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2790D1C1-54D5-4051-B001-75830FC2C043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7" r:id="rId7"/>
  </sheets>
  <calcPr calcId="191029"/>
</workbook>
</file>

<file path=xl/calcChain.xml><?xml version="1.0" encoding="utf-8"?>
<calcChain xmlns="http://schemas.openxmlformats.org/spreadsheetml/2006/main">
  <c r="M359" i="1" l="1"/>
  <c r="N359" i="1" s="1"/>
  <c r="L359" i="1"/>
  <c r="J359" i="1"/>
  <c r="I359" i="1"/>
  <c r="K359" i="1" s="1"/>
  <c r="AD358" i="1"/>
  <c r="AC358" i="1"/>
  <c r="AE358" i="1" s="1"/>
  <c r="AG358" i="1" s="1"/>
  <c r="AB358" i="1"/>
  <c r="M358" i="1"/>
  <c r="N358" i="1" s="1"/>
  <c r="L358" i="1"/>
  <c r="J358" i="1"/>
  <c r="I358" i="1"/>
  <c r="K358" i="1" s="1"/>
  <c r="AD357" i="1"/>
  <c r="AC357" i="1"/>
  <c r="AE357" i="1" s="1"/>
  <c r="AA357" i="1"/>
  <c r="Z357" i="1"/>
  <c r="AB357" i="1" s="1"/>
  <c r="M357" i="1"/>
  <c r="N357" i="1" s="1"/>
  <c r="L357" i="1"/>
  <c r="J357" i="1"/>
  <c r="I357" i="1"/>
  <c r="K357" i="1" s="1"/>
  <c r="AD356" i="1"/>
  <c r="AC356" i="1"/>
  <c r="AE356" i="1" s="1"/>
  <c r="AA356" i="1"/>
  <c r="Z356" i="1"/>
  <c r="AB356" i="1" s="1"/>
  <c r="M356" i="1"/>
  <c r="N356" i="1" s="1"/>
  <c r="L356" i="1"/>
  <c r="J356" i="1"/>
  <c r="I356" i="1"/>
  <c r="K356" i="1" s="1"/>
  <c r="AD355" i="1"/>
  <c r="AC355" i="1"/>
  <c r="AE355" i="1" s="1"/>
  <c r="AA355" i="1"/>
  <c r="Z355" i="1"/>
  <c r="AB355" i="1" s="1"/>
  <c r="M355" i="1"/>
  <c r="N355" i="1" s="1"/>
  <c r="L355" i="1"/>
  <c r="J355" i="1"/>
  <c r="I355" i="1"/>
  <c r="K355" i="1" s="1"/>
  <c r="AD354" i="1"/>
  <c r="AC354" i="1"/>
  <c r="AE354" i="1" s="1"/>
  <c r="AA354" i="1"/>
  <c r="Z354" i="1"/>
  <c r="AB354" i="1" s="1"/>
  <c r="M354" i="1"/>
  <c r="N354" i="1" s="1"/>
  <c r="L354" i="1"/>
  <c r="J354" i="1"/>
  <c r="I354" i="1"/>
  <c r="K354" i="1" s="1"/>
  <c r="AD353" i="1"/>
  <c r="AC353" i="1"/>
  <c r="AE353" i="1" s="1"/>
  <c r="AA353" i="1"/>
  <c r="Z353" i="1"/>
  <c r="AB353" i="1" s="1"/>
  <c r="M353" i="1"/>
  <c r="N353" i="1" s="1"/>
  <c r="L353" i="1"/>
  <c r="J353" i="1"/>
  <c r="I353" i="1"/>
  <c r="K353" i="1" s="1"/>
  <c r="AD352" i="1"/>
  <c r="AC352" i="1"/>
  <c r="AE352" i="1" s="1"/>
  <c r="AA352" i="1"/>
  <c r="Z352" i="1"/>
  <c r="AB352" i="1" s="1"/>
  <c r="M352" i="1"/>
  <c r="N352" i="1" s="1"/>
  <c r="L352" i="1"/>
  <c r="J352" i="1"/>
  <c r="I352" i="1"/>
  <c r="K352" i="1" s="1"/>
  <c r="AD351" i="1"/>
  <c r="AC351" i="1"/>
  <c r="AE351" i="1" s="1"/>
  <c r="AA351" i="1"/>
  <c r="Z351" i="1"/>
  <c r="AB351" i="1" s="1"/>
  <c r="M351" i="1"/>
  <c r="N351" i="1" s="1"/>
  <c r="L351" i="1"/>
  <c r="J351" i="1"/>
  <c r="I351" i="1"/>
  <c r="K351" i="1" s="1"/>
  <c r="AD350" i="1"/>
  <c r="AC350" i="1"/>
  <c r="AE350" i="1" s="1"/>
  <c r="AG350" i="1" s="1"/>
  <c r="AA350" i="1"/>
  <c r="Z350" i="1"/>
  <c r="AB350" i="1" s="1"/>
  <c r="M350" i="1"/>
  <c r="N350" i="1" s="1"/>
  <c r="L350" i="1"/>
  <c r="J350" i="1"/>
  <c r="I350" i="1"/>
  <c r="K350" i="1" s="1"/>
  <c r="AD349" i="1"/>
  <c r="AC349" i="1"/>
  <c r="AE349" i="1" s="1"/>
  <c r="AA349" i="1"/>
  <c r="Z349" i="1"/>
  <c r="AB349" i="1" s="1"/>
  <c r="M349" i="1"/>
  <c r="N349" i="1" s="1"/>
  <c r="P349" i="1" s="1"/>
  <c r="L349" i="1"/>
  <c r="J349" i="1"/>
  <c r="I349" i="1"/>
  <c r="K349" i="1" s="1"/>
  <c r="X346" i="1"/>
  <c r="W346" i="1"/>
  <c r="AC346" i="1" s="1"/>
  <c r="V346" i="1"/>
  <c r="AB346" i="1" s="1"/>
  <c r="U346" i="1"/>
  <c r="T346" i="1"/>
  <c r="Z346" i="1" s="1"/>
  <c r="S346" i="1"/>
  <c r="Y346" i="1" s="1"/>
  <c r="AA346" i="1" s="1"/>
  <c r="H346" i="1"/>
  <c r="G346" i="1"/>
  <c r="M346" i="1" s="1"/>
  <c r="F346" i="1"/>
  <c r="L346" i="1" s="1"/>
  <c r="E346" i="1"/>
  <c r="D346" i="1"/>
  <c r="J346" i="1" s="1"/>
  <c r="C346" i="1"/>
  <c r="I346" i="1" s="1"/>
  <c r="K346" i="1" s="1"/>
  <c r="X345" i="1"/>
  <c r="W345" i="1"/>
  <c r="AC345" i="1" s="1"/>
  <c r="V345" i="1"/>
  <c r="AB345" i="1" s="1"/>
  <c r="U345" i="1"/>
  <c r="T345" i="1"/>
  <c r="Z345" i="1" s="1"/>
  <c r="S345" i="1"/>
  <c r="Y345" i="1" s="1"/>
  <c r="AA345" i="1" s="1"/>
  <c r="H345" i="1"/>
  <c r="G345" i="1"/>
  <c r="M345" i="1" s="1"/>
  <c r="F345" i="1"/>
  <c r="L345" i="1" s="1"/>
  <c r="E345" i="1"/>
  <c r="D345" i="1"/>
  <c r="J345" i="1" s="1"/>
  <c r="C345" i="1"/>
  <c r="I345" i="1" s="1"/>
  <c r="K345" i="1" s="1"/>
  <c r="M344" i="1"/>
  <c r="N344" i="1" s="1"/>
  <c r="L344" i="1"/>
  <c r="J344" i="1"/>
  <c r="I344" i="1"/>
  <c r="K344" i="1" s="1"/>
  <c r="M343" i="1"/>
  <c r="N343" i="1" s="1"/>
  <c r="P343" i="1" s="1"/>
  <c r="L343" i="1"/>
  <c r="J343" i="1"/>
  <c r="I343" i="1"/>
  <c r="K343" i="1" s="1"/>
  <c r="M342" i="1"/>
  <c r="N342" i="1" s="1"/>
  <c r="L342" i="1"/>
  <c r="J342" i="1"/>
  <c r="I342" i="1"/>
  <c r="K342" i="1" s="1"/>
  <c r="M341" i="1"/>
  <c r="N341" i="1" s="1"/>
  <c r="L341" i="1"/>
  <c r="J341" i="1"/>
  <c r="I341" i="1"/>
  <c r="K341" i="1" s="1"/>
  <c r="AC340" i="1"/>
  <c r="AD340" i="1" s="1"/>
  <c r="AF340" i="1" s="1"/>
  <c r="AB340" i="1"/>
  <c r="Z340" i="1"/>
  <c r="Y340" i="1"/>
  <c r="AA340" i="1" s="1"/>
  <c r="M340" i="1"/>
  <c r="N340" i="1" s="1"/>
  <c r="L340" i="1"/>
  <c r="J340" i="1"/>
  <c r="I340" i="1"/>
  <c r="K340" i="1" s="1"/>
  <c r="AC339" i="1"/>
  <c r="AD339" i="1" s="1"/>
  <c r="AB339" i="1"/>
  <c r="Z339" i="1"/>
  <c r="Y339" i="1"/>
  <c r="AA339" i="1" s="1"/>
  <c r="M339" i="1"/>
  <c r="N339" i="1" s="1"/>
  <c r="L339" i="1"/>
  <c r="J339" i="1"/>
  <c r="I339" i="1"/>
  <c r="K339" i="1" s="1"/>
  <c r="AC338" i="1"/>
  <c r="AD338" i="1" s="1"/>
  <c r="AB338" i="1"/>
  <c r="Z338" i="1"/>
  <c r="Y338" i="1"/>
  <c r="AA338" i="1" s="1"/>
  <c r="M338" i="1"/>
  <c r="N338" i="1" s="1"/>
  <c r="P338" i="1" s="1"/>
  <c r="L338" i="1"/>
  <c r="J338" i="1"/>
  <c r="I338" i="1"/>
  <c r="K338" i="1" s="1"/>
  <c r="AC337" i="1"/>
  <c r="AD337" i="1" s="1"/>
  <c r="AB337" i="1"/>
  <c r="Z337" i="1"/>
  <c r="Y337" i="1"/>
  <c r="AA337" i="1" s="1"/>
  <c r="M337" i="1"/>
  <c r="N337" i="1" s="1"/>
  <c r="L337" i="1"/>
  <c r="J337" i="1"/>
  <c r="I337" i="1"/>
  <c r="K337" i="1" s="1"/>
  <c r="AC336" i="1"/>
  <c r="AD336" i="1" s="1"/>
  <c r="AB336" i="1"/>
  <c r="Z336" i="1"/>
  <c r="Y336" i="1"/>
  <c r="AA336" i="1" s="1"/>
  <c r="M336" i="1"/>
  <c r="N336" i="1" s="1"/>
  <c r="L336" i="1"/>
  <c r="J336" i="1"/>
  <c r="I336" i="1"/>
  <c r="K336" i="1" s="1"/>
  <c r="AC335" i="1"/>
  <c r="AD335" i="1" s="1"/>
  <c r="AB335" i="1"/>
  <c r="Z335" i="1"/>
  <c r="Y335" i="1"/>
  <c r="AA335" i="1" s="1"/>
  <c r="M335" i="1"/>
  <c r="N335" i="1" s="1"/>
  <c r="L335" i="1"/>
  <c r="J335" i="1"/>
  <c r="I335" i="1"/>
  <c r="K335" i="1" s="1"/>
  <c r="AC334" i="1"/>
  <c r="AD334" i="1" s="1"/>
  <c r="AF334" i="1" s="1"/>
  <c r="AB334" i="1"/>
  <c r="Z334" i="1"/>
  <c r="Y334" i="1"/>
  <c r="AA334" i="1" s="1"/>
  <c r="M334" i="1"/>
  <c r="N334" i="1" s="1"/>
  <c r="L334" i="1"/>
  <c r="J334" i="1"/>
  <c r="I334" i="1"/>
  <c r="K334" i="1" s="1"/>
  <c r="AC333" i="1"/>
  <c r="AD333" i="1" s="1"/>
  <c r="AB333" i="1"/>
  <c r="Z333" i="1"/>
  <c r="Y333" i="1"/>
  <c r="AA333" i="1" s="1"/>
  <c r="M333" i="1"/>
  <c r="N333" i="1" s="1"/>
  <c r="P333" i="1" s="1"/>
  <c r="L333" i="1"/>
  <c r="J333" i="1"/>
  <c r="I333" i="1"/>
  <c r="K333" i="1" s="1"/>
  <c r="AC332" i="1"/>
  <c r="AD332" i="1" s="1"/>
  <c r="AB332" i="1"/>
  <c r="Z332" i="1"/>
  <c r="Y332" i="1"/>
  <c r="AA332" i="1" s="1"/>
  <c r="M332" i="1"/>
  <c r="N332" i="1" s="1"/>
  <c r="P332" i="1" s="1"/>
  <c r="L332" i="1"/>
  <c r="J332" i="1"/>
  <c r="I332" i="1"/>
  <c r="K332" i="1" s="1"/>
  <c r="AC331" i="1"/>
  <c r="AD331" i="1" s="1"/>
  <c r="AB331" i="1"/>
  <c r="Z331" i="1"/>
  <c r="Y331" i="1"/>
  <c r="AA331" i="1" s="1"/>
  <c r="M331" i="1"/>
  <c r="N331" i="1" s="1"/>
  <c r="P331" i="1" s="1"/>
  <c r="L331" i="1"/>
  <c r="J331" i="1"/>
  <c r="I331" i="1"/>
  <c r="K331" i="1" s="1"/>
  <c r="AC330" i="1"/>
  <c r="AD330" i="1" s="1"/>
  <c r="AB330" i="1"/>
  <c r="Z330" i="1"/>
  <c r="Y330" i="1"/>
  <c r="AA330" i="1" s="1"/>
  <c r="M330" i="1"/>
  <c r="N330" i="1" s="1"/>
  <c r="P330" i="1" s="1"/>
  <c r="L330" i="1"/>
  <c r="J330" i="1"/>
  <c r="I330" i="1"/>
  <c r="K330" i="1" s="1"/>
  <c r="AC329" i="1"/>
  <c r="AD329" i="1" s="1"/>
  <c r="AB329" i="1"/>
  <c r="Z329" i="1"/>
  <c r="Y329" i="1"/>
  <c r="AA329" i="1" s="1"/>
  <c r="N329" i="1"/>
  <c r="M329" i="1"/>
  <c r="L329" i="1"/>
  <c r="J329" i="1"/>
  <c r="I329" i="1"/>
  <c r="K329" i="1" s="1"/>
  <c r="AC328" i="1"/>
  <c r="AD328" i="1" s="1"/>
  <c r="AB328" i="1"/>
  <c r="Z328" i="1"/>
  <c r="Y328" i="1"/>
  <c r="AA328" i="1" s="1"/>
  <c r="M328" i="1"/>
  <c r="N328" i="1" s="1"/>
  <c r="P328" i="1" s="1"/>
  <c r="L328" i="1"/>
  <c r="J328" i="1"/>
  <c r="I328" i="1"/>
  <c r="K328" i="1" s="1"/>
  <c r="AC327" i="1"/>
  <c r="AD327" i="1" s="1"/>
  <c r="AB327" i="1"/>
  <c r="Z327" i="1"/>
  <c r="Y327" i="1"/>
  <c r="AA327" i="1" s="1"/>
  <c r="M327" i="1"/>
  <c r="N327" i="1" s="1"/>
  <c r="P327" i="1" s="1"/>
  <c r="L327" i="1"/>
  <c r="J327" i="1"/>
  <c r="I327" i="1"/>
  <c r="K327" i="1" s="1"/>
  <c r="AC326" i="1"/>
  <c r="AD326" i="1" s="1"/>
  <c r="AB326" i="1"/>
  <c r="Z326" i="1"/>
  <c r="Y326" i="1"/>
  <c r="AA326" i="1" s="1"/>
  <c r="M326" i="1"/>
  <c r="N326" i="1" s="1"/>
  <c r="L326" i="1"/>
  <c r="J326" i="1"/>
  <c r="I326" i="1"/>
  <c r="K326" i="1" s="1"/>
  <c r="AC325" i="1"/>
  <c r="AD325" i="1" s="1"/>
  <c r="AF325" i="1" s="1"/>
  <c r="AB325" i="1"/>
  <c r="Z325" i="1"/>
  <c r="Y325" i="1"/>
  <c r="AA325" i="1" s="1"/>
  <c r="M325" i="1"/>
  <c r="N325" i="1" s="1"/>
  <c r="L325" i="1"/>
  <c r="J325" i="1"/>
  <c r="I325" i="1"/>
  <c r="K325" i="1" s="1"/>
  <c r="AC324" i="1"/>
  <c r="AD324" i="1" s="1"/>
  <c r="AF324" i="1" s="1"/>
  <c r="AB324" i="1"/>
  <c r="Z324" i="1"/>
  <c r="Y324" i="1"/>
  <c r="AA324" i="1" s="1"/>
  <c r="M324" i="1"/>
  <c r="N324" i="1" s="1"/>
  <c r="L324" i="1"/>
  <c r="J324" i="1"/>
  <c r="I324" i="1"/>
  <c r="K324" i="1" s="1"/>
  <c r="AC323" i="1"/>
  <c r="AD323" i="1" s="1"/>
  <c r="AB323" i="1"/>
  <c r="Z323" i="1"/>
  <c r="Y323" i="1"/>
  <c r="AA323" i="1" s="1"/>
  <c r="M323" i="1"/>
  <c r="N323" i="1" s="1"/>
  <c r="P323" i="1" s="1"/>
  <c r="L323" i="1"/>
  <c r="J323" i="1"/>
  <c r="I323" i="1"/>
  <c r="K323" i="1" s="1"/>
  <c r="AC322" i="1"/>
  <c r="AD322" i="1" s="1"/>
  <c r="AB322" i="1"/>
  <c r="Z322" i="1"/>
  <c r="Y322" i="1"/>
  <c r="AA322" i="1" s="1"/>
  <c r="M322" i="1"/>
  <c r="N322" i="1" s="1"/>
  <c r="L322" i="1"/>
  <c r="J322" i="1"/>
  <c r="I322" i="1"/>
  <c r="K322" i="1" s="1"/>
  <c r="AC321" i="1"/>
  <c r="AD321" i="1" s="1"/>
  <c r="AB321" i="1"/>
  <c r="Z321" i="1"/>
  <c r="Y321" i="1"/>
  <c r="AA321" i="1" s="1"/>
  <c r="M321" i="1"/>
  <c r="N321" i="1" s="1"/>
  <c r="L321" i="1"/>
  <c r="J321" i="1"/>
  <c r="I321" i="1"/>
  <c r="K321" i="1" s="1"/>
  <c r="AC320" i="1"/>
  <c r="AD320" i="1" s="1"/>
  <c r="AB320" i="1"/>
  <c r="Z320" i="1"/>
  <c r="Y320" i="1"/>
  <c r="AA320" i="1" s="1"/>
  <c r="M320" i="1"/>
  <c r="N320" i="1" s="1"/>
  <c r="P320" i="1" s="1"/>
  <c r="L320" i="1"/>
  <c r="J320" i="1"/>
  <c r="I320" i="1"/>
  <c r="K320" i="1" s="1"/>
  <c r="AC319" i="1"/>
  <c r="AD319" i="1" s="1"/>
  <c r="AB319" i="1"/>
  <c r="Z319" i="1"/>
  <c r="Y319" i="1"/>
  <c r="AA319" i="1" s="1"/>
  <c r="M319" i="1"/>
  <c r="N319" i="1" s="1"/>
  <c r="L319" i="1"/>
  <c r="J319" i="1"/>
  <c r="I319" i="1"/>
  <c r="K319" i="1" s="1"/>
  <c r="AC318" i="1"/>
  <c r="AD318" i="1" s="1"/>
  <c r="AB318" i="1"/>
  <c r="Z318" i="1"/>
  <c r="Y318" i="1"/>
  <c r="AA318" i="1" s="1"/>
  <c r="M318" i="1"/>
  <c r="N318" i="1" s="1"/>
  <c r="P318" i="1" s="1"/>
  <c r="L318" i="1"/>
  <c r="J318" i="1"/>
  <c r="I318" i="1"/>
  <c r="K318" i="1" s="1"/>
  <c r="AC317" i="1"/>
  <c r="AD317" i="1" s="1"/>
  <c r="AB317" i="1"/>
  <c r="Z317" i="1"/>
  <c r="Y317" i="1"/>
  <c r="AA317" i="1" s="1"/>
  <c r="M317" i="1"/>
  <c r="N317" i="1" s="1"/>
  <c r="L317" i="1"/>
  <c r="J317" i="1"/>
  <c r="I317" i="1"/>
  <c r="K317" i="1" s="1"/>
  <c r="AC316" i="1"/>
  <c r="AD316" i="1" s="1"/>
  <c r="AB316" i="1"/>
  <c r="Z316" i="1"/>
  <c r="Y316" i="1"/>
  <c r="AA316" i="1" s="1"/>
  <c r="M316" i="1"/>
  <c r="N316" i="1" s="1"/>
  <c r="P316" i="1" s="1"/>
  <c r="L316" i="1"/>
  <c r="J316" i="1"/>
  <c r="I316" i="1"/>
  <c r="K316" i="1" s="1"/>
  <c r="AC315" i="1"/>
  <c r="AD315" i="1" s="1"/>
  <c r="AB315" i="1"/>
  <c r="Z315" i="1"/>
  <c r="Y315" i="1"/>
  <c r="AA315" i="1" s="1"/>
  <c r="M315" i="1"/>
  <c r="N315" i="1" s="1"/>
  <c r="L315" i="1"/>
  <c r="J315" i="1"/>
  <c r="I315" i="1"/>
  <c r="K315" i="1" s="1"/>
  <c r="AC314" i="1"/>
  <c r="AD314" i="1" s="1"/>
  <c r="AB314" i="1"/>
  <c r="Z314" i="1"/>
  <c r="Y314" i="1"/>
  <c r="AA314" i="1" s="1"/>
  <c r="M314" i="1"/>
  <c r="N314" i="1" s="1"/>
  <c r="L314" i="1"/>
  <c r="J314" i="1"/>
  <c r="I314" i="1"/>
  <c r="K314" i="1" s="1"/>
  <c r="AC313" i="1"/>
  <c r="AD313" i="1" s="1"/>
  <c r="AF313" i="1" s="1"/>
  <c r="AB313" i="1"/>
  <c r="Z313" i="1"/>
  <c r="Y313" i="1"/>
  <c r="AA313" i="1" s="1"/>
  <c r="M313" i="1"/>
  <c r="N313" i="1" s="1"/>
  <c r="L313" i="1"/>
  <c r="J313" i="1"/>
  <c r="I313" i="1"/>
  <c r="K313" i="1" s="1"/>
  <c r="AC312" i="1"/>
  <c r="AD312" i="1" s="1"/>
  <c r="AF312" i="1" s="1"/>
  <c r="AB312" i="1"/>
  <c r="Z312" i="1"/>
  <c r="Y312" i="1"/>
  <c r="AA312" i="1" s="1"/>
  <c r="M312" i="1"/>
  <c r="N312" i="1" s="1"/>
  <c r="L312" i="1"/>
  <c r="J312" i="1"/>
  <c r="I312" i="1"/>
  <c r="K312" i="1" s="1"/>
  <c r="AC311" i="1"/>
  <c r="AD311" i="1" s="1"/>
  <c r="AF311" i="1" s="1"/>
  <c r="AB311" i="1"/>
  <c r="Z311" i="1"/>
  <c r="Y311" i="1"/>
  <c r="AA311" i="1" s="1"/>
  <c r="M311" i="1"/>
  <c r="N311" i="1" s="1"/>
  <c r="P311" i="1" s="1"/>
  <c r="L311" i="1"/>
  <c r="J311" i="1"/>
  <c r="I311" i="1"/>
  <c r="K311" i="1" s="1"/>
  <c r="AC310" i="1"/>
  <c r="AD310" i="1" s="1"/>
  <c r="AB310" i="1"/>
  <c r="Z310" i="1"/>
  <c r="Y310" i="1"/>
  <c r="AA310" i="1" s="1"/>
  <c r="M310" i="1"/>
  <c r="N310" i="1" s="1"/>
  <c r="P310" i="1" s="1"/>
  <c r="L310" i="1"/>
  <c r="J310" i="1"/>
  <c r="I310" i="1"/>
  <c r="K310" i="1" s="1"/>
  <c r="AC309" i="1"/>
  <c r="AD309" i="1" s="1"/>
  <c r="AB309" i="1"/>
  <c r="Z309" i="1"/>
  <c r="Y309" i="1"/>
  <c r="AA309" i="1" s="1"/>
  <c r="M309" i="1"/>
  <c r="N309" i="1" s="1"/>
  <c r="L309" i="1"/>
  <c r="J309" i="1"/>
  <c r="I309" i="1"/>
  <c r="K309" i="1" s="1"/>
  <c r="AC308" i="1"/>
  <c r="AD308" i="1" s="1"/>
  <c r="AF308" i="1" s="1"/>
  <c r="AB308" i="1"/>
  <c r="Z308" i="1"/>
  <c r="Y308" i="1"/>
  <c r="AA308" i="1" s="1"/>
  <c r="M308" i="1"/>
  <c r="N308" i="1" s="1"/>
  <c r="L308" i="1"/>
  <c r="J308" i="1"/>
  <c r="I308" i="1"/>
  <c r="K308" i="1" s="1"/>
  <c r="AC307" i="1"/>
  <c r="AD307" i="1" s="1"/>
  <c r="AB307" i="1"/>
  <c r="Z307" i="1"/>
  <c r="Y307" i="1"/>
  <c r="AA307" i="1" s="1"/>
  <c r="M307" i="1"/>
  <c r="N307" i="1" s="1"/>
  <c r="P307" i="1" s="1"/>
  <c r="L307" i="1"/>
  <c r="J307" i="1"/>
  <c r="I307" i="1"/>
  <c r="K307" i="1" s="1"/>
  <c r="AC306" i="1"/>
  <c r="AD306" i="1" s="1"/>
  <c r="AB306" i="1"/>
  <c r="Z306" i="1"/>
  <c r="Y306" i="1"/>
  <c r="AA306" i="1" s="1"/>
  <c r="M306" i="1"/>
  <c r="N306" i="1" s="1"/>
  <c r="L306" i="1"/>
  <c r="J306" i="1"/>
  <c r="I306" i="1"/>
  <c r="K306" i="1" s="1"/>
  <c r="AC305" i="1"/>
  <c r="AD305" i="1" s="1"/>
  <c r="AF305" i="1" s="1"/>
  <c r="AB305" i="1"/>
  <c r="Z305" i="1"/>
  <c r="Y305" i="1"/>
  <c r="AA305" i="1" s="1"/>
  <c r="M305" i="1"/>
  <c r="N305" i="1" s="1"/>
  <c r="L305" i="1"/>
  <c r="J305" i="1"/>
  <c r="I305" i="1"/>
  <c r="K305" i="1" s="1"/>
  <c r="AC304" i="1"/>
  <c r="AD304" i="1" s="1"/>
  <c r="AB304" i="1"/>
  <c r="Z304" i="1"/>
  <c r="Y304" i="1"/>
  <c r="AA304" i="1" s="1"/>
  <c r="N304" i="1"/>
  <c r="M304" i="1"/>
  <c r="L304" i="1"/>
  <c r="J304" i="1"/>
  <c r="I304" i="1"/>
  <c r="K304" i="1" s="1"/>
  <c r="AC303" i="1"/>
  <c r="AD303" i="1" s="1"/>
  <c r="AB303" i="1"/>
  <c r="Z303" i="1"/>
  <c r="Y303" i="1"/>
  <c r="AA303" i="1" s="1"/>
  <c r="M303" i="1"/>
  <c r="N303" i="1" s="1"/>
  <c r="P303" i="1" s="1"/>
  <c r="L303" i="1"/>
  <c r="J303" i="1"/>
  <c r="I303" i="1"/>
  <c r="K303" i="1" s="1"/>
  <c r="AC302" i="1"/>
  <c r="AD302" i="1" s="1"/>
  <c r="AB302" i="1"/>
  <c r="Z302" i="1"/>
  <c r="Y302" i="1"/>
  <c r="AA302" i="1" s="1"/>
  <c r="M302" i="1"/>
  <c r="N302" i="1" s="1"/>
  <c r="L302" i="1"/>
  <c r="J302" i="1"/>
  <c r="I302" i="1"/>
  <c r="K302" i="1" s="1"/>
  <c r="AC301" i="1"/>
  <c r="AD301" i="1" s="1"/>
  <c r="AF301" i="1" s="1"/>
  <c r="AB301" i="1"/>
  <c r="Z301" i="1"/>
  <c r="Y301" i="1"/>
  <c r="AA301" i="1" s="1"/>
  <c r="M301" i="1"/>
  <c r="N301" i="1" s="1"/>
  <c r="L301" i="1"/>
  <c r="J301" i="1"/>
  <c r="I301" i="1"/>
  <c r="K301" i="1" s="1"/>
  <c r="AC300" i="1"/>
  <c r="AD300" i="1" s="1"/>
  <c r="AF300" i="1" s="1"/>
  <c r="AB300" i="1"/>
  <c r="Z300" i="1"/>
  <c r="Y300" i="1"/>
  <c r="AA300" i="1" s="1"/>
  <c r="M300" i="1"/>
  <c r="N300" i="1" s="1"/>
  <c r="L300" i="1"/>
  <c r="J300" i="1"/>
  <c r="I300" i="1"/>
  <c r="K300" i="1" s="1"/>
  <c r="AC299" i="1"/>
  <c r="AD299" i="1" s="1"/>
  <c r="AB299" i="1"/>
  <c r="Z299" i="1"/>
  <c r="Y299" i="1"/>
  <c r="AA299" i="1" s="1"/>
  <c r="M299" i="1"/>
  <c r="N299" i="1" s="1"/>
  <c r="P299" i="1" s="1"/>
  <c r="L299" i="1"/>
  <c r="J299" i="1"/>
  <c r="I299" i="1"/>
  <c r="K299" i="1" s="1"/>
  <c r="AC298" i="1"/>
  <c r="AD298" i="1" s="1"/>
  <c r="AB298" i="1"/>
  <c r="Z298" i="1"/>
  <c r="Y298" i="1"/>
  <c r="AA298" i="1" s="1"/>
  <c r="M298" i="1"/>
  <c r="N298" i="1" s="1"/>
  <c r="P298" i="1" s="1"/>
  <c r="L298" i="1"/>
  <c r="J298" i="1"/>
  <c r="I298" i="1"/>
  <c r="K298" i="1" s="1"/>
  <c r="AC297" i="1"/>
  <c r="AD297" i="1" s="1"/>
  <c r="AB297" i="1"/>
  <c r="Z297" i="1"/>
  <c r="Y297" i="1"/>
  <c r="AA297" i="1" s="1"/>
  <c r="M297" i="1"/>
  <c r="N297" i="1" s="1"/>
  <c r="P297" i="1" s="1"/>
  <c r="L297" i="1"/>
  <c r="J297" i="1"/>
  <c r="I297" i="1"/>
  <c r="K297" i="1" s="1"/>
  <c r="AC296" i="1"/>
  <c r="AD296" i="1" s="1"/>
  <c r="AB296" i="1"/>
  <c r="Z296" i="1"/>
  <c r="Y296" i="1"/>
  <c r="AA296" i="1" s="1"/>
  <c r="M296" i="1"/>
  <c r="N296" i="1" s="1"/>
  <c r="P296" i="1" s="1"/>
  <c r="L296" i="1"/>
  <c r="J296" i="1"/>
  <c r="I296" i="1"/>
  <c r="K296" i="1" s="1"/>
  <c r="AC295" i="1"/>
  <c r="AD295" i="1" s="1"/>
  <c r="AF295" i="1" s="1"/>
  <c r="AB295" i="1"/>
  <c r="Z295" i="1"/>
  <c r="Y295" i="1"/>
  <c r="AA295" i="1" s="1"/>
  <c r="M295" i="1"/>
  <c r="N295" i="1" s="1"/>
  <c r="L295" i="1"/>
  <c r="J295" i="1"/>
  <c r="I295" i="1"/>
  <c r="K295" i="1" s="1"/>
  <c r="AC294" i="1"/>
  <c r="AD294" i="1" s="1"/>
  <c r="AF294" i="1" s="1"/>
  <c r="AB294" i="1"/>
  <c r="Z294" i="1"/>
  <c r="Y294" i="1"/>
  <c r="AA294" i="1" s="1"/>
  <c r="M294" i="1"/>
  <c r="N294" i="1" s="1"/>
  <c r="L294" i="1"/>
  <c r="J294" i="1"/>
  <c r="I294" i="1"/>
  <c r="K294" i="1" s="1"/>
  <c r="AC293" i="1"/>
  <c r="AD293" i="1" s="1"/>
  <c r="AB293" i="1"/>
  <c r="Z293" i="1"/>
  <c r="Y293" i="1"/>
  <c r="AA293" i="1" s="1"/>
  <c r="M293" i="1"/>
  <c r="N293" i="1" s="1"/>
  <c r="L293" i="1"/>
  <c r="J293" i="1"/>
  <c r="I293" i="1"/>
  <c r="K293" i="1" s="1"/>
  <c r="AC292" i="1"/>
  <c r="AD292" i="1" s="1"/>
  <c r="AB292" i="1"/>
  <c r="Z292" i="1"/>
  <c r="Y292" i="1"/>
  <c r="AA292" i="1" s="1"/>
  <c r="M292" i="1"/>
  <c r="N292" i="1" s="1"/>
  <c r="L292" i="1"/>
  <c r="J292" i="1"/>
  <c r="I292" i="1"/>
  <c r="K292" i="1" s="1"/>
  <c r="AC291" i="1"/>
  <c r="AD291" i="1" s="1"/>
  <c r="AB291" i="1"/>
  <c r="Z291" i="1"/>
  <c r="Y291" i="1"/>
  <c r="AA291" i="1" s="1"/>
  <c r="M291" i="1"/>
  <c r="N291" i="1" s="1"/>
  <c r="L291" i="1"/>
  <c r="J291" i="1"/>
  <c r="I291" i="1"/>
  <c r="K291" i="1" s="1"/>
  <c r="AC290" i="1"/>
  <c r="AD290" i="1" s="1"/>
  <c r="AF290" i="1" s="1"/>
  <c r="AB290" i="1"/>
  <c r="Z290" i="1"/>
  <c r="Y290" i="1"/>
  <c r="AA290" i="1" s="1"/>
  <c r="M290" i="1"/>
  <c r="N290" i="1" s="1"/>
  <c r="L290" i="1"/>
  <c r="J290" i="1"/>
  <c r="I290" i="1"/>
  <c r="K290" i="1" s="1"/>
  <c r="AC289" i="1"/>
  <c r="AD289" i="1" s="1"/>
  <c r="AF289" i="1" s="1"/>
  <c r="AB289" i="1"/>
  <c r="Z289" i="1"/>
  <c r="Y289" i="1"/>
  <c r="AA289" i="1" s="1"/>
  <c r="M289" i="1"/>
  <c r="N289" i="1" s="1"/>
  <c r="L289" i="1"/>
  <c r="J289" i="1"/>
  <c r="I289" i="1"/>
  <c r="K289" i="1" s="1"/>
  <c r="AC288" i="1"/>
  <c r="AD288" i="1" s="1"/>
  <c r="AF288" i="1" s="1"/>
  <c r="AB288" i="1"/>
  <c r="Z288" i="1"/>
  <c r="Y288" i="1"/>
  <c r="AA288" i="1" s="1"/>
  <c r="M288" i="1"/>
  <c r="N288" i="1" s="1"/>
  <c r="L288" i="1"/>
  <c r="J288" i="1"/>
  <c r="I288" i="1"/>
  <c r="K288" i="1" s="1"/>
  <c r="AC287" i="1"/>
  <c r="AD287" i="1" s="1"/>
  <c r="AF287" i="1" s="1"/>
  <c r="AB287" i="1"/>
  <c r="Z287" i="1"/>
  <c r="Y287" i="1"/>
  <c r="AA287" i="1" s="1"/>
  <c r="M287" i="1"/>
  <c r="N287" i="1" s="1"/>
  <c r="P287" i="1" s="1"/>
  <c r="L287" i="1"/>
  <c r="J287" i="1"/>
  <c r="I287" i="1"/>
  <c r="K287" i="1" s="1"/>
  <c r="AC286" i="1"/>
  <c r="AD286" i="1" s="1"/>
  <c r="AB286" i="1"/>
  <c r="Z286" i="1"/>
  <c r="Y286" i="1"/>
  <c r="AA286" i="1" s="1"/>
  <c r="M286" i="1"/>
  <c r="N286" i="1" s="1"/>
  <c r="P286" i="1" s="1"/>
  <c r="L286" i="1"/>
  <c r="J286" i="1"/>
  <c r="I286" i="1"/>
  <c r="K286" i="1" s="1"/>
  <c r="AC285" i="1"/>
  <c r="AD285" i="1" s="1"/>
  <c r="AB285" i="1"/>
  <c r="Z285" i="1"/>
  <c r="Y285" i="1"/>
  <c r="AA285" i="1" s="1"/>
  <c r="M285" i="1"/>
  <c r="N285" i="1" s="1"/>
  <c r="P285" i="1" s="1"/>
  <c r="L285" i="1"/>
  <c r="J285" i="1"/>
  <c r="I285" i="1"/>
  <c r="K285" i="1" s="1"/>
  <c r="AC284" i="1"/>
  <c r="AD284" i="1" s="1"/>
  <c r="AB284" i="1"/>
  <c r="Z284" i="1"/>
  <c r="Y284" i="1"/>
  <c r="AA284" i="1" s="1"/>
  <c r="M284" i="1"/>
  <c r="N284" i="1" s="1"/>
  <c r="P284" i="1" s="1"/>
  <c r="L284" i="1"/>
  <c r="J284" i="1"/>
  <c r="I284" i="1"/>
  <c r="K284" i="1" s="1"/>
  <c r="AC283" i="1"/>
  <c r="AD283" i="1" s="1"/>
  <c r="AB283" i="1"/>
  <c r="Z283" i="1"/>
  <c r="Y283" i="1"/>
  <c r="AA283" i="1" s="1"/>
  <c r="M283" i="1"/>
  <c r="N283" i="1" s="1"/>
  <c r="L283" i="1"/>
  <c r="J283" i="1"/>
  <c r="I283" i="1"/>
  <c r="K283" i="1" s="1"/>
  <c r="AC282" i="1"/>
  <c r="AD282" i="1" s="1"/>
  <c r="AB282" i="1"/>
  <c r="Z282" i="1"/>
  <c r="Y282" i="1"/>
  <c r="AA282" i="1" s="1"/>
  <c r="M282" i="1"/>
  <c r="N282" i="1" s="1"/>
  <c r="L282" i="1"/>
  <c r="J282" i="1"/>
  <c r="I282" i="1"/>
  <c r="K282" i="1" s="1"/>
  <c r="AC281" i="1"/>
  <c r="AD281" i="1" s="1"/>
  <c r="AB281" i="1"/>
  <c r="Z281" i="1"/>
  <c r="Y281" i="1"/>
  <c r="AA281" i="1" s="1"/>
  <c r="M281" i="1"/>
  <c r="N281" i="1" s="1"/>
  <c r="P281" i="1" s="1"/>
  <c r="L281" i="1"/>
  <c r="J281" i="1"/>
  <c r="I281" i="1"/>
  <c r="K281" i="1" s="1"/>
  <c r="AC280" i="1"/>
  <c r="AD280" i="1" s="1"/>
  <c r="AB280" i="1"/>
  <c r="Z280" i="1"/>
  <c r="Y280" i="1"/>
  <c r="AA280" i="1" s="1"/>
  <c r="M280" i="1"/>
  <c r="N280" i="1" s="1"/>
  <c r="P280" i="1" s="1"/>
  <c r="L280" i="1"/>
  <c r="J280" i="1"/>
  <c r="I280" i="1"/>
  <c r="K280" i="1" s="1"/>
  <c r="AC279" i="1"/>
  <c r="AD279" i="1" s="1"/>
  <c r="AB279" i="1"/>
  <c r="Z279" i="1"/>
  <c r="Y279" i="1"/>
  <c r="AA279" i="1" s="1"/>
  <c r="M279" i="1"/>
  <c r="N279" i="1" s="1"/>
  <c r="P279" i="1" s="1"/>
  <c r="L279" i="1"/>
  <c r="J279" i="1"/>
  <c r="I279" i="1"/>
  <c r="K279" i="1" s="1"/>
  <c r="AC278" i="1"/>
  <c r="AD278" i="1" s="1"/>
  <c r="AB278" i="1"/>
  <c r="Z278" i="1"/>
  <c r="Y278" i="1"/>
  <c r="AA278" i="1" s="1"/>
  <c r="M278" i="1"/>
  <c r="N278" i="1" s="1"/>
  <c r="L278" i="1"/>
  <c r="J278" i="1"/>
  <c r="I278" i="1"/>
  <c r="K278" i="1" s="1"/>
  <c r="AC277" i="1"/>
  <c r="AD277" i="1" s="1"/>
  <c r="AB277" i="1"/>
  <c r="Z277" i="1"/>
  <c r="Y277" i="1"/>
  <c r="AA277" i="1" s="1"/>
  <c r="M277" i="1"/>
  <c r="N277" i="1" s="1"/>
  <c r="L277" i="1"/>
  <c r="J277" i="1"/>
  <c r="I277" i="1"/>
  <c r="K277" i="1" s="1"/>
  <c r="AC276" i="1"/>
  <c r="AD276" i="1" s="1"/>
  <c r="AB276" i="1"/>
  <c r="Z276" i="1"/>
  <c r="Y276" i="1"/>
  <c r="AA276" i="1" s="1"/>
  <c r="M276" i="1"/>
  <c r="N276" i="1" s="1"/>
  <c r="L276" i="1"/>
  <c r="J276" i="1"/>
  <c r="I276" i="1"/>
  <c r="K276" i="1" s="1"/>
  <c r="AC275" i="1"/>
  <c r="AD275" i="1" s="1"/>
  <c r="AB275" i="1"/>
  <c r="Z275" i="1"/>
  <c r="Y275" i="1"/>
  <c r="AA275" i="1" s="1"/>
  <c r="M275" i="1"/>
  <c r="N275" i="1" s="1"/>
  <c r="L275" i="1"/>
  <c r="J275" i="1"/>
  <c r="I275" i="1"/>
  <c r="K275" i="1" s="1"/>
  <c r="AC274" i="1"/>
  <c r="AD274" i="1" s="1"/>
  <c r="AF274" i="1" s="1"/>
  <c r="AB274" i="1"/>
  <c r="Z274" i="1"/>
  <c r="Y274" i="1"/>
  <c r="AA274" i="1" s="1"/>
  <c r="M274" i="1"/>
  <c r="N274" i="1" s="1"/>
  <c r="P274" i="1" s="1"/>
  <c r="L274" i="1"/>
  <c r="J274" i="1"/>
  <c r="I274" i="1"/>
  <c r="K274" i="1" s="1"/>
  <c r="AC273" i="1"/>
  <c r="AD273" i="1" s="1"/>
  <c r="AB273" i="1"/>
  <c r="Z273" i="1"/>
  <c r="Y273" i="1"/>
  <c r="AA273" i="1" s="1"/>
  <c r="M273" i="1"/>
  <c r="N273" i="1" s="1"/>
  <c r="L273" i="1"/>
  <c r="J273" i="1"/>
  <c r="I273" i="1"/>
  <c r="K273" i="1" s="1"/>
  <c r="AC272" i="1"/>
  <c r="AD272" i="1" s="1"/>
  <c r="AB272" i="1"/>
  <c r="Z272" i="1"/>
  <c r="Y272" i="1"/>
  <c r="AA272" i="1" s="1"/>
  <c r="M272" i="1"/>
  <c r="N272" i="1" s="1"/>
  <c r="L272" i="1"/>
  <c r="J272" i="1"/>
  <c r="I272" i="1"/>
  <c r="K272" i="1" s="1"/>
  <c r="AC271" i="1"/>
  <c r="AD271" i="1" s="1"/>
  <c r="AF271" i="1" s="1"/>
  <c r="AB271" i="1"/>
  <c r="Z271" i="1"/>
  <c r="Y271" i="1"/>
  <c r="AA271" i="1" s="1"/>
  <c r="M271" i="1"/>
  <c r="N271" i="1" s="1"/>
  <c r="P271" i="1" s="1"/>
  <c r="L271" i="1"/>
  <c r="J271" i="1"/>
  <c r="I271" i="1"/>
  <c r="K271" i="1" s="1"/>
  <c r="AC270" i="1"/>
  <c r="AD270" i="1" s="1"/>
  <c r="AF270" i="1" s="1"/>
  <c r="AB270" i="1"/>
  <c r="Z270" i="1"/>
  <c r="Y270" i="1"/>
  <c r="AA270" i="1" s="1"/>
  <c r="M270" i="1"/>
  <c r="N270" i="1" s="1"/>
  <c r="L270" i="1"/>
  <c r="J270" i="1"/>
  <c r="I270" i="1"/>
  <c r="K270" i="1" s="1"/>
  <c r="AC269" i="1"/>
  <c r="AD269" i="1" s="1"/>
  <c r="AF269" i="1" s="1"/>
  <c r="AB269" i="1"/>
  <c r="Z269" i="1"/>
  <c r="Y269" i="1"/>
  <c r="AA269" i="1" s="1"/>
  <c r="M269" i="1"/>
  <c r="N269" i="1" s="1"/>
  <c r="P269" i="1" s="1"/>
  <c r="L269" i="1"/>
  <c r="J269" i="1"/>
  <c r="I269" i="1"/>
  <c r="K269" i="1" s="1"/>
  <c r="AC268" i="1"/>
  <c r="AD268" i="1" s="1"/>
  <c r="AF268" i="1" s="1"/>
  <c r="AB268" i="1"/>
  <c r="Z268" i="1"/>
  <c r="Y268" i="1"/>
  <c r="AA268" i="1" s="1"/>
  <c r="M268" i="1"/>
  <c r="N268" i="1" s="1"/>
  <c r="P268" i="1" s="1"/>
  <c r="L268" i="1"/>
  <c r="J268" i="1"/>
  <c r="I268" i="1"/>
  <c r="K268" i="1" s="1"/>
  <c r="AC267" i="1"/>
  <c r="AD267" i="1" s="1"/>
  <c r="AB267" i="1"/>
  <c r="Z267" i="1"/>
  <c r="Y267" i="1"/>
  <c r="AA267" i="1" s="1"/>
  <c r="M267" i="1"/>
  <c r="N267" i="1" s="1"/>
  <c r="P267" i="1" s="1"/>
  <c r="L267" i="1"/>
  <c r="J267" i="1"/>
  <c r="I267" i="1"/>
  <c r="K267" i="1" s="1"/>
  <c r="AC266" i="1"/>
  <c r="AD266" i="1" s="1"/>
  <c r="AF266" i="1" s="1"/>
  <c r="AB266" i="1"/>
  <c r="Z266" i="1"/>
  <c r="Y266" i="1"/>
  <c r="AA266" i="1" s="1"/>
  <c r="M266" i="1"/>
  <c r="N266" i="1" s="1"/>
  <c r="P266" i="1" s="1"/>
  <c r="L266" i="1"/>
  <c r="J266" i="1"/>
  <c r="I266" i="1"/>
  <c r="K266" i="1" s="1"/>
  <c r="AC265" i="1"/>
  <c r="AD265" i="1" s="1"/>
  <c r="AB265" i="1"/>
  <c r="Z265" i="1"/>
  <c r="Y265" i="1"/>
  <c r="AA265" i="1" s="1"/>
  <c r="M265" i="1"/>
  <c r="N265" i="1" s="1"/>
  <c r="P265" i="1" s="1"/>
  <c r="L265" i="1"/>
  <c r="J265" i="1"/>
  <c r="I265" i="1"/>
  <c r="K265" i="1" s="1"/>
  <c r="AC264" i="1"/>
  <c r="AD264" i="1" s="1"/>
  <c r="AF264" i="1" s="1"/>
  <c r="AB264" i="1"/>
  <c r="Z264" i="1"/>
  <c r="Y264" i="1"/>
  <c r="AA264" i="1" s="1"/>
  <c r="M264" i="1"/>
  <c r="N264" i="1" s="1"/>
  <c r="P264" i="1" s="1"/>
  <c r="L264" i="1"/>
  <c r="J264" i="1"/>
  <c r="I264" i="1"/>
  <c r="K264" i="1" s="1"/>
  <c r="AC263" i="1"/>
  <c r="AD263" i="1" s="1"/>
  <c r="AB263" i="1"/>
  <c r="Z263" i="1"/>
  <c r="Y263" i="1"/>
  <c r="AA263" i="1" s="1"/>
  <c r="M263" i="1"/>
  <c r="N263" i="1" s="1"/>
  <c r="L263" i="1"/>
  <c r="J263" i="1"/>
  <c r="I263" i="1"/>
  <c r="K263" i="1" s="1"/>
  <c r="AC262" i="1"/>
  <c r="AD262" i="1" s="1"/>
  <c r="AF262" i="1" s="1"/>
  <c r="AB262" i="1"/>
  <c r="Z262" i="1"/>
  <c r="Y262" i="1"/>
  <c r="AA262" i="1" s="1"/>
  <c r="M262" i="1"/>
  <c r="N262" i="1" s="1"/>
  <c r="L262" i="1"/>
  <c r="J262" i="1"/>
  <c r="I262" i="1"/>
  <c r="K262" i="1" s="1"/>
  <c r="AC261" i="1"/>
  <c r="AD261" i="1" s="1"/>
  <c r="AB261" i="1"/>
  <c r="Z261" i="1"/>
  <c r="Y261" i="1"/>
  <c r="AA261" i="1" s="1"/>
  <c r="M261" i="1"/>
  <c r="N261" i="1" s="1"/>
  <c r="P261" i="1" s="1"/>
  <c r="L261" i="1"/>
  <c r="J261" i="1"/>
  <c r="I261" i="1"/>
  <c r="K261" i="1" s="1"/>
  <c r="AC260" i="1"/>
  <c r="AD260" i="1" s="1"/>
  <c r="AF260" i="1" s="1"/>
  <c r="AB260" i="1"/>
  <c r="Z260" i="1"/>
  <c r="Y260" i="1"/>
  <c r="AA260" i="1" s="1"/>
  <c r="M260" i="1"/>
  <c r="N260" i="1" s="1"/>
  <c r="P260" i="1" s="1"/>
  <c r="L260" i="1"/>
  <c r="J260" i="1"/>
  <c r="I260" i="1"/>
  <c r="K260" i="1" s="1"/>
  <c r="AC259" i="1"/>
  <c r="AD259" i="1" s="1"/>
  <c r="AF259" i="1" s="1"/>
  <c r="AB259" i="1"/>
  <c r="Z259" i="1"/>
  <c r="Y259" i="1"/>
  <c r="AA259" i="1" s="1"/>
  <c r="M259" i="1"/>
  <c r="N259" i="1" s="1"/>
  <c r="P259" i="1" s="1"/>
  <c r="L259" i="1"/>
  <c r="J259" i="1"/>
  <c r="I259" i="1"/>
  <c r="K259" i="1" s="1"/>
  <c r="AC258" i="1"/>
  <c r="AD258" i="1" s="1"/>
  <c r="AF258" i="1" s="1"/>
  <c r="AB258" i="1"/>
  <c r="Z258" i="1"/>
  <c r="Y258" i="1"/>
  <c r="AA258" i="1" s="1"/>
  <c r="M258" i="1"/>
  <c r="N258" i="1" s="1"/>
  <c r="P258" i="1" s="1"/>
  <c r="L258" i="1"/>
  <c r="J258" i="1"/>
  <c r="I258" i="1"/>
  <c r="K258" i="1" s="1"/>
  <c r="AC257" i="1"/>
  <c r="AD257" i="1" s="1"/>
  <c r="AF257" i="1" s="1"/>
  <c r="AB257" i="1"/>
  <c r="Z257" i="1"/>
  <c r="Y257" i="1"/>
  <c r="AA257" i="1" s="1"/>
  <c r="M257" i="1"/>
  <c r="N257" i="1" s="1"/>
  <c r="P257" i="1" s="1"/>
  <c r="L257" i="1"/>
  <c r="J257" i="1"/>
  <c r="I257" i="1"/>
  <c r="K257" i="1" s="1"/>
  <c r="AC256" i="1"/>
  <c r="AD256" i="1" s="1"/>
  <c r="AF256" i="1" s="1"/>
  <c r="AB256" i="1"/>
  <c r="Z256" i="1"/>
  <c r="Y256" i="1"/>
  <c r="AA256" i="1" s="1"/>
  <c r="M256" i="1"/>
  <c r="N256" i="1" s="1"/>
  <c r="L256" i="1"/>
  <c r="J256" i="1"/>
  <c r="I256" i="1"/>
  <c r="K256" i="1" s="1"/>
  <c r="AC255" i="1"/>
  <c r="AD255" i="1" s="1"/>
  <c r="AB255" i="1"/>
  <c r="Z255" i="1"/>
  <c r="Y255" i="1"/>
  <c r="AA255" i="1" s="1"/>
  <c r="M255" i="1"/>
  <c r="N255" i="1" s="1"/>
  <c r="L255" i="1"/>
  <c r="J255" i="1"/>
  <c r="I255" i="1"/>
  <c r="K255" i="1" s="1"/>
  <c r="AC254" i="1"/>
  <c r="AD254" i="1" s="1"/>
  <c r="AB254" i="1"/>
  <c r="Z254" i="1"/>
  <c r="Y254" i="1"/>
  <c r="AA254" i="1" s="1"/>
  <c r="M254" i="1"/>
  <c r="N254" i="1" s="1"/>
  <c r="L254" i="1"/>
  <c r="J254" i="1"/>
  <c r="I254" i="1"/>
  <c r="K254" i="1" s="1"/>
  <c r="AC253" i="1"/>
  <c r="AD253" i="1" s="1"/>
  <c r="AB253" i="1"/>
  <c r="Z253" i="1"/>
  <c r="Y253" i="1"/>
  <c r="AA253" i="1" s="1"/>
  <c r="M253" i="1"/>
  <c r="N253" i="1" s="1"/>
  <c r="P253" i="1" s="1"/>
  <c r="L253" i="1"/>
  <c r="J253" i="1"/>
  <c r="I253" i="1"/>
  <c r="K253" i="1" s="1"/>
  <c r="AC252" i="1"/>
  <c r="AD252" i="1" s="1"/>
  <c r="AB252" i="1"/>
  <c r="Z252" i="1"/>
  <c r="Y252" i="1"/>
  <c r="AA252" i="1" s="1"/>
  <c r="M252" i="1"/>
  <c r="N252" i="1" s="1"/>
  <c r="P252" i="1" s="1"/>
  <c r="L252" i="1"/>
  <c r="J252" i="1"/>
  <c r="I252" i="1"/>
  <c r="K252" i="1" s="1"/>
  <c r="AC251" i="1"/>
  <c r="AD251" i="1" s="1"/>
  <c r="AF251" i="1" s="1"/>
  <c r="AB251" i="1"/>
  <c r="Z251" i="1"/>
  <c r="Y251" i="1"/>
  <c r="AA251" i="1" s="1"/>
  <c r="M251" i="1"/>
  <c r="N251" i="1" s="1"/>
  <c r="L251" i="1"/>
  <c r="J251" i="1"/>
  <c r="I251" i="1"/>
  <c r="K251" i="1" s="1"/>
  <c r="AC250" i="1"/>
  <c r="AD250" i="1" s="1"/>
  <c r="AB250" i="1"/>
  <c r="Z250" i="1"/>
  <c r="Y250" i="1"/>
  <c r="AA250" i="1" s="1"/>
  <c r="M250" i="1"/>
  <c r="N250" i="1" s="1"/>
  <c r="L250" i="1"/>
  <c r="J250" i="1"/>
  <c r="I250" i="1"/>
  <c r="K250" i="1" s="1"/>
  <c r="AC249" i="1"/>
  <c r="AD249" i="1" s="1"/>
  <c r="AB249" i="1"/>
  <c r="Z249" i="1"/>
  <c r="Y249" i="1"/>
  <c r="AA249" i="1" s="1"/>
  <c r="M249" i="1"/>
  <c r="N249" i="1" s="1"/>
  <c r="L249" i="1"/>
  <c r="J249" i="1"/>
  <c r="I249" i="1"/>
  <c r="K249" i="1" s="1"/>
  <c r="AC248" i="1"/>
  <c r="AD248" i="1" s="1"/>
  <c r="AB248" i="1"/>
  <c r="Z248" i="1"/>
  <c r="Y248" i="1"/>
  <c r="AA248" i="1" s="1"/>
  <c r="M248" i="1"/>
  <c r="N248" i="1" s="1"/>
  <c r="L248" i="1"/>
  <c r="J248" i="1"/>
  <c r="I248" i="1"/>
  <c r="K248" i="1" s="1"/>
  <c r="AC247" i="1"/>
  <c r="AD247" i="1" s="1"/>
  <c r="AB247" i="1"/>
  <c r="Z247" i="1"/>
  <c r="Y247" i="1"/>
  <c r="AA247" i="1" s="1"/>
  <c r="M247" i="1"/>
  <c r="N247" i="1" s="1"/>
  <c r="L247" i="1"/>
  <c r="J247" i="1"/>
  <c r="I247" i="1"/>
  <c r="K247" i="1" s="1"/>
  <c r="AC246" i="1"/>
  <c r="AD246" i="1" s="1"/>
  <c r="AB246" i="1"/>
  <c r="Z246" i="1"/>
  <c r="Y246" i="1"/>
  <c r="AA246" i="1" s="1"/>
  <c r="M246" i="1"/>
  <c r="N246" i="1" s="1"/>
  <c r="L246" i="1"/>
  <c r="J246" i="1"/>
  <c r="I246" i="1"/>
  <c r="K246" i="1" s="1"/>
  <c r="AC245" i="1"/>
  <c r="AD245" i="1" s="1"/>
  <c r="AB245" i="1"/>
  <c r="Z245" i="1"/>
  <c r="Y245" i="1"/>
  <c r="AA245" i="1" s="1"/>
  <c r="M245" i="1"/>
  <c r="N245" i="1" s="1"/>
  <c r="L245" i="1"/>
  <c r="J245" i="1"/>
  <c r="I245" i="1"/>
  <c r="K245" i="1" s="1"/>
  <c r="AC244" i="1"/>
  <c r="AD244" i="1" s="1"/>
  <c r="AB244" i="1"/>
  <c r="Z244" i="1"/>
  <c r="Y244" i="1"/>
  <c r="AA244" i="1" s="1"/>
  <c r="M244" i="1"/>
  <c r="N244" i="1" s="1"/>
  <c r="L244" i="1"/>
  <c r="J244" i="1"/>
  <c r="I244" i="1"/>
  <c r="K244" i="1" s="1"/>
  <c r="AC243" i="1"/>
  <c r="AD243" i="1" s="1"/>
  <c r="AB243" i="1"/>
  <c r="Z243" i="1"/>
  <c r="Y243" i="1"/>
  <c r="AA243" i="1" s="1"/>
  <c r="M243" i="1"/>
  <c r="N243" i="1" s="1"/>
  <c r="L243" i="1"/>
  <c r="J243" i="1"/>
  <c r="I243" i="1"/>
  <c r="K243" i="1" s="1"/>
  <c r="AC242" i="1"/>
  <c r="AD242" i="1" s="1"/>
  <c r="AB242" i="1"/>
  <c r="Z242" i="1"/>
  <c r="Y242" i="1"/>
  <c r="AA242" i="1" s="1"/>
  <c r="M242" i="1"/>
  <c r="N242" i="1" s="1"/>
  <c r="L242" i="1"/>
  <c r="J242" i="1"/>
  <c r="I242" i="1"/>
  <c r="K242" i="1" s="1"/>
  <c r="AC241" i="1"/>
  <c r="AD241" i="1" s="1"/>
  <c r="AB241" i="1"/>
  <c r="Z241" i="1"/>
  <c r="Y241" i="1"/>
  <c r="AA241" i="1" s="1"/>
  <c r="M241" i="1"/>
  <c r="N241" i="1" s="1"/>
  <c r="L241" i="1"/>
  <c r="J241" i="1"/>
  <c r="I241" i="1"/>
  <c r="K241" i="1" s="1"/>
  <c r="AC240" i="1"/>
  <c r="AD240" i="1" s="1"/>
  <c r="AB240" i="1"/>
  <c r="Z240" i="1"/>
  <c r="Y240" i="1"/>
  <c r="AA240" i="1" s="1"/>
  <c r="M240" i="1"/>
  <c r="N240" i="1" s="1"/>
  <c r="L240" i="1"/>
  <c r="J240" i="1"/>
  <c r="I240" i="1"/>
  <c r="K240" i="1" s="1"/>
  <c r="AC239" i="1"/>
  <c r="AD239" i="1" s="1"/>
  <c r="AB239" i="1"/>
  <c r="Z239" i="1"/>
  <c r="Y239" i="1"/>
  <c r="AA239" i="1" s="1"/>
  <c r="M239" i="1"/>
  <c r="N239" i="1" s="1"/>
  <c r="L239" i="1"/>
  <c r="J239" i="1"/>
  <c r="I239" i="1"/>
  <c r="K239" i="1" s="1"/>
  <c r="AC238" i="1"/>
  <c r="AD238" i="1" s="1"/>
  <c r="AB238" i="1"/>
  <c r="Z238" i="1"/>
  <c r="Y238" i="1"/>
  <c r="AA238" i="1" s="1"/>
  <c r="M238" i="1"/>
  <c r="N238" i="1" s="1"/>
  <c r="L238" i="1"/>
  <c r="J238" i="1"/>
  <c r="I238" i="1"/>
  <c r="K238" i="1" s="1"/>
  <c r="AC237" i="1"/>
  <c r="AD237" i="1" s="1"/>
  <c r="AB237" i="1"/>
  <c r="Z237" i="1"/>
  <c r="Y237" i="1"/>
  <c r="AA237" i="1" s="1"/>
  <c r="M237" i="1"/>
  <c r="N237" i="1" s="1"/>
  <c r="L237" i="1"/>
  <c r="J237" i="1"/>
  <c r="I237" i="1"/>
  <c r="K237" i="1" s="1"/>
  <c r="AC236" i="1"/>
  <c r="AD236" i="1" s="1"/>
  <c r="AB236" i="1"/>
  <c r="Z236" i="1"/>
  <c r="Y236" i="1"/>
  <c r="AA236" i="1" s="1"/>
  <c r="M236" i="1"/>
  <c r="N236" i="1" s="1"/>
  <c r="L236" i="1"/>
  <c r="J236" i="1"/>
  <c r="I236" i="1"/>
  <c r="K236" i="1" s="1"/>
  <c r="AC235" i="1"/>
  <c r="AD235" i="1" s="1"/>
  <c r="AB235" i="1"/>
  <c r="Z235" i="1"/>
  <c r="Y235" i="1"/>
  <c r="AA235" i="1" s="1"/>
  <c r="M235" i="1"/>
  <c r="N235" i="1" s="1"/>
  <c r="L235" i="1"/>
  <c r="J235" i="1"/>
  <c r="I235" i="1"/>
  <c r="K235" i="1" s="1"/>
  <c r="AC234" i="1"/>
  <c r="AD234" i="1" s="1"/>
  <c r="AB234" i="1"/>
  <c r="Z234" i="1"/>
  <c r="Y234" i="1"/>
  <c r="AA234" i="1" s="1"/>
  <c r="M234" i="1"/>
  <c r="N234" i="1" s="1"/>
  <c r="L234" i="1"/>
  <c r="J234" i="1"/>
  <c r="I234" i="1"/>
  <c r="K234" i="1" s="1"/>
  <c r="AC233" i="1"/>
  <c r="AD233" i="1" s="1"/>
  <c r="AB233" i="1"/>
  <c r="Z233" i="1"/>
  <c r="Y233" i="1"/>
  <c r="AA233" i="1" s="1"/>
  <c r="M233" i="1"/>
  <c r="N233" i="1" s="1"/>
  <c r="L233" i="1"/>
  <c r="J233" i="1"/>
  <c r="I233" i="1"/>
  <c r="K233" i="1" s="1"/>
  <c r="AC232" i="1"/>
  <c r="AD232" i="1" s="1"/>
  <c r="AB232" i="1"/>
  <c r="Z232" i="1"/>
  <c r="Y232" i="1"/>
  <c r="AA232" i="1" s="1"/>
  <c r="M232" i="1"/>
  <c r="N232" i="1" s="1"/>
  <c r="L232" i="1"/>
  <c r="J232" i="1"/>
  <c r="I232" i="1"/>
  <c r="K232" i="1" s="1"/>
  <c r="AC231" i="1"/>
  <c r="AD231" i="1" s="1"/>
  <c r="AB231" i="1"/>
  <c r="Z231" i="1"/>
  <c r="Y231" i="1"/>
  <c r="AA231" i="1" s="1"/>
  <c r="M231" i="1"/>
  <c r="N231" i="1" s="1"/>
  <c r="L231" i="1"/>
  <c r="J231" i="1"/>
  <c r="I231" i="1"/>
  <c r="K231" i="1" s="1"/>
  <c r="AC230" i="1"/>
  <c r="AD230" i="1" s="1"/>
  <c r="AB230" i="1"/>
  <c r="Z230" i="1"/>
  <c r="Y230" i="1"/>
  <c r="AA230" i="1" s="1"/>
  <c r="M230" i="1"/>
  <c r="N230" i="1" s="1"/>
  <c r="L230" i="1"/>
  <c r="J230" i="1"/>
  <c r="I230" i="1"/>
  <c r="K230" i="1" s="1"/>
  <c r="AC229" i="1"/>
  <c r="AD229" i="1" s="1"/>
  <c r="AB229" i="1"/>
  <c r="Z229" i="1"/>
  <c r="Y229" i="1"/>
  <c r="AA229" i="1" s="1"/>
  <c r="M229" i="1"/>
  <c r="N229" i="1" s="1"/>
  <c r="L229" i="1"/>
  <c r="J229" i="1"/>
  <c r="I229" i="1"/>
  <c r="K229" i="1" s="1"/>
  <c r="AC228" i="1"/>
  <c r="AD228" i="1" s="1"/>
  <c r="AB228" i="1"/>
  <c r="Z228" i="1"/>
  <c r="Y228" i="1"/>
  <c r="AA228" i="1" s="1"/>
  <c r="M228" i="1"/>
  <c r="N228" i="1" s="1"/>
  <c r="L228" i="1"/>
  <c r="J228" i="1"/>
  <c r="I228" i="1"/>
  <c r="K228" i="1" s="1"/>
  <c r="AC227" i="1"/>
  <c r="AD227" i="1" s="1"/>
  <c r="AB227" i="1"/>
  <c r="Z227" i="1"/>
  <c r="Y227" i="1"/>
  <c r="AA227" i="1" s="1"/>
  <c r="M227" i="1"/>
  <c r="N227" i="1" s="1"/>
  <c r="L227" i="1"/>
  <c r="J227" i="1"/>
  <c r="I227" i="1"/>
  <c r="K227" i="1" s="1"/>
  <c r="AC226" i="1"/>
  <c r="AD226" i="1" s="1"/>
  <c r="AB226" i="1"/>
  <c r="Z226" i="1"/>
  <c r="Y226" i="1"/>
  <c r="AA226" i="1" s="1"/>
  <c r="M226" i="1"/>
  <c r="N226" i="1" s="1"/>
  <c r="L226" i="1"/>
  <c r="J226" i="1"/>
  <c r="I226" i="1"/>
  <c r="K226" i="1" s="1"/>
  <c r="AC225" i="1"/>
  <c r="AD225" i="1" s="1"/>
  <c r="AB225" i="1"/>
  <c r="Z225" i="1"/>
  <c r="Y225" i="1"/>
  <c r="AA225" i="1" s="1"/>
  <c r="M225" i="1"/>
  <c r="N225" i="1" s="1"/>
  <c r="L225" i="1"/>
  <c r="J225" i="1"/>
  <c r="I225" i="1"/>
  <c r="K225" i="1" s="1"/>
  <c r="AC224" i="1"/>
  <c r="AD224" i="1" s="1"/>
  <c r="AB224" i="1"/>
  <c r="Z224" i="1"/>
  <c r="Y224" i="1"/>
  <c r="AA224" i="1" s="1"/>
  <c r="M224" i="1"/>
  <c r="N224" i="1" s="1"/>
  <c r="L224" i="1"/>
  <c r="J224" i="1"/>
  <c r="I224" i="1"/>
  <c r="K224" i="1" s="1"/>
  <c r="AC223" i="1"/>
  <c r="AD223" i="1" s="1"/>
  <c r="AB223" i="1"/>
  <c r="Z223" i="1"/>
  <c r="Y223" i="1"/>
  <c r="AA223" i="1" s="1"/>
  <c r="M223" i="1"/>
  <c r="N223" i="1" s="1"/>
  <c r="L223" i="1"/>
  <c r="J223" i="1"/>
  <c r="I223" i="1"/>
  <c r="K223" i="1" s="1"/>
  <c r="AC222" i="1"/>
  <c r="AD222" i="1" s="1"/>
  <c r="AB222" i="1"/>
  <c r="Z222" i="1"/>
  <c r="Y222" i="1"/>
  <c r="AA222" i="1" s="1"/>
  <c r="M222" i="1"/>
  <c r="N222" i="1" s="1"/>
  <c r="L222" i="1"/>
  <c r="J222" i="1"/>
  <c r="I222" i="1"/>
  <c r="K222" i="1" s="1"/>
  <c r="AC221" i="1"/>
  <c r="AD221" i="1" s="1"/>
  <c r="AB221" i="1"/>
  <c r="Z221" i="1"/>
  <c r="Y221" i="1"/>
  <c r="AA221" i="1" s="1"/>
  <c r="M221" i="1"/>
  <c r="N221" i="1" s="1"/>
  <c r="L221" i="1"/>
  <c r="J221" i="1"/>
  <c r="I221" i="1"/>
  <c r="K221" i="1" s="1"/>
  <c r="AC220" i="1"/>
  <c r="AD220" i="1" s="1"/>
  <c r="AB220" i="1"/>
  <c r="Z220" i="1"/>
  <c r="Y220" i="1"/>
  <c r="AA220" i="1" s="1"/>
  <c r="M220" i="1"/>
  <c r="N220" i="1" s="1"/>
  <c r="L220" i="1"/>
  <c r="J220" i="1"/>
  <c r="I220" i="1"/>
  <c r="K220" i="1" s="1"/>
  <c r="AC219" i="1"/>
  <c r="AD219" i="1" s="1"/>
  <c r="AB219" i="1"/>
  <c r="Z219" i="1"/>
  <c r="Y219" i="1"/>
  <c r="AA219" i="1" s="1"/>
  <c r="M219" i="1"/>
  <c r="N219" i="1" s="1"/>
  <c r="L219" i="1"/>
  <c r="J219" i="1"/>
  <c r="I219" i="1"/>
  <c r="K219" i="1" s="1"/>
  <c r="AC218" i="1"/>
  <c r="AD218" i="1" s="1"/>
  <c r="AB218" i="1"/>
  <c r="Z218" i="1"/>
  <c r="Y218" i="1"/>
  <c r="AA218" i="1" s="1"/>
  <c r="M218" i="1"/>
  <c r="N218" i="1" s="1"/>
  <c r="L218" i="1"/>
  <c r="J218" i="1"/>
  <c r="I218" i="1"/>
  <c r="K218" i="1" s="1"/>
  <c r="AC217" i="1"/>
  <c r="AD217" i="1" s="1"/>
  <c r="AB217" i="1"/>
  <c r="Z217" i="1"/>
  <c r="Y217" i="1"/>
  <c r="AA217" i="1" s="1"/>
  <c r="M217" i="1"/>
  <c r="N217" i="1" s="1"/>
  <c r="L217" i="1"/>
  <c r="J217" i="1"/>
  <c r="I217" i="1"/>
  <c r="K217" i="1" s="1"/>
  <c r="AC216" i="1"/>
  <c r="AD216" i="1" s="1"/>
  <c r="AB216" i="1"/>
  <c r="Z216" i="1"/>
  <c r="Y216" i="1"/>
  <c r="AA216" i="1" s="1"/>
  <c r="M216" i="1"/>
  <c r="N216" i="1" s="1"/>
  <c r="L216" i="1"/>
  <c r="J216" i="1"/>
  <c r="I216" i="1"/>
  <c r="K216" i="1" s="1"/>
  <c r="AC215" i="1"/>
  <c r="AD215" i="1" s="1"/>
  <c r="AB215" i="1"/>
  <c r="Z215" i="1"/>
  <c r="Y215" i="1"/>
  <c r="AA215" i="1" s="1"/>
  <c r="M215" i="1"/>
  <c r="N215" i="1" s="1"/>
  <c r="L215" i="1"/>
  <c r="J215" i="1"/>
  <c r="I215" i="1"/>
  <c r="K215" i="1" s="1"/>
  <c r="AC214" i="1"/>
  <c r="AD214" i="1" s="1"/>
  <c r="AB214" i="1"/>
  <c r="Z214" i="1"/>
  <c r="Y214" i="1"/>
  <c r="AA214" i="1" s="1"/>
  <c r="M214" i="1"/>
  <c r="N214" i="1" s="1"/>
  <c r="L214" i="1"/>
  <c r="J214" i="1"/>
  <c r="I214" i="1"/>
  <c r="K214" i="1" s="1"/>
  <c r="AC213" i="1"/>
  <c r="AD213" i="1" s="1"/>
  <c r="AB213" i="1"/>
  <c r="Z213" i="1"/>
  <c r="Y213" i="1"/>
  <c r="AA213" i="1" s="1"/>
  <c r="M213" i="1"/>
  <c r="N213" i="1" s="1"/>
  <c r="L213" i="1"/>
  <c r="J213" i="1"/>
  <c r="I213" i="1"/>
  <c r="K213" i="1" s="1"/>
  <c r="AC212" i="1"/>
  <c r="AD212" i="1" s="1"/>
  <c r="AB212" i="1"/>
  <c r="Z212" i="1"/>
  <c r="Y212" i="1"/>
  <c r="AA212" i="1" s="1"/>
  <c r="M212" i="1"/>
  <c r="N212" i="1" s="1"/>
  <c r="L212" i="1"/>
  <c r="J212" i="1"/>
  <c r="I212" i="1"/>
  <c r="K212" i="1" s="1"/>
  <c r="AC211" i="1"/>
  <c r="AD211" i="1" s="1"/>
  <c r="AB211" i="1"/>
  <c r="Z211" i="1"/>
  <c r="Y211" i="1"/>
  <c r="AA211" i="1" s="1"/>
  <c r="M211" i="1"/>
  <c r="N211" i="1" s="1"/>
  <c r="L211" i="1"/>
  <c r="J211" i="1"/>
  <c r="I211" i="1"/>
  <c r="K211" i="1" s="1"/>
  <c r="AC210" i="1"/>
  <c r="AD210" i="1" s="1"/>
  <c r="AB210" i="1"/>
  <c r="Z210" i="1"/>
  <c r="Y210" i="1"/>
  <c r="AA210" i="1" s="1"/>
  <c r="M210" i="1"/>
  <c r="N210" i="1" s="1"/>
  <c r="L210" i="1"/>
  <c r="J210" i="1"/>
  <c r="I210" i="1"/>
  <c r="K210" i="1" s="1"/>
  <c r="AC209" i="1"/>
  <c r="AD209" i="1" s="1"/>
  <c r="AB209" i="1"/>
  <c r="Z209" i="1"/>
  <c r="Y209" i="1"/>
  <c r="AA209" i="1" s="1"/>
  <c r="M209" i="1"/>
  <c r="N209" i="1" s="1"/>
  <c r="L209" i="1"/>
  <c r="J209" i="1"/>
  <c r="I209" i="1"/>
  <c r="K209" i="1" s="1"/>
  <c r="AC208" i="1"/>
  <c r="AD208" i="1" s="1"/>
  <c r="AB208" i="1"/>
  <c r="Z208" i="1"/>
  <c r="Y208" i="1"/>
  <c r="AA208" i="1" s="1"/>
  <c r="M208" i="1"/>
  <c r="N208" i="1" s="1"/>
  <c r="L208" i="1"/>
  <c r="J208" i="1"/>
  <c r="I208" i="1"/>
  <c r="K208" i="1" s="1"/>
  <c r="AC207" i="1"/>
  <c r="AD207" i="1" s="1"/>
  <c r="AB207" i="1"/>
  <c r="Z207" i="1"/>
  <c r="Y207" i="1"/>
  <c r="AA207" i="1" s="1"/>
  <c r="M207" i="1"/>
  <c r="N207" i="1" s="1"/>
  <c r="L207" i="1"/>
  <c r="J207" i="1"/>
  <c r="I207" i="1"/>
  <c r="K207" i="1" s="1"/>
  <c r="AC206" i="1"/>
  <c r="AD206" i="1" s="1"/>
  <c r="AB206" i="1"/>
  <c r="Z206" i="1"/>
  <c r="Y206" i="1"/>
  <c r="AA206" i="1" s="1"/>
  <c r="M206" i="1"/>
  <c r="N206" i="1" s="1"/>
  <c r="L206" i="1"/>
  <c r="J206" i="1"/>
  <c r="I206" i="1"/>
  <c r="K206" i="1" s="1"/>
  <c r="AC205" i="1"/>
  <c r="AD205" i="1" s="1"/>
  <c r="AB205" i="1"/>
  <c r="Z205" i="1"/>
  <c r="Y205" i="1"/>
  <c r="AA205" i="1" s="1"/>
  <c r="M205" i="1"/>
  <c r="N205" i="1" s="1"/>
  <c r="L205" i="1"/>
  <c r="J205" i="1"/>
  <c r="I205" i="1"/>
  <c r="K205" i="1" s="1"/>
  <c r="AC204" i="1"/>
  <c r="AD204" i="1" s="1"/>
  <c r="AB204" i="1"/>
  <c r="Z204" i="1"/>
  <c r="Y204" i="1"/>
  <c r="AA204" i="1" s="1"/>
  <c r="M204" i="1"/>
  <c r="N204" i="1" s="1"/>
  <c r="L204" i="1"/>
  <c r="J204" i="1"/>
  <c r="I204" i="1"/>
  <c r="K204" i="1" s="1"/>
  <c r="AC203" i="1"/>
  <c r="AD203" i="1" s="1"/>
  <c r="AB203" i="1"/>
  <c r="Z203" i="1"/>
  <c r="Y203" i="1"/>
  <c r="AA203" i="1" s="1"/>
  <c r="M203" i="1"/>
  <c r="N203" i="1" s="1"/>
  <c r="L203" i="1"/>
  <c r="J203" i="1"/>
  <c r="I203" i="1"/>
  <c r="K203" i="1" s="1"/>
  <c r="AC202" i="1"/>
  <c r="AD202" i="1" s="1"/>
  <c r="AB202" i="1"/>
  <c r="Z202" i="1"/>
  <c r="Y202" i="1"/>
  <c r="AA202" i="1" s="1"/>
  <c r="M202" i="1"/>
  <c r="N202" i="1" s="1"/>
  <c r="L202" i="1"/>
  <c r="J202" i="1"/>
  <c r="I202" i="1"/>
  <c r="K202" i="1" s="1"/>
  <c r="AC201" i="1"/>
  <c r="AD201" i="1" s="1"/>
  <c r="AB201" i="1"/>
  <c r="Z201" i="1"/>
  <c r="Y201" i="1"/>
  <c r="AA201" i="1" s="1"/>
  <c r="M201" i="1"/>
  <c r="N201" i="1" s="1"/>
  <c r="L201" i="1"/>
  <c r="J201" i="1"/>
  <c r="I201" i="1"/>
  <c r="K201" i="1" s="1"/>
  <c r="AC200" i="1"/>
  <c r="AD200" i="1" s="1"/>
  <c r="AB200" i="1"/>
  <c r="Z200" i="1"/>
  <c r="Y200" i="1"/>
  <c r="AA200" i="1" s="1"/>
  <c r="M200" i="1"/>
  <c r="N200" i="1" s="1"/>
  <c r="L200" i="1"/>
  <c r="J200" i="1"/>
  <c r="I200" i="1"/>
  <c r="K200" i="1" s="1"/>
  <c r="AC199" i="1"/>
  <c r="AD199" i="1" s="1"/>
  <c r="AB199" i="1"/>
  <c r="Z199" i="1"/>
  <c r="Y199" i="1"/>
  <c r="AA199" i="1" s="1"/>
  <c r="M199" i="1"/>
  <c r="N199" i="1" s="1"/>
  <c r="P199" i="1" s="1"/>
  <c r="L199" i="1"/>
  <c r="J199" i="1"/>
  <c r="I199" i="1"/>
  <c r="K199" i="1" s="1"/>
  <c r="AC198" i="1"/>
  <c r="AD198" i="1" s="1"/>
  <c r="AB198" i="1"/>
  <c r="Z198" i="1"/>
  <c r="Y198" i="1"/>
  <c r="AA198" i="1" s="1"/>
  <c r="M198" i="1"/>
  <c r="N198" i="1" s="1"/>
  <c r="L198" i="1"/>
  <c r="J198" i="1"/>
  <c r="I198" i="1"/>
  <c r="K198" i="1" s="1"/>
  <c r="AC197" i="1"/>
  <c r="AD197" i="1" s="1"/>
  <c r="AB197" i="1"/>
  <c r="Z197" i="1"/>
  <c r="Y197" i="1"/>
  <c r="AA197" i="1" s="1"/>
  <c r="M197" i="1"/>
  <c r="N197" i="1" s="1"/>
  <c r="L197" i="1"/>
  <c r="J197" i="1"/>
  <c r="I197" i="1"/>
  <c r="K197" i="1" s="1"/>
  <c r="AC196" i="1"/>
  <c r="AD196" i="1" s="1"/>
  <c r="AB196" i="1"/>
  <c r="Z196" i="1"/>
  <c r="Y196" i="1"/>
  <c r="AA196" i="1" s="1"/>
  <c r="M196" i="1"/>
  <c r="N196" i="1" s="1"/>
  <c r="L196" i="1"/>
  <c r="J196" i="1"/>
  <c r="I196" i="1"/>
  <c r="K196" i="1" s="1"/>
  <c r="AC195" i="1"/>
  <c r="AD195" i="1" s="1"/>
  <c r="AB195" i="1"/>
  <c r="Z195" i="1"/>
  <c r="Y195" i="1"/>
  <c r="AA195" i="1" s="1"/>
  <c r="M195" i="1"/>
  <c r="N195" i="1" s="1"/>
  <c r="L195" i="1"/>
  <c r="J195" i="1"/>
  <c r="I195" i="1"/>
  <c r="K195" i="1" s="1"/>
  <c r="AC194" i="1"/>
  <c r="AD194" i="1" s="1"/>
  <c r="AB194" i="1"/>
  <c r="Z194" i="1"/>
  <c r="Y194" i="1"/>
  <c r="AA194" i="1" s="1"/>
  <c r="M194" i="1"/>
  <c r="N194" i="1" s="1"/>
  <c r="L194" i="1"/>
  <c r="J194" i="1"/>
  <c r="I194" i="1"/>
  <c r="K194" i="1" s="1"/>
  <c r="AC193" i="1"/>
  <c r="AD193" i="1" s="1"/>
  <c r="AB193" i="1"/>
  <c r="Z193" i="1"/>
  <c r="Y193" i="1"/>
  <c r="AA193" i="1" s="1"/>
  <c r="M193" i="1"/>
  <c r="N193" i="1" s="1"/>
  <c r="L193" i="1"/>
  <c r="J193" i="1"/>
  <c r="I193" i="1"/>
  <c r="K193" i="1" s="1"/>
  <c r="AC192" i="1"/>
  <c r="AD192" i="1" s="1"/>
  <c r="AB192" i="1"/>
  <c r="Z192" i="1"/>
  <c r="Y192" i="1"/>
  <c r="AA192" i="1" s="1"/>
  <c r="M192" i="1"/>
  <c r="N192" i="1" s="1"/>
  <c r="L192" i="1"/>
  <c r="J192" i="1"/>
  <c r="I192" i="1"/>
  <c r="K192" i="1" s="1"/>
  <c r="AC191" i="1"/>
  <c r="AD191" i="1" s="1"/>
  <c r="AB191" i="1"/>
  <c r="Z191" i="1"/>
  <c r="Y191" i="1"/>
  <c r="AA191" i="1" s="1"/>
  <c r="M191" i="1"/>
  <c r="N191" i="1" s="1"/>
  <c r="L191" i="1"/>
  <c r="J191" i="1"/>
  <c r="I191" i="1"/>
  <c r="K191" i="1" s="1"/>
  <c r="AC190" i="1"/>
  <c r="AD190" i="1" s="1"/>
  <c r="AB190" i="1"/>
  <c r="Z190" i="1"/>
  <c r="Y190" i="1"/>
  <c r="AA190" i="1" s="1"/>
  <c r="M190" i="1"/>
  <c r="N190" i="1" s="1"/>
  <c r="L190" i="1"/>
  <c r="J190" i="1"/>
  <c r="I190" i="1"/>
  <c r="K190" i="1" s="1"/>
  <c r="AC189" i="1"/>
  <c r="AD189" i="1" s="1"/>
  <c r="AB189" i="1"/>
  <c r="Z189" i="1"/>
  <c r="Y189" i="1"/>
  <c r="AA189" i="1" s="1"/>
  <c r="M189" i="1"/>
  <c r="N189" i="1" s="1"/>
  <c r="L189" i="1"/>
  <c r="J189" i="1"/>
  <c r="I189" i="1"/>
  <c r="K189" i="1" s="1"/>
  <c r="AC188" i="1"/>
  <c r="AD188" i="1" s="1"/>
  <c r="AB188" i="1"/>
  <c r="Z188" i="1"/>
  <c r="Y188" i="1"/>
  <c r="AA188" i="1" s="1"/>
  <c r="M188" i="1"/>
  <c r="N188" i="1" s="1"/>
  <c r="L188" i="1"/>
  <c r="J188" i="1"/>
  <c r="I188" i="1"/>
  <c r="K188" i="1" s="1"/>
  <c r="AC187" i="1"/>
  <c r="AD187" i="1" s="1"/>
  <c r="AB187" i="1"/>
  <c r="Z187" i="1"/>
  <c r="Y187" i="1"/>
  <c r="AA187" i="1" s="1"/>
  <c r="M187" i="1"/>
  <c r="N187" i="1" s="1"/>
  <c r="L187" i="1"/>
  <c r="J187" i="1"/>
  <c r="I187" i="1"/>
  <c r="K187" i="1" s="1"/>
  <c r="AC186" i="1"/>
  <c r="AD186" i="1" s="1"/>
  <c r="AB186" i="1"/>
  <c r="Z186" i="1"/>
  <c r="Y186" i="1"/>
  <c r="AA186" i="1" s="1"/>
  <c r="M186" i="1"/>
  <c r="N186" i="1" s="1"/>
  <c r="L186" i="1"/>
  <c r="J186" i="1"/>
  <c r="I186" i="1"/>
  <c r="K186" i="1" s="1"/>
  <c r="AC185" i="1"/>
  <c r="AD185" i="1" s="1"/>
  <c r="AB185" i="1"/>
  <c r="Z185" i="1"/>
  <c r="Y185" i="1"/>
  <c r="AA185" i="1" s="1"/>
  <c r="M185" i="1"/>
  <c r="N185" i="1" s="1"/>
  <c r="L185" i="1"/>
  <c r="J185" i="1"/>
  <c r="I185" i="1"/>
  <c r="K185" i="1" s="1"/>
  <c r="AC184" i="1"/>
  <c r="AD184" i="1" s="1"/>
  <c r="AF184" i="1" s="1"/>
  <c r="AB184" i="1"/>
  <c r="Z184" i="1"/>
  <c r="Y184" i="1"/>
  <c r="AA184" i="1" s="1"/>
  <c r="M184" i="1"/>
  <c r="N184" i="1" s="1"/>
  <c r="P184" i="1" s="1"/>
  <c r="L184" i="1"/>
  <c r="J184" i="1"/>
  <c r="I184" i="1"/>
  <c r="K184" i="1" s="1"/>
  <c r="AC183" i="1"/>
  <c r="AD183" i="1" s="1"/>
  <c r="AB183" i="1"/>
  <c r="Z183" i="1"/>
  <c r="Y183" i="1"/>
  <c r="AA183" i="1" s="1"/>
  <c r="M183" i="1"/>
  <c r="N183" i="1" s="1"/>
  <c r="P183" i="1" s="1"/>
  <c r="L183" i="1"/>
  <c r="J183" i="1"/>
  <c r="I183" i="1"/>
  <c r="K183" i="1" s="1"/>
  <c r="AC182" i="1"/>
  <c r="AD182" i="1" s="1"/>
  <c r="AF182" i="1" s="1"/>
  <c r="AB182" i="1"/>
  <c r="Z182" i="1"/>
  <c r="Y182" i="1"/>
  <c r="AA182" i="1" s="1"/>
  <c r="M182" i="1"/>
  <c r="N182" i="1" s="1"/>
  <c r="L182" i="1"/>
  <c r="J182" i="1"/>
  <c r="I182" i="1"/>
  <c r="K182" i="1" s="1"/>
  <c r="AC181" i="1"/>
  <c r="AD181" i="1" s="1"/>
  <c r="AF181" i="1" s="1"/>
  <c r="AB181" i="1"/>
  <c r="Z181" i="1"/>
  <c r="Y181" i="1"/>
  <c r="AA181" i="1" s="1"/>
  <c r="M181" i="1"/>
  <c r="N181" i="1" s="1"/>
  <c r="L181" i="1"/>
  <c r="J181" i="1"/>
  <c r="I181" i="1"/>
  <c r="K181" i="1" s="1"/>
  <c r="AC180" i="1"/>
  <c r="AD180" i="1" s="1"/>
  <c r="AF180" i="1" s="1"/>
  <c r="AB180" i="1"/>
  <c r="Z180" i="1"/>
  <c r="Y180" i="1"/>
  <c r="AA180" i="1" s="1"/>
  <c r="M180" i="1"/>
  <c r="N180" i="1" s="1"/>
  <c r="P180" i="1" s="1"/>
  <c r="L180" i="1"/>
  <c r="J180" i="1"/>
  <c r="I180" i="1"/>
  <c r="K180" i="1" s="1"/>
  <c r="AC179" i="1"/>
  <c r="AD179" i="1" s="1"/>
  <c r="AF179" i="1" s="1"/>
  <c r="AB179" i="1"/>
  <c r="Z179" i="1"/>
  <c r="Y179" i="1"/>
  <c r="AA179" i="1" s="1"/>
  <c r="M179" i="1"/>
  <c r="N179" i="1" s="1"/>
  <c r="P179" i="1" s="1"/>
  <c r="L179" i="1"/>
  <c r="J179" i="1"/>
  <c r="I179" i="1"/>
  <c r="K179" i="1" s="1"/>
  <c r="AC178" i="1"/>
  <c r="AD178" i="1" s="1"/>
  <c r="AB178" i="1"/>
  <c r="Z178" i="1"/>
  <c r="Y178" i="1"/>
  <c r="AA178" i="1" s="1"/>
  <c r="M178" i="1"/>
  <c r="N178" i="1" s="1"/>
  <c r="P178" i="1" s="1"/>
  <c r="L178" i="1"/>
  <c r="J178" i="1"/>
  <c r="I178" i="1"/>
  <c r="K178" i="1" s="1"/>
  <c r="AC177" i="1"/>
  <c r="AD177" i="1" s="1"/>
  <c r="AB177" i="1"/>
  <c r="Z177" i="1"/>
  <c r="Y177" i="1"/>
  <c r="AA177" i="1" s="1"/>
  <c r="M177" i="1"/>
  <c r="N177" i="1" s="1"/>
  <c r="P177" i="1" s="1"/>
  <c r="L177" i="1"/>
  <c r="J177" i="1"/>
  <c r="I177" i="1"/>
  <c r="K177" i="1" s="1"/>
  <c r="AC176" i="1"/>
  <c r="AD176" i="1" s="1"/>
  <c r="AB176" i="1"/>
  <c r="Z176" i="1"/>
  <c r="Y176" i="1"/>
  <c r="AA176" i="1" s="1"/>
  <c r="M176" i="1"/>
  <c r="N176" i="1" s="1"/>
  <c r="P176" i="1" s="1"/>
  <c r="L176" i="1"/>
  <c r="J176" i="1"/>
  <c r="I176" i="1"/>
  <c r="K176" i="1" s="1"/>
  <c r="AC175" i="1"/>
  <c r="AD175" i="1" s="1"/>
  <c r="AF175" i="1" s="1"/>
  <c r="AB175" i="1"/>
  <c r="Z175" i="1"/>
  <c r="Y175" i="1"/>
  <c r="AA175" i="1" s="1"/>
  <c r="M175" i="1"/>
  <c r="N175" i="1" s="1"/>
  <c r="L175" i="1"/>
  <c r="J175" i="1"/>
  <c r="I175" i="1"/>
  <c r="K175" i="1" s="1"/>
  <c r="AC174" i="1"/>
  <c r="AD174" i="1" s="1"/>
  <c r="AB174" i="1"/>
  <c r="Z174" i="1"/>
  <c r="Y174" i="1"/>
  <c r="AA174" i="1" s="1"/>
  <c r="M174" i="1"/>
  <c r="N174" i="1" s="1"/>
  <c r="P174" i="1" s="1"/>
  <c r="L174" i="1"/>
  <c r="J174" i="1"/>
  <c r="I174" i="1"/>
  <c r="K174" i="1" s="1"/>
  <c r="AC173" i="1"/>
  <c r="AD173" i="1" s="1"/>
  <c r="AF173" i="1" s="1"/>
  <c r="AB173" i="1"/>
  <c r="Z173" i="1"/>
  <c r="Y173" i="1"/>
  <c r="AA173" i="1" s="1"/>
  <c r="M173" i="1"/>
  <c r="N173" i="1" s="1"/>
  <c r="P173" i="1" s="1"/>
  <c r="L173" i="1"/>
  <c r="J173" i="1"/>
  <c r="I173" i="1"/>
  <c r="K173" i="1" s="1"/>
  <c r="AC172" i="1"/>
  <c r="AD172" i="1" s="1"/>
  <c r="AB172" i="1"/>
  <c r="Z172" i="1"/>
  <c r="Y172" i="1"/>
  <c r="AA172" i="1" s="1"/>
  <c r="M172" i="1"/>
  <c r="N172" i="1" s="1"/>
  <c r="P172" i="1" s="1"/>
  <c r="L172" i="1"/>
  <c r="J172" i="1"/>
  <c r="I172" i="1"/>
  <c r="K172" i="1" s="1"/>
  <c r="AC171" i="1"/>
  <c r="AD171" i="1" s="1"/>
  <c r="AB171" i="1"/>
  <c r="Z171" i="1"/>
  <c r="Y171" i="1"/>
  <c r="AA171" i="1" s="1"/>
  <c r="M171" i="1"/>
  <c r="N171" i="1" s="1"/>
  <c r="P171" i="1" s="1"/>
  <c r="L171" i="1"/>
  <c r="J171" i="1"/>
  <c r="I171" i="1"/>
  <c r="K171" i="1" s="1"/>
  <c r="AC170" i="1"/>
  <c r="AD170" i="1" s="1"/>
  <c r="AB170" i="1"/>
  <c r="Z170" i="1"/>
  <c r="Y170" i="1"/>
  <c r="AA170" i="1" s="1"/>
  <c r="M170" i="1"/>
  <c r="N170" i="1" s="1"/>
  <c r="P170" i="1" s="1"/>
  <c r="L170" i="1"/>
  <c r="J170" i="1"/>
  <c r="I170" i="1"/>
  <c r="K170" i="1" s="1"/>
  <c r="AC169" i="1"/>
  <c r="AD169" i="1" s="1"/>
  <c r="AF169" i="1" s="1"/>
  <c r="AB169" i="1"/>
  <c r="Z169" i="1"/>
  <c r="Y169" i="1"/>
  <c r="AA169" i="1" s="1"/>
  <c r="M169" i="1"/>
  <c r="N169" i="1" s="1"/>
  <c r="P169" i="1" s="1"/>
  <c r="L169" i="1"/>
  <c r="J169" i="1"/>
  <c r="I169" i="1"/>
  <c r="K169" i="1" s="1"/>
  <c r="AC168" i="1"/>
  <c r="AD168" i="1" s="1"/>
  <c r="AF168" i="1" s="1"/>
  <c r="AB168" i="1"/>
  <c r="Z168" i="1"/>
  <c r="Y168" i="1"/>
  <c r="AA168" i="1" s="1"/>
  <c r="M168" i="1"/>
  <c r="N168" i="1" s="1"/>
  <c r="P168" i="1" s="1"/>
  <c r="L168" i="1"/>
  <c r="J168" i="1"/>
  <c r="I168" i="1"/>
  <c r="K168" i="1" s="1"/>
  <c r="AC167" i="1"/>
  <c r="AD167" i="1" s="1"/>
  <c r="AF167" i="1" s="1"/>
  <c r="AB167" i="1"/>
  <c r="Z167" i="1"/>
  <c r="Y167" i="1"/>
  <c r="AA167" i="1" s="1"/>
  <c r="M167" i="1"/>
  <c r="N167" i="1" s="1"/>
  <c r="P167" i="1" s="1"/>
  <c r="L167" i="1"/>
  <c r="J167" i="1"/>
  <c r="I167" i="1"/>
  <c r="K167" i="1" s="1"/>
  <c r="AC166" i="1"/>
  <c r="AD166" i="1" s="1"/>
  <c r="AF166" i="1" s="1"/>
  <c r="AB166" i="1"/>
  <c r="Z166" i="1"/>
  <c r="Y166" i="1"/>
  <c r="AA166" i="1" s="1"/>
  <c r="M166" i="1"/>
  <c r="N166" i="1" s="1"/>
  <c r="P166" i="1" s="1"/>
  <c r="L166" i="1"/>
  <c r="J166" i="1"/>
  <c r="I166" i="1"/>
  <c r="K166" i="1" s="1"/>
  <c r="AC165" i="1"/>
  <c r="AD165" i="1" s="1"/>
  <c r="AF165" i="1" s="1"/>
  <c r="AB165" i="1"/>
  <c r="Z165" i="1"/>
  <c r="Y165" i="1"/>
  <c r="AA165" i="1" s="1"/>
  <c r="M165" i="1"/>
  <c r="N165" i="1" s="1"/>
  <c r="P165" i="1" s="1"/>
  <c r="L165" i="1"/>
  <c r="J165" i="1"/>
  <c r="I165" i="1"/>
  <c r="K165" i="1" s="1"/>
  <c r="AC164" i="1"/>
  <c r="AD164" i="1" s="1"/>
  <c r="AF164" i="1" s="1"/>
  <c r="AB164" i="1"/>
  <c r="Z164" i="1"/>
  <c r="Y164" i="1"/>
  <c r="AA164" i="1" s="1"/>
  <c r="M164" i="1"/>
  <c r="N164" i="1" s="1"/>
  <c r="P164" i="1" s="1"/>
  <c r="L164" i="1"/>
  <c r="J164" i="1"/>
  <c r="I164" i="1"/>
  <c r="K164" i="1" s="1"/>
  <c r="AC163" i="1"/>
  <c r="AD163" i="1" s="1"/>
  <c r="AB163" i="1"/>
  <c r="Z163" i="1"/>
  <c r="Y163" i="1"/>
  <c r="AA163" i="1" s="1"/>
  <c r="M163" i="1"/>
  <c r="N163" i="1" s="1"/>
  <c r="P163" i="1" s="1"/>
  <c r="L163" i="1"/>
  <c r="J163" i="1"/>
  <c r="I163" i="1"/>
  <c r="K163" i="1" s="1"/>
  <c r="AC162" i="1"/>
  <c r="AD162" i="1" s="1"/>
  <c r="AB162" i="1"/>
  <c r="Z162" i="1"/>
  <c r="Y162" i="1"/>
  <c r="AA162" i="1" s="1"/>
  <c r="M162" i="1"/>
  <c r="N162" i="1" s="1"/>
  <c r="P162" i="1" s="1"/>
  <c r="L162" i="1"/>
  <c r="J162" i="1"/>
  <c r="I162" i="1"/>
  <c r="K162" i="1" s="1"/>
  <c r="AC161" i="1"/>
  <c r="AD161" i="1" s="1"/>
  <c r="AF161" i="1" s="1"/>
  <c r="AB161" i="1"/>
  <c r="Z161" i="1"/>
  <c r="Y161" i="1"/>
  <c r="AA161" i="1" s="1"/>
  <c r="M161" i="1"/>
  <c r="N161" i="1" s="1"/>
  <c r="P161" i="1" s="1"/>
  <c r="L161" i="1"/>
  <c r="J161" i="1"/>
  <c r="I161" i="1"/>
  <c r="K161" i="1" s="1"/>
  <c r="AC160" i="1"/>
  <c r="AD160" i="1" s="1"/>
  <c r="AF160" i="1" s="1"/>
  <c r="AB160" i="1"/>
  <c r="Z160" i="1"/>
  <c r="Y160" i="1"/>
  <c r="AA160" i="1" s="1"/>
  <c r="M160" i="1"/>
  <c r="N160" i="1" s="1"/>
  <c r="P160" i="1" s="1"/>
  <c r="L160" i="1"/>
  <c r="J160" i="1"/>
  <c r="I160" i="1"/>
  <c r="K160" i="1" s="1"/>
  <c r="AC159" i="1"/>
  <c r="AD159" i="1" s="1"/>
  <c r="AB159" i="1"/>
  <c r="Z159" i="1"/>
  <c r="Y159" i="1"/>
  <c r="AA159" i="1" s="1"/>
  <c r="M159" i="1"/>
  <c r="N159" i="1" s="1"/>
  <c r="L159" i="1"/>
  <c r="J159" i="1"/>
  <c r="I159" i="1"/>
  <c r="K159" i="1" s="1"/>
  <c r="AC158" i="1"/>
  <c r="AD158" i="1" s="1"/>
  <c r="AB158" i="1"/>
  <c r="Z158" i="1"/>
  <c r="Y158" i="1"/>
  <c r="AA158" i="1" s="1"/>
  <c r="M158" i="1"/>
  <c r="N158" i="1" s="1"/>
  <c r="P158" i="1" s="1"/>
  <c r="L158" i="1"/>
  <c r="J158" i="1"/>
  <c r="I158" i="1"/>
  <c r="K158" i="1" s="1"/>
  <c r="AC157" i="1"/>
  <c r="AD157" i="1" s="1"/>
  <c r="AB157" i="1"/>
  <c r="Z157" i="1"/>
  <c r="Y157" i="1"/>
  <c r="AA157" i="1" s="1"/>
  <c r="M157" i="1"/>
  <c r="N157" i="1" s="1"/>
  <c r="P157" i="1" s="1"/>
  <c r="L157" i="1"/>
  <c r="J157" i="1"/>
  <c r="I157" i="1"/>
  <c r="K157" i="1" s="1"/>
  <c r="AC156" i="1"/>
  <c r="AD156" i="1" s="1"/>
  <c r="AF156" i="1" s="1"/>
  <c r="AB156" i="1"/>
  <c r="Z156" i="1"/>
  <c r="Y156" i="1"/>
  <c r="AA156" i="1" s="1"/>
  <c r="M156" i="1"/>
  <c r="N156" i="1" s="1"/>
  <c r="P156" i="1" s="1"/>
  <c r="L156" i="1"/>
  <c r="J156" i="1"/>
  <c r="I156" i="1"/>
  <c r="K156" i="1" s="1"/>
  <c r="AC155" i="1"/>
  <c r="AD155" i="1" s="1"/>
  <c r="AB155" i="1"/>
  <c r="Z155" i="1"/>
  <c r="Y155" i="1"/>
  <c r="AA155" i="1" s="1"/>
  <c r="M155" i="1"/>
  <c r="N155" i="1" s="1"/>
  <c r="P155" i="1" s="1"/>
  <c r="L155" i="1"/>
  <c r="J155" i="1"/>
  <c r="I155" i="1"/>
  <c r="K155" i="1" s="1"/>
  <c r="AC154" i="1"/>
  <c r="AD154" i="1" s="1"/>
  <c r="AB154" i="1"/>
  <c r="Z154" i="1"/>
  <c r="Y154" i="1"/>
  <c r="AA154" i="1" s="1"/>
  <c r="M154" i="1"/>
  <c r="N154" i="1" s="1"/>
  <c r="L154" i="1"/>
  <c r="J154" i="1"/>
  <c r="I154" i="1"/>
  <c r="K154" i="1" s="1"/>
  <c r="AC153" i="1"/>
  <c r="AD153" i="1" s="1"/>
  <c r="AF153" i="1" s="1"/>
  <c r="AB153" i="1"/>
  <c r="Z153" i="1"/>
  <c r="Y153" i="1"/>
  <c r="AA153" i="1" s="1"/>
  <c r="M153" i="1"/>
  <c r="N153" i="1" s="1"/>
  <c r="P153" i="1" s="1"/>
  <c r="L153" i="1"/>
  <c r="J153" i="1"/>
  <c r="I153" i="1"/>
  <c r="K153" i="1" s="1"/>
  <c r="AC152" i="1"/>
  <c r="AD152" i="1" s="1"/>
  <c r="AF152" i="1" s="1"/>
  <c r="AB152" i="1"/>
  <c r="Z152" i="1"/>
  <c r="Y152" i="1"/>
  <c r="AA152" i="1" s="1"/>
  <c r="M152" i="1"/>
  <c r="N152" i="1" s="1"/>
  <c r="P152" i="1" s="1"/>
  <c r="L152" i="1"/>
  <c r="J152" i="1"/>
  <c r="I152" i="1"/>
  <c r="K152" i="1" s="1"/>
  <c r="AC151" i="1"/>
  <c r="AD151" i="1" s="1"/>
  <c r="AF151" i="1" s="1"/>
  <c r="AB151" i="1"/>
  <c r="Z151" i="1"/>
  <c r="Y151" i="1"/>
  <c r="AA151" i="1" s="1"/>
  <c r="M151" i="1"/>
  <c r="N151" i="1" s="1"/>
  <c r="P151" i="1" s="1"/>
  <c r="L151" i="1"/>
  <c r="J151" i="1"/>
  <c r="I151" i="1"/>
  <c r="K151" i="1" s="1"/>
  <c r="AC150" i="1"/>
  <c r="AD150" i="1" s="1"/>
  <c r="AF150" i="1" s="1"/>
  <c r="AB150" i="1"/>
  <c r="Z150" i="1"/>
  <c r="Y150" i="1"/>
  <c r="AA150" i="1" s="1"/>
  <c r="M150" i="1"/>
  <c r="N150" i="1" s="1"/>
  <c r="P150" i="1" s="1"/>
  <c r="L150" i="1"/>
  <c r="J150" i="1"/>
  <c r="I150" i="1"/>
  <c r="K150" i="1" s="1"/>
  <c r="AC149" i="1"/>
  <c r="AD149" i="1" s="1"/>
  <c r="AF149" i="1" s="1"/>
  <c r="AB149" i="1"/>
  <c r="Z149" i="1"/>
  <c r="Y149" i="1"/>
  <c r="AA149" i="1" s="1"/>
  <c r="M149" i="1"/>
  <c r="N149" i="1" s="1"/>
  <c r="P149" i="1" s="1"/>
  <c r="L149" i="1"/>
  <c r="J149" i="1"/>
  <c r="I149" i="1"/>
  <c r="K149" i="1" s="1"/>
  <c r="AC148" i="1"/>
  <c r="AD148" i="1" s="1"/>
  <c r="AF148" i="1" s="1"/>
  <c r="AB148" i="1"/>
  <c r="Z148" i="1"/>
  <c r="Y148" i="1"/>
  <c r="AA148" i="1" s="1"/>
  <c r="M148" i="1"/>
  <c r="N148" i="1" s="1"/>
  <c r="P148" i="1" s="1"/>
  <c r="L148" i="1"/>
  <c r="J148" i="1"/>
  <c r="I148" i="1"/>
  <c r="K148" i="1" s="1"/>
  <c r="AC147" i="1"/>
  <c r="AD147" i="1" s="1"/>
  <c r="AB147" i="1"/>
  <c r="Z147" i="1"/>
  <c r="Y147" i="1"/>
  <c r="AA147" i="1" s="1"/>
  <c r="M147" i="1"/>
  <c r="N147" i="1" s="1"/>
  <c r="P147" i="1" s="1"/>
  <c r="L147" i="1"/>
  <c r="J147" i="1"/>
  <c r="I147" i="1"/>
  <c r="K147" i="1" s="1"/>
  <c r="AC146" i="1"/>
  <c r="AD146" i="1" s="1"/>
  <c r="AF146" i="1" s="1"/>
  <c r="AB146" i="1"/>
  <c r="AA146" i="1"/>
  <c r="Z146" i="1"/>
  <c r="Y146" i="1"/>
  <c r="M146" i="1"/>
  <c r="N146" i="1" s="1"/>
  <c r="L146" i="1"/>
  <c r="J146" i="1"/>
  <c r="I146" i="1"/>
  <c r="K146" i="1" s="1"/>
  <c r="AC145" i="1"/>
  <c r="AD145" i="1" s="1"/>
  <c r="AB145" i="1"/>
  <c r="Z145" i="1"/>
  <c r="Y145" i="1"/>
  <c r="AA145" i="1" s="1"/>
  <c r="M145" i="1"/>
  <c r="N145" i="1" s="1"/>
  <c r="L145" i="1"/>
  <c r="J145" i="1"/>
  <c r="I145" i="1"/>
  <c r="K145" i="1" s="1"/>
  <c r="AC144" i="1"/>
  <c r="AD144" i="1" s="1"/>
  <c r="AB144" i="1"/>
  <c r="Z144" i="1"/>
  <c r="Y144" i="1"/>
  <c r="AA144" i="1" s="1"/>
  <c r="M144" i="1"/>
  <c r="N144" i="1" s="1"/>
  <c r="L144" i="1"/>
  <c r="J144" i="1"/>
  <c r="I144" i="1"/>
  <c r="K144" i="1" s="1"/>
  <c r="AC143" i="1"/>
  <c r="AD143" i="1" s="1"/>
  <c r="AB143" i="1"/>
  <c r="Z143" i="1"/>
  <c r="Y143" i="1"/>
  <c r="AA143" i="1" s="1"/>
  <c r="M143" i="1"/>
  <c r="N143" i="1" s="1"/>
  <c r="L143" i="1"/>
  <c r="J143" i="1"/>
  <c r="I143" i="1"/>
  <c r="K143" i="1" s="1"/>
  <c r="AC142" i="1"/>
  <c r="AD142" i="1" s="1"/>
  <c r="AB142" i="1"/>
  <c r="Z142" i="1"/>
  <c r="Y142" i="1"/>
  <c r="AA142" i="1" s="1"/>
  <c r="M142" i="1"/>
  <c r="N142" i="1" s="1"/>
  <c r="L142" i="1"/>
  <c r="J142" i="1"/>
  <c r="I142" i="1"/>
  <c r="K142" i="1" s="1"/>
  <c r="AC141" i="1"/>
  <c r="AD141" i="1" s="1"/>
  <c r="AB141" i="1"/>
  <c r="Z141" i="1"/>
  <c r="Y141" i="1"/>
  <c r="AA141" i="1" s="1"/>
  <c r="M141" i="1"/>
  <c r="N141" i="1" s="1"/>
  <c r="L141" i="1"/>
  <c r="J141" i="1"/>
  <c r="I141" i="1"/>
  <c r="K141" i="1" s="1"/>
  <c r="AC140" i="1"/>
  <c r="AD140" i="1" s="1"/>
  <c r="AB140" i="1"/>
  <c r="Z140" i="1"/>
  <c r="Y140" i="1"/>
  <c r="AA140" i="1" s="1"/>
  <c r="M140" i="1"/>
  <c r="N140" i="1" s="1"/>
  <c r="L140" i="1"/>
  <c r="J140" i="1"/>
  <c r="I140" i="1"/>
  <c r="K140" i="1" s="1"/>
  <c r="AC139" i="1"/>
  <c r="AD139" i="1" s="1"/>
  <c r="AB139" i="1"/>
  <c r="Z139" i="1"/>
  <c r="Y139" i="1"/>
  <c r="AA139" i="1" s="1"/>
  <c r="M139" i="1"/>
  <c r="N139" i="1" s="1"/>
  <c r="L139" i="1"/>
  <c r="J139" i="1"/>
  <c r="I139" i="1"/>
  <c r="K139" i="1" s="1"/>
  <c r="AC138" i="1"/>
  <c r="AD138" i="1" s="1"/>
  <c r="AB138" i="1"/>
  <c r="Z138" i="1"/>
  <c r="Y138" i="1"/>
  <c r="AA138" i="1" s="1"/>
  <c r="M138" i="1"/>
  <c r="N138" i="1" s="1"/>
  <c r="L138" i="1"/>
  <c r="J138" i="1"/>
  <c r="I138" i="1"/>
  <c r="K138" i="1" s="1"/>
  <c r="AC137" i="1"/>
  <c r="AD137" i="1" s="1"/>
  <c r="AB137" i="1"/>
  <c r="Z137" i="1"/>
  <c r="Y137" i="1"/>
  <c r="AA137" i="1" s="1"/>
  <c r="M137" i="1"/>
  <c r="N137" i="1" s="1"/>
  <c r="L137" i="1"/>
  <c r="J137" i="1"/>
  <c r="I137" i="1"/>
  <c r="K137" i="1" s="1"/>
  <c r="AC136" i="1"/>
  <c r="AD136" i="1" s="1"/>
  <c r="AB136" i="1"/>
  <c r="Z136" i="1"/>
  <c r="Y136" i="1"/>
  <c r="AA136" i="1" s="1"/>
  <c r="M136" i="1"/>
  <c r="N136" i="1" s="1"/>
  <c r="L136" i="1"/>
  <c r="J136" i="1"/>
  <c r="I136" i="1"/>
  <c r="K136" i="1" s="1"/>
  <c r="AC135" i="1"/>
  <c r="AD135" i="1" s="1"/>
  <c r="AB135" i="1"/>
  <c r="Z135" i="1"/>
  <c r="Y135" i="1"/>
  <c r="AA135" i="1" s="1"/>
  <c r="M135" i="1"/>
  <c r="N135" i="1" s="1"/>
  <c r="L135" i="1"/>
  <c r="J135" i="1"/>
  <c r="I135" i="1"/>
  <c r="K135" i="1" s="1"/>
  <c r="AC134" i="1"/>
  <c r="AD134" i="1" s="1"/>
  <c r="AB134" i="1"/>
  <c r="Z134" i="1"/>
  <c r="Y134" i="1"/>
  <c r="AA134" i="1" s="1"/>
  <c r="M134" i="1"/>
  <c r="N134" i="1" s="1"/>
  <c r="L134" i="1"/>
  <c r="J134" i="1"/>
  <c r="I134" i="1"/>
  <c r="K134" i="1" s="1"/>
  <c r="AC133" i="1"/>
  <c r="AD133" i="1" s="1"/>
  <c r="AB133" i="1"/>
  <c r="Z133" i="1"/>
  <c r="Y133" i="1"/>
  <c r="AA133" i="1" s="1"/>
  <c r="M133" i="1"/>
  <c r="N133" i="1" s="1"/>
  <c r="L133" i="1"/>
  <c r="J133" i="1"/>
  <c r="I133" i="1"/>
  <c r="K133" i="1" s="1"/>
  <c r="AC132" i="1"/>
  <c r="AD132" i="1" s="1"/>
  <c r="AB132" i="1"/>
  <c r="Z132" i="1"/>
  <c r="Y132" i="1"/>
  <c r="AA132" i="1" s="1"/>
  <c r="M132" i="1"/>
  <c r="N132" i="1" s="1"/>
  <c r="L132" i="1"/>
  <c r="J132" i="1"/>
  <c r="I132" i="1"/>
  <c r="K132" i="1" s="1"/>
  <c r="AC131" i="1"/>
  <c r="AD131" i="1" s="1"/>
  <c r="AB131" i="1"/>
  <c r="Z131" i="1"/>
  <c r="Y131" i="1"/>
  <c r="AA131" i="1" s="1"/>
  <c r="M131" i="1"/>
  <c r="N131" i="1" s="1"/>
  <c r="L131" i="1"/>
  <c r="J131" i="1"/>
  <c r="I131" i="1"/>
  <c r="K131" i="1" s="1"/>
  <c r="AC130" i="1"/>
  <c r="AD130" i="1" s="1"/>
  <c r="AB130" i="1"/>
  <c r="Z130" i="1"/>
  <c r="Y130" i="1"/>
  <c r="AA130" i="1" s="1"/>
  <c r="M130" i="1"/>
  <c r="N130" i="1" s="1"/>
  <c r="L130" i="1"/>
  <c r="J130" i="1"/>
  <c r="I130" i="1"/>
  <c r="K130" i="1" s="1"/>
  <c r="AC129" i="1"/>
  <c r="AD129" i="1" s="1"/>
  <c r="AB129" i="1"/>
  <c r="Z129" i="1"/>
  <c r="Y129" i="1"/>
  <c r="AA129" i="1" s="1"/>
  <c r="M129" i="1"/>
  <c r="N129" i="1" s="1"/>
  <c r="L129" i="1"/>
  <c r="J129" i="1"/>
  <c r="I129" i="1"/>
  <c r="K129" i="1" s="1"/>
  <c r="AC128" i="1"/>
  <c r="AD128" i="1" s="1"/>
  <c r="AB128" i="1"/>
  <c r="Z128" i="1"/>
  <c r="Y128" i="1"/>
  <c r="AA128" i="1" s="1"/>
  <c r="M128" i="1"/>
  <c r="N128" i="1" s="1"/>
  <c r="L128" i="1"/>
  <c r="J128" i="1"/>
  <c r="I128" i="1"/>
  <c r="K128" i="1" s="1"/>
  <c r="AC127" i="1"/>
  <c r="AD127" i="1" s="1"/>
  <c r="AB127" i="1"/>
  <c r="Z127" i="1"/>
  <c r="Y127" i="1"/>
  <c r="AA127" i="1" s="1"/>
  <c r="M127" i="1"/>
  <c r="N127" i="1" s="1"/>
  <c r="L127" i="1"/>
  <c r="J127" i="1"/>
  <c r="I127" i="1"/>
  <c r="K127" i="1" s="1"/>
  <c r="AC126" i="1"/>
  <c r="AD126" i="1" s="1"/>
  <c r="AB126" i="1"/>
  <c r="Z126" i="1"/>
  <c r="Y126" i="1"/>
  <c r="AA126" i="1" s="1"/>
  <c r="M126" i="1"/>
  <c r="N126" i="1" s="1"/>
  <c r="L126" i="1"/>
  <c r="J126" i="1"/>
  <c r="I126" i="1"/>
  <c r="K126" i="1" s="1"/>
  <c r="AC125" i="1"/>
  <c r="AD125" i="1" s="1"/>
  <c r="AB125" i="1"/>
  <c r="Z125" i="1"/>
  <c r="Y125" i="1"/>
  <c r="AA125" i="1" s="1"/>
  <c r="M125" i="1"/>
  <c r="N125" i="1" s="1"/>
  <c r="L125" i="1"/>
  <c r="J125" i="1"/>
  <c r="I125" i="1"/>
  <c r="K125" i="1" s="1"/>
  <c r="AC124" i="1"/>
  <c r="AD124" i="1" s="1"/>
  <c r="AB124" i="1"/>
  <c r="Z124" i="1"/>
  <c r="Y124" i="1"/>
  <c r="AA124" i="1" s="1"/>
  <c r="M124" i="1"/>
  <c r="N124" i="1" s="1"/>
  <c r="L124" i="1"/>
  <c r="J124" i="1"/>
  <c r="I124" i="1"/>
  <c r="K124" i="1" s="1"/>
  <c r="AC123" i="1"/>
  <c r="AD123" i="1" s="1"/>
  <c r="AB123" i="1"/>
  <c r="Z123" i="1"/>
  <c r="Y123" i="1"/>
  <c r="AA123" i="1" s="1"/>
  <c r="M123" i="1"/>
  <c r="N123" i="1" s="1"/>
  <c r="L123" i="1"/>
  <c r="J123" i="1"/>
  <c r="I123" i="1"/>
  <c r="K123" i="1" s="1"/>
  <c r="AC122" i="1"/>
  <c r="AD122" i="1" s="1"/>
  <c r="AB122" i="1"/>
  <c r="Z122" i="1"/>
  <c r="Y122" i="1"/>
  <c r="AA122" i="1" s="1"/>
  <c r="M122" i="1"/>
  <c r="N122" i="1" s="1"/>
  <c r="L122" i="1"/>
  <c r="J122" i="1"/>
  <c r="I122" i="1"/>
  <c r="K122" i="1" s="1"/>
  <c r="AC121" i="1"/>
  <c r="AD121" i="1" s="1"/>
  <c r="AB121" i="1"/>
  <c r="Z121" i="1"/>
  <c r="Y121" i="1"/>
  <c r="AA121" i="1" s="1"/>
  <c r="M121" i="1"/>
  <c r="N121" i="1" s="1"/>
  <c r="L121" i="1"/>
  <c r="J121" i="1"/>
  <c r="I121" i="1"/>
  <c r="K121" i="1" s="1"/>
  <c r="AC120" i="1"/>
  <c r="AD120" i="1" s="1"/>
  <c r="AB120" i="1"/>
  <c r="Z120" i="1"/>
  <c r="Y120" i="1"/>
  <c r="AA120" i="1" s="1"/>
  <c r="M120" i="1"/>
  <c r="N120" i="1" s="1"/>
  <c r="L120" i="1"/>
  <c r="J120" i="1"/>
  <c r="I120" i="1"/>
  <c r="K120" i="1" s="1"/>
  <c r="AC119" i="1"/>
  <c r="AD119" i="1" s="1"/>
  <c r="AB119" i="1"/>
  <c r="Z119" i="1"/>
  <c r="Y119" i="1"/>
  <c r="AA119" i="1" s="1"/>
  <c r="M119" i="1"/>
  <c r="N119" i="1" s="1"/>
  <c r="L119" i="1"/>
  <c r="J119" i="1"/>
  <c r="I119" i="1"/>
  <c r="K119" i="1" s="1"/>
  <c r="AC118" i="1"/>
  <c r="AD118" i="1" s="1"/>
  <c r="AB118" i="1"/>
  <c r="Z118" i="1"/>
  <c r="Y118" i="1"/>
  <c r="AA118" i="1" s="1"/>
  <c r="M118" i="1"/>
  <c r="N118" i="1" s="1"/>
  <c r="L118" i="1"/>
  <c r="J118" i="1"/>
  <c r="I118" i="1"/>
  <c r="K118" i="1" s="1"/>
  <c r="AC117" i="1"/>
  <c r="AD117" i="1" s="1"/>
  <c r="AB117" i="1"/>
  <c r="Z117" i="1"/>
  <c r="Y117" i="1"/>
  <c r="AA117" i="1" s="1"/>
  <c r="M117" i="1"/>
  <c r="N117" i="1" s="1"/>
  <c r="L117" i="1"/>
  <c r="J117" i="1"/>
  <c r="I117" i="1"/>
  <c r="K117" i="1" s="1"/>
  <c r="AC116" i="1"/>
  <c r="AD116" i="1" s="1"/>
  <c r="AF116" i="1" s="1"/>
  <c r="AB116" i="1"/>
  <c r="AA116" i="1"/>
  <c r="Z116" i="1"/>
  <c r="Y116" i="1"/>
  <c r="M116" i="1"/>
  <c r="N116" i="1" s="1"/>
  <c r="P116" i="1" s="1"/>
  <c r="L116" i="1"/>
  <c r="K116" i="1"/>
  <c r="J116" i="1"/>
  <c r="I116" i="1"/>
  <c r="AD115" i="1"/>
  <c r="AC115" i="1"/>
  <c r="AB115" i="1"/>
  <c r="Z115" i="1"/>
  <c r="Y115" i="1"/>
  <c r="AA115" i="1" s="1"/>
  <c r="M115" i="1"/>
  <c r="N115" i="1" s="1"/>
  <c r="L115" i="1"/>
  <c r="J115" i="1"/>
  <c r="I115" i="1"/>
  <c r="K115" i="1" s="1"/>
  <c r="AC114" i="1"/>
  <c r="AD114" i="1" s="1"/>
  <c r="AB114" i="1"/>
  <c r="Z114" i="1"/>
  <c r="Y114" i="1"/>
  <c r="AA114" i="1" s="1"/>
  <c r="M114" i="1"/>
  <c r="N114" i="1" s="1"/>
  <c r="L114" i="1"/>
  <c r="J114" i="1"/>
  <c r="I114" i="1"/>
  <c r="K114" i="1" s="1"/>
  <c r="AC113" i="1"/>
  <c r="AD113" i="1" s="1"/>
  <c r="AB113" i="1"/>
  <c r="Z113" i="1"/>
  <c r="Y113" i="1"/>
  <c r="AA113" i="1" s="1"/>
  <c r="M113" i="1"/>
  <c r="N113" i="1" s="1"/>
  <c r="L113" i="1"/>
  <c r="J113" i="1"/>
  <c r="I113" i="1"/>
  <c r="K113" i="1" s="1"/>
  <c r="AC112" i="1"/>
  <c r="AD112" i="1" s="1"/>
  <c r="AB112" i="1"/>
  <c r="Z112" i="1"/>
  <c r="Y112" i="1"/>
  <c r="AA112" i="1" s="1"/>
  <c r="M112" i="1"/>
  <c r="N112" i="1" s="1"/>
  <c r="L112" i="1"/>
  <c r="J112" i="1"/>
  <c r="I112" i="1"/>
  <c r="K112" i="1" s="1"/>
  <c r="AC111" i="1"/>
  <c r="AD111" i="1" s="1"/>
  <c r="AB111" i="1"/>
  <c r="Z111" i="1"/>
  <c r="Y111" i="1"/>
  <c r="AA111" i="1" s="1"/>
  <c r="M111" i="1"/>
  <c r="N111" i="1" s="1"/>
  <c r="L111" i="1"/>
  <c r="J111" i="1"/>
  <c r="I111" i="1"/>
  <c r="K111" i="1" s="1"/>
  <c r="AC110" i="1"/>
  <c r="AD110" i="1" s="1"/>
  <c r="AB110" i="1"/>
  <c r="Z110" i="1"/>
  <c r="Y110" i="1"/>
  <c r="AA110" i="1" s="1"/>
  <c r="M110" i="1"/>
  <c r="L110" i="1"/>
  <c r="N110" i="1" s="1"/>
  <c r="J110" i="1"/>
  <c r="I110" i="1"/>
  <c r="K110" i="1" s="1"/>
  <c r="AC109" i="1"/>
  <c r="AD109" i="1" s="1"/>
  <c r="AB109" i="1"/>
  <c r="Z109" i="1"/>
  <c r="Y109" i="1"/>
  <c r="AA109" i="1" s="1"/>
  <c r="M109" i="1"/>
  <c r="N109" i="1" s="1"/>
  <c r="L109" i="1"/>
  <c r="J109" i="1"/>
  <c r="I109" i="1"/>
  <c r="K109" i="1" s="1"/>
  <c r="AC108" i="1"/>
  <c r="AD108" i="1" s="1"/>
  <c r="AB108" i="1"/>
  <c r="Z108" i="1"/>
  <c r="Y108" i="1"/>
  <c r="AA108" i="1" s="1"/>
  <c r="M108" i="1"/>
  <c r="N108" i="1" s="1"/>
  <c r="P108" i="1" s="1"/>
  <c r="L108" i="1"/>
  <c r="K108" i="1"/>
  <c r="J108" i="1"/>
  <c r="I108" i="1"/>
  <c r="AC107" i="1"/>
  <c r="AD107" i="1" s="1"/>
  <c r="AB107" i="1"/>
  <c r="Z107" i="1"/>
  <c r="Y107" i="1"/>
  <c r="AA107" i="1" s="1"/>
  <c r="M107" i="1"/>
  <c r="N107" i="1" s="1"/>
  <c r="L107" i="1"/>
  <c r="J107" i="1"/>
  <c r="I107" i="1"/>
  <c r="K107" i="1" s="1"/>
  <c r="AC106" i="1"/>
  <c r="AD106" i="1" s="1"/>
  <c r="AB106" i="1"/>
  <c r="Z106" i="1"/>
  <c r="Y106" i="1"/>
  <c r="AA106" i="1" s="1"/>
  <c r="M106" i="1"/>
  <c r="N106" i="1" s="1"/>
  <c r="L106" i="1"/>
  <c r="J106" i="1"/>
  <c r="I106" i="1"/>
  <c r="K106" i="1" s="1"/>
  <c r="AC105" i="1"/>
  <c r="AD105" i="1" s="1"/>
  <c r="AB105" i="1"/>
  <c r="Z105" i="1"/>
  <c r="Y105" i="1"/>
  <c r="AA105" i="1" s="1"/>
  <c r="M105" i="1"/>
  <c r="N105" i="1" s="1"/>
  <c r="L105" i="1"/>
  <c r="J105" i="1"/>
  <c r="I105" i="1"/>
  <c r="K105" i="1" s="1"/>
  <c r="AC104" i="1"/>
  <c r="AD104" i="1" s="1"/>
  <c r="AB104" i="1"/>
  <c r="Z104" i="1"/>
  <c r="Y104" i="1"/>
  <c r="AA104" i="1" s="1"/>
  <c r="M104" i="1"/>
  <c r="N104" i="1" s="1"/>
  <c r="L104" i="1"/>
  <c r="J104" i="1"/>
  <c r="I104" i="1"/>
  <c r="K104" i="1" s="1"/>
  <c r="AC103" i="1"/>
  <c r="AD103" i="1" s="1"/>
  <c r="AB103" i="1"/>
  <c r="Z103" i="1"/>
  <c r="Y103" i="1"/>
  <c r="AA103" i="1" s="1"/>
  <c r="M103" i="1"/>
  <c r="L103" i="1"/>
  <c r="N103" i="1" s="1"/>
  <c r="J103" i="1"/>
  <c r="I103" i="1"/>
  <c r="K103" i="1" s="1"/>
  <c r="AC102" i="1"/>
  <c r="AD102" i="1" s="1"/>
  <c r="AB102" i="1"/>
  <c r="Z102" i="1"/>
  <c r="Y102" i="1"/>
  <c r="AA102" i="1" s="1"/>
  <c r="M102" i="1"/>
  <c r="N102" i="1" s="1"/>
  <c r="L102" i="1"/>
  <c r="J102" i="1"/>
  <c r="I102" i="1"/>
  <c r="K102" i="1" s="1"/>
  <c r="AC101" i="1"/>
  <c r="AD101" i="1" s="1"/>
  <c r="AB101" i="1"/>
  <c r="Z101" i="1"/>
  <c r="Y101" i="1"/>
  <c r="AA101" i="1" s="1"/>
  <c r="M101" i="1"/>
  <c r="N101" i="1" s="1"/>
  <c r="L101" i="1"/>
  <c r="J101" i="1"/>
  <c r="I101" i="1"/>
  <c r="K101" i="1" s="1"/>
  <c r="AC100" i="1"/>
  <c r="AD100" i="1" s="1"/>
  <c r="AB100" i="1"/>
  <c r="Z100" i="1"/>
  <c r="Y100" i="1"/>
  <c r="AA100" i="1" s="1"/>
  <c r="M100" i="1"/>
  <c r="N100" i="1" s="1"/>
  <c r="L100" i="1"/>
  <c r="J100" i="1"/>
  <c r="I100" i="1"/>
  <c r="K100" i="1" s="1"/>
  <c r="AC99" i="1"/>
  <c r="AD99" i="1" s="1"/>
  <c r="AB99" i="1"/>
  <c r="Z99" i="1"/>
  <c r="Y99" i="1"/>
  <c r="AA99" i="1" s="1"/>
  <c r="M99" i="1"/>
  <c r="N99" i="1" s="1"/>
  <c r="L99" i="1"/>
  <c r="J99" i="1"/>
  <c r="I99" i="1"/>
  <c r="K99" i="1" s="1"/>
  <c r="AC98" i="1"/>
  <c r="AD98" i="1" s="1"/>
  <c r="AF98" i="1" s="1"/>
  <c r="AB98" i="1"/>
  <c r="AA98" i="1"/>
  <c r="Z98" i="1"/>
  <c r="Y98" i="1"/>
  <c r="M98" i="1"/>
  <c r="N98" i="1" s="1"/>
  <c r="L98" i="1"/>
  <c r="J98" i="1"/>
  <c r="I98" i="1"/>
  <c r="K98" i="1" s="1"/>
  <c r="AC97" i="1"/>
  <c r="AD97" i="1" s="1"/>
  <c r="AB97" i="1"/>
  <c r="Z97" i="1"/>
  <c r="Y97" i="1"/>
  <c r="AA97" i="1" s="1"/>
  <c r="M97" i="1"/>
  <c r="N97" i="1" s="1"/>
  <c r="L97" i="1"/>
  <c r="J97" i="1"/>
  <c r="I97" i="1"/>
  <c r="K97" i="1" s="1"/>
  <c r="AC96" i="1"/>
  <c r="AD96" i="1" s="1"/>
  <c r="AB96" i="1"/>
  <c r="Z96" i="1"/>
  <c r="Y96" i="1"/>
  <c r="AA96" i="1" s="1"/>
  <c r="M96" i="1"/>
  <c r="N96" i="1" s="1"/>
  <c r="L96" i="1"/>
  <c r="J96" i="1"/>
  <c r="I96" i="1"/>
  <c r="K96" i="1" s="1"/>
  <c r="AC95" i="1"/>
  <c r="AD95" i="1" s="1"/>
  <c r="AB95" i="1"/>
  <c r="Z95" i="1"/>
  <c r="Y95" i="1"/>
  <c r="AA95" i="1" s="1"/>
  <c r="M95" i="1"/>
  <c r="N95" i="1" s="1"/>
  <c r="L95" i="1"/>
  <c r="J95" i="1"/>
  <c r="I95" i="1"/>
  <c r="K95" i="1" s="1"/>
  <c r="AC94" i="1"/>
  <c r="AD94" i="1" s="1"/>
  <c r="AB94" i="1"/>
  <c r="Z94" i="1"/>
  <c r="Y94" i="1"/>
  <c r="AA94" i="1" s="1"/>
  <c r="M94" i="1"/>
  <c r="N94" i="1" s="1"/>
  <c r="P94" i="1" s="1"/>
  <c r="L94" i="1"/>
  <c r="J94" i="1"/>
  <c r="K94" i="1" s="1"/>
  <c r="I94" i="1"/>
  <c r="AC93" i="1"/>
  <c r="AD93" i="1" s="1"/>
  <c r="AB93" i="1"/>
  <c r="Z93" i="1"/>
  <c r="Y93" i="1"/>
  <c r="AA93" i="1" s="1"/>
  <c r="M93" i="1"/>
  <c r="N93" i="1" s="1"/>
  <c r="L93" i="1"/>
  <c r="J93" i="1"/>
  <c r="I93" i="1"/>
  <c r="K93" i="1" s="1"/>
  <c r="AC92" i="1"/>
  <c r="AD92" i="1" s="1"/>
  <c r="AB92" i="1"/>
  <c r="Z92" i="1"/>
  <c r="Y92" i="1"/>
  <c r="AA92" i="1" s="1"/>
  <c r="M92" i="1"/>
  <c r="N92" i="1" s="1"/>
  <c r="L92" i="1"/>
  <c r="J92" i="1"/>
  <c r="I92" i="1"/>
  <c r="K92" i="1" s="1"/>
  <c r="AC91" i="1"/>
  <c r="AD91" i="1" s="1"/>
  <c r="AB91" i="1"/>
  <c r="Z91" i="1"/>
  <c r="Y91" i="1"/>
  <c r="AA91" i="1" s="1"/>
  <c r="M91" i="1"/>
  <c r="N91" i="1" s="1"/>
  <c r="L91" i="1"/>
  <c r="J91" i="1"/>
  <c r="I91" i="1"/>
  <c r="K91" i="1" s="1"/>
  <c r="AC90" i="1"/>
  <c r="AD90" i="1" s="1"/>
  <c r="AB90" i="1"/>
  <c r="Z90" i="1"/>
  <c r="Y90" i="1"/>
  <c r="AA90" i="1" s="1"/>
  <c r="M90" i="1"/>
  <c r="N90" i="1" s="1"/>
  <c r="L90" i="1"/>
  <c r="J90" i="1"/>
  <c r="I90" i="1"/>
  <c r="K90" i="1" s="1"/>
  <c r="AC89" i="1"/>
  <c r="AD89" i="1" s="1"/>
  <c r="AB89" i="1"/>
  <c r="Z89" i="1"/>
  <c r="Y89" i="1"/>
  <c r="AA89" i="1" s="1"/>
  <c r="M89" i="1"/>
  <c r="N89" i="1" s="1"/>
  <c r="L89" i="1"/>
  <c r="J89" i="1"/>
  <c r="I89" i="1"/>
  <c r="K89" i="1" s="1"/>
  <c r="AC88" i="1"/>
  <c r="AD88" i="1" s="1"/>
  <c r="AB88" i="1"/>
  <c r="Z88" i="1"/>
  <c r="Y88" i="1"/>
  <c r="AA88" i="1" s="1"/>
  <c r="M88" i="1"/>
  <c r="N88" i="1" s="1"/>
  <c r="L88" i="1"/>
  <c r="J88" i="1"/>
  <c r="I88" i="1"/>
  <c r="K88" i="1" s="1"/>
  <c r="AC87" i="1"/>
  <c r="AD87" i="1" s="1"/>
  <c r="AB87" i="1"/>
  <c r="Z87" i="1"/>
  <c r="Y87" i="1"/>
  <c r="AA87" i="1" s="1"/>
  <c r="M87" i="1"/>
  <c r="N87" i="1" s="1"/>
  <c r="L87" i="1"/>
  <c r="J87" i="1"/>
  <c r="I87" i="1"/>
  <c r="K87" i="1" s="1"/>
  <c r="AC86" i="1"/>
  <c r="AD86" i="1" s="1"/>
  <c r="AB86" i="1"/>
  <c r="Z86" i="1"/>
  <c r="Y86" i="1"/>
  <c r="AA86" i="1" s="1"/>
  <c r="M86" i="1"/>
  <c r="N86" i="1" s="1"/>
  <c r="L86" i="1"/>
  <c r="J86" i="1"/>
  <c r="I86" i="1"/>
  <c r="K86" i="1" s="1"/>
  <c r="AC85" i="1"/>
  <c r="AD85" i="1" s="1"/>
  <c r="AB85" i="1"/>
  <c r="Z85" i="1"/>
  <c r="Y85" i="1"/>
  <c r="AA85" i="1" s="1"/>
  <c r="M85" i="1"/>
  <c r="N85" i="1" s="1"/>
  <c r="L85" i="1"/>
  <c r="J85" i="1"/>
  <c r="I85" i="1"/>
  <c r="K85" i="1" s="1"/>
  <c r="AC84" i="1"/>
  <c r="AD84" i="1" s="1"/>
  <c r="AB84" i="1"/>
  <c r="Z84" i="1"/>
  <c r="Y84" i="1"/>
  <c r="AA84" i="1" s="1"/>
  <c r="M84" i="1"/>
  <c r="N84" i="1" s="1"/>
  <c r="L84" i="1"/>
  <c r="J84" i="1"/>
  <c r="I84" i="1"/>
  <c r="K84" i="1" s="1"/>
  <c r="AC83" i="1"/>
  <c r="AD83" i="1" s="1"/>
  <c r="AB83" i="1"/>
  <c r="Z83" i="1"/>
  <c r="Y83" i="1"/>
  <c r="AA83" i="1" s="1"/>
  <c r="M83" i="1"/>
  <c r="N83" i="1" s="1"/>
  <c r="L83" i="1"/>
  <c r="J83" i="1"/>
  <c r="I83" i="1"/>
  <c r="K83" i="1" s="1"/>
  <c r="AC82" i="1"/>
  <c r="AD82" i="1" s="1"/>
  <c r="AB82" i="1"/>
  <c r="Z82" i="1"/>
  <c r="Y82" i="1"/>
  <c r="AA82" i="1" s="1"/>
  <c r="M82" i="1"/>
  <c r="N82" i="1" s="1"/>
  <c r="L82" i="1"/>
  <c r="J82" i="1"/>
  <c r="I82" i="1"/>
  <c r="K82" i="1" s="1"/>
  <c r="AC81" i="1"/>
  <c r="AD81" i="1" s="1"/>
  <c r="AB81" i="1"/>
  <c r="Z81" i="1"/>
  <c r="Y81" i="1"/>
  <c r="AA81" i="1" s="1"/>
  <c r="M81" i="1"/>
  <c r="N81" i="1" s="1"/>
  <c r="L81" i="1"/>
  <c r="J81" i="1"/>
  <c r="I81" i="1"/>
  <c r="K81" i="1" s="1"/>
  <c r="AC80" i="1"/>
  <c r="AD80" i="1" s="1"/>
  <c r="AB80" i="1"/>
  <c r="Z80" i="1"/>
  <c r="Y80" i="1"/>
  <c r="AA80" i="1" s="1"/>
  <c r="M80" i="1"/>
  <c r="N80" i="1" s="1"/>
  <c r="L80" i="1"/>
  <c r="J80" i="1"/>
  <c r="I80" i="1"/>
  <c r="K80" i="1" s="1"/>
  <c r="AC79" i="1"/>
  <c r="AD79" i="1" s="1"/>
  <c r="AB79" i="1"/>
  <c r="Z79" i="1"/>
  <c r="Y79" i="1"/>
  <c r="AA79" i="1" s="1"/>
  <c r="M79" i="1"/>
  <c r="N79" i="1" s="1"/>
  <c r="L79" i="1"/>
  <c r="J79" i="1"/>
  <c r="I79" i="1"/>
  <c r="K79" i="1" s="1"/>
  <c r="AC78" i="1"/>
  <c r="AD78" i="1" s="1"/>
  <c r="AB78" i="1"/>
  <c r="Z78" i="1"/>
  <c r="Y78" i="1"/>
  <c r="AA78" i="1" s="1"/>
  <c r="M78" i="1"/>
  <c r="N78" i="1" s="1"/>
  <c r="L78" i="1"/>
  <c r="J78" i="1"/>
  <c r="I78" i="1"/>
  <c r="K78" i="1" s="1"/>
  <c r="AC77" i="1"/>
  <c r="AD77" i="1" s="1"/>
  <c r="AB77" i="1"/>
  <c r="Z77" i="1"/>
  <c r="Y77" i="1"/>
  <c r="AA77" i="1" s="1"/>
  <c r="M77" i="1"/>
  <c r="N77" i="1" s="1"/>
  <c r="L77" i="1"/>
  <c r="J77" i="1"/>
  <c r="I77" i="1"/>
  <c r="K77" i="1" s="1"/>
  <c r="AC76" i="1"/>
  <c r="AD76" i="1" s="1"/>
  <c r="AB76" i="1"/>
  <c r="Z76" i="1"/>
  <c r="Y76" i="1"/>
  <c r="AA76" i="1" s="1"/>
  <c r="M76" i="1"/>
  <c r="N76" i="1" s="1"/>
  <c r="L76" i="1"/>
  <c r="J76" i="1"/>
  <c r="I76" i="1"/>
  <c r="K76" i="1" s="1"/>
  <c r="AC75" i="1"/>
  <c r="AD75" i="1" s="1"/>
  <c r="AB75" i="1"/>
  <c r="Z75" i="1"/>
  <c r="Y75" i="1"/>
  <c r="AA75" i="1" s="1"/>
  <c r="M75" i="1"/>
  <c r="N75" i="1" s="1"/>
  <c r="L75" i="1"/>
  <c r="J75" i="1"/>
  <c r="I75" i="1"/>
  <c r="K75" i="1" s="1"/>
  <c r="AC74" i="1"/>
  <c r="AD74" i="1" s="1"/>
  <c r="AB74" i="1"/>
  <c r="Z74" i="1"/>
  <c r="Y74" i="1"/>
  <c r="AA74" i="1" s="1"/>
  <c r="M74" i="1"/>
  <c r="N74" i="1" s="1"/>
  <c r="L74" i="1"/>
  <c r="J74" i="1"/>
  <c r="I74" i="1"/>
  <c r="K74" i="1" s="1"/>
  <c r="AC73" i="1"/>
  <c r="AD73" i="1" s="1"/>
  <c r="AB73" i="1"/>
  <c r="Z73" i="1"/>
  <c r="Y73" i="1"/>
  <c r="AA73" i="1" s="1"/>
  <c r="M73" i="1"/>
  <c r="N73" i="1" s="1"/>
  <c r="L73" i="1"/>
  <c r="J73" i="1"/>
  <c r="I73" i="1"/>
  <c r="K73" i="1" s="1"/>
  <c r="AC72" i="1"/>
  <c r="AD72" i="1" s="1"/>
  <c r="AB72" i="1"/>
  <c r="Z72" i="1"/>
  <c r="Y72" i="1"/>
  <c r="AA72" i="1" s="1"/>
  <c r="M72" i="1"/>
  <c r="N72" i="1" s="1"/>
  <c r="L72" i="1"/>
  <c r="J72" i="1"/>
  <c r="I72" i="1"/>
  <c r="K72" i="1" s="1"/>
  <c r="AC71" i="1"/>
  <c r="AD71" i="1" s="1"/>
  <c r="AB71" i="1"/>
  <c r="Z71" i="1"/>
  <c r="Y71" i="1"/>
  <c r="AA71" i="1" s="1"/>
  <c r="M71" i="1"/>
  <c r="N71" i="1" s="1"/>
  <c r="L71" i="1"/>
  <c r="J71" i="1"/>
  <c r="I71" i="1"/>
  <c r="K71" i="1" s="1"/>
  <c r="AC70" i="1"/>
  <c r="AD70" i="1" s="1"/>
  <c r="AB70" i="1"/>
  <c r="Z70" i="1"/>
  <c r="Y70" i="1"/>
  <c r="AA70" i="1" s="1"/>
  <c r="M70" i="1"/>
  <c r="N70" i="1" s="1"/>
  <c r="L70" i="1"/>
  <c r="J70" i="1"/>
  <c r="I70" i="1"/>
  <c r="K70" i="1" s="1"/>
  <c r="AC69" i="1"/>
  <c r="AD69" i="1" s="1"/>
  <c r="AB69" i="1"/>
  <c r="Z69" i="1"/>
  <c r="Y69" i="1"/>
  <c r="AA69" i="1" s="1"/>
  <c r="M69" i="1"/>
  <c r="N69" i="1" s="1"/>
  <c r="L69" i="1"/>
  <c r="J69" i="1"/>
  <c r="I69" i="1"/>
  <c r="K69" i="1" s="1"/>
  <c r="AC68" i="1"/>
  <c r="AD68" i="1" s="1"/>
  <c r="AB68" i="1"/>
  <c r="Z68" i="1"/>
  <c r="Y68" i="1"/>
  <c r="AA68" i="1" s="1"/>
  <c r="M68" i="1"/>
  <c r="N68" i="1" s="1"/>
  <c r="L68" i="1"/>
  <c r="J68" i="1"/>
  <c r="I68" i="1"/>
  <c r="K68" i="1" s="1"/>
  <c r="AC67" i="1"/>
  <c r="AD67" i="1" s="1"/>
  <c r="AB67" i="1"/>
  <c r="Z67" i="1"/>
  <c r="Y67" i="1"/>
  <c r="AA67" i="1" s="1"/>
  <c r="M67" i="1"/>
  <c r="N67" i="1" s="1"/>
  <c r="L67" i="1"/>
  <c r="J67" i="1"/>
  <c r="I67" i="1"/>
  <c r="K67" i="1" s="1"/>
  <c r="AC66" i="1"/>
  <c r="AD66" i="1" s="1"/>
  <c r="AB66" i="1"/>
  <c r="Z66" i="1"/>
  <c r="Y66" i="1"/>
  <c r="AA66" i="1" s="1"/>
  <c r="M66" i="1"/>
  <c r="N66" i="1" s="1"/>
  <c r="L66" i="1"/>
  <c r="J66" i="1"/>
  <c r="I66" i="1"/>
  <c r="K66" i="1" s="1"/>
  <c r="AC65" i="1"/>
  <c r="AD65" i="1" s="1"/>
  <c r="AB65" i="1"/>
  <c r="Z65" i="1"/>
  <c r="Y65" i="1"/>
  <c r="AA65" i="1" s="1"/>
  <c r="M65" i="1"/>
  <c r="N65" i="1" s="1"/>
  <c r="L65" i="1"/>
  <c r="J65" i="1"/>
  <c r="I65" i="1"/>
  <c r="K65" i="1" s="1"/>
  <c r="AC64" i="1"/>
  <c r="AD64" i="1" s="1"/>
  <c r="AB64" i="1"/>
  <c r="Z64" i="1"/>
  <c r="Y64" i="1"/>
  <c r="AA64" i="1" s="1"/>
  <c r="M64" i="1"/>
  <c r="N64" i="1" s="1"/>
  <c r="L64" i="1"/>
  <c r="J64" i="1"/>
  <c r="I64" i="1"/>
  <c r="K64" i="1" s="1"/>
  <c r="AC63" i="1"/>
  <c r="AD63" i="1" s="1"/>
  <c r="AB63" i="1"/>
  <c r="Z63" i="1"/>
  <c r="Y63" i="1"/>
  <c r="AA63" i="1" s="1"/>
  <c r="M63" i="1"/>
  <c r="N63" i="1" s="1"/>
  <c r="L63" i="1"/>
  <c r="J63" i="1"/>
  <c r="I63" i="1"/>
  <c r="K63" i="1" s="1"/>
  <c r="AC62" i="1"/>
  <c r="AD62" i="1" s="1"/>
  <c r="AB62" i="1"/>
  <c r="Z62" i="1"/>
  <c r="Y62" i="1"/>
  <c r="AA62" i="1" s="1"/>
  <c r="M62" i="1"/>
  <c r="N62" i="1" s="1"/>
  <c r="L62" i="1"/>
  <c r="J62" i="1"/>
  <c r="I62" i="1"/>
  <c r="K62" i="1" s="1"/>
  <c r="AC61" i="1"/>
  <c r="AD61" i="1" s="1"/>
  <c r="AB61" i="1"/>
  <c r="Z61" i="1"/>
  <c r="Y61" i="1"/>
  <c r="AA61" i="1" s="1"/>
  <c r="M61" i="1"/>
  <c r="N61" i="1" s="1"/>
  <c r="L61" i="1"/>
  <c r="J61" i="1"/>
  <c r="I61" i="1"/>
  <c r="K61" i="1" s="1"/>
  <c r="AC60" i="1"/>
  <c r="AD60" i="1" s="1"/>
  <c r="AB60" i="1"/>
  <c r="Z60" i="1"/>
  <c r="Y60" i="1"/>
  <c r="AA60" i="1" s="1"/>
  <c r="M60" i="1"/>
  <c r="N60" i="1" s="1"/>
  <c r="L60" i="1"/>
  <c r="J60" i="1"/>
  <c r="I60" i="1"/>
  <c r="K60" i="1" s="1"/>
  <c r="AC59" i="1"/>
  <c r="AD59" i="1" s="1"/>
  <c r="AB59" i="1"/>
  <c r="Z59" i="1"/>
  <c r="Y59" i="1"/>
  <c r="AA59" i="1" s="1"/>
  <c r="M59" i="1"/>
  <c r="N59" i="1" s="1"/>
  <c r="L59" i="1"/>
  <c r="J59" i="1"/>
  <c r="I59" i="1"/>
  <c r="K59" i="1" s="1"/>
  <c r="AC58" i="1"/>
  <c r="AD58" i="1" s="1"/>
  <c r="AB58" i="1"/>
  <c r="Z58" i="1"/>
  <c r="Y58" i="1"/>
  <c r="AA58" i="1" s="1"/>
  <c r="M58" i="1"/>
  <c r="N58" i="1" s="1"/>
  <c r="L58" i="1"/>
  <c r="J58" i="1"/>
  <c r="I58" i="1"/>
  <c r="K58" i="1" s="1"/>
  <c r="AC57" i="1"/>
  <c r="AD57" i="1" s="1"/>
  <c r="AB57" i="1"/>
  <c r="Z57" i="1"/>
  <c r="Y57" i="1"/>
  <c r="AA57" i="1" s="1"/>
  <c r="M57" i="1"/>
  <c r="N57" i="1" s="1"/>
  <c r="L57" i="1"/>
  <c r="J57" i="1"/>
  <c r="I57" i="1"/>
  <c r="K57" i="1" s="1"/>
  <c r="AC56" i="1"/>
  <c r="AD56" i="1" s="1"/>
  <c r="AB56" i="1"/>
  <c r="Z56" i="1"/>
  <c r="Y56" i="1"/>
  <c r="AA56" i="1" s="1"/>
  <c r="M56" i="1"/>
  <c r="N56" i="1" s="1"/>
  <c r="L56" i="1"/>
  <c r="J56" i="1"/>
  <c r="I56" i="1"/>
  <c r="K56" i="1" s="1"/>
  <c r="AC55" i="1"/>
  <c r="AD55" i="1" s="1"/>
  <c r="AB55" i="1"/>
  <c r="Z55" i="1"/>
  <c r="Y55" i="1"/>
  <c r="AA55" i="1" s="1"/>
  <c r="M55" i="1"/>
  <c r="N55" i="1" s="1"/>
  <c r="L55" i="1"/>
  <c r="J55" i="1"/>
  <c r="I55" i="1"/>
  <c r="K55" i="1" s="1"/>
  <c r="AC54" i="1"/>
  <c r="AD54" i="1" s="1"/>
  <c r="AB54" i="1"/>
  <c r="Z54" i="1"/>
  <c r="Y54" i="1"/>
  <c r="AA54" i="1" s="1"/>
  <c r="M54" i="1"/>
  <c r="N54" i="1" s="1"/>
  <c r="L54" i="1"/>
  <c r="J54" i="1"/>
  <c r="I54" i="1"/>
  <c r="K54" i="1" s="1"/>
  <c r="AC53" i="1"/>
  <c r="AD53" i="1" s="1"/>
  <c r="AB53" i="1"/>
  <c r="Z53" i="1"/>
  <c r="Y53" i="1"/>
  <c r="AA53" i="1" s="1"/>
  <c r="M53" i="1"/>
  <c r="N53" i="1" s="1"/>
  <c r="L53" i="1"/>
  <c r="J53" i="1"/>
  <c r="I53" i="1"/>
  <c r="K53" i="1" s="1"/>
  <c r="AC52" i="1"/>
  <c r="AD52" i="1" s="1"/>
  <c r="AB52" i="1"/>
  <c r="Z52" i="1"/>
  <c r="Y52" i="1"/>
  <c r="AA52" i="1" s="1"/>
  <c r="M52" i="1"/>
  <c r="N52" i="1" s="1"/>
  <c r="L52" i="1"/>
  <c r="J52" i="1"/>
  <c r="I52" i="1"/>
  <c r="K52" i="1" s="1"/>
  <c r="AC51" i="1"/>
  <c r="AD51" i="1" s="1"/>
  <c r="AB51" i="1"/>
  <c r="Z51" i="1"/>
  <c r="Y51" i="1"/>
  <c r="AA51" i="1" s="1"/>
  <c r="M51" i="1"/>
  <c r="N51" i="1" s="1"/>
  <c r="L51" i="1"/>
  <c r="J51" i="1"/>
  <c r="I51" i="1"/>
  <c r="K51" i="1" s="1"/>
  <c r="AC50" i="1"/>
  <c r="AD50" i="1" s="1"/>
  <c r="AB50" i="1"/>
  <c r="Z50" i="1"/>
  <c r="Y50" i="1"/>
  <c r="AA50" i="1" s="1"/>
  <c r="M50" i="1"/>
  <c r="N50" i="1" s="1"/>
  <c r="L50" i="1"/>
  <c r="J50" i="1"/>
  <c r="I50" i="1"/>
  <c r="K50" i="1" s="1"/>
  <c r="AC49" i="1"/>
  <c r="AD49" i="1" s="1"/>
  <c r="AB49" i="1"/>
  <c r="Z49" i="1"/>
  <c r="Y49" i="1"/>
  <c r="AA49" i="1" s="1"/>
  <c r="M49" i="1"/>
  <c r="N49" i="1" s="1"/>
  <c r="L49" i="1"/>
  <c r="J49" i="1"/>
  <c r="I49" i="1"/>
  <c r="K49" i="1" s="1"/>
  <c r="AC48" i="1"/>
  <c r="AD48" i="1" s="1"/>
  <c r="AB48" i="1"/>
  <c r="Z48" i="1"/>
  <c r="Y48" i="1"/>
  <c r="AA48" i="1" s="1"/>
  <c r="M48" i="1"/>
  <c r="N48" i="1" s="1"/>
  <c r="L48" i="1"/>
  <c r="J48" i="1"/>
  <c r="I48" i="1"/>
  <c r="K48" i="1" s="1"/>
  <c r="AC47" i="1"/>
  <c r="AD47" i="1" s="1"/>
  <c r="AB47" i="1"/>
  <c r="Z47" i="1"/>
  <c r="Y47" i="1"/>
  <c r="AA47" i="1" s="1"/>
  <c r="M47" i="1"/>
  <c r="N47" i="1" s="1"/>
  <c r="L47" i="1"/>
  <c r="J47" i="1"/>
  <c r="I47" i="1"/>
  <c r="K47" i="1" s="1"/>
  <c r="AC46" i="1"/>
  <c r="AD46" i="1" s="1"/>
  <c r="AB46" i="1"/>
  <c r="Z46" i="1"/>
  <c r="Y46" i="1"/>
  <c r="AA46" i="1" s="1"/>
  <c r="M46" i="1"/>
  <c r="N46" i="1" s="1"/>
  <c r="L46" i="1"/>
  <c r="J46" i="1"/>
  <c r="I46" i="1"/>
  <c r="K46" i="1" s="1"/>
  <c r="AC45" i="1"/>
  <c r="AD45" i="1" s="1"/>
  <c r="AB45" i="1"/>
  <c r="Z45" i="1"/>
  <c r="Y45" i="1"/>
  <c r="AA45" i="1" s="1"/>
  <c r="M45" i="1"/>
  <c r="N45" i="1" s="1"/>
  <c r="L45" i="1"/>
  <c r="J45" i="1"/>
  <c r="I45" i="1"/>
  <c r="K45" i="1" s="1"/>
  <c r="AC44" i="1"/>
  <c r="AD44" i="1" s="1"/>
  <c r="AB44" i="1"/>
  <c r="Z44" i="1"/>
  <c r="Y44" i="1"/>
  <c r="AA44" i="1" s="1"/>
  <c r="M44" i="1"/>
  <c r="N44" i="1" s="1"/>
  <c r="L44" i="1"/>
  <c r="J44" i="1"/>
  <c r="I44" i="1"/>
  <c r="K44" i="1" s="1"/>
  <c r="AC43" i="1"/>
  <c r="AD43" i="1" s="1"/>
  <c r="AB43" i="1"/>
  <c r="Z43" i="1"/>
  <c r="Y43" i="1"/>
  <c r="AA43" i="1" s="1"/>
  <c r="M43" i="1"/>
  <c r="N43" i="1" s="1"/>
  <c r="L43" i="1"/>
  <c r="J43" i="1"/>
  <c r="I43" i="1"/>
  <c r="K43" i="1" s="1"/>
  <c r="AC42" i="1"/>
  <c r="AD42" i="1" s="1"/>
  <c r="AB42" i="1"/>
  <c r="Z42" i="1"/>
  <c r="Y42" i="1"/>
  <c r="AA42" i="1" s="1"/>
  <c r="M42" i="1"/>
  <c r="N42" i="1" s="1"/>
  <c r="L42" i="1"/>
  <c r="J42" i="1"/>
  <c r="I42" i="1"/>
  <c r="K42" i="1" s="1"/>
  <c r="AC41" i="1"/>
  <c r="AD41" i="1" s="1"/>
  <c r="AF41" i="1" s="1"/>
  <c r="AB41" i="1"/>
  <c r="Z41" i="1"/>
  <c r="Y41" i="1"/>
  <c r="AA41" i="1" s="1"/>
  <c r="M41" i="1"/>
  <c r="N41" i="1" s="1"/>
  <c r="L41" i="1"/>
  <c r="J41" i="1"/>
  <c r="I41" i="1"/>
  <c r="K41" i="1" s="1"/>
  <c r="AC40" i="1"/>
  <c r="AD40" i="1" s="1"/>
  <c r="AB40" i="1"/>
  <c r="Z40" i="1"/>
  <c r="Y40" i="1"/>
  <c r="AA40" i="1" s="1"/>
  <c r="M40" i="1"/>
  <c r="N40" i="1" s="1"/>
  <c r="L40" i="1"/>
  <c r="J40" i="1"/>
  <c r="I40" i="1"/>
  <c r="K40" i="1" s="1"/>
  <c r="AC39" i="1"/>
  <c r="AD39" i="1" s="1"/>
  <c r="AB39" i="1"/>
  <c r="Z39" i="1"/>
  <c r="Y39" i="1"/>
  <c r="AA39" i="1" s="1"/>
  <c r="M39" i="1"/>
  <c r="N39" i="1" s="1"/>
  <c r="L39" i="1"/>
  <c r="J39" i="1"/>
  <c r="I39" i="1"/>
  <c r="K39" i="1" s="1"/>
  <c r="AC38" i="1"/>
  <c r="AD38" i="1" s="1"/>
  <c r="AB38" i="1"/>
  <c r="Z38" i="1"/>
  <c r="Y38" i="1"/>
  <c r="AA38" i="1" s="1"/>
  <c r="M38" i="1"/>
  <c r="N38" i="1" s="1"/>
  <c r="L38" i="1"/>
  <c r="J38" i="1"/>
  <c r="I38" i="1"/>
  <c r="K38" i="1" s="1"/>
  <c r="AC37" i="1"/>
  <c r="AD37" i="1" s="1"/>
  <c r="AB37" i="1"/>
  <c r="Z37" i="1"/>
  <c r="Y37" i="1"/>
  <c r="AA37" i="1" s="1"/>
  <c r="M37" i="1"/>
  <c r="N37" i="1" s="1"/>
  <c r="L37" i="1"/>
  <c r="J37" i="1"/>
  <c r="I37" i="1"/>
  <c r="K37" i="1" s="1"/>
  <c r="AC36" i="1"/>
  <c r="AD36" i="1" s="1"/>
  <c r="AB36" i="1"/>
  <c r="Z36" i="1"/>
  <c r="Y36" i="1"/>
  <c r="AA36" i="1" s="1"/>
  <c r="M36" i="1"/>
  <c r="N36" i="1" s="1"/>
  <c r="L36" i="1"/>
  <c r="J36" i="1"/>
  <c r="I36" i="1"/>
  <c r="K36" i="1" s="1"/>
  <c r="AC35" i="1"/>
  <c r="AD35" i="1" s="1"/>
  <c r="AB35" i="1"/>
  <c r="Z35" i="1"/>
  <c r="Y35" i="1"/>
  <c r="AA35" i="1" s="1"/>
  <c r="M35" i="1"/>
  <c r="N35" i="1" s="1"/>
  <c r="L35" i="1"/>
  <c r="J35" i="1"/>
  <c r="I35" i="1"/>
  <c r="K35" i="1" s="1"/>
  <c r="AC34" i="1"/>
  <c r="AD34" i="1" s="1"/>
  <c r="AB34" i="1"/>
  <c r="Z34" i="1"/>
  <c r="Y34" i="1"/>
  <c r="AA34" i="1" s="1"/>
  <c r="M34" i="1"/>
  <c r="N34" i="1" s="1"/>
  <c r="L34" i="1"/>
  <c r="J34" i="1"/>
  <c r="I34" i="1"/>
  <c r="K34" i="1" s="1"/>
  <c r="AC33" i="1"/>
  <c r="AD33" i="1" s="1"/>
  <c r="AB33" i="1"/>
  <c r="Z33" i="1"/>
  <c r="Y33" i="1"/>
  <c r="AA33" i="1" s="1"/>
  <c r="M33" i="1"/>
  <c r="N33" i="1" s="1"/>
  <c r="L33" i="1"/>
  <c r="J33" i="1"/>
  <c r="I33" i="1"/>
  <c r="K33" i="1" s="1"/>
  <c r="AC32" i="1"/>
  <c r="AD32" i="1" s="1"/>
  <c r="AB32" i="1"/>
  <c r="Z32" i="1"/>
  <c r="Y32" i="1"/>
  <c r="AA32" i="1" s="1"/>
  <c r="M32" i="1"/>
  <c r="N32" i="1" s="1"/>
  <c r="L32" i="1"/>
  <c r="J32" i="1"/>
  <c r="I32" i="1"/>
  <c r="K32" i="1" s="1"/>
  <c r="AC31" i="1"/>
  <c r="AD31" i="1" s="1"/>
  <c r="AB31" i="1"/>
  <c r="Z31" i="1"/>
  <c r="Y31" i="1"/>
  <c r="AA31" i="1" s="1"/>
  <c r="M31" i="1"/>
  <c r="N31" i="1" s="1"/>
  <c r="L31" i="1"/>
  <c r="J31" i="1"/>
  <c r="I31" i="1"/>
  <c r="K31" i="1" s="1"/>
  <c r="AC30" i="1"/>
  <c r="AD30" i="1" s="1"/>
  <c r="AB30" i="1"/>
  <c r="Z30" i="1"/>
  <c r="Y30" i="1"/>
  <c r="AA30" i="1" s="1"/>
  <c r="M30" i="1"/>
  <c r="N30" i="1" s="1"/>
  <c r="L30" i="1"/>
  <c r="J30" i="1"/>
  <c r="I30" i="1"/>
  <c r="K30" i="1" s="1"/>
  <c r="AC29" i="1"/>
  <c r="AD29" i="1" s="1"/>
  <c r="AB29" i="1"/>
  <c r="Z29" i="1"/>
  <c r="Y29" i="1"/>
  <c r="AA29" i="1" s="1"/>
  <c r="M29" i="1"/>
  <c r="N29" i="1" s="1"/>
  <c r="L29" i="1"/>
  <c r="J29" i="1"/>
  <c r="I29" i="1"/>
  <c r="K29" i="1" s="1"/>
  <c r="AC28" i="1"/>
  <c r="AD28" i="1" s="1"/>
  <c r="AB28" i="1"/>
  <c r="Z28" i="1"/>
  <c r="Y28" i="1"/>
  <c r="AA28" i="1" s="1"/>
  <c r="M28" i="1"/>
  <c r="N28" i="1" s="1"/>
  <c r="L28" i="1"/>
  <c r="J28" i="1"/>
  <c r="I28" i="1"/>
  <c r="K28" i="1" s="1"/>
  <c r="AC27" i="1"/>
  <c r="AD27" i="1" s="1"/>
  <c r="AB27" i="1"/>
  <c r="Z27" i="1"/>
  <c r="Y27" i="1"/>
  <c r="AA27" i="1" s="1"/>
  <c r="M27" i="1"/>
  <c r="N27" i="1" s="1"/>
  <c r="L27" i="1"/>
  <c r="J27" i="1"/>
  <c r="I27" i="1"/>
  <c r="K27" i="1" s="1"/>
  <c r="AC26" i="1"/>
  <c r="AD26" i="1" s="1"/>
  <c r="AB26" i="1"/>
  <c r="Z26" i="1"/>
  <c r="Y26" i="1"/>
  <c r="AA26" i="1" s="1"/>
  <c r="M26" i="1"/>
  <c r="N26" i="1" s="1"/>
  <c r="L26" i="1"/>
  <c r="J26" i="1"/>
  <c r="I26" i="1"/>
  <c r="K26" i="1" s="1"/>
  <c r="AC25" i="1"/>
  <c r="AD25" i="1" s="1"/>
  <c r="AB25" i="1"/>
  <c r="Z25" i="1"/>
  <c r="Y25" i="1"/>
  <c r="AA25" i="1" s="1"/>
  <c r="M25" i="1"/>
  <c r="N25" i="1" s="1"/>
  <c r="L25" i="1"/>
  <c r="J25" i="1"/>
  <c r="I25" i="1"/>
  <c r="K25" i="1" s="1"/>
  <c r="AC24" i="1"/>
  <c r="AD24" i="1" s="1"/>
  <c r="AB24" i="1"/>
  <c r="Z24" i="1"/>
  <c r="Y24" i="1"/>
  <c r="AA24" i="1" s="1"/>
  <c r="M24" i="1"/>
  <c r="N24" i="1" s="1"/>
  <c r="L24" i="1"/>
  <c r="J24" i="1"/>
  <c r="I24" i="1"/>
  <c r="K24" i="1" s="1"/>
  <c r="AC23" i="1"/>
  <c r="AD23" i="1" s="1"/>
  <c r="AB23" i="1"/>
  <c r="Z23" i="1"/>
  <c r="Y23" i="1"/>
  <c r="AA23" i="1" s="1"/>
  <c r="M23" i="1"/>
  <c r="N23" i="1" s="1"/>
  <c r="L23" i="1"/>
  <c r="J23" i="1"/>
  <c r="I23" i="1"/>
  <c r="K23" i="1" s="1"/>
  <c r="AC22" i="1"/>
  <c r="AD22" i="1" s="1"/>
  <c r="AB22" i="1"/>
  <c r="Z22" i="1"/>
  <c r="Y22" i="1"/>
  <c r="AA22" i="1" s="1"/>
  <c r="M22" i="1"/>
  <c r="N22" i="1" s="1"/>
  <c r="L22" i="1"/>
  <c r="J22" i="1"/>
  <c r="I22" i="1"/>
  <c r="K22" i="1" s="1"/>
  <c r="AC21" i="1"/>
  <c r="AD21" i="1" s="1"/>
  <c r="AB21" i="1"/>
  <c r="Z21" i="1"/>
  <c r="Y21" i="1"/>
  <c r="AA21" i="1" s="1"/>
  <c r="M21" i="1"/>
  <c r="N21" i="1" s="1"/>
  <c r="L21" i="1"/>
  <c r="J21" i="1"/>
  <c r="I21" i="1"/>
  <c r="K21" i="1" s="1"/>
  <c r="AC20" i="1"/>
  <c r="AD20" i="1" s="1"/>
  <c r="AB20" i="1"/>
  <c r="Z20" i="1"/>
  <c r="Y20" i="1"/>
  <c r="AA20" i="1" s="1"/>
  <c r="M20" i="1"/>
  <c r="N20" i="1" s="1"/>
  <c r="L20" i="1"/>
  <c r="J20" i="1"/>
  <c r="I20" i="1"/>
  <c r="K20" i="1" s="1"/>
  <c r="AC19" i="1"/>
  <c r="AD19" i="1" s="1"/>
  <c r="AB19" i="1"/>
  <c r="Z19" i="1"/>
  <c r="Y19" i="1"/>
  <c r="AA19" i="1" s="1"/>
  <c r="M19" i="1"/>
  <c r="N19" i="1" s="1"/>
  <c r="L19" i="1"/>
  <c r="J19" i="1"/>
  <c r="I19" i="1"/>
  <c r="K19" i="1" s="1"/>
  <c r="AC18" i="1"/>
  <c r="AD18" i="1" s="1"/>
  <c r="AB18" i="1"/>
  <c r="Z18" i="1"/>
  <c r="Y18" i="1"/>
  <c r="AA18" i="1" s="1"/>
  <c r="M18" i="1"/>
  <c r="N18" i="1" s="1"/>
  <c r="L18" i="1"/>
  <c r="J18" i="1"/>
  <c r="I18" i="1"/>
  <c r="K18" i="1" s="1"/>
  <c r="AC17" i="1"/>
  <c r="AD17" i="1" s="1"/>
  <c r="AB17" i="1"/>
  <c r="Z17" i="1"/>
  <c r="Y17" i="1"/>
  <c r="AA17" i="1" s="1"/>
  <c r="M17" i="1"/>
  <c r="N17" i="1" s="1"/>
  <c r="L17" i="1"/>
  <c r="J17" i="1"/>
  <c r="I17" i="1"/>
  <c r="K17" i="1" s="1"/>
  <c r="AC16" i="1"/>
  <c r="AD16" i="1" s="1"/>
  <c r="AB16" i="1"/>
  <c r="Z16" i="1"/>
  <c r="Y16" i="1"/>
  <c r="AA16" i="1" s="1"/>
  <c r="M16" i="1"/>
  <c r="N16" i="1" s="1"/>
  <c r="L16" i="1"/>
  <c r="J16" i="1"/>
  <c r="I16" i="1"/>
  <c r="K16" i="1" s="1"/>
  <c r="AC15" i="1"/>
  <c r="AD15" i="1" s="1"/>
  <c r="AB15" i="1"/>
  <c r="Z15" i="1"/>
  <c r="Y15" i="1"/>
  <c r="AA15" i="1" s="1"/>
  <c r="M15" i="1"/>
  <c r="N15" i="1" s="1"/>
  <c r="L15" i="1"/>
  <c r="J15" i="1"/>
  <c r="I15" i="1"/>
  <c r="K15" i="1" s="1"/>
  <c r="AC14" i="1"/>
  <c r="AD14" i="1" s="1"/>
  <c r="AB14" i="1"/>
  <c r="Z14" i="1"/>
  <c r="Y14" i="1"/>
  <c r="AA14" i="1" s="1"/>
  <c r="M14" i="1"/>
  <c r="N14" i="1" s="1"/>
  <c r="L14" i="1"/>
  <c r="J14" i="1"/>
  <c r="I14" i="1"/>
  <c r="K14" i="1" s="1"/>
  <c r="AC13" i="1"/>
  <c r="AD13" i="1" s="1"/>
  <c r="AB13" i="1"/>
  <c r="Z13" i="1"/>
  <c r="Y13" i="1"/>
  <c r="AA13" i="1" s="1"/>
  <c r="M13" i="1"/>
  <c r="N13" i="1" s="1"/>
  <c r="L13" i="1"/>
  <c r="J13" i="1"/>
  <c r="I13" i="1"/>
  <c r="K13" i="1" s="1"/>
  <c r="AC12" i="1"/>
  <c r="AD12" i="1" s="1"/>
  <c r="AB12" i="1"/>
  <c r="Z12" i="1"/>
  <c r="Y12" i="1"/>
  <c r="AA12" i="1" s="1"/>
  <c r="M12" i="1"/>
  <c r="N12" i="1" s="1"/>
  <c r="L12" i="1"/>
  <c r="J12" i="1"/>
  <c r="I12" i="1"/>
  <c r="K12" i="1" s="1"/>
  <c r="AC11" i="1"/>
  <c r="AD11" i="1" s="1"/>
  <c r="AB11" i="1"/>
  <c r="Z11" i="1"/>
  <c r="Y11" i="1"/>
  <c r="AA11" i="1" s="1"/>
  <c r="M11" i="1"/>
  <c r="N11" i="1" s="1"/>
  <c r="L11" i="1"/>
  <c r="J11" i="1"/>
  <c r="I11" i="1"/>
  <c r="K11" i="1" s="1"/>
  <c r="AC10" i="1"/>
  <c r="AD10" i="1" s="1"/>
  <c r="AB10" i="1"/>
  <c r="Z10" i="1"/>
  <c r="Y10" i="1"/>
  <c r="AA10" i="1" s="1"/>
  <c r="M10" i="1"/>
  <c r="N10" i="1" s="1"/>
  <c r="L10" i="1"/>
  <c r="J10" i="1"/>
  <c r="I10" i="1"/>
  <c r="K10" i="1" s="1"/>
  <c r="AC9" i="1"/>
  <c r="AD9" i="1" s="1"/>
  <c r="AB9" i="1"/>
  <c r="Z9" i="1"/>
  <c r="Y9" i="1"/>
  <c r="AA9" i="1" s="1"/>
  <c r="M9" i="1"/>
  <c r="N9" i="1" s="1"/>
  <c r="L9" i="1"/>
  <c r="J9" i="1"/>
  <c r="I9" i="1"/>
  <c r="K9" i="1" s="1"/>
  <c r="AC8" i="1"/>
  <c r="AD8" i="1" s="1"/>
  <c r="AB8" i="1"/>
  <c r="Z8" i="1"/>
  <c r="Y8" i="1"/>
  <c r="AA8" i="1" s="1"/>
  <c r="M8" i="1"/>
  <c r="N8" i="1" s="1"/>
  <c r="L8" i="1"/>
  <c r="J8" i="1"/>
  <c r="I8" i="1"/>
  <c r="K8" i="1" s="1"/>
  <c r="AC7" i="1"/>
  <c r="AD7" i="1" s="1"/>
  <c r="AB7" i="1"/>
  <c r="Z7" i="1"/>
  <c r="Y7" i="1"/>
  <c r="AA7" i="1" s="1"/>
  <c r="M7" i="1"/>
  <c r="N7" i="1" s="1"/>
  <c r="L7" i="1"/>
  <c r="J7" i="1"/>
  <c r="I7" i="1"/>
  <c r="K7" i="1" s="1"/>
  <c r="AC6" i="1"/>
  <c r="AD6" i="1" s="1"/>
  <c r="AB6" i="1"/>
  <c r="Z6" i="1"/>
  <c r="Y6" i="1"/>
  <c r="AA6" i="1" s="1"/>
  <c r="M6" i="1"/>
  <c r="N6" i="1" s="1"/>
  <c r="L6" i="1"/>
  <c r="J6" i="1"/>
  <c r="I6" i="1"/>
  <c r="K6" i="1" s="1"/>
  <c r="AC5" i="1"/>
  <c r="AD5" i="1" s="1"/>
  <c r="AB5" i="1"/>
  <c r="Z5" i="1"/>
  <c r="Y5" i="1"/>
  <c r="AA5" i="1" s="1"/>
  <c r="M5" i="1"/>
  <c r="N5" i="1" s="1"/>
  <c r="L5" i="1"/>
  <c r="J5" i="1"/>
  <c r="I5" i="1"/>
  <c r="K5" i="1" s="1"/>
  <c r="AC4" i="1"/>
  <c r="AD4" i="1" s="1"/>
  <c r="AB4" i="1"/>
  <c r="Z4" i="1"/>
  <c r="Y4" i="1"/>
  <c r="AA4" i="1" s="1"/>
  <c r="M4" i="1"/>
  <c r="N4" i="1" s="1"/>
  <c r="L4" i="1"/>
  <c r="J4" i="1"/>
  <c r="I4" i="1"/>
  <c r="K4" i="1" s="1"/>
  <c r="AC3" i="1"/>
  <c r="AD3" i="1" s="1"/>
  <c r="AB3" i="1"/>
  <c r="Z3" i="1"/>
  <c r="Y3" i="1"/>
  <c r="AA3" i="1" s="1"/>
  <c r="M3" i="1"/>
  <c r="N3" i="1" s="1"/>
  <c r="L3" i="1"/>
  <c r="J3" i="1"/>
  <c r="I3" i="1"/>
  <c r="K3" i="1" s="1"/>
  <c r="AC2" i="1"/>
  <c r="AD2" i="1" s="1"/>
  <c r="AB2" i="1"/>
  <c r="Z2" i="1"/>
  <c r="Y2" i="1"/>
  <c r="AA2" i="1" s="1"/>
  <c r="M2" i="1"/>
  <c r="N2" i="1" s="1"/>
  <c r="L2" i="1"/>
  <c r="J2" i="1"/>
  <c r="I2" i="1"/>
  <c r="K2" i="1" s="1"/>
  <c r="P359" i="1" l="1"/>
  <c r="P358" i="1"/>
  <c r="AG357" i="1"/>
  <c r="P357" i="1"/>
  <c r="AG356" i="1"/>
  <c r="P356" i="1"/>
  <c r="AG355" i="1"/>
  <c r="P355" i="1"/>
  <c r="AG354" i="1"/>
  <c r="P354" i="1"/>
  <c r="AG353" i="1"/>
  <c r="P353" i="1"/>
  <c r="AG352" i="1"/>
  <c r="P352" i="1"/>
  <c r="AG351" i="1"/>
  <c r="P351" i="1"/>
  <c r="P350" i="1"/>
  <c r="AG349" i="1"/>
  <c r="AD346" i="1"/>
  <c r="AF346" i="1" s="1"/>
  <c r="N345" i="1"/>
  <c r="P342" i="1"/>
  <c r="P341" i="1"/>
  <c r="P340" i="1"/>
  <c r="P339" i="1"/>
  <c r="AF336" i="1"/>
  <c r="AF335" i="1"/>
  <c r="P324" i="1"/>
  <c r="AF323" i="1"/>
  <c r="AF322" i="1"/>
  <c r="P322" i="1"/>
  <c r="P321" i="1"/>
  <c r="AF318" i="1"/>
  <c r="AF316" i="1"/>
  <c r="AF315" i="1"/>
  <c r="AF314" i="1"/>
  <c r="P312" i="1"/>
  <c r="AF304" i="1"/>
  <c r="AF302" i="1"/>
  <c r="P302" i="1"/>
  <c r="P301" i="1"/>
  <c r="AF296" i="1"/>
  <c r="P294" i="1"/>
  <c r="AF293" i="1"/>
  <c r="AF292" i="1"/>
  <c r="AF291" i="1"/>
  <c r="P289" i="1"/>
  <c r="P288" i="1"/>
  <c r="P283" i="1"/>
  <c r="AF282" i="1"/>
  <c r="AF281" i="1"/>
  <c r="AF280" i="1"/>
  <c r="AF278" i="1"/>
  <c r="AF277" i="1"/>
  <c r="P276" i="1"/>
  <c r="AF273" i="1"/>
  <c r="P263" i="1"/>
  <c r="P255" i="1"/>
  <c r="P254" i="1"/>
  <c r="AF252" i="1"/>
  <c r="AF147" i="1"/>
  <c r="P251" i="1"/>
  <c r="AF250" i="1"/>
  <c r="P250" i="1"/>
  <c r="AF249" i="1"/>
  <c r="P249" i="1"/>
  <c r="AF248" i="1"/>
  <c r="P248" i="1"/>
  <c r="AF247" i="1"/>
  <c r="P247" i="1"/>
  <c r="AF246" i="1"/>
  <c r="P246" i="1"/>
  <c r="AF245" i="1"/>
  <c r="P245" i="1"/>
  <c r="AF244" i="1"/>
  <c r="P244" i="1"/>
  <c r="AF243" i="1"/>
  <c r="P243" i="1"/>
  <c r="AF242" i="1"/>
  <c r="P242" i="1"/>
  <c r="AF241" i="1"/>
  <c r="P241" i="1"/>
  <c r="AF240" i="1"/>
  <c r="P240" i="1"/>
  <c r="AF239" i="1"/>
  <c r="P239" i="1"/>
  <c r="AF238" i="1"/>
  <c r="P238" i="1"/>
  <c r="AF237" i="1"/>
  <c r="P237" i="1"/>
  <c r="AF236" i="1"/>
  <c r="P236" i="1"/>
  <c r="AF235" i="1"/>
  <c r="P235" i="1"/>
  <c r="AF234" i="1"/>
  <c r="P234" i="1"/>
  <c r="AF233" i="1"/>
  <c r="P233" i="1"/>
  <c r="AF232" i="1"/>
  <c r="P232" i="1"/>
  <c r="AF231" i="1"/>
  <c r="P231" i="1"/>
  <c r="AF230" i="1"/>
  <c r="P230" i="1"/>
  <c r="AF229" i="1"/>
  <c r="P229" i="1"/>
  <c r="AF228" i="1"/>
  <c r="P228" i="1"/>
  <c r="AF227" i="1"/>
  <c r="P227" i="1"/>
  <c r="AF226" i="1"/>
  <c r="P226" i="1"/>
  <c r="AF225" i="1"/>
  <c r="P225" i="1"/>
  <c r="AF224" i="1"/>
  <c r="P224" i="1"/>
  <c r="AF223" i="1"/>
  <c r="P223" i="1"/>
  <c r="AF222" i="1"/>
  <c r="P222" i="1"/>
  <c r="AF221" i="1"/>
  <c r="P221" i="1"/>
  <c r="AF220" i="1"/>
  <c r="P220" i="1"/>
  <c r="AF219" i="1"/>
  <c r="P219" i="1"/>
  <c r="AF218" i="1"/>
  <c r="P218" i="1"/>
  <c r="AF217" i="1"/>
  <c r="P217" i="1"/>
  <c r="AF216" i="1"/>
  <c r="P216" i="1"/>
  <c r="AF215" i="1"/>
  <c r="P215" i="1"/>
  <c r="AF214" i="1"/>
  <c r="P214" i="1"/>
  <c r="AF213" i="1"/>
  <c r="P213" i="1"/>
  <c r="AF212" i="1"/>
  <c r="P212" i="1"/>
  <c r="AF211" i="1"/>
  <c r="P211" i="1"/>
  <c r="AF210" i="1"/>
  <c r="P210" i="1"/>
  <c r="AF209" i="1"/>
  <c r="P209" i="1"/>
  <c r="AF208" i="1"/>
  <c r="P208" i="1"/>
  <c r="AF207" i="1"/>
  <c r="P207" i="1"/>
  <c r="AF206" i="1"/>
  <c r="P206" i="1"/>
  <c r="AF205" i="1"/>
  <c r="P205" i="1"/>
  <c r="AF204" i="1"/>
  <c r="P204" i="1"/>
  <c r="AF203" i="1"/>
  <c r="P203" i="1"/>
  <c r="AF202" i="1"/>
  <c r="P202" i="1"/>
  <c r="AF201" i="1"/>
  <c r="P201" i="1"/>
  <c r="AF200" i="1"/>
  <c r="P200" i="1"/>
  <c r="AF199" i="1"/>
  <c r="AF183" i="1"/>
  <c r="P182" i="1"/>
  <c r="P181" i="1"/>
  <c r="AF178" i="1"/>
  <c r="AF177" i="1"/>
  <c r="AF176" i="1"/>
  <c r="AF174" i="1"/>
  <c r="AF172" i="1"/>
  <c r="AF171" i="1"/>
  <c r="AF170" i="1"/>
  <c r="AF163" i="1"/>
  <c r="AF162" i="1"/>
  <c r="P159" i="1"/>
  <c r="AF198" i="1"/>
  <c r="P198" i="1"/>
  <c r="AF197" i="1"/>
  <c r="P197" i="1"/>
  <c r="AF196" i="1"/>
  <c r="P196" i="1"/>
  <c r="AF195" i="1"/>
  <c r="P195" i="1"/>
  <c r="AF194" i="1"/>
  <c r="P194" i="1"/>
  <c r="AF193" i="1"/>
  <c r="P193" i="1"/>
  <c r="AF192" i="1"/>
  <c r="P192" i="1"/>
  <c r="AF191" i="1"/>
  <c r="P191" i="1"/>
  <c r="AF190" i="1"/>
  <c r="P190" i="1"/>
  <c r="AF189" i="1"/>
  <c r="P189" i="1"/>
  <c r="AF188" i="1"/>
  <c r="P188" i="1"/>
  <c r="AF187" i="1"/>
  <c r="P187" i="1"/>
  <c r="AF186" i="1"/>
  <c r="P186" i="1"/>
  <c r="AF185" i="1"/>
  <c r="P185" i="1"/>
  <c r="P175" i="1"/>
  <c r="AF159" i="1"/>
  <c r="AF158" i="1"/>
  <c r="AF157" i="1"/>
  <c r="AF155" i="1"/>
  <c r="P146" i="1"/>
  <c r="AF145" i="1"/>
  <c r="P145" i="1"/>
  <c r="AF144" i="1"/>
  <c r="P144" i="1"/>
  <c r="AF143" i="1"/>
  <c r="P143" i="1"/>
  <c r="AF142" i="1"/>
  <c r="P142" i="1"/>
  <c r="AF141" i="1"/>
  <c r="P141" i="1"/>
  <c r="AF140" i="1"/>
  <c r="P140" i="1"/>
  <c r="AF139" i="1"/>
  <c r="P139" i="1"/>
  <c r="AF138" i="1"/>
  <c r="P138" i="1"/>
  <c r="AF137" i="1"/>
  <c r="P137" i="1"/>
  <c r="AF136" i="1"/>
  <c r="P136" i="1"/>
  <c r="AF135" i="1"/>
  <c r="P135" i="1"/>
  <c r="AF134" i="1"/>
  <c r="P134" i="1"/>
  <c r="AF133" i="1"/>
  <c r="P133" i="1"/>
  <c r="AF132" i="1"/>
  <c r="P132" i="1"/>
  <c r="AF131" i="1"/>
  <c r="P131" i="1"/>
  <c r="AF130" i="1"/>
  <c r="P130" i="1"/>
  <c r="AF129" i="1"/>
  <c r="P129" i="1"/>
  <c r="AF128" i="1"/>
  <c r="P128" i="1"/>
  <c r="AF127" i="1"/>
  <c r="P127" i="1"/>
  <c r="AF126" i="1"/>
  <c r="P126" i="1"/>
  <c r="AF125" i="1"/>
  <c r="P125" i="1"/>
  <c r="AF124" i="1"/>
  <c r="P124" i="1"/>
  <c r="AF123" i="1"/>
  <c r="P123" i="1"/>
  <c r="AF122" i="1"/>
  <c r="P122" i="1"/>
  <c r="AF121" i="1"/>
  <c r="P121" i="1"/>
  <c r="AF120" i="1"/>
  <c r="P120" i="1"/>
  <c r="AF119" i="1"/>
  <c r="P119" i="1"/>
  <c r="AF118" i="1"/>
  <c r="P118" i="1"/>
  <c r="AF117" i="1"/>
  <c r="P117" i="1"/>
  <c r="AF115" i="1"/>
  <c r="P115" i="1"/>
  <c r="AF114" i="1"/>
  <c r="P114" i="1"/>
  <c r="AF113" i="1"/>
  <c r="P113" i="1"/>
  <c r="AF112" i="1"/>
  <c r="P112" i="1"/>
  <c r="AF111" i="1"/>
  <c r="P111" i="1"/>
  <c r="AF110" i="1"/>
  <c r="P110" i="1"/>
  <c r="AF109" i="1"/>
  <c r="P109" i="1"/>
  <c r="AF108" i="1"/>
  <c r="AF107" i="1"/>
  <c r="P107" i="1"/>
  <c r="AF106" i="1"/>
  <c r="P106" i="1"/>
  <c r="AF105" i="1"/>
  <c r="P105" i="1"/>
  <c r="AF104" i="1"/>
  <c r="P104" i="1"/>
  <c r="AF103" i="1"/>
  <c r="P103" i="1"/>
  <c r="AF102" i="1"/>
  <c r="P102" i="1"/>
  <c r="AF101" i="1"/>
  <c r="P101" i="1"/>
  <c r="AF100" i="1"/>
  <c r="P100" i="1"/>
  <c r="AF99" i="1"/>
  <c r="P99" i="1"/>
  <c r="P98" i="1"/>
  <c r="AF97" i="1"/>
  <c r="P97" i="1"/>
  <c r="AF96" i="1"/>
  <c r="P96" i="1"/>
  <c r="AF95" i="1"/>
  <c r="P95" i="1"/>
  <c r="AF94" i="1"/>
  <c r="P42" i="1"/>
  <c r="AF93" i="1"/>
  <c r="P93" i="1"/>
  <c r="AF92" i="1"/>
  <c r="P92" i="1"/>
  <c r="AF91" i="1"/>
  <c r="P91" i="1"/>
  <c r="AF90" i="1"/>
  <c r="P90" i="1"/>
  <c r="AF89" i="1"/>
  <c r="P89" i="1"/>
  <c r="AF88" i="1"/>
  <c r="P88" i="1"/>
  <c r="AF87" i="1"/>
  <c r="P87" i="1"/>
  <c r="AF86" i="1"/>
  <c r="P86" i="1"/>
  <c r="AF85" i="1"/>
  <c r="P85" i="1"/>
  <c r="AF84" i="1"/>
  <c r="P84" i="1"/>
  <c r="AF83" i="1"/>
  <c r="P83" i="1"/>
  <c r="AF82" i="1"/>
  <c r="P82" i="1"/>
  <c r="AF81" i="1"/>
  <c r="P81" i="1"/>
  <c r="AF80" i="1"/>
  <c r="P80" i="1"/>
  <c r="AF79" i="1"/>
  <c r="P79" i="1"/>
  <c r="AF78" i="1"/>
  <c r="P78" i="1"/>
  <c r="AF77" i="1"/>
  <c r="P77" i="1"/>
  <c r="AF76" i="1"/>
  <c r="P76" i="1"/>
  <c r="AF75" i="1"/>
  <c r="P75" i="1"/>
  <c r="AF74" i="1"/>
  <c r="P74" i="1"/>
  <c r="AF73" i="1"/>
  <c r="P73" i="1"/>
  <c r="AF72" i="1"/>
  <c r="P72" i="1"/>
  <c r="AF71" i="1"/>
  <c r="P71" i="1"/>
  <c r="AF70" i="1"/>
  <c r="P70" i="1"/>
  <c r="AF69" i="1"/>
  <c r="P69" i="1"/>
  <c r="AF68" i="1"/>
  <c r="P68" i="1"/>
  <c r="AF67" i="1"/>
  <c r="P67" i="1"/>
  <c r="AF66" i="1"/>
  <c r="P66" i="1"/>
  <c r="AF65" i="1"/>
  <c r="P65" i="1"/>
  <c r="AF64" i="1"/>
  <c r="P64" i="1"/>
  <c r="AF63" i="1"/>
  <c r="P63" i="1"/>
  <c r="AF62" i="1"/>
  <c r="P62" i="1"/>
  <c r="AF61" i="1"/>
  <c r="P61" i="1"/>
  <c r="AF60" i="1"/>
  <c r="P60" i="1"/>
  <c r="AF59" i="1"/>
  <c r="P59" i="1"/>
  <c r="AF58" i="1"/>
  <c r="P58" i="1"/>
  <c r="AF57" i="1"/>
  <c r="P57" i="1"/>
  <c r="AF56" i="1"/>
  <c r="P56" i="1"/>
  <c r="AF55" i="1"/>
  <c r="P55" i="1"/>
  <c r="AF54" i="1"/>
  <c r="P54" i="1"/>
  <c r="AF53" i="1"/>
  <c r="P53" i="1"/>
  <c r="AF52" i="1"/>
  <c r="P52" i="1"/>
  <c r="AF51" i="1"/>
  <c r="P51" i="1"/>
  <c r="AF50" i="1"/>
  <c r="P50" i="1"/>
  <c r="AF49" i="1"/>
  <c r="P49" i="1"/>
  <c r="AF48" i="1"/>
  <c r="P48" i="1"/>
  <c r="AF47" i="1"/>
  <c r="P47" i="1"/>
  <c r="AF46" i="1"/>
  <c r="P46" i="1"/>
  <c r="AF45" i="1"/>
  <c r="P45" i="1"/>
  <c r="AF44" i="1"/>
  <c r="P44" i="1"/>
  <c r="AF43" i="1"/>
  <c r="P43" i="1"/>
  <c r="AF42" i="1"/>
  <c r="P41" i="1"/>
  <c r="AF40" i="1"/>
  <c r="P40" i="1"/>
  <c r="AF39" i="1"/>
  <c r="P39" i="1"/>
  <c r="AF38" i="1"/>
  <c r="P38" i="1"/>
  <c r="AF37" i="1"/>
  <c r="P37" i="1"/>
  <c r="AF36" i="1"/>
  <c r="P36" i="1"/>
  <c r="AF35" i="1"/>
  <c r="P35" i="1"/>
  <c r="AF34" i="1"/>
  <c r="P34" i="1"/>
  <c r="AF33" i="1"/>
  <c r="P33" i="1"/>
  <c r="AF32" i="1"/>
  <c r="P32" i="1"/>
  <c r="AF31" i="1"/>
  <c r="P31" i="1"/>
  <c r="AF30" i="1"/>
  <c r="P30" i="1"/>
  <c r="AF29" i="1"/>
  <c r="P29" i="1"/>
  <c r="AF28" i="1"/>
  <c r="P28" i="1"/>
  <c r="AF27" i="1"/>
  <c r="P27" i="1"/>
  <c r="AF26" i="1"/>
  <c r="P26" i="1"/>
  <c r="AF25" i="1"/>
  <c r="P25" i="1"/>
  <c r="AF24" i="1"/>
  <c r="P24" i="1"/>
  <c r="AF23" i="1"/>
  <c r="P23" i="1"/>
  <c r="AF22" i="1"/>
  <c r="P22" i="1"/>
  <c r="AF21" i="1"/>
  <c r="P21" i="1"/>
  <c r="AF20" i="1"/>
  <c r="P20" i="1"/>
  <c r="AF19" i="1"/>
  <c r="P19" i="1"/>
  <c r="AF18" i="1"/>
  <c r="P18" i="1"/>
  <c r="AF17" i="1"/>
  <c r="P17" i="1"/>
  <c r="AF16" i="1"/>
  <c r="P16" i="1"/>
  <c r="AF15" i="1"/>
  <c r="P15" i="1"/>
  <c r="AF14" i="1"/>
  <c r="P14" i="1"/>
  <c r="AF13" i="1"/>
  <c r="P13" i="1"/>
  <c r="AF12" i="1"/>
  <c r="P12" i="1"/>
  <c r="AF11" i="1"/>
  <c r="P11" i="1"/>
  <c r="AF10" i="1"/>
  <c r="P10" i="1"/>
  <c r="AF9" i="1"/>
  <c r="P9" i="1"/>
  <c r="AF8" i="1"/>
  <c r="P8" i="1"/>
  <c r="AF7" i="1"/>
  <c r="P7" i="1"/>
  <c r="AF6" i="1"/>
  <c r="P6" i="1"/>
  <c r="AF5" i="1"/>
  <c r="P5" i="1"/>
  <c r="AF4" i="1"/>
  <c r="P4" i="1"/>
  <c r="AF3" i="1"/>
  <c r="P3" i="1"/>
  <c r="AF2" i="1"/>
  <c r="P2" i="1"/>
  <c r="AF276" i="1"/>
  <c r="AF275" i="1"/>
  <c r="AF272" i="1"/>
  <c r="AF267" i="1"/>
  <c r="AF265" i="1"/>
  <c r="AF263" i="1"/>
  <c r="AF261" i="1"/>
  <c r="AF255" i="1"/>
  <c r="AF254" i="1"/>
  <c r="P154" i="1"/>
  <c r="N346" i="1"/>
  <c r="AD345" i="1"/>
  <c r="AF345" i="1" s="1"/>
  <c r="P344" i="1"/>
  <c r="AF339" i="1"/>
  <c r="AF338" i="1"/>
  <c r="AF337" i="1"/>
  <c r="P337" i="1"/>
  <c r="P336" i="1"/>
  <c r="P335" i="1"/>
  <c r="P334" i="1"/>
  <c r="AF333" i="1"/>
  <c r="AF332" i="1"/>
  <c r="AF331" i="1"/>
  <c r="AF330" i="1"/>
  <c r="AF329" i="1"/>
  <c r="P329" i="1"/>
  <c r="AF328" i="1"/>
  <c r="AF327" i="1"/>
  <c r="AF326" i="1"/>
  <c r="P326" i="1"/>
  <c r="P325" i="1"/>
  <c r="AF321" i="1"/>
  <c r="AF320" i="1"/>
  <c r="AF319" i="1"/>
  <c r="P319" i="1"/>
  <c r="AF317" i="1"/>
  <c r="P317" i="1"/>
  <c r="P315" i="1"/>
  <c r="P314" i="1"/>
  <c r="P313" i="1"/>
  <c r="AF310" i="1"/>
  <c r="AF309" i="1"/>
  <c r="P309" i="1"/>
  <c r="P308" i="1"/>
  <c r="AF307" i="1"/>
  <c r="AF306" i="1"/>
  <c r="P306" i="1"/>
  <c r="P305" i="1"/>
  <c r="P304" i="1"/>
  <c r="AF303" i="1"/>
  <c r="P300" i="1"/>
  <c r="AF299" i="1"/>
  <c r="AF298" i="1"/>
  <c r="AF297" i="1"/>
  <c r="P295" i="1"/>
  <c r="P293" i="1"/>
  <c r="P292" i="1"/>
  <c r="P291" i="1"/>
  <c r="P290" i="1"/>
  <c r="AF286" i="1"/>
  <c r="AF285" i="1"/>
  <c r="AF284" i="1"/>
  <c r="AF283" i="1"/>
  <c r="P282" i="1"/>
  <c r="AF279" i="1"/>
  <c r="P278" i="1"/>
  <c r="P277" i="1"/>
  <c r="P275" i="1"/>
  <c r="P273" i="1"/>
  <c r="P272" i="1"/>
  <c r="P270" i="1"/>
  <c r="P262" i="1"/>
  <c r="P256" i="1"/>
  <c r="AF253" i="1"/>
  <c r="AF154" i="1"/>
  <c r="AH5" i="1" l="1"/>
  <c r="AH6" i="1"/>
  <c r="AH3" i="1"/>
  <c r="AH2" i="1"/>
  <c r="AH8" i="1" l="1"/>
  <c r="AH9" i="1"/>
  <c r="AH10" i="1"/>
</calcChain>
</file>

<file path=xl/sharedStrings.xml><?xml version="1.0" encoding="utf-8"?>
<sst xmlns="http://schemas.openxmlformats.org/spreadsheetml/2006/main" count="1171" uniqueCount="426">
  <si>
    <t>id</t>
  </si>
  <si>
    <t>Municipio</t>
  </si>
  <si>
    <t>Número de personas en situación de pobreza multidimensional que se autoidentifican como indígenas o que aprendieron una lengua indígena en la niñez.</t>
  </si>
  <si>
    <t>Suma de privaciones de personas que se autoidentifican como indígenas o que aprendieron una lengua indígena en la niñez</t>
  </si>
  <si>
    <t xml:space="preserve">Número de personas que se autoidentifican como indígenas o que aprendieron una lengua indígena en la niñez </t>
  </si>
  <si>
    <t>Número de personas en situación de pobreza multidimensional que no se autoidentifican como indígenas y tampoco aprendieron una lengua indígena en la niñez.</t>
  </si>
  <si>
    <t>Suma de privaciones de personas que no se autoidentifican como indígenas y tampoco aprendieron una lengua indígena en la niñez.</t>
  </si>
  <si>
    <t xml:space="preserve">Número de personas que no se autoidentifican como indígenas y tampoco  aprendieron una lengua indígena en la niñez </t>
  </si>
  <si>
    <t xml:space="preserve">H_indigenas </t>
  </si>
  <si>
    <t xml:space="preserve">A_indigenas </t>
  </si>
  <si>
    <t xml:space="preserve">ipm_indigenas </t>
  </si>
  <si>
    <t xml:space="preserve">H_no_indigenas </t>
  </si>
  <si>
    <t xml:space="preserve">A_no_ndigenas </t>
  </si>
  <si>
    <t xml:space="preserve">ipm_no_indigenas </t>
  </si>
  <si>
    <t xml:space="preserve">brecha2024 </t>
  </si>
  <si>
    <t>MUN</t>
  </si>
  <si>
    <t>brecha2012</t>
  </si>
  <si>
    <t>Sucre</t>
  </si>
  <si>
    <t>promedio</t>
  </si>
  <si>
    <t>Yotala</t>
  </si>
  <si>
    <t>desv</t>
  </si>
  <si>
    <t>Poroma</t>
  </si>
  <si>
    <t>Villa Azurduy</t>
  </si>
  <si>
    <t>max</t>
  </si>
  <si>
    <t>Tarvita</t>
  </si>
  <si>
    <t>min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</si>
  <si>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</si>
  <si>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</si>
  <si>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</si>
  <si>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</si>
  <si>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</si>
  <si>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</si>
  <si>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</si>
  <si>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</si>
  <si>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</si>
  <si>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</si>
  <si>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</si>
  <si>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</si>
  <si>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</si>
  <si>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</si>
  <si>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</si>
  <si>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</si>
  <si>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</si>
  <si>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</si>
  <si>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</si>
  <si>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</si>
  <si>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</si>
  <si>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</si>
  <si>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</si>
  <si>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</si>
  <si>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</si>
  <si>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</si>
  <si>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</si>
  <si>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</si>
  <si>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</si>
  <si>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</si>
  <si>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</si>
  <si>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</si>
  <si>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</si>
  <si>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</si>
  <si>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</si>
  <si>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</si>
  <si>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</si>
  <si>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</si>
  <si>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</si>
  <si>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</si>
  <si>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</si>
  <si>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</si>
  <si>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</si>
  <si>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</si>
  <si>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</si>
  <si>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</si>
  <si>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</si>
  <si>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</si>
  <si>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</si>
  <si>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</si>
  <si>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</si>
  <si>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</si>
  <si>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</si>
  <si>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</si>
  <si>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</si>
  <si>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</si>
  <si>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</si>
  <si>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</si>
  <si>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</si>
  <si>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</si>
  <si>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</si>
  <si>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</si>
  <si>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</si>
  <si>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</si>
  <si>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</si>
  <si>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</si>
  <si>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</si>
  <si>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</si>
  <si>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</si>
  <si>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</si>
  <si>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</si>
  <si>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</si>
  <si>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</si>
  <si>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</si>
  <si>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</si>
  <si>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</si>
  <si>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</si>
  <si>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</si>
  <si>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</si>
  <si>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</si>
  <si>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</si>
  <si>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</si>
  <si>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</si>
  <si>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</si>
  <si>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</si>
  <si>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</si>
  <si>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</si>
  <si>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</si>
  <si>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</si>
  <si>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</si>
  <si>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</si>
  <si>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</si>
  <si>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</si>
  <si>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</si>
  <si>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</si>
  <si>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</si>
  <si>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</si>
  <si>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</si>
  <si>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</si>
  <si>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</si>
  <si>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</si>
  <si>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</si>
  <si>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</si>
  <si>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</si>
  <si>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</si>
  <si>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</si>
  <si>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</si>
  <si>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</si>
  <si>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</si>
  <si>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</si>
  <si>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</si>
  <si>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</si>
  <si>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</si>
  <si>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</si>
  <si>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</si>
  <si>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</si>
  <si>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</si>
  <si>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</si>
  <si>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</si>
  <si>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</si>
  <si>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</si>
  <si>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</si>
  <si>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</si>
  <si>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</si>
  <si>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</si>
  <si>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</si>
  <si>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</si>
  <si>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</si>
  <si>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</si>
  <si>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</si>
  <si>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</si>
  <si>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</si>
  <si>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</si>
  <si>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</si>
  <si>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</si>
  <si>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</si>
  <si>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</si>
  <si>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</si>
  <si>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</si>
  <si>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</si>
  <si>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</si>
  <si>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</si>
  <si>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</si>
  <si>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</si>
  <si>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</si>
  <si>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</si>
  <si>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</si>
  <si>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</si>
  <si>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</si>
  <si>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</si>
  <si>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</si>
  <si>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</si>
  <si>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</si>
  <si>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</si>
  <si>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</si>
  <si>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</si>
  <si>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</si>
  <si>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</si>
  <si>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</si>
  <si>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</si>
  <si>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</si>
  <si>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</si>
  <si>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</si>
  <si>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</si>
  <si>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</si>
  <si>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</si>
  <si>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</si>
  <si>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</si>
  <si>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</si>
  <si>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</si>
  <si>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</si>
  <si>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</si>
  <si>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</si>
  <si>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</si>
  <si>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</si>
  <si>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</si>
  <si>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</si>
  <si>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</si>
  <si>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</si>
  <si>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</si>
  <si>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</si>
  <si>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</si>
  <si>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</si>
  <si>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</si>
  <si>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</si>
  <si>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</si>
  <si>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</si>
  <si>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</si>
  <si>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</si>
  <si>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</si>
  <si>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</si>
  <si>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</si>
  <si>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</si>
  <si>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</si>
  <si>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</si>
  <si>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</si>
  <si>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</si>
  <si>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</si>
  <si>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</si>
  <si>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</si>
  <si>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</si>
  <si>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</si>
  <si>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</si>
  <si>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</si>
  <si>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</si>
  <si>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</si>
  <si>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</si>
  <si>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</si>
  <si>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</si>
  <si>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</si>
  <si>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</si>
  <si>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</si>
  <si>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</si>
  <si>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</si>
  <si>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</si>
  <si>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</si>
  <si>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</si>
  <si>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</si>
  <si>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</si>
  <si>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</si>
  <si>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</si>
  <si>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</si>
  <si>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</si>
  <si>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</si>
  <si>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</si>
  <si>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</si>
  <si>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</si>
  <si>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</si>
  <si>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</si>
  <si>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</si>
  <si>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</si>
  <si>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</si>
  <si>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</si>
  <si>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</si>
  <si>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</si>
  <si>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</si>
  <si>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</si>
  <si>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</si>
  <si>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</si>
  <si>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</si>
  <si>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</si>
  <si>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</si>
  <si>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</si>
  <si>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</si>
  <si>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</si>
  <si>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</si>
  <si>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</si>
  <si>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</si>
  <si>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</si>
  <si>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</si>
  <si>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</si>
  <si>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</si>
  <si>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</si>
  <si>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</si>
  <si>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</si>
  <si>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</si>
  <si>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</si>
  <si>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</si>
  <si>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</si>
  <si>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</si>
  <si>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</si>
  <si>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</si>
  <si>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</si>
  <si>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</si>
  <si>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</si>
  <si>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</si>
  <si>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</si>
  <si>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</si>
  <si>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</si>
  <si>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</si>
  <si>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</si>
  <si>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</si>
  <si>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</si>
  <si>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</si>
  <si>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</si>
  <si>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</si>
  <si>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</si>
  <si>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</si>
  <si>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</si>
  <si>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</si>
  <si>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</si>
  <si>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</si>
  <si>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</si>
  <si>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</si>
  <si>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</si>
  <si>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</si>
  <si>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</si>
  <si>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</si>
  <si>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</si>
  <si>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</si>
  <si>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</si>
  <si>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</si>
  <si>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</si>
  <si>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</si>
  <si>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</si>
  <si>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</si>
  <si>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</si>
  <si>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</si>
  <si>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</si>
  <si>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</si>
  <si>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</si>
  <si>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</si>
  <si>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</si>
  <si>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</si>
  <si>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</si>
  <si>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</si>
  <si>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</si>
  <si>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</si>
  <si>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</si>
  <si>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</si>
  <si>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</si>
  <si>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</si>
  <si>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</si>
  <si>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</si>
  <si>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</si>
  <si>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</si>
  <si>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</si>
  <si>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</si>
  <si>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</si>
  <si>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</si>
  <si>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</si>
  <si>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</si>
  <si>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</si>
  <si>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</si>
  <si>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</si>
  <si>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</si>
  <si>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</si>
  <si>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</si>
  <si>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</si>
  <si>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</si>
  <si>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</si>
  <si>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</si>
  <si>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10</t>
  </si>
  <si>
    <t>Gran Chaco</t>
  </si>
  <si>
    <t>11</t>
  </si>
  <si>
    <t>Bolivia</t>
  </si>
  <si>
    <t>idep</t>
  </si>
  <si>
    <t>Departamento</t>
  </si>
  <si>
    <t>brecha2024</t>
  </si>
  <si>
    <t>Chuquisaca</t>
  </si>
  <si>
    <t>La Paz</t>
  </si>
  <si>
    <t>Santa Cruz</t>
  </si>
  <si>
    <t>Beni</t>
  </si>
  <si>
    <t>Pando</t>
  </si>
  <si>
    <t>Brecha de pobreza multidimensional según condición étnica-lingüística 2012</t>
  </si>
  <si>
    <t>Brecha de pobreza multidimensional según condición étnica-lingüística 2024</t>
  </si>
  <si>
    <t>Villa Montes</t>
  </si>
  <si>
    <t>Azurduy</t>
  </si>
  <si>
    <t>Zudáñez</t>
  </si>
  <si>
    <t>Mojocoya</t>
  </si>
  <si>
    <t>Alcalá</t>
  </si>
  <si>
    <t>Huacareta</t>
  </si>
  <si>
    <t>Villa Vaca Guzmán</t>
  </si>
  <si>
    <t>Huacaya (Autonomía Guaraní Chaqueño de Huacaya)</t>
  </si>
  <si>
    <t>Villa Ancoraimes</t>
  </si>
  <si>
    <t>Corocoro</t>
  </si>
  <si>
    <t>Waldo Ballivián</t>
  </si>
  <si>
    <t>Puerto Mayor de Guaqui</t>
  </si>
  <si>
    <t>La (Marka) San Andrés de Machaca</t>
  </si>
  <si>
    <t>Jesús de Machaka</t>
  </si>
  <si>
    <t>Sicasica</t>
  </si>
  <si>
    <t>Charazani</t>
  </si>
  <si>
    <t>Ayopaya</t>
  </si>
  <si>
    <t>Santiváñez</t>
  </si>
  <si>
    <t>Sipesipe</t>
  </si>
  <si>
    <t>Villa Gualberto Villarroel</t>
  </si>
  <si>
    <t>Bolívar</t>
  </si>
  <si>
    <t>Paria</t>
  </si>
  <si>
    <t>Salinas de Garci Mendoza (Autonomía Indígena Originario Campesina de Salinas)</t>
  </si>
  <si>
    <t>Uru Chipaya (Nación Originaria Uru Chipaya)</t>
  </si>
  <si>
    <t>Andamarca</t>
  </si>
  <si>
    <t>Santiago de Huayllamarca</t>
  </si>
  <si>
    <t>Urmiri</t>
  </si>
  <si>
    <t>Chuquihuta Ayllu Jucumani</t>
  </si>
  <si>
    <t>Sacaca</t>
  </si>
  <si>
    <t>Colcha "K"</t>
  </si>
  <si>
    <t>San Pablo</t>
  </si>
  <si>
    <t>San Miguel</t>
  </si>
  <si>
    <t>San José</t>
  </si>
  <si>
    <t>Charagua (Autonomía Guaraní Charagua Iyambae)</t>
  </si>
  <si>
    <t>Gutiérrez (Autonomía Indígena Kereimba Iyaambae)</t>
  </si>
  <si>
    <t>Moromoro</t>
  </si>
  <si>
    <t>Pampagrande</t>
  </si>
  <si>
    <t>Puerto Suárez</t>
  </si>
  <si>
    <t>Puerto Menor de Rurrenabaque</t>
  </si>
  <si>
    <t>Santa Ana</t>
  </si>
  <si>
    <t>TIOC-Territorio Indígena Multiétnico</t>
  </si>
  <si>
    <t>Villa Nueva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</si>
  <si>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</si>
  <si>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</si>
  <si>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</si>
  <si>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</si>
  <si>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</si>
  <si>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</si>
  <si>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</si>
  <si>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</si>
  <si>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</si>
  <si>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</si>
  <si>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</si>
  <si>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 xml:space="preserve">Brecha de pobreza multidimensional según condición étnica-lingüística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</si>
</sst>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000"/>
    <numFmt numFmtId="166" formatCode="000"/>
  </numFmts>
  <fonts count="7">
    <font>
      <sz val="10"/>
      <color rgb="FF000000"/>
      <name val="Arial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9"/>
      <color theme="1"/>
      <name val="Play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49" fontId="1" fillId="2" borderId="0" xfId="0" applyNumberFormat="1" applyFont="1" applyFill="1" applyAlignment="1">
      <alignment horizontal="center" wrapText="1"/>
    </xf>
    <xf numFmtId="164" fontId="2" fillId="0" borderId="0" xfId="0" applyNumberFormat="1" applyFont="1" applyAlignment="1">
      <alignment wrapText="1"/>
    </xf>
    <xf numFmtId="165" fontId="1" fillId="2" borderId="0" xfId="0" applyNumberFormat="1" applyFont="1" applyFill="1" applyAlignment="1">
      <alignment horizontal="center" wrapText="1"/>
    </xf>
    <xf numFmtId="165" fontId="2" fillId="0" borderId="0" xfId="0" applyNumberFormat="1" applyFont="1" applyAlignment="1">
      <alignment wrapText="1"/>
    </xf>
    <xf numFmtId="166" fontId="1" fillId="2" borderId="0" xfId="0" applyNumberFormat="1" applyFont="1" applyFill="1" applyAlignment="1">
      <alignment horizontal="center" wrapText="1"/>
    </xf>
    <xf numFmtId="49" fontId="2" fillId="0" borderId="0" xfId="0" applyNumberFormat="1" applyFont="1"/>
    <xf numFmtId="1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6" fontId="2" fillId="0" borderId="0" xfId="0" applyNumberFormat="1" applyFont="1"/>
    <xf numFmtId="165" fontId="2" fillId="0" borderId="0" xfId="0" applyNumberFormat="1" applyFont="1"/>
    <xf numFmtId="164" fontId="2" fillId="0" borderId="0" xfId="0" applyNumberFormat="1" applyFont="1"/>
    <xf numFmtId="166" fontId="2" fillId="0" borderId="0" xfId="0" applyNumberFormat="1" applyFont="1" applyAlignment="1">
      <alignment horizontal="right"/>
    </xf>
    <xf numFmtId="165" fontId="3" fillId="0" borderId="0" xfId="0" applyNumberFormat="1" applyFont="1"/>
    <xf numFmtId="49" fontId="4" fillId="0" borderId="0" xfId="0" applyNumberFormat="1" applyFont="1"/>
    <xf numFmtId="164" fontId="3" fillId="0" borderId="0" xfId="0" applyNumberFormat="1" applyFont="1"/>
    <xf numFmtId="166" fontId="3" fillId="0" borderId="0" xfId="0" applyNumberFormat="1" applyFont="1"/>
    <xf numFmtId="49" fontId="1" fillId="2" borderId="0" xfId="0" applyNumberFormat="1" applyFont="1" applyFill="1" applyAlignment="1">
      <alignment horizontal="center"/>
    </xf>
    <xf numFmtId="49" fontId="2" fillId="0" borderId="0" xfId="0" applyNumberFormat="1" applyFont="1" applyAlignment="1">
      <alignment horizontal="right"/>
    </xf>
    <xf numFmtId="49" fontId="2" fillId="3" borderId="0" xfId="0" applyNumberFormat="1" applyFont="1" applyFill="1"/>
    <xf numFmtId="49" fontId="4" fillId="0" borderId="0" xfId="0" applyNumberFormat="1" applyFont="1" applyAlignment="1">
      <alignment horizontal="right"/>
    </xf>
    <xf numFmtId="1" fontId="3" fillId="0" borderId="0" xfId="0" applyNumberFormat="1" applyFont="1"/>
    <xf numFmtId="0" fontId="4" fillId="0" borderId="0" xfId="0" applyFont="1"/>
    <xf numFmtId="0" fontId="2" fillId="0" borderId="0" xfId="0" applyFont="1"/>
    <xf numFmtId="4" fontId="1" fillId="2" borderId="0" xfId="0" applyNumberFormat="1" applyFont="1" applyFill="1" applyAlignment="1">
      <alignment horizontal="center"/>
    </xf>
    <xf numFmtId="4" fontId="3" fillId="0" borderId="0" xfId="0" applyNumberFormat="1" applyFont="1"/>
    <xf numFmtId="4" fontId="2" fillId="0" borderId="0" xfId="0" applyNumberFormat="1" applyFont="1" applyAlignment="1">
      <alignment horizontal="right"/>
    </xf>
    <xf numFmtId="4" fontId="4" fillId="0" borderId="0" xfId="0" applyNumberFormat="1" applyFont="1"/>
    <xf numFmtId="0" fontId="5" fillId="4" borderId="1" xfId="0" applyFont="1" applyFill="1" applyBorder="1"/>
    <xf numFmtId="0" fontId="6" fillId="5" borderId="1" xfId="0" applyFont="1" applyFill="1" applyBorder="1" applyAlignment="1">
      <alignment horizontal="center" wrapText="1"/>
    </xf>
    <xf numFmtId="0" fontId="6" fillId="6" borderId="1" xfId="0" applyFont="1" applyFill="1" applyBorder="1" applyAlignment="1">
      <alignment horizontal="center" wrapText="1"/>
    </xf>
    <xf numFmtId="0" fontId="6" fillId="7" borderId="1" xfId="0" applyFont="1" applyFill="1" applyBorder="1" applyAlignment="1">
      <alignment horizontal="center" wrapText="1"/>
    </xf>
    <xf numFmtId="0" fontId="6" fillId="8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64" fontId="3" fillId="0" borderId="1" xfId="0" applyNumberFormat="1" applyFont="1" applyBorder="1"/>
    <xf numFmtId="0" fontId="2" fillId="0" borderId="0" xfId="0" applyNumberFormat="1" applyFont="1"/>
    <xf numFmtId="0" fontId="2" fillId="0" borderId="0" xfId="0" applyNumberFormat="1" applyFont="1" applyAlignment="1">
      <alignment horizontal="right"/>
    </xf>
    <xf numFmtId="0" fontId="2" fillId="3" borderId="0" xfId="0" applyNumberFormat="1" applyFont="1" applyFill="1" applyAlignment="1">
      <alignment horizontal="right"/>
    </xf>
    <xf numFmtId="0" fontId="4" fillId="0" borderId="0" xfId="0" applyNumberFormat="1" applyFont="1" applyAlignment="1">
      <alignment horizontal="right"/>
    </xf>
  </cellXfs>
  <cellStyles count="1">
    <cellStyle name="Normal" xfId="0" builtinId="0"/>
  </cellStyles>
  <dxfs count="2"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</dxfs>
  <tableStyles count="1">
    <tableStyle name="Absoluto_MUN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096125" cy="480060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D1" headerRowCount="0">
  <tableColumns count="1">
    <tableColumn id="1" xr3:uid="{00000000-0010-0000-0000-000001000000}" name="Column1"/>
  </tableColumns>
  <tableStyleInfo name="Absoluto_MU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1002"/>
  <sheetViews>
    <sheetView workbookViewId="0"/>
  </sheetViews>
  <sheetFormatPr baseColWidth="10" defaultColWidth="12.6640625" defaultRowHeight="15.75" customHeight="1"/>
  <cols>
    <col min="1" max="1" width="5.6640625" customWidth="1"/>
    <col min="3" max="3" width="22.33203125" customWidth="1"/>
    <col min="4" max="4" width="18.33203125" customWidth="1"/>
    <col min="5" max="5" width="17.88671875" customWidth="1"/>
    <col min="6" max="6" width="19.33203125" customWidth="1"/>
    <col min="7" max="7" width="17.44140625" customWidth="1"/>
    <col min="8" max="8" width="15.21875" customWidth="1"/>
    <col min="19" max="19" width="21.109375" customWidth="1"/>
    <col min="20" max="20" width="18.88671875" customWidth="1"/>
    <col min="21" max="21" width="18.21875" customWidth="1"/>
    <col min="22" max="22" width="20.33203125" customWidth="1"/>
    <col min="23" max="23" width="18.21875" customWidth="1"/>
    <col min="24" max="24" width="17.109375" customWidth="1"/>
  </cols>
  <sheetData>
    <row r="1" spans="1:34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/>
      <c r="P1" s="3" t="s">
        <v>14</v>
      </c>
      <c r="Q1" s="4"/>
      <c r="R1" s="5" t="s">
        <v>15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6</v>
      </c>
      <c r="X1" s="1" t="s">
        <v>7</v>
      </c>
      <c r="Y1" s="3" t="s">
        <v>8</v>
      </c>
      <c r="Z1" s="3" t="s">
        <v>9</v>
      </c>
      <c r="AA1" s="3" t="s">
        <v>10</v>
      </c>
      <c r="AB1" s="3" t="s">
        <v>11</v>
      </c>
      <c r="AC1" s="3" t="s">
        <v>12</v>
      </c>
      <c r="AD1" s="3" t="s">
        <v>13</v>
      </c>
      <c r="AE1" s="2"/>
      <c r="AF1" s="3" t="s">
        <v>16</v>
      </c>
      <c r="AG1" s="2"/>
      <c r="AH1" s="2"/>
    </row>
    <row r="2" spans="1:34" ht="15.75" customHeight="1">
      <c r="A2" s="6">
        <v>10101</v>
      </c>
      <c r="B2" s="6" t="s">
        <v>17</v>
      </c>
      <c r="C2" s="7">
        <v>6606</v>
      </c>
      <c r="D2" s="7">
        <v>2488.5556196272373</v>
      </c>
      <c r="E2" s="7">
        <v>83070</v>
      </c>
      <c r="F2" s="7">
        <v>3938</v>
      </c>
      <c r="G2" s="7">
        <v>1433.8889248669147</v>
      </c>
      <c r="H2" s="7">
        <v>206745</v>
      </c>
      <c r="I2" s="8">
        <f t="shared" ref="I2:I256" si="0">C2/E2</f>
        <v>7.9523293607800652E-2</v>
      </c>
      <c r="J2" s="8">
        <f t="shared" ref="J2:J256" si="1">D2/C2</f>
        <v>0.37671141683730508</v>
      </c>
      <c r="K2" s="8">
        <f t="shared" ref="K2:K256" si="2">I2*J2</f>
        <v>2.9957332606563591E-2</v>
      </c>
      <c r="L2" s="8">
        <f t="shared" ref="L2:L256" si="3">F2/H2</f>
        <v>1.9047619047619049E-2</v>
      </c>
      <c r="M2" s="8">
        <f t="shared" ref="M2:M256" si="4">G2/F2</f>
        <v>0.3641160296767178</v>
      </c>
      <c r="N2" s="8">
        <f t="shared" ref="N2:N256" si="5">M2*L2</f>
        <v>6.9355434224136732E-3</v>
      </c>
      <c r="O2" s="9"/>
      <c r="P2" s="8">
        <f t="shared" ref="P2:P256" si="6">N2/K2</f>
        <v>0.23151405078348364</v>
      </c>
      <c r="Q2" s="7"/>
      <c r="R2" s="10">
        <v>10101</v>
      </c>
      <c r="S2" s="7">
        <v>31279</v>
      </c>
      <c r="T2" s="7">
        <v>14237.000378012657</v>
      </c>
      <c r="U2" s="7">
        <v>117208</v>
      </c>
      <c r="V2" s="7">
        <v>9095</v>
      </c>
      <c r="W2" s="7">
        <v>3614.4445356428623</v>
      </c>
      <c r="X2" s="7">
        <v>136663</v>
      </c>
      <c r="Y2" s="8">
        <f t="shared" ref="Y2:Y256" si="7">S2/U2</f>
        <v>0.26686744932086548</v>
      </c>
      <c r="Z2" s="8">
        <f t="shared" ref="Z2:Z256" si="8">T2/S2</f>
        <v>0.45516162211108596</v>
      </c>
      <c r="AA2" s="8">
        <f t="shared" ref="AA2:AA256" si="9">Y2*Z2</f>
        <v>0.12146782112153316</v>
      </c>
      <c r="AB2" s="8">
        <f t="shared" ref="AB2:AB256" si="10">V2/X2</f>
        <v>6.6550565990794869E-2</v>
      </c>
      <c r="AC2" s="8">
        <f t="shared" ref="AC2:AC256" si="11">W2/V2</f>
        <v>0.39741006439173859</v>
      </c>
      <c r="AD2" s="8">
        <f t="shared" ref="AD2:AD256" si="12">AC2*AB2</f>
        <v>2.6447864715708438E-2</v>
      </c>
      <c r="AE2" s="7"/>
      <c r="AF2" s="8">
        <f t="shared" ref="AF2:AF256" si="13">AD2/AA2</f>
        <v>0.21773556544861661</v>
      </c>
      <c r="AG2" s="9" t="s">
        <v>18</v>
      </c>
      <c r="AH2" s="9">
        <f>AVERAGE(AF2:AF340)</f>
        <v>0.77181309533467601</v>
      </c>
    </row>
    <row r="3" spans="1:34" ht="15.75" customHeight="1">
      <c r="A3" s="6">
        <v>10102</v>
      </c>
      <c r="B3" s="6" t="s">
        <v>19</v>
      </c>
      <c r="C3" s="7">
        <v>479</v>
      </c>
      <c r="D3" s="7">
        <v>176.11111557483673</v>
      </c>
      <c r="E3" s="7">
        <v>5867</v>
      </c>
      <c r="F3" s="7">
        <v>223</v>
      </c>
      <c r="G3" s="7">
        <v>81.666668921709061</v>
      </c>
      <c r="H3" s="7">
        <v>3113</v>
      </c>
      <c r="I3" s="8">
        <f t="shared" si="0"/>
        <v>8.1643088460882904E-2</v>
      </c>
      <c r="J3" s="8">
        <f t="shared" si="1"/>
        <v>0.36766412437335433</v>
      </c>
      <c r="K3" s="8">
        <f t="shared" si="2"/>
        <v>3.0017234630106821E-2</v>
      </c>
      <c r="L3" s="8">
        <f t="shared" si="3"/>
        <v>7.1635078702216512E-2</v>
      </c>
      <c r="M3" s="8">
        <f t="shared" si="4"/>
        <v>0.36621824628569083</v>
      </c>
      <c r="N3" s="8">
        <f t="shared" si="5"/>
        <v>2.6234072894863174E-2</v>
      </c>
      <c r="O3" s="9"/>
      <c r="P3" s="8">
        <f t="shared" si="6"/>
        <v>0.87396701322215753</v>
      </c>
      <c r="Q3" s="7"/>
      <c r="R3" s="10">
        <v>10102</v>
      </c>
      <c r="S3" s="7">
        <v>2677</v>
      </c>
      <c r="T3" s="7">
        <v>1179.0000305473804</v>
      </c>
      <c r="U3" s="7">
        <v>7552</v>
      </c>
      <c r="V3" s="7">
        <v>302</v>
      </c>
      <c r="W3" s="7">
        <v>123.00000292062759</v>
      </c>
      <c r="X3" s="7">
        <v>1532</v>
      </c>
      <c r="Y3" s="8">
        <f t="shared" si="7"/>
        <v>0.35447563559322032</v>
      </c>
      <c r="Z3" s="8">
        <f t="shared" si="8"/>
        <v>0.44041839019326873</v>
      </c>
      <c r="AA3" s="8">
        <f t="shared" si="9"/>
        <v>0.15611758879070184</v>
      </c>
      <c r="AB3" s="8">
        <f t="shared" si="10"/>
        <v>0.19712793733681463</v>
      </c>
      <c r="AC3" s="8">
        <f t="shared" si="11"/>
        <v>0.40728477788287282</v>
      </c>
      <c r="AD3" s="8">
        <f t="shared" si="12"/>
        <v>8.0287208172733424E-2</v>
      </c>
      <c r="AE3" s="7"/>
      <c r="AF3" s="8">
        <f t="shared" si="13"/>
        <v>0.51427394436875407</v>
      </c>
      <c r="AG3" s="9" t="s">
        <v>20</v>
      </c>
      <c r="AH3" s="9">
        <f>STDEV(AF2:AF340)</f>
        <v>0.20720342473334108</v>
      </c>
    </row>
    <row r="4" spans="1:34" ht="15.75" customHeight="1">
      <c r="A4" s="6">
        <v>10103</v>
      </c>
      <c r="B4" s="6" t="s">
        <v>21</v>
      </c>
      <c r="C4" s="7">
        <v>6019</v>
      </c>
      <c r="D4" s="7">
        <v>2512.4445080161095</v>
      </c>
      <c r="E4" s="7">
        <v>11125</v>
      </c>
      <c r="F4" s="7">
        <v>1285</v>
      </c>
      <c r="G4" s="7">
        <v>520.66667938232422</v>
      </c>
      <c r="H4" s="7">
        <v>2482</v>
      </c>
      <c r="I4" s="8">
        <f t="shared" si="0"/>
        <v>0.54103370786516858</v>
      </c>
      <c r="J4" s="8">
        <f t="shared" si="1"/>
        <v>0.41741892474100506</v>
      </c>
      <c r="K4" s="8">
        <f t="shared" si="2"/>
        <v>0.22583770858571772</v>
      </c>
      <c r="L4" s="8">
        <f t="shared" si="3"/>
        <v>0.51772763900080576</v>
      </c>
      <c r="M4" s="8">
        <f t="shared" si="4"/>
        <v>0.40518807734033013</v>
      </c>
      <c r="N4" s="8">
        <f t="shared" si="5"/>
        <v>0.209777066632685</v>
      </c>
      <c r="O4" s="9"/>
      <c r="P4" s="8">
        <f t="shared" si="6"/>
        <v>0.92888414404480713</v>
      </c>
      <c r="Q4" s="7"/>
      <c r="R4" s="10">
        <v>10103</v>
      </c>
      <c r="S4" s="7">
        <v>15302</v>
      </c>
      <c r="T4" s="7">
        <v>8847.2224691808224</v>
      </c>
      <c r="U4" s="7">
        <v>16437</v>
      </c>
      <c r="V4" s="7">
        <v>586</v>
      </c>
      <c r="W4" s="7">
        <v>323.11112010478973</v>
      </c>
      <c r="X4" s="7">
        <v>710</v>
      </c>
      <c r="Y4" s="8">
        <f t="shared" si="7"/>
        <v>0.93094846991543467</v>
      </c>
      <c r="Z4" s="8">
        <f t="shared" si="8"/>
        <v>0.57817425625283114</v>
      </c>
      <c r="AA4" s="8">
        <f t="shared" si="9"/>
        <v>0.53825043920306759</v>
      </c>
      <c r="AB4" s="8">
        <f t="shared" si="10"/>
        <v>0.82535211267605635</v>
      </c>
      <c r="AC4" s="8">
        <f t="shared" si="11"/>
        <v>0.55138416400134771</v>
      </c>
      <c r="AD4" s="8">
        <f t="shared" si="12"/>
        <v>0.45508608465463346</v>
      </c>
      <c r="AE4" s="7"/>
      <c r="AF4" s="8">
        <f t="shared" si="13"/>
        <v>0.84549133917741515</v>
      </c>
      <c r="AG4" s="9"/>
      <c r="AH4" s="9"/>
    </row>
    <row r="5" spans="1:34" ht="15.75" customHeight="1">
      <c r="A5" s="6">
        <v>10201</v>
      </c>
      <c r="B5" s="6" t="s">
        <v>22</v>
      </c>
      <c r="C5" s="7">
        <v>2267</v>
      </c>
      <c r="D5" s="7">
        <v>961.66668951511383</v>
      </c>
      <c r="E5" s="7">
        <v>4017</v>
      </c>
      <c r="F5" s="7">
        <v>1223</v>
      </c>
      <c r="G5" s="7">
        <v>504.77778971195221</v>
      </c>
      <c r="H5" s="7">
        <v>3822</v>
      </c>
      <c r="I5" s="8">
        <f t="shared" si="0"/>
        <v>0.56435150609907891</v>
      </c>
      <c r="J5" s="8">
        <f t="shared" si="1"/>
        <v>0.4242023332664816</v>
      </c>
      <c r="K5" s="8">
        <f t="shared" si="2"/>
        <v>0.2393992256696823</v>
      </c>
      <c r="L5" s="8">
        <f t="shared" si="3"/>
        <v>0.31998953427524857</v>
      </c>
      <c r="M5" s="8">
        <f t="shared" si="4"/>
        <v>0.41273735871786771</v>
      </c>
      <c r="N5" s="8">
        <f t="shared" si="5"/>
        <v>0.13207163519412668</v>
      </c>
      <c r="O5" s="9"/>
      <c r="P5" s="8">
        <f t="shared" si="6"/>
        <v>0.55167945854743983</v>
      </c>
      <c r="Q5" s="7"/>
      <c r="R5" s="10">
        <v>10201</v>
      </c>
      <c r="S5" s="7">
        <v>7115</v>
      </c>
      <c r="T5" s="7">
        <v>4361.7778955101967</v>
      </c>
      <c r="U5" s="7">
        <v>7900</v>
      </c>
      <c r="V5" s="7">
        <v>1779</v>
      </c>
      <c r="W5" s="7">
        <v>944.77780386805534</v>
      </c>
      <c r="X5" s="7">
        <v>2469</v>
      </c>
      <c r="Y5" s="8">
        <f t="shared" si="7"/>
        <v>0.90063291139240509</v>
      </c>
      <c r="Z5" s="8">
        <f t="shared" si="8"/>
        <v>0.61303976043713237</v>
      </c>
      <c r="AA5" s="8">
        <f t="shared" si="9"/>
        <v>0.55212378424179709</v>
      </c>
      <c r="AB5" s="8">
        <f t="shared" si="10"/>
        <v>0.72053462940461721</v>
      </c>
      <c r="AC5" s="8">
        <f t="shared" si="11"/>
        <v>0.53107240239913178</v>
      </c>
      <c r="AD5" s="8">
        <f t="shared" si="12"/>
        <v>0.38265605664967817</v>
      </c>
      <c r="AE5" s="7"/>
      <c r="AF5" s="8">
        <f t="shared" si="13"/>
        <v>0.69306207696732325</v>
      </c>
      <c r="AG5" s="9" t="s">
        <v>23</v>
      </c>
      <c r="AH5" s="9">
        <f>MAX(AF2:AF340)</f>
        <v>1.3846320586694494</v>
      </c>
    </row>
    <row r="6" spans="1:34" ht="15.75" customHeight="1">
      <c r="A6" s="6">
        <v>10202</v>
      </c>
      <c r="B6" s="6" t="s">
        <v>24</v>
      </c>
      <c r="C6" s="7">
        <v>4569</v>
      </c>
      <c r="D6" s="7">
        <v>1853.666714400053</v>
      </c>
      <c r="E6" s="7">
        <v>12855</v>
      </c>
      <c r="F6" s="7">
        <v>907</v>
      </c>
      <c r="G6" s="7">
        <v>364.00000920891762</v>
      </c>
      <c r="H6" s="7">
        <v>3860</v>
      </c>
      <c r="I6" s="8">
        <f t="shared" si="0"/>
        <v>0.35542590431738624</v>
      </c>
      <c r="J6" s="8">
        <f t="shared" si="1"/>
        <v>0.40570512462246727</v>
      </c>
      <c r="K6" s="8">
        <f t="shared" si="2"/>
        <v>0.14419811080513831</v>
      </c>
      <c r="L6" s="8">
        <f t="shared" si="3"/>
        <v>0.2349740932642487</v>
      </c>
      <c r="M6" s="8">
        <f t="shared" si="4"/>
        <v>0.40132305315205913</v>
      </c>
      <c r="N6" s="8">
        <f t="shared" si="5"/>
        <v>9.4300520520444978E-2</v>
      </c>
      <c r="O6" s="9"/>
      <c r="P6" s="8">
        <f t="shared" si="6"/>
        <v>0.65396502071984641</v>
      </c>
      <c r="Q6" s="7"/>
      <c r="R6" s="10">
        <v>10202</v>
      </c>
      <c r="S6" s="7">
        <v>10953</v>
      </c>
      <c r="T6" s="7">
        <v>6144.2223920822144</v>
      </c>
      <c r="U6" s="7">
        <v>13355</v>
      </c>
      <c r="V6" s="7">
        <v>432</v>
      </c>
      <c r="W6" s="7">
        <v>229.7777841091156</v>
      </c>
      <c r="X6" s="7">
        <v>742</v>
      </c>
      <c r="Y6" s="8">
        <f t="shared" si="7"/>
        <v>0.82014226881317853</v>
      </c>
      <c r="Z6" s="8">
        <f t="shared" si="8"/>
        <v>0.56096251183075085</v>
      </c>
      <c r="AA6" s="8">
        <f t="shared" si="9"/>
        <v>0.46006906717201151</v>
      </c>
      <c r="AB6" s="8">
        <f t="shared" si="10"/>
        <v>0.58221024258760112</v>
      </c>
      <c r="AC6" s="8">
        <f t="shared" si="11"/>
        <v>0.53189301877110096</v>
      </c>
      <c r="AD6" s="8">
        <f t="shared" si="12"/>
        <v>0.30967356348937419</v>
      </c>
      <c r="AE6" s="7"/>
      <c r="AF6" s="8">
        <f t="shared" si="13"/>
        <v>0.67310233524913954</v>
      </c>
      <c r="AG6" s="9" t="s">
        <v>25</v>
      </c>
      <c r="AH6" s="9">
        <f>MIN(AF2:AF340)</f>
        <v>0.21773556544861661</v>
      </c>
    </row>
    <row r="7" spans="1:34" ht="15.75" customHeight="1">
      <c r="A7" s="6">
        <v>10301</v>
      </c>
      <c r="B7" s="6" t="s">
        <v>26</v>
      </c>
      <c r="C7" s="7">
        <v>2361</v>
      </c>
      <c r="D7" s="7">
        <v>908.66668939590454</v>
      </c>
      <c r="E7" s="7">
        <v>9863</v>
      </c>
      <c r="F7" s="7">
        <v>537</v>
      </c>
      <c r="G7" s="7">
        <v>202.2222276031971</v>
      </c>
      <c r="H7" s="7">
        <v>3700</v>
      </c>
      <c r="I7" s="8">
        <f t="shared" si="0"/>
        <v>0.23937949913819326</v>
      </c>
      <c r="J7" s="8">
        <f t="shared" si="1"/>
        <v>0.38486517975260676</v>
      </c>
      <c r="K7" s="8">
        <f t="shared" si="2"/>
        <v>9.2128833964909729E-2</v>
      </c>
      <c r="L7" s="8">
        <f t="shared" si="3"/>
        <v>0.14513513513513512</v>
      </c>
      <c r="M7" s="8">
        <f t="shared" si="4"/>
        <v>0.3765777050338866</v>
      </c>
      <c r="N7" s="8">
        <f t="shared" si="5"/>
        <v>5.4654656108972188E-2</v>
      </c>
      <c r="O7" s="9"/>
      <c r="P7" s="8">
        <f t="shared" si="6"/>
        <v>0.59324159176690761</v>
      </c>
      <c r="Q7" s="7"/>
      <c r="R7" s="10">
        <v>10301</v>
      </c>
      <c r="S7" s="7">
        <v>6366</v>
      </c>
      <c r="T7" s="7">
        <v>3246.000086247921</v>
      </c>
      <c r="U7" s="7">
        <v>10004</v>
      </c>
      <c r="V7" s="7">
        <v>286</v>
      </c>
      <c r="W7" s="7">
        <v>135.66667023301125</v>
      </c>
      <c r="X7" s="7">
        <v>964</v>
      </c>
      <c r="Y7" s="8">
        <f t="shared" si="7"/>
        <v>0.63634546181527385</v>
      </c>
      <c r="Z7" s="8">
        <f t="shared" si="8"/>
        <v>0.50989633777064425</v>
      </c>
      <c r="AA7" s="8">
        <f t="shared" si="9"/>
        <v>0.32447022053657748</v>
      </c>
      <c r="AB7" s="8">
        <f t="shared" si="10"/>
        <v>0.2966804979253112</v>
      </c>
      <c r="AC7" s="8">
        <f t="shared" si="11"/>
        <v>0.47435898682871064</v>
      </c>
      <c r="AD7" s="8">
        <f t="shared" si="12"/>
        <v>0.14073306040768802</v>
      </c>
      <c r="AE7" s="7"/>
      <c r="AF7" s="8">
        <f t="shared" si="13"/>
        <v>0.43373182344733296</v>
      </c>
      <c r="AG7" s="9"/>
      <c r="AH7" s="9"/>
    </row>
    <row r="8" spans="1:34" ht="15.75" customHeight="1">
      <c r="A8" s="6">
        <v>10302</v>
      </c>
      <c r="B8" s="6" t="s">
        <v>27</v>
      </c>
      <c r="C8" s="7">
        <v>3120</v>
      </c>
      <c r="D8" s="7">
        <v>1272.4444772303104</v>
      </c>
      <c r="E8" s="7">
        <v>9126</v>
      </c>
      <c r="F8" s="7">
        <v>907</v>
      </c>
      <c r="G8" s="7">
        <v>366.11112025380135</v>
      </c>
      <c r="H8" s="7">
        <v>3351</v>
      </c>
      <c r="I8" s="8">
        <f t="shared" si="0"/>
        <v>0.34188034188034189</v>
      </c>
      <c r="J8" s="8">
        <f t="shared" si="1"/>
        <v>0.40783476834304822</v>
      </c>
      <c r="K8" s="8">
        <f t="shared" si="2"/>
        <v>0.13943069003181136</v>
      </c>
      <c r="L8" s="8">
        <f t="shared" si="3"/>
        <v>0.27066547299313637</v>
      </c>
      <c r="M8" s="8">
        <f t="shared" si="4"/>
        <v>0.40365062872524954</v>
      </c>
      <c r="N8" s="8">
        <f t="shared" si="5"/>
        <v>0.10925428834789655</v>
      </c>
      <c r="O8" s="9"/>
      <c r="P8" s="8">
        <f t="shared" si="6"/>
        <v>0.78357417813086916</v>
      </c>
      <c r="Q8" s="7"/>
      <c r="R8" s="10">
        <v>10302</v>
      </c>
      <c r="S8" s="7">
        <v>8959</v>
      </c>
      <c r="T8" s="7">
        <v>5214.4445821046829</v>
      </c>
      <c r="U8" s="7">
        <v>10956</v>
      </c>
      <c r="V8" s="7">
        <v>327</v>
      </c>
      <c r="W8" s="7">
        <v>167.22222644090652</v>
      </c>
      <c r="X8" s="7">
        <v>881</v>
      </c>
      <c r="Y8" s="8">
        <f t="shared" si="7"/>
        <v>0.81772544724351959</v>
      </c>
      <c r="Z8" s="8">
        <f t="shared" si="8"/>
        <v>0.58203422057201504</v>
      </c>
      <c r="AA8" s="8">
        <f t="shared" si="9"/>
        <v>0.4759441933282843</v>
      </c>
      <c r="AB8" s="8">
        <f t="shared" si="10"/>
        <v>0.37116912599318957</v>
      </c>
      <c r="AC8" s="8">
        <f t="shared" si="11"/>
        <v>0.51138295547677837</v>
      </c>
      <c r="AD8" s="8">
        <f t="shared" si="12"/>
        <v>0.18980956463213</v>
      </c>
      <c r="AE8" s="7"/>
      <c r="AF8" s="8">
        <f t="shared" si="13"/>
        <v>0.39880634598100484</v>
      </c>
      <c r="AG8" s="9"/>
      <c r="AH8" s="9">
        <f>AH2-AH3</f>
        <v>0.56460967060133493</v>
      </c>
    </row>
    <row r="9" spans="1:34" ht="15.75" customHeight="1">
      <c r="A9" s="6">
        <v>10303</v>
      </c>
      <c r="B9" s="6" t="s">
        <v>28</v>
      </c>
      <c r="C9" s="7">
        <v>1061</v>
      </c>
      <c r="D9" s="7">
        <v>407.77778795361519</v>
      </c>
      <c r="E9" s="7">
        <v>5740</v>
      </c>
      <c r="F9" s="7">
        <v>682</v>
      </c>
      <c r="G9" s="7">
        <v>257.88889527320862</v>
      </c>
      <c r="H9" s="7">
        <v>3280</v>
      </c>
      <c r="I9" s="8">
        <f t="shared" si="0"/>
        <v>0.18484320557491291</v>
      </c>
      <c r="J9" s="8">
        <f t="shared" si="1"/>
        <v>0.38433344764713967</v>
      </c>
      <c r="K9" s="8">
        <f t="shared" si="2"/>
        <v>7.104142647275527E-2</v>
      </c>
      <c r="L9" s="8">
        <f t="shared" si="3"/>
        <v>0.20792682926829267</v>
      </c>
      <c r="M9" s="8">
        <f t="shared" si="4"/>
        <v>0.37813621007801851</v>
      </c>
      <c r="N9" s="8">
        <f t="shared" si="5"/>
        <v>7.8624663193051406E-2</v>
      </c>
      <c r="O9" s="9"/>
      <c r="P9" s="8">
        <f t="shared" si="6"/>
        <v>1.1067438689903608</v>
      </c>
      <c r="Q9" s="7"/>
      <c r="R9" s="10">
        <v>10303</v>
      </c>
      <c r="S9" s="7">
        <v>4896</v>
      </c>
      <c r="T9" s="7">
        <v>2515.7778506278992</v>
      </c>
      <c r="U9" s="7">
        <v>7231</v>
      </c>
      <c r="V9" s="7">
        <v>389</v>
      </c>
      <c r="W9" s="7">
        <v>190.33333876729012</v>
      </c>
      <c r="X9" s="7">
        <v>707</v>
      </c>
      <c r="Y9" s="8">
        <f t="shared" si="7"/>
        <v>0.67708477389019495</v>
      </c>
      <c r="Z9" s="8">
        <f t="shared" si="8"/>
        <v>0.5138435152426265</v>
      </c>
      <c r="AA9" s="8">
        <f t="shared" si="9"/>
        <v>0.34791562033299672</v>
      </c>
      <c r="AB9" s="8">
        <f t="shared" si="10"/>
        <v>0.55021216407355023</v>
      </c>
      <c r="AC9" s="8">
        <f t="shared" si="11"/>
        <v>0.48928878860485892</v>
      </c>
      <c r="AD9" s="8">
        <f t="shared" si="12"/>
        <v>0.26921264323520527</v>
      </c>
      <c r="AE9" s="7"/>
      <c r="AF9" s="8">
        <f t="shared" si="13"/>
        <v>0.77378716993947172</v>
      </c>
      <c r="AG9" s="9"/>
      <c r="AH9" s="9">
        <f>AH2</f>
        <v>0.77181309533467601</v>
      </c>
    </row>
    <row r="10" spans="1:34" ht="15.75" customHeight="1">
      <c r="A10" s="6">
        <v>10304</v>
      </c>
      <c r="B10" s="6" t="s">
        <v>29</v>
      </c>
      <c r="C10" s="7">
        <v>2163</v>
      </c>
      <c r="D10" s="7">
        <v>852.88891032338142</v>
      </c>
      <c r="E10" s="7">
        <v>7897</v>
      </c>
      <c r="F10" s="7">
        <v>325</v>
      </c>
      <c r="G10" s="7">
        <v>128.44444781541824</v>
      </c>
      <c r="H10" s="7">
        <v>1229</v>
      </c>
      <c r="I10" s="8">
        <f t="shared" si="0"/>
        <v>0.27390148157528177</v>
      </c>
      <c r="J10" s="8">
        <f t="shared" si="1"/>
        <v>0.39430832654802656</v>
      </c>
      <c r="K10" s="8">
        <f t="shared" si="2"/>
        <v>0.10800163483897449</v>
      </c>
      <c r="L10" s="8">
        <f t="shared" si="3"/>
        <v>0.26444263628966641</v>
      </c>
      <c r="M10" s="8">
        <f t="shared" si="4"/>
        <v>0.39521368558590231</v>
      </c>
      <c r="N10" s="8">
        <f t="shared" si="5"/>
        <v>0.10451134891409133</v>
      </c>
      <c r="O10" s="9"/>
      <c r="P10" s="8">
        <f t="shared" si="6"/>
        <v>0.96768302692744412</v>
      </c>
      <c r="Q10" s="7"/>
      <c r="R10" s="10">
        <v>10304</v>
      </c>
      <c r="S10" s="7">
        <v>4416</v>
      </c>
      <c r="T10" s="7">
        <v>2247.5556172132492</v>
      </c>
      <c r="U10" s="7">
        <v>7261</v>
      </c>
      <c r="V10" s="7">
        <v>150</v>
      </c>
      <c r="W10" s="7">
        <v>74.222224354743958</v>
      </c>
      <c r="X10" s="7">
        <v>342</v>
      </c>
      <c r="Y10" s="8">
        <f t="shared" si="7"/>
        <v>0.60818069136482578</v>
      </c>
      <c r="Z10" s="8">
        <f t="shared" si="8"/>
        <v>0.50895734085444955</v>
      </c>
      <c r="AA10" s="8">
        <f t="shared" si="9"/>
        <v>0.3095380274360624</v>
      </c>
      <c r="AB10" s="8">
        <f t="shared" si="10"/>
        <v>0.43859649122807015</v>
      </c>
      <c r="AC10" s="8">
        <f t="shared" si="11"/>
        <v>0.49481482903162638</v>
      </c>
      <c r="AD10" s="8">
        <f t="shared" si="12"/>
        <v>0.21702404782088874</v>
      </c>
      <c r="AE10" s="7"/>
      <c r="AF10" s="8">
        <f t="shared" si="13"/>
        <v>0.70112241012363763</v>
      </c>
      <c r="AG10" s="9"/>
      <c r="AH10" s="9">
        <f>AH2+AH3</f>
        <v>0.97901652006801709</v>
      </c>
    </row>
    <row r="11" spans="1:34" ht="15.75" customHeight="1">
      <c r="A11" s="6">
        <v>10401</v>
      </c>
      <c r="B11" s="6" t="s">
        <v>30</v>
      </c>
      <c r="C11" s="7">
        <v>283</v>
      </c>
      <c r="D11" s="7">
        <v>106.22222465276718</v>
      </c>
      <c r="E11" s="7">
        <v>1697</v>
      </c>
      <c r="F11" s="7">
        <v>1290</v>
      </c>
      <c r="G11" s="7">
        <v>493.00001174211502</v>
      </c>
      <c r="H11" s="7">
        <v>7361</v>
      </c>
      <c r="I11" s="8">
        <f t="shared" si="0"/>
        <v>0.16676487919858574</v>
      </c>
      <c r="J11" s="8">
        <f t="shared" si="1"/>
        <v>0.37534355000977804</v>
      </c>
      <c r="K11" s="8">
        <f t="shared" si="2"/>
        <v>6.2594121775348954E-2</v>
      </c>
      <c r="L11" s="8">
        <f t="shared" si="3"/>
        <v>0.17524792827061542</v>
      </c>
      <c r="M11" s="8">
        <f t="shared" si="4"/>
        <v>0.38217055173807368</v>
      </c>
      <c r="N11" s="8">
        <f t="shared" si="5"/>
        <v>6.6974597438135455E-2</v>
      </c>
      <c r="O11" s="9"/>
      <c r="P11" s="8">
        <f t="shared" si="6"/>
        <v>1.0699822209904644</v>
      </c>
      <c r="Q11" s="7"/>
      <c r="R11" s="10">
        <v>10401</v>
      </c>
      <c r="S11" s="7">
        <v>2535</v>
      </c>
      <c r="T11" s="7">
        <v>1342.7778169512749</v>
      </c>
      <c r="U11" s="7">
        <v>3653</v>
      </c>
      <c r="V11" s="7">
        <v>3543</v>
      </c>
      <c r="W11" s="7">
        <v>1804.1111617684364</v>
      </c>
      <c r="X11" s="7">
        <v>6446</v>
      </c>
      <c r="Y11" s="8">
        <f t="shared" si="7"/>
        <v>0.69395017793594305</v>
      </c>
      <c r="Z11" s="8">
        <f t="shared" si="8"/>
        <v>0.52969539130227805</v>
      </c>
      <c r="AA11" s="8">
        <f t="shared" si="9"/>
        <v>0.36758221104606481</v>
      </c>
      <c r="AB11" s="8">
        <f t="shared" si="10"/>
        <v>0.54964318957493019</v>
      </c>
      <c r="AC11" s="8">
        <f t="shared" si="11"/>
        <v>0.50920439225753211</v>
      </c>
      <c r="AD11" s="8">
        <f t="shared" si="12"/>
        <v>0.27988072630599387</v>
      </c>
      <c r="AF11" s="8">
        <f t="shared" si="13"/>
        <v>0.76140987756047762</v>
      </c>
    </row>
    <row r="12" spans="1:34" ht="15.75" customHeight="1">
      <c r="A12" s="6">
        <v>10402</v>
      </c>
      <c r="B12" s="6" t="s">
        <v>31</v>
      </c>
      <c r="C12" s="7">
        <v>1064</v>
      </c>
      <c r="D12" s="7">
        <v>406.55556565523148</v>
      </c>
      <c r="E12" s="7">
        <v>5999</v>
      </c>
      <c r="F12" s="7">
        <v>349</v>
      </c>
      <c r="G12" s="7">
        <v>135.88889211416245</v>
      </c>
      <c r="H12" s="7">
        <v>2447</v>
      </c>
      <c r="I12" s="8">
        <f t="shared" si="0"/>
        <v>0.17736289381563594</v>
      </c>
      <c r="J12" s="8">
        <f t="shared" si="1"/>
        <v>0.3821010955406311</v>
      </c>
      <c r="K12" s="8">
        <f t="shared" si="2"/>
        <v>6.7770556035211121E-2</v>
      </c>
      <c r="L12" s="8">
        <f t="shared" si="3"/>
        <v>0.14262362076011442</v>
      </c>
      <c r="M12" s="8">
        <f t="shared" si="4"/>
        <v>0.38936645304917605</v>
      </c>
      <c r="N12" s="8">
        <f t="shared" si="5"/>
        <v>5.5532853336396584E-2</v>
      </c>
      <c r="O12" s="9"/>
      <c r="P12" s="8">
        <f t="shared" si="6"/>
        <v>0.8194244902984672</v>
      </c>
      <c r="Q12" s="7"/>
      <c r="R12" s="10">
        <v>10402</v>
      </c>
      <c r="S12" s="7">
        <v>5085</v>
      </c>
      <c r="T12" s="7">
        <v>2473.5556242763996</v>
      </c>
      <c r="U12" s="7">
        <v>7378</v>
      </c>
      <c r="V12" s="7">
        <v>350</v>
      </c>
      <c r="W12" s="7">
        <v>164.88889318704605</v>
      </c>
      <c r="X12" s="7">
        <v>948</v>
      </c>
      <c r="Y12" s="8">
        <f t="shared" si="7"/>
        <v>0.68921116833830309</v>
      </c>
      <c r="Z12" s="8">
        <f t="shared" si="8"/>
        <v>0.48644161736015723</v>
      </c>
      <c r="AA12" s="8">
        <f t="shared" si="9"/>
        <v>0.33526099542916776</v>
      </c>
      <c r="AB12" s="8">
        <f t="shared" si="10"/>
        <v>0.36919831223628691</v>
      </c>
      <c r="AC12" s="8">
        <f t="shared" si="11"/>
        <v>0.47111112339156014</v>
      </c>
      <c r="AD12" s="8">
        <f t="shared" si="12"/>
        <v>0.17393343163190511</v>
      </c>
      <c r="AE12" s="11"/>
      <c r="AF12" s="8">
        <f t="shared" si="13"/>
        <v>0.51880008114052412</v>
      </c>
      <c r="AG12" s="12"/>
      <c r="AH12" s="12"/>
    </row>
    <row r="13" spans="1:34" ht="15.75" customHeight="1">
      <c r="A13" s="6">
        <v>10403</v>
      </c>
      <c r="B13" s="6" t="s">
        <v>32</v>
      </c>
      <c r="C13" s="7">
        <v>2085</v>
      </c>
      <c r="D13" s="7">
        <v>842.00002074241638</v>
      </c>
      <c r="E13" s="7">
        <v>5288</v>
      </c>
      <c r="F13" s="7">
        <v>425</v>
      </c>
      <c r="G13" s="7">
        <v>175.33333775401115</v>
      </c>
      <c r="H13" s="7">
        <v>1613</v>
      </c>
      <c r="I13" s="8">
        <f t="shared" si="0"/>
        <v>0.3942889561270802</v>
      </c>
      <c r="J13" s="8">
        <f t="shared" si="1"/>
        <v>0.40383694040403662</v>
      </c>
      <c r="K13" s="8">
        <f t="shared" si="2"/>
        <v>0.1592284456774615</v>
      </c>
      <c r="L13" s="8">
        <f t="shared" si="3"/>
        <v>0.26348419094854308</v>
      </c>
      <c r="M13" s="8">
        <f t="shared" si="4"/>
        <v>0.41254903000943799</v>
      </c>
      <c r="N13" s="8">
        <f t="shared" si="5"/>
        <v>0.10870014739864299</v>
      </c>
      <c r="O13" s="9"/>
      <c r="P13" s="8">
        <f t="shared" si="6"/>
        <v>0.68266789226109559</v>
      </c>
      <c r="Q13" s="7"/>
      <c r="R13" s="10">
        <v>10403</v>
      </c>
      <c r="S13" s="7">
        <v>4596</v>
      </c>
      <c r="T13" s="7">
        <v>2492.0000728070736</v>
      </c>
      <c r="U13" s="7">
        <v>6183</v>
      </c>
      <c r="V13" s="7">
        <v>378</v>
      </c>
      <c r="W13" s="7">
        <v>189.22222781181335</v>
      </c>
      <c r="X13" s="7">
        <v>987</v>
      </c>
      <c r="Y13" s="8">
        <f t="shared" si="7"/>
        <v>0.74332848131974771</v>
      </c>
      <c r="Z13" s="8">
        <f t="shared" si="8"/>
        <v>0.54221063377003342</v>
      </c>
      <c r="AA13" s="8">
        <f t="shared" si="9"/>
        <v>0.40304060695569688</v>
      </c>
      <c r="AB13" s="8">
        <f t="shared" si="10"/>
        <v>0.38297872340425532</v>
      </c>
      <c r="AC13" s="8">
        <f t="shared" si="11"/>
        <v>0.50058790426405653</v>
      </c>
      <c r="AD13" s="8">
        <f t="shared" si="12"/>
        <v>0.19171451652665994</v>
      </c>
      <c r="AE13" s="7"/>
      <c r="AF13" s="8">
        <f t="shared" si="13"/>
        <v>0.47567047393746514</v>
      </c>
      <c r="AG13" s="9"/>
      <c r="AH13" s="9"/>
    </row>
    <row r="14" spans="1:34" ht="15.75" customHeight="1">
      <c r="A14" s="6">
        <v>10404</v>
      </c>
      <c r="B14" s="6" t="s">
        <v>33</v>
      </c>
      <c r="C14" s="7">
        <v>136</v>
      </c>
      <c r="D14" s="7">
        <v>50.000001311302185</v>
      </c>
      <c r="E14" s="7">
        <v>1173</v>
      </c>
      <c r="F14" s="7">
        <v>210</v>
      </c>
      <c r="G14" s="7">
        <v>78.666668832302094</v>
      </c>
      <c r="H14" s="7">
        <v>2583</v>
      </c>
      <c r="I14" s="8">
        <f t="shared" si="0"/>
        <v>0.11594202898550725</v>
      </c>
      <c r="J14" s="8">
        <f t="shared" si="1"/>
        <v>0.36764706846545725</v>
      </c>
      <c r="K14" s="8">
        <f t="shared" si="2"/>
        <v>4.2625747068458814E-2</v>
      </c>
      <c r="L14" s="8">
        <f t="shared" si="3"/>
        <v>8.1300813008130079E-2</v>
      </c>
      <c r="M14" s="8">
        <f t="shared" si="4"/>
        <v>0.37460318491572425</v>
      </c>
      <c r="N14" s="8">
        <f t="shared" si="5"/>
        <v>3.0455543489083272E-2</v>
      </c>
      <c r="O14" s="9"/>
      <c r="P14" s="8">
        <f t="shared" si="6"/>
        <v>0.71448703151572546</v>
      </c>
      <c r="Q14" s="7"/>
      <c r="R14" s="10">
        <v>10404</v>
      </c>
      <c r="S14" s="7">
        <v>1302</v>
      </c>
      <c r="T14" s="7">
        <v>631.11112743616104</v>
      </c>
      <c r="U14" s="7">
        <v>2193</v>
      </c>
      <c r="V14" s="7">
        <v>1491</v>
      </c>
      <c r="W14" s="7">
        <v>710.55557462573051</v>
      </c>
      <c r="X14" s="7">
        <v>2641</v>
      </c>
      <c r="Y14" s="8">
        <f t="shared" si="7"/>
        <v>0.59370725034199723</v>
      </c>
      <c r="Z14" s="8">
        <f t="shared" si="8"/>
        <v>0.48472436823053844</v>
      </c>
      <c r="AA14" s="8">
        <f t="shared" si="9"/>
        <v>0.28778437183591471</v>
      </c>
      <c r="AB14" s="8">
        <f t="shared" si="10"/>
        <v>0.56455887921241954</v>
      </c>
      <c r="AC14" s="8">
        <f t="shared" si="11"/>
        <v>0.47656309498707611</v>
      </c>
      <c r="AD14" s="8">
        <f t="shared" si="12"/>
        <v>0.26904792677990552</v>
      </c>
      <c r="AE14" s="7"/>
      <c r="AF14" s="8">
        <f t="shared" si="13"/>
        <v>0.93489415378437546</v>
      </c>
      <c r="AG14" s="9"/>
      <c r="AH14" s="9"/>
    </row>
    <row r="15" spans="1:34" ht="15.75" customHeight="1">
      <c r="A15" s="6">
        <v>10405</v>
      </c>
      <c r="B15" s="6" t="s">
        <v>34</v>
      </c>
      <c r="C15" s="7">
        <v>552</v>
      </c>
      <c r="D15" s="7">
        <v>216.66667175292969</v>
      </c>
      <c r="E15" s="7">
        <v>2391</v>
      </c>
      <c r="F15" s="7">
        <v>736</v>
      </c>
      <c r="G15" s="7">
        <v>289.00000700354576</v>
      </c>
      <c r="H15" s="7">
        <v>3248</v>
      </c>
      <c r="I15" s="8">
        <f t="shared" si="0"/>
        <v>0.23086574654956085</v>
      </c>
      <c r="J15" s="8">
        <f t="shared" si="1"/>
        <v>0.3925120865089306</v>
      </c>
      <c r="K15" s="8">
        <f t="shared" si="2"/>
        <v>9.0617595881610072E-2</v>
      </c>
      <c r="L15" s="8">
        <f t="shared" si="3"/>
        <v>0.22660098522167488</v>
      </c>
      <c r="M15" s="8">
        <f t="shared" si="4"/>
        <v>0.39266305299394805</v>
      </c>
      <c r="N15" s="8">
        <f t="shared" si="5"/>
        <v>8.8977834668579364E-2</v>
      </c>
      <c r="O15" s="9"/>
      <c r="P15" s="8">
        <f t="shared" si="6"/>
        <v>0.98190460476160701</v>
      </c>
      <c r="Q15" s="7"/>
      <c r="R15" s="10">
        <v>10405</v>
      </c>
      <c r="S15" s="7">
        <v>1776</v>
      </c>
      <c r="T15" s="7">
        <v>886.44446814060211</v>
      </c>
      <c r="U15" s="7">
        <v>2518</v>
      </c>
      <c r="V15" s="7">
        <v>1161</v>
      </c>
      <c r="W15" s="7">
        <v>573.44446113705635</v>
      </c>
      <c r="X15" s="7">
        <v>1790</v>
      </c>
      <c r="Y15" s="8">
        <f t="shared" si="7"/>
        <v>0.70532168387609218</v>
      </c>
      <c r="Z15" s="8">
        <f t="shared" si="8"/>
        <v>0.49912413746655526</v>
      </c>
      <c r="AA15" s="8">
        <f t="shared" si="9"/>
        <v>0.35204307710111288</v>
      </c>
      <c r="AB15" s="8">
        <f t="shared" si="10"/>
        <v>0.64860335195530727</v>
      </c>
      <c r="AC15" s="8">
        <f t="shared" si="11"/>
        <v>0.4939228778096954</v>
      </c>
      <c r="AD15" s="8">
        <f t="shared" si="12"/>
        <v>0.32036003415478009</v>
      </c>
      <c r="AE15" s="7"/>
      <c r="AF15" s="8">
        <f t="shared" si="13"/>
        <v>0.9100023690077198</v>
      </c>
      <c r="AG15" s="9"/>
      <c r="AH15" s="9"/>
    </row>
    <row r="16" spans="1:34" ht="15.75" customHeight="1">
      <c r="A16" s="6">
        <v>10501</v>
      </c>
      <c r="B16" s="6" t="s">
        <v>35</v>
      </c>
      <c r="C16" s="7">
        <v>553</v>
      </c>
      <c r="D16" s="7">
        <v>213.00000557303429</v>
      </c>
      <c r="E16" s="7">
        <v>4163</v>
      </c>
      <c r="F16" s="7">
        <v>2139</v>
      </c>
      <c r="G16" s="7">
        <v>826.77779847383499</v>
      </c>
      <c r="H16" s="7">
        <v>20005</v>
      </c>
      <c r="I16" s="8">
        <f t="shared" si="0"/>
        <v>0.13283689646889263</v>
      </c>
      <c r="J16" s="8">
        <f t="shared" si="1"/>
        <v>0.38517180031290105</v>
      </c>
      <c r="K16" s="8">
        <f t="shared" si="2"/>
        <v>5.116502656090182E-2</v>
      </c>
      <c r="L16" s="8">
        <f t="shared" si="3"/>
        <v>0.10692326918270433</v>
      </c>
      <c r="M16" s="8">
        <f t="shared" si="4"/>
        <v>0.386525384980755</v>
      </c>
      <c r="N16" s="8">
        <f t="shared" si="5"/>
        <v>4.1328557784245684E-2</v>
      </c>
      <c r="O16" s="9"/>
      <c r="P16" s="8">
        <f t="shared" si="6"/>
        <v>0.80775014814176305</v>
      </c>
      <c r="Q16" s="7"/>
      <c r="R16" s="10">
        <v>10501</v>
      </c>
      <c r="S16" s="7">
        <v>4100</v>
      </c>
      <c r="T16" s="7">
        <v>2052.7778345644474</v>
      </c>
      <c r="U16" s="7">
        <v>7854</v>
      </c>
      <c r="V16" s="7">
        <v>6029</v>
      </c>
      <c r="W16" s="7">
        <v>2888.5556348264217</v>
      </c>
      <c r="X16" s="7">
        <v>15462</v>
      </c>
      <c r="Y16" s="8">
        <f t="shared" si="7"/>
        <v>0.52202699261522789</v>
      </c>
      <c r="Z16" s="8">
        <f t="shared" si="8"/>
        <v>0.50067752062547499</v>
      </c>
      <c r="AA16" s="8">
        <f t="shared" si="9"/>
        <v>0.26136718036216544</v>
      </c>
      <c r="AB16" s="8">
        <f t="shared" si="10"/>
        <v>0.38992368387013321</v>
      </c>
      <c r="AC16" s="8">
        <f t="shared" si="11"/>
        <v>0.47911023964611404</v>
      </c>
      <c r="AD16" s="8">
        <f t="shared" si="12"/>
        <v>0.18681642962271514</v>
      </c>
      <c r="AE16" s="7"/>
      <c r="AF16" s="8">
        <f t="shared" si="13"/>
        <v>0.71476621266622498</v>
      </c>
      <c r="AG16" s="9"/>
      <c r="AH16" s="9"/>
    </row>
    <row r="17" spans="1:34" ht="15.75" customHeight="1">
      <c r="A17" s="6">
        <v>10502</v>
      </c>
      <c r="B17" s="6" t="s">
        <v>36</v>
      </c>
      <c r="C17" s="7">
        <v>947</v>
      </c>
      <c r="D17" s="7">
        <v>361.22223076224327</v>
      </c>
      <c r="E17" s="7">
        <v>3699</v>
      </c>
      <c r="F17" s="7">
        <v>379</v>
      </c>
      <c r="G17" s="7">
        <v>138.22222563624382</v>
      </c>
      <c r="H17" s="7">
        <v>3364</v>
      </c>
      <c r="I17" s="8">
        <f t="shared" si="0"/>
        <v>0.25601513922681807</v>
      </c>
      <c r="J17" s="8">
        <f t="shared" si="1"/>
        <v>0.38143846965389999</v>
      </c>
      <c r="K17" s="8">
        <f t="shared" si="2"/>
        <v>9.7654022914907629E-2</v>
      </c>
      <c r="L17" s="8">
        <f t="shared" si="3"/>
        <v>0.11266349583828775</v>
      </c>
      <c r="M17" s="8">
        <f t="shared" si="4"/>
        <v>0.36470244231198895</v>
      </c>
      <c r="N17" s="8">
        <f t="shared" si="5"/>
        <v>4.1088652091630144E-2</v>
      </c>
      <c r="O17" s="9"/>
      <c r="P17" s="8">
        <f t="shared" si="6"/>
        <v>0.42075739293847003</v>
      </c>
      <c r="Q17" s="7"/>
      <c r="R17" s="10">
        <v>10502</v>
      </c>
      <c r="S17" s="7">
        <v>2787</v>
      </c>
      <c r="T17" s="7">
        <v>1438.3333728909492</v>
      </c>
      <c r="U17" s="7">
        <v>3486</v>
      </c>
      <c r="V17" s="7">
        <v>2716</v>
      </c>
      <c r="W17" s="7">
        <v>1340.888925075531</v>
      </c>
      <c r="X17" s="7">
        <v>4546</v>
      </c>
      <c r="Y17" s="8">
        <f t="shared" si="7"/>
        <v>0.79948364888123924</v>
      </c>
      <c r="Z17" s="8">
        <f t="shared" si="8"/>
        <v>0.51608660670647621</v>
      </c>
      <c r="AA17" s="8">
        <f t="shared" si="9"/>
        <v>0.41260280346843065</v>
      </c>
      <c r="AB17" s="8">
        <f t="shared" si="10"/>
        <v>0.59744830620325562</v>
      </c>
      <c r="AC17" s="8">
        <f t="shared" si="11"/>
        <v>0.4936998987759687</v>
      </c>
      <c r="AD17" s="8">
        <f t="shared" si="12"/>
        <v>0.29496016829642124</v>
      </c>
      <c r="AE17" s="7"/>
      <c r="AF17" s="8">
        <f t="shared" si="13"/>
        <v>0.71487679147335081</v>
      </c>
      <c r="AG17" s="9"/>
      <c r="AH17" s="9"/>
    </row>
    <row r="18" spans="1:34" ht="15.75" customHeight="1">
      <c r="A18" s="6">
        <v>10601</v>
      </c>
      <c r="B18" s="6" t="s">
        <v>37</v>
      </c>
      <c r="C18" s="7">
        <v>2290</v>
      </c>
      <c r="D18" s="7">
        <v>876.44446638226509</v>
      </c>
      <c r="E18" s="7">
        <v>9474</v>
      </c>
      <c r="F18" s="7">
        <v>804</v>
      </c>
      <c r="G18" s="7">
        <v>314.00000816583633</v>
      </c>
      <c r="H18" s="7">
        <v>3677</v>
      </c>
      <c r="I18" s="8">
        <f t="shared" si="0"/>
        <v>0.24171416508338611</v>
      </c>
      <c r="J18" s="8">
        <f t="shared" si="1"/>
        <v>0.38272684121496292</v>
      </c>
      <c r="K18" s="8">
        <f t="shared" si="2"/>
        <v>9.2510498879276454E-2</v>
      </c>
      <c r="L18" s="8">
        <f t="shared" si="3"/>
        <v>0.21865651346206147</v>
      </c>
      <c r="M18" s="8">
        <f t="shared" si="4"/>
        <v>0.39054727383810489</v>
      </c>
      <c r="N18" s="8">
        <f t="shared" si="5"/>
        <v>8.5395705239552991E-2</v>
      </c>
      <c r="O18" s="9"/>
      <c r="P18" s="8">
        <f t="shared" si="6"/>
        <v>0.92309204116380272</v>
      </c>
      <c r="Q18" s="7"/>
      <c r="R18" s="10">
        <v>10601</v>
      </c>
      <c r="S18" s="7">
        <v>11132</v>
      </c>
      <c r="T18" s="7">
        <v>5672.5557117760181</v>
      </c>
      <c r="U18" s="7">
        <v>15838</v>
      </c>
      <c r="V18" s="7">
        <v>350</v>
      </c>
      <c r="W18" s="7">
        <v>167.4444488286972</v>
      </c>
      <c r="X18" s="7">
        <v>875</v>
      </c>
      <c r="Y18" s="8">
        <f t="shared" si="7"/>
        <v>0.70286652355095336</v>
      </c>
      <c r="Z18" s="8">
        <f t="shared" si="8"/>
        <v>0.50957201866475188</v>
      </c>
      <c r="AA18" s="8">
        <f t="shared" si="9"/>
        <v>0.3581611132577357</v>
      </c>
      <c r="AB18" s="8">
        <f t="shared" si="10"/>
        <v>0.4</v>
      </c>
      <c r="AC18" s="8">
        <f t="shared" si="11"/>
        <v>0.47841271093913484</v>
      </c>
      <c r="AD18" s="8">
        <f t="shared" si="12"/>
        <v>0.19136508437565394</v>
      </c>
      <c r="AE18" s="7"/>
      <c r="AF18" s="8">
        <f t="shared" si="13"/>
        <v>0.53429888754546628</v>
      </c>
      <c r="AG18" s="9"/>
      <c r="AH18" s="9"/>
    </row>
    <row r="19" spans="1:34" ht="15.75" customHeight="1">
      <c r="A19" s="6">
        <v>10602</v>
      </c>
      <c r="B19" s="6" t="s">
        <v>38</v>
      </c>
      <c r="C19" s="7">
        <v>1202</v>
      </c>
      <c r="D19" s="7">
        <v>452.00001081824303</v>
      </c>
      <c r="E19" s="7">
        <v>5764</v>
      </c>
      <c r="F19" s="7">
        <v>367</v>
      </c>
      <c r="G19" s="7">
        <v>139.88889253139496</v>
      </c>
      <c r="H19" s="7">
        <v>2662</v>
      </c>
      <c r="I19" s="8">
        <f t="shared" si="0"/>
        <v>0.20853573907009021</v>
      </c>
      <c r="J19" s="8">
        <f t="shared" si="1"/>
        <v>0.37603994244446176</v>
      </c>
      <c r="K19" s="8">
        <f t="shared" si="2"/>
        <v>7.8417767317530016E-2</v>
      </c>
      <c r="L19" s="8">
        <f t="shared" si="3"/>
        <v>0.13786626596543952</v>
      </c>
      <c r="M19" s="8">
        <f t="shared" si="4"/>
        <v>0.38116864449971377</v>
      </c>
      <c r="N19" s="8">
        <f t="shared" si="5"/>
        <v>5.2550297720283606E-2</v>
      </c>
      <c r="O19" s="9"/>
      <c r="P19" s="8">
        <f t="shared" si="6"/>
        <v>0.67013254161517266</v>
      </c>
      <c r="Q19" s="7"/>
      <c r="R19" s="10">
        <v>10602</v>
      </c>
      <c r="S19" s="7">
        <v>5714</v>
      </c>
      <c r="T19" s="7">
        <v>2882.2223047018051</v>
      </c>
      <c r="U19" s="7">
        <v>8958</v>
      </c>
      <c r="V19" s="7">
        <v>547</v>
      </c>
      <c r="W19" s="7">
        <v>259.44445142149925</v>
      </c>
      <c r="X19" s="7">
        <v>925</v>
      </c>
      <c r="Y19" s="8">
        <f t="shared" si="7"/>
        <v>0.63786559499888373</v>
      </c>
      <c r="Z19" s="8">
        <f t="shared" si="8"/>
        <v>0.50441412402901731</v>
      </c>
      <c r="AA19" s="8">
        <f t="shared" si="9"/>
        <v>0.32174841534960985</v>
      </c>
      <c r="AB19" s="8">
        <f t="shared" si="10"/>
        <v>0.59135135135135131</v>
      </c>
      <c r="AC19" s="8">
        <f t="shared" si="11"/>
        <v>0.47430429875959645</v>
      </c>
      <c r="AD19" s="8">
        <f t="shared" si="12"/>
        <v>0.28048048802324244</v>
      </c>
      <c r="AE19" s="7"/>
      <c r="AF19" s="8">
        <f t="shared" si="13"/>
        <v>0.87173852190841117</v>
      </c>
      <c r="AG19" s="9"/>
      <c r="AH19" s="9"/>
    </row>
    <row r="20" spans="1:34" ht="15.75" customHeight="1">
      <c r="A20" s="6">
        <v>10701</v>
      </c>
      <c r="B20" s="6" t="s">
        <v>39</v>
      </c>
      <c r="C20" s="7">
        <v>732</v>
      </c>
      <c r="D20" s="7">
        <v>280.77778443694115</v>
      </c>
      <c r="E20" s="7">
        <v>4483</v>
      </c>
      <c r="F20" s="7">
        <v>973</v>
      </c>
      <c r="G20" s="7">
        <v>360.22223058342934</v>
      </c>
      <c r="H20" s="7">
        <v>9823</v>
      </c>
      <c r="I20" s="8">
        <f t="shared" si="0"/>
        <v>0.16328351550301137</v>
      </c>
      <c r="J20" s="8">
        <f t="shared" si="1"/>
        <v>0.38357620824718736</v>
      </c>
      <c r="K20" s="8">
        <f t="shared" si="2"/>
        <v>6.263167174591594E-2</v>
      </c>
      <c r="L20" s="8">
        <f t="shared" si="3"/>
        <v>9.9053242390308466E-2</v>
      </c>
      <c r="M20" s="8">
        <f t="shared" si="4"/>
        <v>0.37021811981852965</v>
      </c>
      <c r="N20" s="8">
        <f t="shared" si="5"/>
        <v>3.6671305159669078E-2</v>
      </c>
      <c r="O20" s="9"/>
      <c r="P20" s="8">
        <f t="shared" si="6"/>
        <v>0.58550736612040577</v>
      </c>
      <c r="Q20" s="7"/>
      <c r="R20" s="10">
        <v>10701</v>
      </c>
      <c r="S20" s="7">
        <v>4244</v>
      </c>
      <c r="T20" s="7">
        <v>2093.2222769856453</v>
      </c>
      <c r="U20" s="7">
        <v>8110</v>
      </c>
      <c r="V20" s="7">
        <v>1978</v>
      </c>
      <c r="W20" s="7">
        <v>877.22224658727646</v>
      </c>
      <c r="X20" s="7">
        <v>6902</v>
      </c>
      <c r="Y20" s="8">
        <f t="shared" si="7"/>
        <v>0.52330456226880395</v>
      </c>
      <c r="Z20" s="8">
        <f t="shared" si="8"/>
        <v>0.49321919815872889</v>
      </c>
      <c r="AA20" s="8">
        <f t="shared" si="9"/>
        <v>0.25810385659502411</v>
      </c>
      <c r="AB20" s="8">
        <f t="shared" si="10"/>
        <v>0.28658359895682411</v>
      </c>
      <c r="AC20" s="8">
        <f t="shared" si="11"/>
        <v>0.44348950788032176</v>
      </c>
      <c r="AD20" s="8">
        <f t="shared" si="12"/>
        <v>0.12709681926793343</v>
      </c>
      <c r="AE20" s="7"/>
      <c r="AF20" s="8">
        <f t="shared" si="13"/>
        <v>0.4924251072596475</v>
      </c>
      <c r="AG20" s="9"/>
      <c r="AH20" s="9"/>
    </row>
    <row r="21" spans="1:34" ht="15.75" customHeight="1">
      <c r="A21" s="6">
        <v>10702</v>
      </c>
      <c r="B21" s="6" t="s">
        <v>40</v>
      </c>
      <c r="C21" s="7">
        <v>7200</v>
      </c>
      <c r="D21" s="7">
        <v>2923.7778520584106</v>
      </c>
      <c r="E21" s="7">
        <v>22042</v>
      </c>
      <c r="F21" s="7">
        <v>1061</v>
      </c>
      <c r="G21" s="7">
        <v>424.11112207174301</v>
      </c>
      <c r="H21" s="7">
        <v>4560</v>
      </c>
      <c r="I21" s="8">
        <f t="shared" si="0"/>
        <v>0.32664912439887489</v>
      </c>
      <c r="J21" s="8">
        <f t="shared" si="1"/>
        <v>0.40608025723033481</v>
      </c>
      <c r="K21" s="8">
        <f t="shared" si="2"/>
        <v>0.13264576045995874</v>
      </c>
      <c r="L21" s="8">
        <f t="shared" si="3"/>
        <v>0.23267543859649123</v>
      </c>
      <c r="M21" s="8">
        <f t="shared" si="4"/>
        <v>0.39972773051059662</v>
      </c>
      <c r="N21" s="8">
        <f t="shared" si="5"/>
        <v>9.3006825015733124E-2</v>
      </c>
      <c r="O21" s="9"/>
      <c r="P21" s="8">
        <f t="shared" si="6"/>
        <v>0.70116696299395664</v>
      </c>
      <c r="Q21" s="7"/>
      <c r="R21" s="10">
        <v>10702</v>
      </c>
      <c r="S21" s="7">
        <v>22265</v>
      </c>
      <c r="T21" s="7">
        <v>12241.889220923185</v>
      </c>
      <c r="U21" s="7">
        <v>30302</v>
      </c>
      <c r="V21" s="7">
        <v>1041</v>
      </c>
      <c r="W21" s="7">
        <v>504.11112385988235</v>
      </c>
      <c r="X21" s="7">
        <v>1911</v>
      </c>
      <c r="Y21" s="8">
        <f t="shared" si="7"/>
        <v>0.73476998217939415</v>
      </c>
      <c r="Z21" s="8">
        <f t="shared" si="8"/>
        <v>0.54982659873897077</v>
      </c>
      <c r="AA21" s="8">
        <f t="shared" si="9"/>
        <v>0.40399608015719046</v>
      </c>
      <c r="AB21" s="8">
        <f t="shared" si="10"/>
        <v>0.5447409733124019</v>
      </c>
      <c r="AC21" s="8">
        <f t="shared" si="11"/>
        <v>0.48425660313149121</v>
      </c>
      <c r="AD21" s="8">
        <f t="shared" si="12"/>
        <v>0.26379441332280607</v>
      </c>
      <c r="AE21" s="7"/>
      <c r="AF21" s="8">
        <f t="shared" si="13"/>
        <v>0.6529628040454416</v>
      </c>
      <c r="AG21" s="9"/>
      <c r="AH21" s="9"/>
    </row>
    <row r="22" spans="1:34" ht="15.75" customHeight="1">
      <c r="A22" s="6">
        <v>10703</v>
      </c>
      <c r="B22" s="6" t="s">
        <v>41</v>
      </c>
      <c r="C22" s="7">
        <v>4284</v>
      </c>
      <c r="D22" s="7">
        <v>1917.7778282463551</v>
      </c>
      <c r="E22" s="7">
        <v>8221</v>
      </c>
      <c r="F22" s="7">
        <v>2827</v>
      </c>
      <c r="G22" s="7">
        <v>1156.1111387908459</v>
      </c>
      <c r="H22" s="7">
        <v>7874</v>
      </c>
      <c r="I22" s="8">
        <f t="shared" si="0"/>
        <v>0.52110448850504809</v>
      </c>
      <c r="J22" s="8">
        <f t="shared" si="1"/>
        <v>0.44766055748047506</v>
      </c>
      <c r="K22" s="8">
        <f t="shared" si="2"/>
        <v>0.23327792582974763</v>
      </c>
      <c r="L22" s="8">
        <f t="shared" si="3"/>
        <v>0.35902971805943612</v>
      </c>
      <c r="M22" s="8">
        <f t="shared" si="4"/>
        <v>0.40895335648774173</v>
      </c>
      <c r="N22" s="8">
        <f t="shared" si="5"/>
        <v>0.14682640827925397</v>
      </c>
      <c r="O22" s="9"/>
      <c r="P22" s="8">
        <f t="shared" si="6"/>
        <v>0.62940549457050532</v>
      </c>
      <c r="Q22" s="7"/>
      <c r="R22" s="10">
        <v>10703</v>
      </c>
      <c r="S22" s="7">
        <v>8027</v>
      </c>
      <c r="T22" s="7">
        <v>4938.4445658326149</v>
      </c>
      <c r="U22" s="7">
        <v>9152</v>
      </c>
      <c r="V22" s="7">
        <v>2109</v>
      </c>
      <c r="W22" s="7">
        <v>1003.6666924059391</v>
      </c>
      <c r="X22" s="7">
        <v>3703</v>
      </c>
      <c r="Y22" s="8">
        <f t="shared" si="7"/>
        <v>0.87707604895104896</v>
      </c>
      <c r="Z22" s="8">
        <f t="shared" si="8"/>
        <v>0.61522917227265661</v>
      </c>
      <c r="AA22" s="8">
        <f t="shared" si="9"/>
        <v>0.53960277161632586</v>
      </c>
      <c r="AB22" s="8">
        <f t="shared" si="10"/>
        <v>0.56953821226032941</v>
      </c>
      <c r="AC22" s="8">
        <f t="shared" si="11"/>
        <v>0.47589696178565155</v>
      </c>
      <c r="AD22" s="8">
        <f t="shared" si="12"/>
        <v>0.27104150483552231</v>
      </c>
      <c r="AF22" s="8">
        <f t="shared" si="13"/>
        <v>0.5022982072972767</v>
      </c>
    </row>
    <row r="23" spans="1:34" ht="15.75" customHeight="1">
      <c r="A23" s="6">
        <v>10704</v>
      </c>
      <c r="B23" s="6" t="s">
        <v>42</v>
      </c>
      <c r="C23" s="7">
        <v>4091</v>
      </c>
      <c r="D23" s="7">
        <v>1786.8889350295067</v>
      </c>
      <c r="E23" s="7">
        <v>10269</v>
      </c>
      <c r="F23" s="7">
        <v>810</v>
      </c>
      <c r="G23" s="7">
        <v>360.55556520819664</v>
      </c>
      <c r="H23" s="7">
        <v>3942</v>
      </c>
      <c r="I23" s="8">
        <f t="shared" si="0"/>
        <v>0.39838348427305481</v>
      </c>
      <c r="J23" s="8">
        <f t="shared" si="1"/>
        <v>0.43678536666573131</v>
      </c>
      <c r="K23" s="8">
        <f t="shared" si="2"/>
        <v>0.17400807625177786</v>
      </c>
      <c r="L23" s="8">
        <f t="shared" si="3"/>
        <v>0.20547945205479451</v>
      </c>
      <c r="M23" s="8">
        <f t="shared" si="4"/>
        <v>0.44513032741752673</v>
      </c>
      <c r="N23" s="8">
        <f t="shared" si="5"/>
        <v>9.1465135770724668E-2</v>
      </c>
      <c r="O23" s="9"/>
      <c r="P23" s="8">
        <f t="shared" si="6"/>
        <v>0.52563730225016014</v>
      </c>
      <c r="Q23" s="7"/>
      <c r="R23" s="10">
        <v>10704</v>
      </c>
      <c r="S23" s="7">
        <v>10637</v>
      </c>
      <c r="T23" s="7">
        <v>5891.4446012973785</v>
      </c>
      <c r="U23" s="7">
        <v>13693</v>
      </c>
      <c r="V23" s="7">
        <v>942</v>
      </c>
      <c r="W23" s="7">
        <v>448.5555671453476</v>
      </c>
      <c r="X23" s="7">
        <v>1992</v>
      </c>
      <c r="Y23" s="8">
        <f t="shared" si="7"/>
        <v>0.77682027313225732</v>
      </c>
      <c r="Z23" s="8">
        <f t="shared" si="8"/>
        <v>0.55386336385234358</v>
      </c>
      <c r="AA23" s="8">
        <f t="shared" si="9"/>
        <v>0.43025228958572836</v>
      </c>
      <c r="AB23" s="8">
        <f t="shared" si="10"/>
        <v>0.47289156626506024</v>
      </c>
      <c r="AC23" s="8">
        <f t="shared" si="11"/>
        <v>0.47617363815854308</v>
      </c>
      <c r="AD23" s="8">
        <f t="shared" si="12"/>
        <v>0.22517849756292549</v>
      </c>
      <c r="AF23" s="8">
        <f t="shared" si="13"/>
        <v>0.52336385654040396</v>
      </c>
    </row>
    <row r="24" spans="1:34" ht="15.75" customHeight="1">
      <c r="A24" s="6">
        <v>10801</v>
      </c>
      <c r="B24" s="6" t="s">
        <v>43</v>
      </c>
      <c r="C24" s="7">
        <v>661</v>
      </c>
      <c r="D24" s="7">
        <v>254.44445061683655</v>
      </c>
      <c r="E24" s="7">
        <v>3096</v>
      </c>
      <c r="F24" s="7">
        <v>625</v>
      </c>
      <c r="G24" s="7">
        <v>244.88889455795288</v>
      </c>
      <c r="H24" s="7">
        <v>5896</v>
      </c>
      <c r="I24" s="8">
        <f t="shared" si="0"/>
        <v>0.21350129198966408</v>
      </c>
      <c r="J24" s="8">
        <f t="shared" si="1"/>
        <v>0.38493865448840625</v>
      </c>
      <c r="K24" s="8">
        <f t="shared" si="2"/>
        <v>8.2184900070037634E-2</v>
      </c>
      <c r="L24" s="8">
        <f t="shared" si="3"/>
        <v>0.10600407055630937</v>
      </c>
      <c r="M24" s="8">
        <f t="shared" si="4"/>
        <v>0.39182223129272459</v>
      </c>
      <c r="N24" s="8">
        <f t="shared" si="5"/>
        <v>4.1534751451484546E-2</v>
      </c>
      <c r="O24" s="9"/>
      <c r="P24" s="8">
        <f t="shared" si="6"/>
        <v>0.50538178444080117</v>
      </c>
      <c r="Q24" s="7"/>
      <c r="R24" s="10">
        <v>10801</v>
      </c>
      <c r="S24" s="7">
        <v>3623</v>
      </c>
      <c r="T24" s="7">
        <v>1821.0000492930412</v>
      </c>
      <c r="U24" s="7">
        <v>6082</v>
      </c>
      <c r="V24" s="7">
        <v>2236</v>
      </c>
      <c r="W24" s="7">
        <v>1086.8889189660549</v>
      </c>
      <c r="X24" s="7">
        <v>4825</v>
      </c>
      <c r="Y24" s="8">
        <f t="shared" si="7"/>
        <v>0.59569220651101606</v>
      </c>
      <c r="Z24" s="8">
        <f t="shared" si="8"/>
        <v>0.50262214995667709</v>
      </c>
      <c r="AA24" s="8">
        <f t="shared" si="9"/>
        <v>0.29940809754900377</v>
      </c>
      <c r="AB24" s="8">
        <f t="shared" si="10"/>
        <v>0.46341968911917097</v>
      </c>
      <c r="AC24" s="8">
        <f t="shared" si="11"/>
        <v>0.48608627860735909</v>
      </c>
      <c r="AD24" s="8">
        <f t="shared" si="12"/>
        <v>0.22526195211731709</v>
      </c>
      <c r="AF24" s="8">
        <f t="shared" si="13"/>
        <v>0.7523575813792035</v>
      </c>
    </row>
    <row r="25" spans="1:34" ht="15.75" customHeight="1">
      <c r="A25" s="6">
        <v>10901</v>
      </c>
      <c r="B25" s="6" t="s">
        <v>44</v>
      </c>
      <c r="C25" s="7">
        <v>193</v>
      </c>
      <c r="D25" s="7">
        <v>78.333335340023041</v>
      </c>
      <c r="E25" s="7">
        <v>744</v>
      </c>
      <c r="F25" s="7">
        <v>523</v>
      </c>
      <c r="G25" s="7">
        <v>196.00000470876694</v>
      </c>
      <c r="H25" s="7">
        <v>4550</v>
      </c>
      <c r="I25" s="8">
        <f t="shared" si="0"/>
        <v>0.25940860215053763</v>
      </c>
      <c r="J25" s="8">
        <f t="shared" si="1"/>
        <v>0.40587220383431627</v>
      </c>
      <c r="K25" s="8">
        <f t="shared" si="2"/>
        <v>0.10528674104841806</v>
      </c>
      <c r="L25" s="8">
        <f t="shared" si="3"/>
        <v>0.11494505494505494</v>
      </c>
      <c r="M25" s="8">
        <f t="shared" si="4"/>
        <v>0.37476100326724082</v>
      </c>
      <c r="N25" s="8">
        <f t="shared" si="5"/>
        <v>4.3076924111816912E-2</v>
      </c>
      <c r="O25" s="9"/>
      <c r="P25" s="8">
        <f t="shared" si="6"/>
        <v>0.40913911555118976</v>
      </c>
      <c r="Q25" s="7"/>
      <c r="R25" s="10">
        <v>10901</v>
      </c>
      <c r="S25" s="7">
        <v>770</v>
      </c>
      <c r="T25" s="7">
        <v>376.44445493817329</v>
      </c>
      <c r="U25" s="7">
        <v>1192</v>
      </c>
      <c r="V25" s="7">
        <v>1279</v>
      </c>
      <c r="W25" s="7">
        <v>615.00001639127731</v>
      </c>
      <c r="X25" s="7">
        <v>2181</v>
      </c>
      <c r="Y25" s="8">
        <f t="shared" si="7"/>
        <v>0.64597315436241609</v>
      </c>
      <c r="Z25" s="8">
        <f t="shared" si="8"/>
        <v>0.48888890251710815</v>
      </c>
      <c r="AA25" s="8">
        <f t="shared" si="9"/>
        <v>0.31580910649175609</v>
      </c>
      <c r="AB25" s="8">
        <f t="shared" si="10"/>
        <v>0.58642824392480508</v>
      </c>
      <c r="AC25" s="8">
        <f t="shared" si="11"/>
        <v>0.48084442251077192</v>
      </c>
      <c r="AD25" s="8">
        <f t="shared" si="12"/>
        <v>0.28198075029402897</v>
      </c>
      <c r="AF25" s="8">
        <f t="shared" si="13"/>
        <v>0.89288353153106381</v>
      </c>
    </row>
    <row r="26" spans="1:34" ht="15.75" customHeight="1">
      <c r="A26" s="6">
        <v>10902</v>
      </c>
      <c r="B26" s="6" t="s">
        <v>45</v>
      </c>
      <c r="C26" s="7">
        <v>1782</v>
      </c>
      <c r="D26" s="7">
        <v>741.66668578982353</v>
      </c>
      <c r="E26" s="7">
        <v>4737</v>
      </c>
      <c r="F26" s="7">
        <v>2614</v>
      </c>
      <c r="G26" s="7">
        <v>1042.000025421381</v>
      </c>
      <c r="H26" s="7">
        <v>10062</v>
      </c>
      <c r="I26" s="8">
        <f t="shared" si="0"/>
        <v>0.37618746041798606</v>
      </c>
      <c r="J26" s="8">
        <f t="shared" si="1"/>
        <v>0.41619903804142733</v>
      </c>
      <c r="K26" s="8">
        <f t="shared" si="2"/>
        <v>0.15656885914921331</v>
      </c>
      <c r="L26" s="8">
        <f t="shared" si="3"/>
        <v>0.25978930630093422</v>
      </c>
      <c r="M26" s="8">
        <f t="shared" si="4"/>
        <v>0.39862281003113276</v>
      </c>
      <c r="N26" s="8">
        <f t="shared" si="5"/>
        <v>0.10355794329371706</v>
      </c>
      <c r="O26" s="9"/>
      <c r="P26" s="8">
        <f t="shared" si="6"/>
        <v>0.66142107604567923</v>
      </c>
      <c r="Q26" s="7"/>
      <c r="R26" s="10">
        <v>10902</v>
      </c>
      <c r="S26" s="7">
        <v>5682</v>
      </c>
      <c r="T26" s="7">
        <v>3169.5556402802467</v>
      </c>
      <c r="U26" s="7">
        <v>7536</v>
      </c>
      <c r="V26" s="7">
        <v>6012</v>
      </c>
      <c r="W26" s="7">
        <v>3082.6667466461658</v>
      </c>
      <c r="X26" s="7">
        <v>10008</v>
      </c>
      <c r="Y26" s="8">
        <f t="shared" si="7"/>
        <v>0.75398089171974525</v>
      </c>
      <c r="Z26" s="8">
        <f t="shared" si="8"/>
        <v>0.55782394232316912</v>
      </c>
      <c r="AA26" s="8">
        <f t="shared" si="9"/>
        <v>0.4205885934554468</v>
      </c>
      <c r="AB26" s="8">
        <f t="shared" si="10"/>
        <v>0.60071942446043169</v>
      </c>
      <c r="AC26" s="8">
        <f t="shared" si="11"/>
        <v>0.51275228653462501</v>
      </c>
      <c r="AD26" s="8">
        <f t="shared" si="12"/>
        <v>0.3080202584578503</v>
      </c>
      <c r="AF26" s="8">
        <f t="shared" si="13"/>
        <v>0.73235523561691429</v>
      </c>
    </row>
    <row r="27" spans="1:34" ht="14.4">
      <c r="A27" s="6">
        <v>10903</v>
      </c>
      <c r="B27" s="6" t="s">
        <v>46</v>
      </c>
      <c r="C27" s="7">
        <v>41</v>
      </c>
      <c r="D27" s="7">
        <v>15.000000387430191</v>
      </c>
      <c r="E27" s="7">
        <v>589</v>
      </c>
      <c r="F27" s="7">
        <v>694</v>
      </c>
      <c r="G27" s="7">
        <v>274.2222295999527</v>
      </c>
      <c r="H27" s="7">
        <v>4390</v>
      </c>
      <c r="I27" s="8">
        <f t="shared" si="0"/>
        <v>6.9609507640067916E-2</v>
      </c>
      <c r="J27" s="8">
        <f t="shared" si="1"/>
        <v>0.36585366798610219</v>
      </c>
      <c r="K27" s="8">
        <f t="shared" si="2"/>
        <v>2.5466893696825452E-2</v>
      </c>
      <c r="L27" s="8">
        <f t="shared" si="3"/>
        <v>0.1580865603644647</v>
      </c>
      <c r="M27" s="8">
        <f t="shared" si="4"/>
        <v>0.39513289567716525</v>
      </c>
      <c r="N27" s="8">
        <f t="shared" si="5"/>
        <v>6.2465200364453917E-2</v>
      </c>
      <c r="O27" s="9"/>
      <c r="P27" s="8">
        <f t="shared" si="6"/>
        <v>2.4528001376249686</v>
      </c>
      <c r="Q27" s="7"/>
      <c r="R27" s="10">
        <v>10903</v>
      </c>
      <c r="S27" s="7">
        <v>367</v>
      </c>
      <c r="T27" s="7">
        <v>171.77778276801109</v>
      </c>
      <c r="U27" s="7">
        <v>736</v>
      </c>
      <c r="V27" s="7">
        <v>1541</v>
      </c>
      <c r="W27" s="7">
        <v>707.11112967133522</v>
      </c>
      <c r="X27" s="7">
        <v>3201</v>
      </c>
      <c r="Y27" s="8">
        <f t="shared" si="7"/>
        <v>0.49864130434782611</v>
      </c>
      <c r="Z27" s="8">
        <f t="shared" si="8"/>
        <v>0.4680593535913109</v>
      </c>
      <c r="AA27" s="8">
        <f t="shared" si="9"/>
        <v>0.23339372658697161</v>
      </c>
      <c r="AB27" s="8">
        <f t="shared" si="10"/>
        <v>0.48141205873164639</v>
      </c>
      <c r="AC27" s="8">
        <f t="shared" si="11"/>
        <v>0.45886510686004883</v>
      </c>
      <c r="AD27" s="8">
        <f t="shared" si="12"/>
        <v>0.22090319577361303</v>
      </c>
      <c r="AF27" s="8">
        <f t="shared" si="13"/>
        <v>0.94648300536602414</v>
      </c>
    </row>
    <row r="28" spans="1:34" ht="14.4">
      <c r="A28" s="6">
        <v>11001</v>
      </c>
      <c r="B28" s="6" t="s">
        <v>47</v>
      </c>
      <c r="C28" s="7">
        <v>1250</v>
      </c>
      <c r="D28" s="7">
        <v>535.11112421751022</v>
      </c>
      <c r="E28" s="7">
        <v>4036</v>
      </c>
      <c r="F28" s="7">
        <v>819</v>
      </c>
      <c r="G28" s="7">
        <v>311.66667458415031</v>
      </c>
      <c r="H28" s="7">
        <v>6598</v>
      </c>
      <c r="I28" s="8">
        <f t="shared" si="0"/>
        <v>0.30971258671952429</v>
      </c>
      <c r="J28" s="8">
        <f t="shared" si="1"/>
        <v>0.42808889937400818</v>
      </c>
      <c r="K28" s="8">
        <f t="shared" si="2"/>
        <v>0.13258452037103821</v>
      </c>
      <c r="L28" s="8">
        <f t="shared" si="3"/>
        <v>0.12412852379508942</v>
      </c>
      <c r="M28" s="8">
        <f t="shared" si="4"/>
        <v>0.38054539021263772</v>
      </c>
      <c r="N28" s="8">
        <f t="shared" si="5"/>
        <v>4.7236537524120992E-2</v>
      </c>
      <c r="O28" s="9"/>
      <c r="P28" s="8">
        <f t="shared" si="6"/>
        <v>0.3562749059387128</v>
      </c>
      <c r="Q28" s="7"/>
      <c r="R28" s="10">
        <v>11001</v>
      </c>
      <c r="S28" s="7">
        <v>3235</v>
      </c>
      <c r="T28" s="7">
        <v>1629.7778238654137</v>
      </c>
      <c r="U28" s="7">
        <v>4842</v>
      </c>
      <c r="V28" s="7">
        <v>1758</v>
      </c>
      <c r="W28" s="7">
        <v>805.55557724833488</v>
      </c>
      <c r="X28" s="7">
        <v>4503</v>
      </c>
      <c r="Y28" s="8">
        <f t="shared" si="7"/>
        <v>0.66811235026848415</v>
      </c>
      <c r="Z28" s="8">
        <f t="shared" si="8"/>
        <v>0.5037953087682886</v>
      </c>
      <c r="AA28" s="8">
        <f t="shared" si="9"/>
        <v>0.33659186779541794</v>
      </c>
      <c r="AB28" s="8">
        <f t="shared" si="10"/>
        <v>0.39040639573617586</v>
      </c>
      <c r="AC28" s="8">
        <f t="shared" si="11"/>
        <v>0.45822274018676612</v>
      </c>
      <c r="AD28" s="8">
        <f t="shared" si="12"/>
        <v>0.17889308844066951</v>
      </c>
      <c r="AF28" s="8">
        <f t="shared" si="13"/>
        <v>0.53148369154718123</v>
      </c>
    </row>
    <row r="29" spans="1:34" ht="14.4">
      <c r="A29" s="6">
        <v>11002</v>
      </c>
      <c r="B29" s="6" t="s">
        <v>48</v>
      </c>
      <c r="C29" s="7">
        <v>131</v>
      </c>
      <c r="D29" s="7">
        <v>48.333334594964981</v>
      </c>
      <c r="E29" s="7">
        <v>1943</v>
      </c>
      <c r="F29" s="7">
        <v>69</v>
      </c>
      <c r="G29" s="7">
        <v>26.222223043441772</v>
      </c>
      <c r="H29" s="7">
        <v>595</v>
      </c>
      <c r="I29" s="8">
        <f t="shared" si="0"/>
        <v>6.7421513124034993E-2</v>
      </c>
      <c r="J29" s="8">
        <f t="shared" si="1"/>
        <v>0.36895675263332045</v>
      </c>
      <c r="K29" s="8">
        <f t="shared" si="2"/>
        <v>2.4875622539868747E-2</v>
      </c>
      <c r="L29" s="8">
        <f t="shared" si="3"/>
        <v>0.11596638655462185</v>
      </c>
      <c r="M29" s="8">
        <f t="shared" si="4"/>
        <v>0.38003221802089526</v>
      </c>
      <c r="N29" s="8">
        <f t="shared" si="5"/>
        <v>4.407096309822147E-2</v>
      </c>
      <c r="O29" s="9"/>
      <c r="P29" s="8">
        <f t="shared" si="6"/>
        <v>1.7716526703035431</v>
      </c>
      <c r="Q29" s="7"/>
      <c r="R29" s="10">
        <v>11002</v>
      </c>
      <c r="S29" s="7">
        <v>1290</v>
      </c>
      <c r="T29" s="7">
        <v>601.11112594604492</v>
      </c>
      <c r="U29" s="7">
        <v>1953</v>
      </c>
      <c r="V29" s="7">
        <v>269</v>
      </c>
      <c r="W29" s="7">
        <v>123.44444754719734</v>
      </c>
      <c r="X29" s="7">
        <v>476</v>
      </c>
      <c r="Y29" s="8">
        <f t="shared" si="7"/>
        <v>0.66052227342549918</v>
      </c>
      <c r="Z29" s="8">
        <f t="shared" si="8"/>
        <v>0.46597761701243795</v>
      </c>
      <c r="AA29" s="8">
        <f t="shared" si="9"/>
        <v>0.3077885949544521</v>
      </c>
      <c r="AB29" s="8">
        <f t="shared" si="10"/>
        <v>0.56512605042016806</v>
      </c>
      <c r="AC29" s="8">
        <f t="shared" si="11"/>
        <v>0.45890129199701613</v>
      </c>
      <c r="AD29" s="8">
        <f t="shared" si="12"/>
        <v>0.25933707467898598</v>
      </c>
      <c r="AF29" s="8">
        <f t="shared" si="13"/>
        <v>0.84258182054264819</v>
      </c>
    </row>
    <row r="30" spans="1:34" ht="14.4">
      <c r="A30" s="6">
        <v>11003</v>
      </c>
      <c r="B30" s="6" t="s">
        <v>49</v>
      </c>
      <c r="C30" s="7">
        <v>225</v>
      </c>
      <c r="D30" s="7">
        <v>84.555557906627655</v>
      </c>
      <c r="E30" s="7">
        <v>2640</v>
      </c>
      <c r="F30" s="7">
        <v>326</v>
      </c>
      <c r="G30" s="7">
        <v>120.00000295042992</v>
      </c>
      <c r="H30" s="7">
        <v>3901</v>
      </c>
      <c r="I30" s="8">
        <f t="shared" si="0"/>
        <v>8.5227272727272721E-2</v>
      </c>
      <c r="J30" s="8">
        <f t="shared" si="1"/>
        <v>0.37580247958501178</v>
      </c>
      <c r="K30" s="8">
        <f t="shared" si="2"/>
        <v>3.2028620419177138E-2</v>
      </c>
      <c r="L30" s="8">
        <f t="shared" si="3"/>
        <v>8.3568315816457323E-2</v>
      </c>
      <c r="M30" s="8">
        <f t="shared" si="4"/>
        <v>0.36809816855960098</v>
      </c>
      <c r="N30" s="8">
        <f t="shared" si="5"/>
        <v>3.0761344001648275E-2</v>
      </c>
      <c r="O30" s="9"/>
      <c r="P30" s="8">
        <f t="shared" si="6"/>
        <v>0.96043300020596323</v>
      </c>
      <c r="Q30" s="7"/>
      <c r="R30" s="10">
        <v>11003</v>
      </c>
      <c r="S30" s="7">
        <v>1880</v>
      </c>
      <c r="T30" s="7">
        <v>895.44446849822998</v>
      </c>
      <c r="U30" s="7">
        <v>3382</v>
      </c>
      <c r="V30" s="7">
        <v>1432</v>
      </c>
      <c r="W30" s="7">
        <v>646.77779579162598</v>
      </c>
      <c r="X30" s="7">
        <v>3361</v>
      </c>
      <c r="Y30" s="8">
        <f t="shared" si="7"/>
        <v>0.55588409225310464</v>
      </c>
      <c r="Z30" s="8">
        <f t="shared" si="8"/>
        <v>0.47630024920118613</v>
      </c>
      <c r="AA30" s="8">
        <f t="shared" si="9"/>
        <v>0.26476773166712886</v>
      </c>
      <c r="AB30" s="8">
        <f t="shared" si="10"/>
        <v>0.42606367152633146</v>
      </c>
      <c r="AC30" s="8">
        <f t="shared" si="11"/>
        <v>0.45166047192152653</v>
      </c>
      <c r="AD30" s="8">
        <f t="shared" si="12"/>
        <v>0.19243611895020113</v>
      </c>
      <c r="AF30" s="8">
        <f t="shared" si="13"/>
        <v>0.72681107225005637</v>
      </c>
    </row>
    <row r="31" spans="1:34" ht="14.4">
      <c r="A31" s="6">
        <v>20101</v>
      </c>
      <c r="B31" s="6" t="s">
        <v>50</v>
      </c>
      <c r="C31" s="7">
        <v>3121</v>
      </c>
      <c r="D31" s="7">
        <v>1140.1111397445202</v>
      </c>
      <c r="E31" s="7">
        <v>161143</v>
      </c>
      <c r="F31" s="7">
        <v>2197</v>
      </c>
      <c r="G31" s="7">
        <v>777.33335429430008</v>
      </c>
      <c r="H31" s="7">
        <v>568983</v>
      </c>
      <c r="I31" s="8">
        <f t="shared" si="0"/>
        <v>1.936789063130263E-2</v>
      </c>
      <c r="J31" s="8">
        <f t="shared" si="1"/>
        <v>0.36530315275377129</v>
      </c>
      <c r="K31" s="8">
        <f t="shared" si="2"/>
        <v>7.075151509805081E-3</v>
      </c>
      <c r="L31" s="8">
        <f t="shared" si="3"/>
        <v>3.8612752929349384E-3</v>
      </c>
      <c r="M31" s="8">
        <f t="shared" si="4"/>
        <v>0.35381581897783343</v>
      </c>
      <c r="N31" s="8">
        <f t="shared" si="5"/>
        <v>1.3661802800686489E-3</v>
      </c>
      <c r="O31" s="9"/>
      <c r="P31" s="8">
        <f t="shared" si="6"/>
        <v>0.19309555112358107</v>
      </c>
      <c r="Q31" s="7"/>
      <c r="R31" s="10">
        <v>20101</v>
      </c>
      <c r="S31" s="7">
        <v>16645</v>
      </c>
      <c r="T31" s="7">
        <v>6643.1112763881683</v>
      </c>
      <c r="U31" s="7">
        <v>197550</v>
      </c>
      <c r="V31" s="7">
        <v>17145</v>
      </c>
      <c r="W31" s="7">
        <v>6538.6668336689472</v>
      </c>
      <c r="X31" s="7">
        <v>550638</v>
      </c>
      <c r="Y31" s="8">
        <f t="shared" si="7"/>
        <v>8.425715008858517E-2</v>
      </c>
      <c r="Z31" s="8">
        <f t="shared" si="8"/>
        <v>0.3991055137511666</v>
      </c>
      <c r="AA31" s="8">
        <f t="shared" si="9"/>
        <v>3.3627493173313934E-2</v>
      </c>
      <c r="AB31" s="8">
        <f t="shared" si="10"/>
        <v>3.1136608806511718E-2</v>
      </c>
      <c r="AC31" s="8">
        <f t="shared" si="11"/>
        <v>0.38137456014400389</v>
      </c>
      <c r="AD31" s="8">
        <f t="shared" si="12"/>
        <v>1.1874710487959324E-2</v>
      </c>
      <c r="AF31" s="8">
        <f t="shared" si="13"/>
        <v>0.35312505831932911</v>
      </c>
    </row>
    <row r="32" spans="1:34" ht="14.4">
      <c r="A32" s="6">
        <v>20102</v>
      </c>
      <c r="B32" s="6" t="s">
        <v>51</v>
      </c>
      <c r="C32" s="7">
        <v>2657</v>
      </c>
      <c r="D32" s="7">
        <v>987.22224724292755</v>
      </c>
      <c r="E32" s="7">
        <v>17864</v>
      </c>
      <c r="F32" s="7">
        <v>597</v>
      </c>
      <c r="G32" s="7">
        <v>220.7777833044529</v>
      </c>
      <c r="H32" s="7">
        <v>3791</v>
      </c>
      <c r="I32" s="8">
        <f t="shared" si="0"/>
        <v>0.14873488580385133</v>
      </c>
      <c r="J32" s="8">
        <f t="shared" si="1"/>
        <v>0.37155523042639349</v>
      </c>
      <c r="K32" s="8">
        <f t="shared" si="2"/>
        <v>5.5263224767293305E-2</v>
      </c>
      <c r="L32" s="8">
        <f t="shared" si="3"/>
        <v>0.15747823793194407</v>
      </c>
      <c r="M32" s="8">
        <f t="shared" si="4"/>
        <v>0.36981203233576698</v>
      </c>
      <c r="N32" s="8">
        <f t="shared" si="5"/>
        <v>5.8237347218267704E-2</v>
      </c>
      <c r="O32" s="9"/>
      <c r="P32" s="8">
        <f t="shared" si="6"/>
        <v>1.0538173887517073</v>
      </c>
      <c r="Q32" s="7"/>
      <c r="R32" s="10">
        <v>20102</v>
      </c>
      <c r="S32" s="7">
        <v>7849</v>
      </c>
      <c r="T32" s="7">
        <v>3401.4445296525955</v>
      </c>
      <c r="U32" s="7">
        <v>15126</v>
      </c>
      <c r="V32" s="7">
        <v>642</v>
      </c>
      <c r="W32" s="7">
        <v>267.11111769080162</v>
      </c>
      <c r="X32" s="7">
        <v>1360</v>
      </c>
      <c r="Y32" s="8">
        <f t="shared" si="7"/>
        <v>0.51890784080391383</v>
      </c>
      <c r="Z32" s="8">
        <f t="shared" si="8"/>
        <v>0.43336024075074475</v>
      </c>
      <c r="AA32" s="8">
        <f t="shared" si="9"/>
        <v>0.22487402681823324</v>
      </c>
      <c r="AB32" s="8">
        <f t="shared" si="10"/>
        <v>0.47205882352941175</v>
      </c>
      <c r="AC32" s="8">
        <f t="shared" si="11"/>
        <v>0.41606093098255703</v>
      </c>
      <c r="AD32" s="8">
        <f t="shared" si="12"/>
        <v>0.19640523359617765</v>
      </c>
      <c r="AF32" s="8">
        <f t="shared" si="13"/>
        <v>0.87340114985770656</v>
      </c>
    </row>
    <row r="33" spans="1:32" ht="14.4">
      <c r="A33" s="6">
        <v>20103</v>
      </c>
      <c r="B33" s="6" t="s">
        <v>52</v>
      </c>
      <c r="C33" s="7">
        <v>1437</v>
      </c>
      <c r="D33" s="7">
        <v>526.88890191912651</v>
      </c>
      <c r="E33" s="7">
        <v>13545</v>
      </c>
      <c r="F33" s="7">
        <v>247</v>
      </c>
      <c r="G33" s="7">
        <v>89.777780205011368</v>
      </c>
      <c r="H33" s="7">
        <v>6811</v>
      </c>
      <c r="I33" s="8">
        <f t="shared" si="0"/>
        <v>0.10609080841638981</v>
      </c>
      <c r="J33" s="8">
        <f t="shared" si="1"/>
        <v>0.36665894357628848</v>
      </c>
      <c r="K33" s="8">
        <f t="shared" si="2"/>
        <v>3.88991437371079E-2</v>
      </c>
      <c r="L33" s="8">
        <f t="shared" si="3"/>
        <v>3.6264865658493614E-2</v>
      </c>
      <c r="M33" s="8">
        <f t="shared" si="4"/>
        <v>0.36347279435227275</v>
      </c>
      <c r="N33" s="8">
        <f t="shared" si="5"/>
        <v>1.3181292057702448E-2</v>
      </c>
      <c r="O33" s="9"/>
      <c r="P33" s="8">
        <f t="shared" si="6"/>
        <v>0.33885815448241174</v>
      </c>
      <c r="Q33" s="7"/>
      <c r="R33" s="10">
        <v>20103</v>
      </c>
      <c r="S33" s="7">
        <v>5681</v>
      </c>
      <c r="T33" s="7">
        <v>2444.1111735701561</v>
      </c>
      <c r="U33" s="7">
        <v>12367</v>
      </c>
      <c r="V33" s="7">
        <v>582</v>
      </c>
      <c r="W33" s="7">
        <v>239.22222816944122</v>
      </c>
      <c r="X33" s="7">
        <v>3630</v>
      </c>
      <c r="Y33" s="8">
        <f t="shared" si="7"/>
        <v>0.45936767203040352</v>
      </c>
      <c r="Z33" s="8">
        <f t="shared" si="8"/>
        <v>0.43022551902308681</v>
      </c>
      <c r="AA33" s="8">
        <f t="shared" si="9"/>
        <v>0.19763169512170747</v>
      </c>
      <c r="AB33" s="8">
        <f t="shared" si="10"/>
        <v>0.16033057851239668</v>
      </c>
      <c r="AC33" s="8">
        <f t="shared" si="11"/>
        <v>0.41103475630488184</v>
      </c>
      <c r="AD33" s="8">
        <f t="shared" si="12"/>
        <v>6.5901440267063696E-2</v>
      </c>
      <c r="AF33" s="8">
        <f t="shared" si="13"/>
        <v>0.33345582663995077</v>
      </c>
    </row>
    <row r="34" spans="1:32" ht="14.4">
      <c r="A34" s="6">
        <v>20104</v>
      </c>
      <c r="B34" s="6" t="s">
        <v>53</v>
      </c>
      <c r="C34" s="7">
        <v>3509</v>
      </c>
      <c r="D34" s="7">
        <v>1258.3333649933338</v>
      </c>
      <c r="E34" s="7">
        <v>27006</v>
      </c>
      <c r="F34" s="7">
        <v>1843</v>
      </c>
      <c r="G34" s="7">
        <v>664.33335122466087</v>
      </c>
      <c r="H34" s="7">
        <v>17695</v>
      </c>
      <c r="I34" s="8">
        <f t="shared" si="0"/>
        <v>0.12993408872102497</v>
      </c>
      <c r="J34" s="8">
        <f t="shared" si="1"/>
        <v>0.35860169991260582</v>
      </c>
      <c r="K34" s="8">
        <f t="shared" si="2"/>
        <v>4.6594585091954896E-2</v>
      </c>
      <c r="L34" s="8">
        <f t="shared" si="3"/>
        <v>0.1041537157389093</v>
      </c>
      <c r="M34" s="8">
        <f t="shared" si="4"/>
        <v>0.36046302291083065</v>
      </c>
      <c r="N34" s="8">
        <f t="shared" si="5"/>
        <v>3.7543563222642608E-2</v>
      </c>
      <c r="O34" s="9"/>
      <c r="P34" s="8">
        <f t="shared" si="6"/>
        <v>0.80574949103098559</v>
      </c>
      <c r="Q34" s="7"/>
      <c r="R34" s="10">
        <v>20104</v>
      </c>
      <c r="S34" s="7">
        <v>7712</v>
      </c>
      <c r="T34" s="7">
        <v>3185.2222991883755</v>
      </c>
      <c r="U34" s="7">
        <v>15951</v>
      </c>
      <c r="V34" s="7">
        <v>2658</v>
      </c>
      <c r="W34" s="7">
        <v>1108.3333619236946</v>
      </c>
      <c r="X34" s="7">
        <v>6039</v>
      </c>
      <c r="Y34" s="8">
        <f t="shared" si="7"/>
        <v>0.48348065951977931</v>
      </c>
      <c r="Z34" s="8">
        <f t="shared" si="8"/>
        <v>0.41302156369143872</v>
      </c>
      <c r="AA34" s="8">
        <f t="shared" si="9"/>
        <v>0.19968793800942733</v>
      </c>
      <c r="AB34" s="8">
        <f t="shared" si="10"/>
        <v>0.44013909587680078</v>
      </c>
      <c r="AC34" s="8">
        <f t="shared" si="11"/>
        <v>0.41698019635955402</v>
      </c>
      <c r="AD34" s="8">
        <f t="shared" si="12"/>
        <v>0.18352928662422496</v>
      </c>
      <c r="AF34" s="8">
        <f t="shared" si="13"/>
        <v>0.91908048354708582</v>
      </c>
    </row>
    <row r="35" spans="1:32" ht="14.4">
      <c r="A35" s="6">
        <v>20105</v>
      </c>
      <c r="B35" s="6" t="s">
        <v>54</v>
      </c>
      <c r="C35" s="7">
        <v>8479</v>
      </c>
      <c r="D35" s="7">
        <v>3029.4445221722126</v>
      </c>
      <c r="E35" s="7">
        <v>426123</v>
      </c>
      <c r="F35" s="7">
        <v>5264</v>
      </c>
      <c r="G35" s="7">
        <v>1875.0000488460064</v>
      </c>
      <c r="H35" s="7">
        <v>451414</v>
      </c>
      <c r="I35" s="8">
        <f t="shared" si="0"/>
        <v>1.9898010668281223E-2</v>
      </c>
      <c r="J35" s="8">
        <f t="shared" si="1"/>
        <v>0.35728794930678293</v>
      </c>
      <c r="K35" s="8">
        <f t="shared" si="2"/>
        <v>7.1093194269546871E-3</v>
      </c>
      <c r="L35" s="8">
        <f t="shared" si="3"/>
        <v>1.1661135897424537E-2</v>
      </c>
      <c r="M35" s="8">
        <f t="shared" si="4"/>
        <v>0.35619301839779755</v>
      </c>
      <c r="N35" s="8">
        <f t="shared" si="5"/>
        <v>4.1536151932505556E-3</v>
      </c>
      <c r="O35" s="9"/>
      <c r="P35" s="8">
        <f t="shared" si="6"/>
        <v>0.58424934143517271</v>
      </c>
      <c r="Q35" s="7"/>
      <c r="R35" s="10">
        <v>20105</v>
      </c>
      <c r="S35" s="7">
        <v>74907</v>
      </c>
      <c r="T35" s="7">
        <v>29655.55629208684</v>
      </c>
      <c r="U35" s="7">
        <v>452594</v>
      </c>
      <c r="V35" s="7">
        <v>39081</v>
      </c>
      <c r="W35" s="7">
        <v>15084.111493170261</v>
      </c>
      <c r="X35" s="7">
        <v>387091</v>
      </c>
      <c r="Y35" s="8">
        <f t="shared" si="7"/>
        <v>0.16550595014516323</v>
      </c>
      <c r="Z35" s="8">
        <f t="shared" si="8"/>
        <v>0.39589833115846101</v>
      </c>
      <c r="AA35" s="8">
        <f t="shared" si="9"/>
        <v>6.5523529459265567E-2</v>
      </c>
      <c r="AB35" s="8">
        <f t="shared" si="10"/>
        <v>0.10096075599794363</v>
      </c>
      <c r="AC35" s="8">
        <f t="shared" si="11"/>
        <v>0.38597045861595819</v>
      </c>
      <c r="AD35" s="8">
        <f t="shared" si="12"/>
        <v>3.8967869294740151E-2</v>
      </c>
      <c r="AF35" s="8">
        <f t="shared" si="13"/>
        <v>0.59471566346201721</v>
      </c>
    </row>
    <row r="36" spans="1:32" ht="14.4">
      <c r="A36" s="6">
        <v>20201</v>
      </c>
      <c r="B36" s="6" t="s">
        <v>55</v>
      </c>
      <c r="C36" s="7">
        <v>4051</v>
      </c>
      <c r="D36" s="7">
        <v>1491.666704505682</v>
      </c>
      <c r="E36" s="7">
        <v>41365</v>
      </c>
      <c r="F36" s="7">
        <v>362</v>
      </c>
      <c r="G36" s="7">
        <v>131.66667011380196</v>
      </c>
      <c r="H36" s="7">
        <v>5372</v>
      </c>
      <c r="I36" s="8">
        <f t="shared" si="0"/>
        <v>9.7933035174664576E-2</v>
      </c>
      <c r="J36" s="8">
        <f t="shared" si="1"/>
        <v>0.36822184756990423</v>
      </c>
      <c r="K36" s="8">
        <f t="shared" si="2"/>
        <v>3.6061083150143405E-2</v>
      </c>
      <c r="L36" s="8">
        <f t="shared" si="3"/>
        <v>6.7386448250186151E-2</v>
      </c>
      <c r="M36" s="8">
        <f t="shared" si="4"/>
        <v>0.3637200831872982</v>
      </c>
      <c r="N36" s="8">
        <f t="shared" si="5"/>
        <v>2.4509804563254273E-2</v>
      </c>
      <c r="O36" s="9"/>
      <c r="P36" s="8">
        <f t="shared" si="6"/>
        <v>0.67967466371449814</v>
      </c>
      <c r="Q36" s="7"/>
      <c r="R36" s="10">
        <v>20201</v>
      </c>
      <c r="S36" s="7">
        <v>16904</v>
      </c>
      <c r="T36" s="7">
        <v>7138.6668462455273</v>
      </c>
      <c r="U36" s="7">
        <v>43503</v>
      </c>
      <c r="V36" s="7">
        <v>602</v>
      </c>
      <c r="W36" s="7">
        <v>253.22222834825516</v>
      </c>
      <c r="X36" s="7">
        <v>2164</v>
      </c>
      <c r="Y36" s="8">
        <f t="shared" si="7"/>
        <v>0.38857090315610415</v>
      </c>
      <c r="Z36" s="8">
        <f t="shared" si="8"/>
        <v>0.42230636809308608</v>
      </c>
      <c r="AA36" s="8">
        <f t="shared" si="9"/>
        <v>0.16409596685850464</v>
      </c>
      <c r="AB36" s="8">
        <f t="shared" si="10"/>
        <v>0.27818853974121999</v>
      </c>
      <c r="AC36" s="8">
        <f t="shared" si="11"/>
        <v>0.42063493081105507</v>
      </c>
      <c r="AD36" s="8">
        <f t="shared" si="12"/>
        <v>0.11701581716647651</v>
      </c>
      <c r="AF36" s="8">
        <f t="shared" si="13"/>
        <v>0.71309380362392438</v>
      </c>
    </row>
    <row r="37" spans="1:32" ht="14.4">
      <c r="A37" s="6">
        <v>20202</v>
      </c>
      <c r="B37" s="6" t="s">
        <v>56</v>
      </c>
      <c r="C37" s="7">
        <v>2654</v>
      </c>
      <c r="D37" s="7">
        <v>978.44446930289268</v>
      </c>
      <c r="E37" s="7">
        <v>15226</v>
      </c>
      <c r="F37" s="7">
        <v>297</v>
      </c>
      <c r="G37" s="7">
        <v>108.11111372709274</v>
      </c>
      <c r="H37" s="7">
        <v>1643</v>
      </c>
      <c r="I37" s="8">
        <f t="shared" si="0"/>
        <v>0.17430710626559831</v>
      </c>
      <c r="J37" s="8">
        <f t="shared" si="1"/>
        <v>0.36866784826785709</v>
      </c>
      <c r="K37" s="8">
        <f t="shared" si="2"/>
        <v>6.4261425804734845E-2</v>
      </c>
      <c r="L37" s="8">
        <f t="shared" si="3"/>
        <v>0.18076688983566647</v>
      </c>
      <c r="M37" s="8">
        <f t="shared" si="4"/>
        <v>0.36401048392960522</v>
      </c>
      <c r="N37" s="8">
        <f t="shared" si="5"/>
        <v>6.580104304753058E-2</v>
      </c>
      <c r="O37" s="9"/>
      <c r="P37" s="8">
        <f t="shared" si="6"/>
        <v>1.0239586536326477</v>
      </c>
      <c r="Q37" s="7"/>
      <c r="R37" s="10">
        <v>20202</v>
      </c>
      <c r="S37" s="7">
        <v>7036</v>
      </c>
      <c r="T37" s="7">
        <v>2977.7778513729572</v>
      </c>
      <c r="U37" s="7">
        <v>12746</v>
      </c>
      <c r="V37" s="7">
        <v>165</v>
      </c>
      <c r="W37" s="7">
        <v>71.333335071802139</v>
      </c>
      <c r="X37" s="7">
        <v>337</v>
      </c>
      <c r="Y37" s="8">
        <f t="shared" si="7"/>
        <v>0.55201631884512792</v>
      </c>
      <c r="Z37" s="8">
        <f t="shared" si="8"/>
        <v>0.4232202744987148</v>
      </c>
      <c r="AA37" s="8">
        <f t="shared" si="9"/>
        <v>0.2336244979894051</v>
      </c>
      <c r="AB37" s="8">
        <f t="shared" si="10"/>
        <v>0.48961424332344211</v>
      </c>
      <c r="AC37" s="8">
        <f t="shared" si="11"/>
        <v>0.43232324285940693</v>
      </c>
      <c r="AD37" s="8">
        <f t="shared" si="12"/>
        <v>0.21167161742374521</v>
      </c>
      <c r="AF37" s="8">
        <f t="shared" si="13"/>
        <v>0.90603348212799395</v>
      </c>
    </row>
    <row r="38" spans="1:32" ht="14.4">
      <c r="A38" s="6">
        <v>20203</v>
      </c>
      <c r="B38" s="6" t="s">
        <v>57</v>
      </c>
      <c r="C38" s="7">
        <v>531</v>
      </c>
      <c r="D38" s="7">
        <v>194.44444927573204</v>
      </c>
      <c r="E38" s="7">
        <v>5668</v>
      </c>
      <c r="F38" s="7">
        <v>142</v>
      </c>
      <c r="G38" s="7">
        <v>51.777779102325439</v>
      </c>
      <c r="H38" s="7">
        <v>1221</v>
      </c>
      <c r="I38" s="8">
        <f t="shared" si="0"/>
        <v>9.3683839096683139E-2</v>
      </c>
      <c r="J38" s="8">
        <f t="shared" si="1"/>
        <v>0.36618540353245205</v>
      </c>
      <c r="K38" s="8">
        <f t="shared" si="2"/>
        <v>3.4305654424088221E-2</v>
      </c>
      <c r="L38" s="8">
        <f t="shared" si="3"/>
        <v>0.1162981162981163</v>
      </c>
      <c r="M38" s="8">
        <f t="shared" si="4"/>
        <v>0.3646322471994749</v>
      </c>
      <c r="N38" s="8">
        <f t="shared" si="5"/>
        <v>4.2406043490848026E-2</v>
      </c>
      <c r="O38" s="9"/>
      <c r="P38" s="8">
        <f t="shared" si="6"/>
        <v>1.2361240210322879</v>
      </c>
      <c r="Q38" s="7"/>
      <c r="R38" s="10">
        <v>20203</v>
      </c>
      <c r="S38" s="7">
        <v>1687</v>
      </c>
      <c r="T38" s="7">
        <v>673.77779439091682</v>
      </c>
      <c r="U38" s="7">
        <v>4547</v>
      </c>
      <c r="V38" s="7">
        <v>121</v>
      </c>
      <c r="W38" s="7">
        <v>50.111112505197525</v>
      </c>
      <c r="X38" s="7">
        <v>313</v>
      </c>
      <c r="Y38" s="8">
        <f t="shared" si="7"/>
        <v>0.37101385528920167</v>
      </c>
      <c r="Z38" s="8">
        <f t="shared" si="8"/>
        <v>0.39939406899283747</v>
      </c>
      <c r="AA38" s="8">
        <f t="shared" si="9"/>
        <v>0.14818073331667403</v>
      </c>
      <c r="AB38" s="8">
        <f t="shared" si="10"/>
        <v>0.38658146964856233</v>
      </c>
      <c r="AC38" s="8">
        <f t="shared" si="11"/>
        <v>0.41414142566278944</v>
      </c>
      <c r="AD38" s="8">
        <f t="shared" si="12"/>
        <v>0.16009940097507197</v>
      </c>
      <c r="AF38" s="8">
        <f t="shared" si="13"/>
        <v>1.0804333153955097</v>
      </c>
    </row>
    <row r="39" spans="1:32" ht="14.4">
      <c r="A39" s="6">
        <v>20204</v>
      </c>
      <c r="B39" s="6" t="s">
        <v>58</v>
      </c>
      <c r="C39" s="7">
        <v>764</v>
      </c>
      <c r="D39" s="7">
        <v>276.5555624961853</v>
      </c>
      <c r="E39" s="7">
        <v>7458</v>
      </c>
      <c r="F39" s="7">
        <v>103</v>
      </c>
      <c r="G39" s="7">
        <v>36.777778714895248</v>
      </c>
      <c r="H39" s="7">
        <v>1131</v>
      </c>
      <c r="I39" s="8">
        <f t="shared" si="0"/>
        <v>0.1024403325288281</v>
      </c>
      <c r="J39" s="8">
        <f t="shared" si="1"/>
        <v>0.36198372054474515</v>
      </c>
      <c r="K39" s="8">
        <f t="shared" si="2"/>
        <v>3.7081732702626075E-2</v>
      </c>
      <c r="L39" s="8">
        <f t="shared" si="3"/>
        <v>9.1069849690539342E-2</v>
      </c>
      <c r="M39" s="8">
        <f t="shared" si="4"/>
        <v>0.35706581276597327</v>
      </c>
      <c r="N39" s="8">
        <f t="shared" si="5"/>
        <v>3.2517929898227452E-2</v>
      </c>
      <c r="O39" s="9"/>
      <c r="P39" s="8">
        <f t="shared" si="6"/>
        <v>0.8769258480719424</v>
      </c>
      <c r="Q39" s="7"/>
      <c r="R39" s="10">
        <v>20204</v>
      </c>
      <c r="S39" s="7">
        <v>3204</v>
      </c>
      <c r="T39" s="7">
        <v>1352.1111435890198</v>
      </c>
      <c r="U39" s="7">
        <v>7495</v>
      </c>
      <c r="V39" s="7">
        <v>172</v>
      </c>
      <c r="W39" s="7">
        <v>74.88889092206955</v>
      </c>
      <c r="X39" s="7">
        <v>404</v>
      </c>
      <c r="Y39" s="8">
        <f t="shared" si="7"/>
        <v>0.4274849899933289</v>
      </c>
      <c r="Z39" s="8">
        <f t="shared" si="8"/>
        <v>0.42200722334239071</v>
      </c>
      <c r="AA39" s="8">
        <f t="shared" si="9"/>
        <v>0.18040175364763442</v>
      </c>
      <c r="AB39" s="8">
        <f t="shared" si="10"/>
        <v>0.42574257425742573</v>
      </c>
      <c r="AC39" s="8">
        <f t="shared" si="11"/>
        <v>0.43540052861668344</v>
      </c>
      <c r="AD39" s="8">
        <f t="shared" si="12"/>
        <v>0.18536854188631077</v>
      </c>
      <c r="AF39" s="8">
        <f t="shared" si="13"/>
        <v>1.0275318179466129</v>
      </c>
    </row>
    <row r="40" spans="1:32" ht="14.4">
      <c r="A40" s="6">
        <v>20205</v>
      </c>
      <c r="B40" s="6" t="s">
        <v>59</v>
      </c>
      <c r="C40" s="7">
        <v>698</v>
      </c>
      <c r="D40" s="7">
        <v>255.77778419852257</v>
      </c>
      <c r="E40" s="7">
        <v>8357</v>
      </c>
      <c r="F40" s="7">
        <v>90</v>
      </c>
      <c r="G40" s="7">
        <v>35.777778655290604</v>
      </c>
      <c r="H40" s="7">
        <v>876</v>
      </c>
      <c r="I40" s="8">
        <f t="shared" si="0"/>
        <v>8.3522795261457464E-2</v>
      </c>
      <c r="J40" s="8">
        <f t="shared" si="1"/>
        <v>0.36644381690332745</v>
      </c>
      <c r="K40" s="8">
        <f t="shared" si="2"/>
        <v>3.0606411894043624E-2</v>
      </c>
      <c r="L40" s="8">
        <f t="shared" si="3"/>
        <v>0.10273972602739725</v>
      </c>
      <c r="M40" s="8">
        <f t="shared" si="4"/>
        <v>0.39753087394767339</v>
      </c>
      <c r="N40" s="8">
        <f t="shared" si="5"/>
        <v>4.0842213076815757E-2</v>
      </c>
      <c r="O40" s="9"/>
      <c r="P40" s="8">
        <f t="shared" si="6"/>
        <v>1.3344332298149639</v>
      </c>
      <c r="Q40" s="7"/>
      <c r="R40" s="10">
        <v>20205</v>
      </c>
      <c r="S40" s="7">
        <v>3026</v>
      </c>
      <c r="T40" s="7">
        <v>1240.5555854141712</v>
      </c>
      <c r="U40" s="7">
        <v>7975</v>
      </c>
      <c r="V40" s="7">
        <v>211</v>
      </c>
      <c r="W40" s="7">
        <v>85.777779638767242</v>
      </c>
      <c r="X40" s="7">
        <v>547</v>
      </c>
      <c r="Y40" s="8">
        <f t="shared" si="7"/>
        <v>0.379435736677116</v>
      </c>
      <c r="Z40" s="8">
        <f t="shared" si="8"/>
        <v>0.40996549418842404</v>
      </c>
      <c r="AA40" s="8">
        <f t="shared" si="9"/>
        <v>0.15555555929958259</v>
      </c>
      <c r="AB40" s="8">
        <f t="shared" si="10"/>
        <v>0.3857404021937843</v>
      </c>
      <c r="AC40" s="8">
        <f t="shared" si="11"/>
        <v>0.40652976132117175</v>
      </c>
      <c r="AD40" s="8">
        <f t="shared" si="12"/>
        <v>0.15681495363577191</v>
      </c>
      <c r="AF40" s="8">
        <f t="shared" si="13"/>
        <v>1.0080961062520681</v>
      </c>
    </row>
    <row r="41" spans="1:32" ht="14.4">
      <c r="A41" s="6">
        <v>20206</v>
      </c>
      <c r="B41" s="6" t="s">
        <v>60</v>
      </c>
      <c r="C41" s="7">
        <v>252</v>
      </c>
      <c r="D41" s="7">
        <v>92.000002324581146</v>
      </c>
      <c r="E41" s="7">
        <v>4183</v>
      </c>
      <c r="F41" s="7">
        <v>37</v>
      </c>
      <c r="G41" s="7">
        <v>12.888889223337173</v>
      </c>
      <c r="H41" s="7">
        <v>851</v>
      </c>
      <c r="I41" s="8">
        <f t="shared" si="0"/>
        <v>6.0243844131006453E-2</v>
      </c>
      <c r="J41" s="8">
        <f t="shared" si="1"/>
        <v>0.36507937430389342</v>
      </c>
      <c r="K41" s="8">
        <f t="shared" si="2"/>
        <v>2.1993784921009119E-2</v>
      </c>
      <c r="L41" s="8">
        <f t="shared" si="3"/>
        <v>4.3478260869565216E-2</v>
      </c>
      <c r="M41" s="8">
        <f t="shared" si="4"/>
        <v>0.34834835738749115</v>
      </c>
      <c r="N41" s="8">
        <f t="shared" si="5"/>
        <v>1.5145580755977876E-2</v>
      </c>
      <c r="O41" s="9"/>
      <c r="P41" s="8">
        <f t="shared" si="6"/>
        <v>0.68863002936390305</v>
      </c>
      <c r="Q41" s="7"/>
      <c r="R41" s="10">
        <v>20206</v>
      </c>
      <c r="S41" s="7">
        <v>712</v>
      </c>
      <c r="T41" s="7">
        <v>275.77778401970863</v>
      </c>
      <c r="U41" s="7">
        <v>3465</v>
      </c>
      <c r="V41" s="7">
        <v>96</v>
      </c>
      <c r="W41" s="7">
        <v>39.666667729616165</v>
      </c>
      <c r="X41" s="7">
        <v>416</v>
      </c>
      <c r="Y41" s="8">
        <f t="shared" si="7"/>
        <v>0.20548340548340549</v>
      </c>
      <c r="Z41" s="8">
        <f t="shared" si="8"/>
        <v>0.38732834834228741</v>
      </c>
      <c r="AA41" s="8">
        <f t="shared" si="9"/>
        <v>7.9589548057635975E-2</v>
      </c>
      <c r="AB41" s="8">
        <f t="shared" si="10"/>
        <v>0.23076923076923078</v>
      </c>
      <c r="AC41" s="8">
        <f t="shared" si="11"/>
        <v>0.41319445551683504</v>
      </c>
      <c r="AD41" s="8">
        <f t="shared" si="12"/>
        <v>9.5352566657731161E-2</v>
      </c>
      <c r="AF41" s="8">
        <f t="shared" si="13"/>
        <v>1.1980538774850205</v>
      </c>
    </row>
    <row r="42" spans="1:32" ht="14.4">
      <c r="A42" s="6">
        <v>20301</v>
      </c>
      <c r="B42" s="6" t="s">
        <v>61</v>
      </c>
      <c r="C42" s="7">
        <v>2729</v>
      </c>
      <c r="D42" s="7">
        <v>1024.5555807352066</v>
      </c>
      <c r="E42" s="7">
        <v>10822</v>
      </c>
      <c r="F42" s="7">
        <v>409</v>
      </c>
      <c r="G42" s="7">
        <v>152.22222611308098</v>
      </c>
      <c r="H42" s="7">
        <v>2402</v>
      </c>
      <c r="I42" s="8">
        <f t="shared" si="0"/>
        <v>0.25217150249491777</v>
      </c>
      <c r="J42" s="8">
        <f t="shared" si="1"/>
        <v>0.37543260561935016</v>
      </c>
      <c r="K42" s="8">
        <f t="shared" si="2"/>
        <v>9.4673404244613429E-2</v>
      </c>
      <c r="L42" s="8">
        <f t="shared" si="3"/>
        <v>0.17027477102414654</v>
      </c>
      <c r="M42" s="8">
        <f t="shared" si="4"/>
        <v>0.3721814819390733</v>
      </c>
      <c r="N42" s="8">
        <f t="shared" si="5"/>
        <v>6.3373116616603234E-2</v>
      </c>
      <c r="O42" s="9"/>
      <c r="P42" s="8">
        <f t="shared" si="6"/>
        <v>0.66938668913671107</v>
      </c>
      <c r="Q42" s="7"/>
      <c r="R42" s="10">
        <v>20301</v>
      </c>
      <c r="S42" s="7">
        <v>6038</v>
      </c>
      <c r="T42" s="7">
        <v>2803.666737139225</v>
      </c>
      <c r="U42" s="7">
        <v>9121</v>
      </c>
      <c r="V42" s="7">
        <v>547</v>
      </c>
      <c r="W42" s="7">
        <v>243.33333930373192</v>
      </c>
      <c r="X42" s="7">
        <v>1228</v>
      </c>
      <c r="Y42" s="8">
        <f t="shared" si="7"/>
        <v>0.66198881701567813</v>
      </c>
      <c r="Z42" s="8">
        <f t="shared" si="8"/>
        <v>0.4643369885954331</v>
      </c>
      <c r="AA42" s="8">
        <f t="shared" si="9"/>
        <v>0.30738589377691317</v>
      </c>
      <c r="AB42" s="8">
        <f t="shared" si="10"/>
        <v>0.44543973941368076</v>
      </c>
      <c r="AC42" s="8">
        <f t="shared" si="11"/>
        <v>0.44485071170700535</v>
      </c>
      <c r="AD42" s="8">
        <f t="shared" si="12"/>
        <v>0.19815418510075888</v>
      </c>
      <c r="AF42" s="8">
        <f t="shared" si="13"/>
        <v>0.64464306629688828</v>
      </c>
    </row>
    <row r="43" spans="1:32" ht="14.4">
      <c r="A43" s="6">
        <v>20302</v>
      </c>
      <c r="B43" s="6" t="s">
        <v>62</v>
      </c>
      <c r="C43" s="7">
        <v>2036</v>
      </c>
      <c r="D43" s="7">
        <v>747.00001809000969</v>
      </c>
      <c r="E43" s="7">
        <v>13678</v>
      </c>
      <c r="F43" s="7">
        <v>251</v>
      </c>
      <c r="G43" s="7">
        <v>90.666668921709061</v>
      </c>
      <c r="H43" s="7">
        <v>1760</v>
      </c>
      <c r="I43" s="8">
        <f t="shared" si="0"/>
        <v>0.14885217137008336</v>
      </c>
      <c r="J43" s="8">
        <f t="shared" si="1"/>
        <v>0.36689588314833482</v>
      </c>
      <c r="K43" s="8">
        <f t="shared" si="2"/>
        <v>5.4613248873374015E-2</v>
      </c>
      <c r="L43" s="8">
        <f t="shared" si="3"/>
        <v>0.14261363636363636</v>
      </c>
      <c r="M43" s="8">
        <f t="shared" si="4"/>
        <v>0.36122178853270542</v>
      </c>
      <c r="N43" s="8">
        <f t="shared" si="5"/>
        <v>5.1515152796425601E-2</v>
      </c>
      <c r="O43" s="9"/>
      <c r="P43" s="8">
        <f t="shared" si="6"/>
        <v>0.94327207882959607</v>
      </c>
      <c r="Q43" s="7"/>
      <c r="R43" s="10">
        <v>20302</v>
      </c>
      <c r="S43" s="7">
        <v>9874</v>
      </c>
      <c r="T43" s="7">
        <v>4451.2223326265812</v>
      </c>
      <c r="U43" s="7">
        <v>13908</v>
      </c>
      <c r="V43" s="7">
        <v>477</v>
      </c>
      <c r="W43" s="7">
        <v>212.77778306603432</v>
      </c>
      <c r="X43" s="7">
        <v>721</v>
      </c>
      <c r="Y43" s="8">
        <f t="shared" si="7"/>
        <v>0.70995110727638766</v>
      </c>
      <c r="Z43" s="8">
        <f t="shared" si="8"/>
        <v>0.45080234278170761</v>
      </c>
      <c r="AA43" s="8">
        <f t="shared" si="9"/>
        <v>0.32004762242066298</v>
      </c>
      <c r="AB43" s="8">
        <f t="shared" si="10"/>
        <v>0.66158113730929269</v>
      </c>
      <c r="AC43" s="8">
        <f t="shared" si="11"/>
        <v>0.44607501690992518</v>
      </c>
      <c r="AD43" s="8">
        <f t="shared" si="12"/>
        <v>0.29511481701253028</v>
      </c>
      <c r="AF43" s="8">
        <f t="shared" si="13"/>
        <v>0.92209657669207234</v>
      </c>
    </row>
    <row r="44" spans="1:32" ht="14.4">
      <c r="A44" s="6">
        <v>20303</v>
      </c>
      <c r="B44" s="6" t="s">
        <v>63</v>
      </c>
      <c r="C44" s="7">
        <v>2901</v>
      </c>
      <c r="D44" s="7">
        <v>1081.5555810332298</v>
      </c>
      <c r="E44" s="7">
        <v>10980</v>
      </c>
      <c r="F44" s="7">
        <v>278</v>
      </c>
      <c r="G44" s="7">
        <v>102.77778047323227</v>
      </c>
      <c r="H44" s="7">
        <v>1207</v>
      </c>
      <c r="I44" s="8">
        <f t="shared" si="0"/>
        <v>0.26420765027322407</v>
      </c>
      <c r="J44" s="8">
        <f t="shared" si="1"/>
        <v>0.37282164116967592</v>
      </c>
      <c r="K44" s="8">
        <f t="shared" si="2"/>
        <v>9.8502329784447173E-2</v>
      </c>
      <c r="L44" s="8">
        <f t="shared" si="3"/>
        <v>0.23032311516155757</v>
      </c>
      <c r="M44" s="8">
        <f t="shared" si="4"/>
        <v>0.36970424630659088</v>
      </c>
      <c r="N44" s="8">
        <f t="shared" si="5"/>
        <v>8.5151433697789769E-2</v>
      </c>
      <c r="O44" s="9"/>
      <c r="P44" s="8">
        <f t="shared" si="6"/>
        <v>0.86446111360134126</v>
      </c>
      <c r="Q44" s="7"/>
      <c r="R44" s="10">
        <v>20303</v>
      </c>
      <c r="S44" s="7">
        <v>7381</v>
      </c>
      <c r="T44" s="7">
        <v>3308.1111906468868</v>
      </c>
      <c r="U44" s="7">
        <v>9239</v>
      </c>
      <c r="V44" s="7">
        <v>458</v>
      </c>
      <c r="W44" s="7">
        <v>208.11111652851105</v>
      </c>
      <c r="X44" s="7">
        <v>565</v>
      </c>
      <c r="Y44" s="8">
        <f t="shared" si="7"/>
        <v>0.79889598441389764</v>
      </c>
      <c r="Z44" s="8">
        <f t="shared" si="8"/>
        <v>0.44819281813397738</v>
      </c>
      <c r="AA44" s="8">
        <f t="shared" si="9"/>
        <v>0.35805944265038286</v>
      </c>
      <c r="AB44" s="8">
        <f t="shared" si="10"/>
        <v>0.81061946902654869</v>
      </c>
      <c r="AC44" s="8">
        <f t="shared" si="11"/>
        <v>0.45439108412338658</v>
      </c>
      <c r="AD44" s="8">
        <f t="shared" si="12"/>
        <v>0.36833825934249742</v>
      </c>
      <c r="AF44" s="8">
        <f t="shared" si="13"/>
        <v>1.0287070119308404</v>
      </c>
    </row>
    <row r="45" spans="1:32" ht="14.4">
      <c r="A45" s="6">
        <v>20304</v>
      </c>
      <c r="B45" s="6" t="s">
        <v>64</v>
      </c>
      <c r="C45" s="7">
        <v>494</v>
      </c>
      <c r="D45" s="7">
        <v>177.55556011199951</v>
      </c>
      <c r="E45" s="7">
        <v>4621</v>
      </c>
      <c r="F45" s="7">
        <v>55</v>
      </c>
      <c r="G45" s="7">
        <v>19.333333879709244</v>
      </c>
      <c r="H45" s="7">
        <v>603</v>
      </c>
      <c r="I45" s="8">
        <f t="shared" si="0"/>
        <v>0.10690326769097598</v>
      </c>
      <c r="J45" s="8">
        <f t="shared" si="1"/>
        <v>0.35942421075303543</v>
      </c>
      <c r="K45" s="8">
        <f t="shared" si="2"/>
        <v>3.8423622616749517E-2</v>
      </c>
      <c r="L45" s="8">
        <f t="shared" si="3"/>
        <v>9.1210613598673301E-2</v>
      </c>
      <c r="M45" s="8">
        <f t="shared" si="4"/>
        <v>0.35151516144925898</v>
      </c>
      <c r="N45" s="8">
        <f t="shared" si="5"/>
        <v>3.2061913565023623E-2</v>
      </c>
      <c r="O45" s="9"/>
      <c r="P45" s="8">
        <f t="shared" si="6"/>
        <v>0.83443234608095707</v>
      </c>
      <c r="Q45" s="7"/>
      <c r="R45" s="10">
        <v>20304</v>
      </c>
      <c r="S45" s="7">
        <v>2348</v>
      </c>
      <c r="T45" s="7">
        <v>1053.4444702267647</v>
      </c>
      <c r="U45" s="7">
        <v>3719</v>
      </c>
      <c r="V45" s="7">
        <v>68</v>
      </c>
      <c r="W45" s="7">
        <v>30.11111181974411</v>
      </c>
      <c r="X45" s="7">
        <v>127</v>
      </c>
      <c r="Y45" s="8">
        <f t="shared" si="7"/>
        <v>0.63135251411669802</v>
      </c>
      <c r="Z45" s="8">
        <f t="shared" si="8"/>
        <v>0.44865607760935461</v>
      </c>
      <c r="AA45" s="8">
        <f t="shared" si="9"/>
        <v>0.2832601425724024</v>
      </c>
      <c r="AB45" s="8">
        <f t="shared" si="10"/>
        <v>0.53543307086614178</v>
      </c>
      <c r="AC45" s="8">
        <f t="shared" si="11"/>
        <v>0.44281046793741341</v>
      </c>
      <c r="AD45" s="8">
        <f t="shared" si="12"/>
        <v>0.23709536865940248</v>
      </c>
      <c r="AF45" s="8">
        <f t="shared" si="13"/>
        <v>0.83702340366788452</v>
      </c>
    </row>
    <row r="46" spans="1:32" ht="14.4">
      <c r="A46" s="6">
        <v>20305</v>
      </c>
      <c r="B46" s="6" t="s">
        <v>65</v>
      </c>
      <c r="C46" s="7">
        <v>1229</v>
      </c>
      <c r="D46" s="7">
        <v>460.77778902649879</v>
      </c>
      <c r="E46" s="7">
        <v>3479</v>
      </c>
      <c r="F46" s="7">
        <v>165</v>
      </c>
      <c r="G46" s="7">
        <v>62.666668146848679</v>
      </c>
      <c r="H46" s="7">
        <v>644</v>
      </c>
      <c r="I46" s="8">
        <f t="shared" si="0"/>
        <v>0.35326243173325667</v>
      </c>
      <c r="J46" s="8">
        <f t="shared" si="1"/>
        <v>0.37492090238120324</v>
      </c>
      <c r="K46" s="8">
        <f t="shared" si="2"/>
        <v>0.13244546968281079</v>
      </c>
      <c r="L46" s="8">
        <f t="shared" si="3"/>
        <v>0.25621118012422361</v>
      </c>
      <c r="M46" s="8">
        <f t="shared" si="4"/>
        <v>0.37979798876877985</v>
      </c>
      <c r="N46" s="8">
        <f t="shared" si="5"/>
        <v>9.7308490911255707E-2</v>
      </c>
      <c r="O46" s="9"/>
      <c r="P46" s="8">
        <f t="shared" si="6"/>
        <v>0.73470607295437551</v>
      </c>
      <c r="Q46" s="7"/>
      <c r="R46" s="10">
        <v>20305</v>
      </c>
      <c r="S46" s="7">
        <v>1789</v>
      </c>
      <c r="T46" s="7">
        <v>818.66668751835823</v>
      </c>
      <c r="U46" s="7">
        <v>2510</v>
      </c>
      <c r="V46" s="7">
        <v>298</v>
      </c>
      <c r="W46" s="7">
        <v>129.44444766640663</v>
      </c>
      <c r="X46" s="7">
        <v>509</v>
      </c>
      <c r="Y46" s="8">
        <f t="shared" si="7"/>
        <v>0.71274900398406371</v>
      </c>
      <c r="Z46" s="8">
        <f t="shared" si="8"/>
        <v>0.4576113401444149</v>
      </c>
      <c r="AA46" s="8">
        <f t="shared" si="9"/>
        <v>0.32616202689974433</v>
      </c>
      <c r="AB46" s="8">
        <f t="shared" si="10"/>
        <v>0.58546168958742628</v>
      </c>
      <c r="AC46" s="8">
        <f t="shared" si="11"/>
        <v>0.43437734116243837</v>
      </c>
      <c r="AD46" s="8">
        <f t="shared" si="12"/>
        <v>0.25431129207545505</v>
      </c>
      <c r="AF46" s="8">
        <f t="shared" si="13"/>
        <v>0.77970846113740044</v>
      </c>
    </row>
    <row r="47" spans="1:32" ht="14.4">
      <c r="A47" s="6">
        <v>20306</v>
      </c>
      <c r="B47" s="6" t="s">
        <v>66</v>
      </c>
      <c r="C47" s="7">
        <v>992</v>
      </c>
      <c r="D47" s="7">
        <v>371.00000953674316</v>
      </c>
      <c r="E47" s="7">
        <v>5116</v>
      </c>
      <c r="F47" s="7">
        <v>167</v>
      </c>
      <c r="G47" s="7">
        <v>58.888890415430069</v>
      </c>
      <c r="H47" s="7">
        <v>956</v>
      </c>
      <c r="I47" s="8">
        <f t="shared" si="0"/>
        <v>0.19390148553557468</v>
      </c>
      <c r="J47" s="8">
        <f t="shared" si="1"/>
        <v>0.37399194509752337</v>
      </c>
      <c r="K47" s="8">
        <f t="shared" si="2"/>
        <v>7.2517593732748867E-2</v>
      </c>
      <c r="L47" s="8">
        <f t="shared" si="3"/>
        <v>0.17468619246861924</v>
      </c>
      <c r="M47" s="8">
        <f t="shared" si="4"/>
        <v>0.35262808631994053</v>
      </c>
      <c r="N47" s="8">
        <f t="shared" si="5"/>
        <v>6.1599257756726013E-2</v>
      </c>
      <c r="O47" s="9"/>
      <c r="P47" s="8">
        <f t="shared" si="6"/>
        <v>0.84943879941382905</v>
      </c>
      <c r="Q47" s="7"/>
      <c r="R47" s="10">
        <v>20306</v>
      </c>
      <c r="S47" s="7">
        <v>3108</v>
      </c>
      <c r="T47" s="7">
        <v>1356.0000339746475</v>
      </c>
      <c r="U47" s="7">
        <v>4652</v>
      </c>
      <c r="V47" s="7">
        <v>219</v>
      </c>
      <c r="W47" s="7">
        <v>92.111113488674164</v>
      </c>
      <c r="X47" s="7">
        <v>349</v>
      </c>
      <c r="Y47" s="8">
        <f t="shared" si="7"/>
        <v>0.66809974204643163</v>
      </c>
      <c r="Z47" s="8">
        <f t="shared" si="8"/>
        <v>0.43629344722479008</v>
      </c>
      <c r="AA47" s="8">
        <f t="shared" si="9"/>
        <v>0.29148753954743067</v>
      </c>
      <c r="AB47" s="8">
        <f t="shared" si="10"/>
        <v>0.6275071633237822</v>
      </c>
      <c r="AC47" s="8">
        <f t="shared" si="11"/>
        <v>0.42059869172910574</v>
      </c>
      <c r="AD47" s="8">
        <f t="shared" si="12"/>
        <v>0.26392869194462509</v>
      </c>
      <c r="AF47" s="8">
        <f t="shared" si="13"/>
        <v>0.90545445734800878</v>
      </c>
    </row>
    <row r="48" spans="1:32" ht="14.4">
      <c r="A48" s="6">
        <v>20307</v>
      </c>
      <c r="B48" s="6" t="s">
        <v>67</v>
      </c>
      <c r="C48" s="7">
        <v>631</v>
      </c>
      <c r="D48" s="7">
        <v>227.6666721701622</v>
      </c>
      <c r="E48" s="7">
        <v>3180</v>
      </c>
      <c r="F48" s="7">
        <v>162</v>
      </c>
      <c r="G48" s="7">
        <v>61.666668027639389</v>
      </c>
      <c r="H48" s="7">
        <v>837</v>
      </c>
      <c r="I48" s="8">
        <f t="shared" si="0"/>
        <v>0.19842767295597485</v>
      </c>
      <c r="J48" s="8">
        <f t="shared" si="1"/>
        <v>0.36080296698916353</v>
      </c>
      <c r="K48" s="8">
        <f t="shared" si="2"/>
        <v>7.159329313527113E-2</v>
      </c>
      <c r="L48" s="8">
        <f t="shared" si="3"/>
        <v>0.19354838709677419</v>
      </c>
      <c r="M48" s="8">
        <f t="shared" si="4"/>
        <v>0.38065844461505793</v>
      </c>
      <c r="N48" s="8">
        <f t="shared" si="5"/>
        <v>7.3675827990011211E-2</v>
      </c>
      <c r="O48" s="9"/>
      <c r="P48" s="8">
        <f t="shared" si="6"/>
        <v>1.0290884070775352</v>
      </c>
      <c r="Q48" s="7"/>
      <c r="R48" s="10">
        <v>20307</v>
      </c>
      <c r="S48" s="7">
        <v>368</v>
      </c>
      <c r="T48" s="7">
        <v>149.44444823265076</v>
      </c>
      <c r="U48" s="7">
        <v>577</v>
      </c>
      <c r="V48" s="7">
        <v>18</v>
      </c>
      <c r="W48" s="7">
        <v>7.6666668653488159</v>
      </c>
      <c r="X48" s="7">
        <v>23</v>
      </c>
      <c r="Y48" s="8">
        <f t="shared" si="7"/>
        <v>0.6377816291161178</v>
      </c>
      <c r="Z48" s="8">
        <f t="shared" si="8"/>
        <v>0.40609904411046399</v>
      </c>
      <c r="AA48" s="8">
        <f t="shared" si="9"/>
        <v>0.25900250993526991</v>
      </c>
      <c r="AB48" s="8">
        <f t="shared" si="10"/>
        <v>0.78260869565217395</v>
      </c>
      <c r="AC48" s="8">
        <f t="shared" si="11"/>
        <v>0.42592593696382308</v>
      </c>
      <c r="AD48" s="8">
        <f t="shared" si="12"/>
        <v>0.33333334197168762</v>
      </c>
      <c r="AF48" s="8">
        <f t="shared" si="13"/>
        <v>1.2869888483126843</v>
      </c>
    </row>
    <row r="49" spans="1:32" ht="14.4">
      <c r="A49" s="6">
        <v>20308</v>
      </c>
      <c r="B49" s="6" t="s">
        <v>68</v>
      </c>
      <c r="C49" s="7">
        <v>2558</v>
      </c>
      <c r="D49" s="7">
        <v>948.55557844042778</v>
      </c>
      <c r="E49" s="7">
        <v>7021</v>
      </c>
      <c r="F49" s="7">
        <v>325</v>
      </c>
      <c r="G49" s="7">
        <v>121.00000277161598</v>
      </c>
      <c r="H49" s="7">
        <v>992</v>
      </c>
      <c r="I49" s="8">
        <f t="shared" si="0"/>
        <v>0.36433556473436834</v>
      </c>
      <c r="J49" s="8">
        <f t="shared" si="1"/>
        <v>0.3708192253480953</v>
      </c>
      <c r="K49" s="8">
        <f t="shared" si="2"/>
        <v>0.1351026318815593</v>
      </c>
      <c r="L49" s="8">
        <f t="shared" si="3"/>
        <v>0.3276209677419355</v>
      </c>
      <c r="M49" s="8">
        <f t="shared" si="4"/>
        <v>0.3723077008357415</v>
      </c>
      <c r="N49" s="8">
        <f t="shared" si="5"/>
        <v>0.12197580924558063</v>
      </c>
      <c r="O49" s="9"/>
      <c r="P49" s="8">
        <f t="shared" si="6"/>
        <v>0.90283814272777019</v>
      </c>
      <c r="Q49" s="7"/>
      <c r="R49" s="10">
        <v>20308</v>
      </c>
      <c r="S49" s="7">
        <v>6261</v>
      </c>
      <c r="T49" s="7">
        <v>3016.2222976088524</v>
      </c>
      <c r="U49" s="7">
        <v>6932</v>
      </c>
      <c r="V49" s="7">
        <v>260</v>
      </c>
      <c r="W49" s="7">
        <v>123.88889223337173</v>
      </c>
      <c r="X49" s="7">
        <v>310</v>
      </c>
      <c r="Y49" s="8">
        <f t="shared" si="7"/>
        <v>0.90320253894979807</v>
      </c>
      <c r="Z49" s="8">
        <f t="shared" si="8"/>
        <v>0.48174769168005949</v>
      </c>
      <c r="AA49" s="8">
        <f t="shared" si="9"/>
        <v>0.43511573825863425</v>
      </c>
      <c r="AB49" s="8">
        <f t="shared" si="10"/>
        <v>0.83870967741935487</v>
      </c>
      <c r="AC49" s="8">
        <f t="shared" si="11"/>
        <v>0.47649573935912204</v>
      </c>
      <c r="AD49" s="8">
        <f t="shared" si="12"/>
        <v>0.39964158784958626</v>
      </c>
      <c r="AF49" s="8">
        <f t="shared" si="13"/>
        <v>0.91847192071006623</v>
      </c>
    </row>
    <row r="50" spans="1:32" ht="14.4">
      <c r="A50" s="6">
        <v>20401</v>
      </c>
      <c r="B50" s="6" t="s">
        <v>69</v>
      </c>
      <c r="C50" s="7">
        <v>3227</v>
      </c>
      <c r="D50" s="7">
        <v>1198.6666957139969</v>
      </c>
      <c r="E50" s="7">
        <v>12673</v>
      </c>
      <c r="F50" s="7">
        <v>256</v>
      </c>
      <c r="G50" s="7">
        <v>94.333335638046265</v>
      </c>
      <c r="H50" s="7">
        <v>1295</v>
      </c>
      <c r="I50" s="8">
        <f t="shared" si="0"/>
        <v>0.25463583997474948</v>
      </c>
      <c r="J50" s="8">
        <f t="shared" si="1"/>
        <v>0.3714492394527415</v>
      </c>
      <c r="K50" s="8">
        <f t="shared" si="2"/>
        <v>9.4584289096030685E-2</v>
      </c>
      <c r="L50" s="8">
        <f t="shared" si="3"/>
        <v>0.19768339768339768</v>
      </c>
      <c r="M50" s="8">
        <f t="shared" si="4"/>
        <v>0.36848959233611822</v>
      </c>
      <c r="N50" s="8">
        <f t="shared" si="5"/>
        <v>7.2844274623973942E-2</v>
      </c>
      <c r="O50" s="9"/>
      <c r="P50" s="8">
        <f t="shared" si="6"/>
        <v>0.77015194933712217</v>
      </c>
      <c r="Q50" s="7"/>
      <c r="R50" s="10">
        <v>20401</v>
      </c>
      <c r="S50" s="7">
        <v>7038</v>
      </c>
      <c r="T50" s="7">
        <v>3097.000077277422</v>
      </c>
      <c r="U50" s="7">
        <v>10698</v>
      </c>
      <c r="V50" s="7">
        <v>273</v>
      </c>
      <c r="W50" s="7">
        <v>116.00000292062759</v>
      </c>
      <c r="X50" s="7">
        <v>537</v>
      </c>
      <c r="Y50" s="8">
        <f t="shared" si="7"/>
        <v>0.65787997756590022</v>
      </c>
      <c r="Z50" s="8">
        <f t="shared" si="8"/>
        <v>0.44003979500957968</v>
      </c>
      <c r="AA50" s="8">
        <f t="shared" si="9"/>
        <v>0.28949337046900564</v>
      </c>
      <c r="AB50" s="8">
        <f t="shared" si="10"/>
        <v>0.50837988826815639</v>
      </c>
      <c r="AC50" s="8">
        <f t="shared" si="11"/>
        <v>0.4249084356066945</v>
      </c>
      <c r="AD50" s="8">
        <f t="shared" si="12"/>
        <v>0.21601490301792847</v>
      </c>
      <c r="AF50" s="8">
        <f t="shared" si="13"/>
        <v>0.74618255564182578</v>
      </c>
    </row>
    <row r="51" spans="1:32" ht="14.4">
      <c r="A51" s="6">
        <v>20402</v>
      </c>
      <c r="B51" s="6" t="s">
        <v>70</v>
      </c>
      <c r="C51" s="7">
        <v>2887</v>
      </c>
      <c r="D51" s="7">
        <v>1071.1111381947994</v>
      </c>
      <c r="E51" s="7">
        <v>15988</v>
      </c>
      <c r="F51" s="7">
        <v>277</v>
      </c>
      <c r="G51" s="7">
        <v>105.33333596587181</v>
      </c>
      <c r="H51" s="7">
        <v>1742</v>
      </c>
      <c r="I51" s="8">
        <f t="shared" si="0"/>
        <v>0.18057292969727295</v>
      </c>
      <c r="J51" s="8">
        <f t="shared" si="1"/>
        <v>0.37101182479902994</v>
      </c>
      <c r="K51" s="8">
        <f t="shared" si="2"/>
        <v>6.6994692156292182E-2</v>
      </c>
      <c r="L51" s="8">
        <f t="shared" si="3"/>
        <v>0.15901262916188288</v>
      </c>
      <c r="M51" s="8">
        <f t="shared" si="4"/>
        <v>0.38026475077932059</v>
      </c>
      <c r="N51" s="8">
        <f t="shared" si="5"/>
        <v>6.0466897799007921E-2</v>
      </c>
      <c r="O51" s="9"/>
      <c r="P51" s="8">
        <f t="shared" si="6"/>
        <v>0.90256251432493273</v>
      </c>
      <c r="Q51" s="7"/>
      <c r="R51" s="10">
        <v>20402</v>
      </c>
      <c r="S51" s="7">
        <v>9362</v>
      </c>
      <c r="T51" s="7">
        <v>4055.7778802812099</v>
      </c>
      <c r="U51" s="7">
        <v>15024</v>
      </c>
      <c r="V51" s="7">
        <v>241</v>
      </c>
      <c r="W51" s="7">
        <v>109.11111405491829</v>
      </c>
      <c r="X51" s="7">
        <v>545</v>
      </c>
      <c r="Y51" s="8">
        <f t="shared" si="7"/>
        <v>0.62313631522896695</v>
      </c>
      <c r="Z51" s="8">
        <f t="shared" si="8"/>
        <v>0.43321703485165669</v>
      </c>
      <c r="AA51" s="8">
        <f t="shared" si="9"/>
        <v>0.26995326679188031</v>
      </c>
      <c r="AB51" s="8">
        <f t="shared" si="10"/>
        <v>0.44220183486238535</v>
      </c>
      <c r="AC51" s="8">
        <f t="shared" si="11"/>
        <v>0.45274321184613397</v>
      </c>
      <c r="AD51" s="8">
        <f t="shared" si="12"/>
        <v>0.20020387899985009</v>
      </c>
      <c r="AF51" s="8">
        <f t="shared" si="13"/>
        <v>0.7416242128834718</v>
      </c>
    </row>
    <row r="52" spans="1:32" ht="14.4">
      <c r="A52" s="6">
        <v>20403</v>
      </c>
      <c r="B52" s="6" t="s">
        <v>71</v>
      </c>
      <c r="C52" s="7">
        <v>2718</v>
      </c>
      <c r="D52" s="7">
        <v>991.00002521276474</v>
      </c>
      <c r="E52" s="7">
        <v>14942</v>
      </c>
      <c r="F52" s="7">
        <v>339</v>
      </c>
      <c r="G52" s="7">
        <v>125.00000315904617</v>
      </c>
      <c r="H52" s="7">
        <v>2092</v>
      </c>
      <c r="I52" s="8">
        <f t="shared" si="0"/>
        <v>0.18190335965734172</v>
      </c>
      <c r="J52" s="8">
        <f t="shared" si="1"/>
        <v>0.36460633745870669</v>
      </c>
      <c r="K52" s="8">
        <f t="shared" si="2"/>
        <v>6.6323117736097226E-2</v>
      </c>
      <c r="L52" s="8">
        <f t="shared" si="3"/>
        <v>0.16204588910133844</v>
      </c>
      <c r="M52" s="8">
        <f t="shared" si="4"/>
        <v>0.36873157274054918</v>
      </c>
      <c r="N52" s="8">
        <f t="shared" si="5"/>
        <v>5.9751435544477143E-2</v>
      </c>
      <c r="O52" s="9"/>
      <c r="P52" s="8">
        <f t="shared" si="6"/>
        <v>0.90091415458228141</v>
      </c>
      <c r="Q52" s="7"/>
      <c r="R52" s="10">
        <v>20403</v>
      </c>
      <c r="S52" s="7">
        <v>8534</v>
      </c>
      <c r="T52" s="7">
        <v>3907.1112133860588</v>
      </c>
      <c r="U52" s="7">
        <v>13711</v>
      </c>
      <c r="V52" s="7">
        <v>248</v>
      </c>
      <c r="W52" s="7">
        <v>109.22222515940666</v>
      </c>
      <c r="X52" s="7">
        <v>624</v>
      </c>
      <c r="Y52" s="8">
        <f t="shared" si="7"/>
        <v>0.6224199547808329</v>
      </c>
      <c r="Z52" s="8">
        <f t="shared" si="8"/>
        <v>0.45782882744153491</v>
      </c>
      <c r="AA52" s="8">
        <f t="shared" si="9"/>
        <v>0.2849617980735219</v>
      </c>
      <c r="AB52" s="8">
        <f t="shared" si="10"/>
        <v>0.39743589743589741</v>
      </c>
      <c r="AC52" s="8">
        <f t="shared" si="11"/>
        <v>0.44041219822341399</v>
      </c>
      <c r="AD52" s="8">
        <f t="shared" si="12"/>
        <v>0.17503561724263889</v>
      </c>
      <c r="AF52" s="8">
        <f t="shared" si="13"/>
        <v>0.61424239468575581</v>
      </c>
    </row>
    <row r="53" spans="1:32" ht="14.4">
      <c r="A53" s="6">
        <v>20404</v>
      </c>
      <c r="B53" s="6" t="s">
        <v>72</v>
      </c>
      <c r="C53" s="7">
        <v>1414</v>
      </c>
      <c r="D53" s="7">
        <v>542.88890263438225</v>
      </c>
      <c r="E53" s="7">
        <v>5296</v>
      </c>
      <c r="F53" s="7">
        <v>115</v>
      </c>
      <c r="G53" s="7">
        <v>44.333334356546402</v>
      </c>
      <c r="H53" s="7">
        <v>355</v>
      </c>
      <c r="I53" s="8">
        <f t="shared" si="0"/>
        <v>0.26699395770392748</v>
      </c>
      <c r="J53" s="8">
        <f t="shared" si="1"/>
        <v>0.3839384035603835</v>
      </c>
      <c r="K53" s="8">
        <f t="shared" si="2"/>
        <v>0.10250923388111446</v>
      </c>
      <c r="L53" s="8">
        <f t="shared" si="3"/>
        <v>0.323943661971831</v>
      </c>
      <c r="M53" s="8">
        <f t="shared" si="4"/>
        <v>0.38550725527431656</v>
      </c>
      <c r="N53" s="8">
        <f t="shared" si="5"/>
        <v>0.12488263199027157</v>
      </c>
      <c r="O53" s="9"/>
      <c r="P53" s="8">
        <f t="shared" si="6"/>
        <v>1.2182573926472298</v>
      </c>
      <c r="Q53" s="7"/>
      <c r="R53" s="10">
        <v>20404</v>
      </c>
      <c r="S53" s="7">
        <v>3586</v>
      </c>
      <c r="T53" s="7">
        <v>1591.333373606205</v>
      </c>
      <c r="U53" s="7">
        <v>5164</v>
      </c>
      <c r="V53" s="7">
        <v>118</v>
      </c>
      <c r="W53" s="7">
        <v>52.55555671453476</v>
      </c>
      <c r="X53" s="7">
        <v>172</v>
      </c>
      <c r="Y53" s="8">
        <f t="shared" si="7"/>
        <v>0.69442292796281957</v>
      </c>
      <c r="Z53" s="8">
        <f t="shared" si="8"/>
        <v>0.44376279241667738</v>
      </c>
      <c r="AA53" s="8">
        <f t="shared" si="9"/>
        <v>0.30815905763094603</v>
      </c>
      <c r="AB53" s="8">
        <f t="shared" si="10"/>
        <v>0.68604651162790697</v>
      </c>
      <c r="AC53" s="8">
        <f t="shared" si="11"/>
        <v>0.44538607385198947</v>
      </c>
      <c r="AD53" s="8">
        <f t="shared" si="12"/>
        <v>0.3055555622938067</v>
      </c>
      <c r="AF53" s="8">
        <f t="shared" si="13"/>
        <v>0.99155145606572659</v>
      </c>
    </row>
    <row r="54" spans="1:32" ht="14.4">
      <c r="A54" s="6">
        <v>20405</v>
      </c>
      <c r="B54" s="6" t="s">
        <v>73</v>
      </c>
      <c r="C54" s="7">
        <v>1841</v>
      </c>
      <c r="D54" s="7">
        <v>691.77779471874237</v>
      </c>
      <c r="E54" s="7">
        <v>8037</v>
      </c>
      <c r="F54" s="7">
        <v>133</v>
      </c>
      <c r="G54" s="7">
        <v>49.888889998197556</v>
      </c>
      <c r="H54" s="7">
        <v>775</v>
      </c>
      <c r="I54" s="8">
        <f t="shared" si="0"/>
        <v>0.22906557173074529</v>
      </c>
      <c r="J54" s="8">
        <f t="shared" si="1"/>
        <v>0.37576197431762215</v>
      </c>
      <c r="K54" s="8">
        <f t="shared" si="2"/>
        <v>8.6074131481739743E-2</v>
      </c>
      <c r="L54" s="8">
        <f t="shared" si="3"/>
        <v>0.17161290322580644</v>
      </c>
      <c r="M54" s="8">
        <f t="shared" si="4"/>
        <v>0.37510443607667338</v>
      </c>
      <c r="N54" s="8">
        <f t="shared" si="5"/>
        <v>6.4372761287996849E-2</v>
      </c>
      <c r="O54" s="9"/>
      <c r="P54" s="8">
        <f t="shared" si="6"/>
        <v>0.74787581564680972</v>
      </c>
      <c r="Q54" s="7"/>
      <c r="R54" s="10">
        <v>20405</v>
      </c>
      <c r="S54" s="7">
        <v>3667</v>
      </c>
      <c r="T54" s="7">
        <v>1528.0000367760658</v>
      </c>
      <c r="U54" s="7">
        <v>6969</v>
      </c>
      <c r="V54" s="7">
        <v>79</v>
      </c>
      <c r="W54" s="7">
        <v>34.444445371627808</v>
      </c>
      <c r="X54" s="7">
        <v>179</v>
      </c>
      <c r="Y54" s="8">
        <f t="shared" si="7"/>
        <v>0.52618740134883057</v>
      </c>
      <c r="Z54" s="8">
        <f t="shared" si="8"/>
        <v>0.41668940190239045</v>
      </c>
      <c r="AA54" s="8">
        <f t="shared" si="9"/>
        <v>0.2192567135566173</v>
      </c>
      <c r="AB54" s="8">
        <f t="shared" si="10"/>
        <v>0.44134078212290501</v>
      </c>
      <c r="AC54" s="8">
        <f t="shared" si="11"/>
        <v>0.43600563761554184</v>
      </c>
      <c r="AD54" s="8">
        <f t="shared" si="12"/>
        <v>0.19242706911523913</v>
      </c>
      <c r="AF54" s="8">
        <f t="shared" si="13"/>
        <v>0.87763364685090872</v>
      </c>
    </row>
    <row r="55" spans="1:32" ht="14.4">
      <c r="A55" s="6">
        <v>20501</v>
      </c>
      <c r="B55" s="6" t="s">
        <v>74</v>
      </c>
      <c r="C55" s="7">
        <v>2259</v>
      </c>
      <c r="D55" s="7">
        <v>847.88891008496284</v>
      </c>
      <c r="E55" s="7">
        <v>14584</v>
      </c>
      <c r="F55" s="7">
        <v>339</v>
      </c>
      <c r="G55" s="7">
        <v>126.55555874109268</v>
      </c>
      <c r="H55" s="7">
        <v>3203</v>
      </c>
      <c r="I55" s="8">
        <f t="shared" si="0"/>
        <v>0.15489577619308831</v>
      </c>
      <c r="J55" s="8">
        <f t="shared" si="1"/>
        <v>0.37533816294155059</v>
      </c>
      <c r="K55" s="8">
        <f t="shared" si="2"/>
        <v>5.8138296083719329E-2</v>
      </c>
      <c r="L55" s="8">
        <f t="shared" si="3"/>
        <v>0.10583827661567281</v>
      </c>
      <c r="M55" s="8">
        <f t="shared" si="4"/>
        <v>0.3733202322746097</v>
      </c>
      <c r="N55" s="8">
        <f t="shared" si="5"/>
        <v>3.951157000970737E-2</v>
      </c>
      <c r="O55" s="9"/>
      <c r="P55" s="8">
        <f t="shared" si="6"/>
        <v>0.67961348493616991</v>
      </c>
      <c r="Q55" s="7"/>
      <c r="R55" s="10">
        <v>20501</v>
      </c>
      <c r="S55" s="7">
        <v>5837</v>
      </c>
      <c r="T55" s="7">
        <v>2569.5556218624115</v>
      </c>
      <c r="U55" s="7">
        <v>10869</v>
      </c>
      <c r="V55" s="7">
        <v>226</v>
      </c>
      <c r="W55" s="7">
        <v>99.888891637325287</v>
      </c>
      <c r="X55" s="7">
        <v>577</v>
      </c>
      <c r="Y55" s="8">
        <f t="shared" si="7"/>
        <v>0.53703192566013436</v>
      </c>
      <c r="Z55" s="8">
        <f t="shared" si="8"/>
        <v>0.44021854066513816</v>
      </c>
      <c r="AA55" s="8">
        <f t="shared" si="9"/>
        <v>0.23641141060469331</v>
      </c>
      <c r="AB55" s="8">
        <f t="shared" si="10"/>
        <v>0.39168110918544197</v>
      </c>
      <c r="AC55" s="8">
        <f t="shared" si="11"/>
        <v>0.44198624618285526</v>
      </c>
      <c r="AD55" s="8">
        <f t="shared" si="12"/>
        <v>0.17311766314961055</v>
      </c>
      <c r="AF55" s="8">
        <f t="shared" si="13"/>
        <v>0.73227287425260079</v>
      </c>
    </row>
    <row r="56" spans="1:32" ht="14.4">
      <c r="A56" s="6">
        <v>20502</v>
      </c>
      <c r="B56" s="6" t="s">
        <v>75</v>
      </c>
      <c r="C56" s="7">
        <v>1677</v>
      </c>
      <c r="D56" s="7">
        <v>639.66668289899826</v>
      </c>
      <c r="E56" s="7">
        <v>7541</v>
      </c>
      <c r="F56" s="7">
        <v>265</v>
      </c>
      <c r="G56" s="7">
        <v>100.11111369729042</v>
      </c>
      <c r="H56" s="7">
        <v>1469</v>
      </c>
      <c r="I56" s="8">
        <f t="shared" si="0"/>
        <v>0.22238429916456703</v>
      </c>
      <c r="J56" s="8">
        <f t="shared" si="1"/>
        <v>0.38143511204472169</v>
      </c>
      <c r="K56" s="8">
        <f t="shared" si="2"/>
        <v>8.482518006882353E-2</v>
      </c>
      <c r="L56" s="8">
        <f t="shared" si="3"/>
        <v>0.18039482641252552</v>
      </c>
      <c r="M56" s="8">
        <f t="shared" si="4"/>
        <v>0.37777778753694496</v>
      </c>
      <c r="N56" s="8">
        <f t="shared" si="5"/>
        <v>6.8149158405235138E-2</v>
      </c>
      <c r="O56" s="9"/>
      <c r="P56" s="8">
        <f t="shared" si="6"/>
        <v>0.80340717638255321</v>
      </c>
      <c r="Q56" s="7"/>
      <c r="R56" s="10">
        <v>20502</v>
      </c>
      <c r="S56" s="7">
        <v>5376</v>
      </c>
      <c r="T56" s="7">
        <v>2451.4445079565048</v>
      </c>
      <c r="U56" s="7">
        <v>7915</v>
      </c>
      <c r="V56" s="7">
        <v>112</v>
      </c>
      <c r="W56" s="7">
        <v>50.222223520278931</v>
      </c>
      <c r="X56" s="7">
        <v>336</v>
      </c>
      <c r="Y56" s="8">
        <f t="shared" si="7"/>
        <v>0.67921667719519896</v>
      </c>
      <c r="Z56" s="8">
        <f t="shared" si="8"/>
        <v>0.45599786234309986</v>
      </c>
      <c r="AA56" s="8">
        <f t="shared" si="9"/>
        <v>0.30972135286879404</v>
      </c>
      <c r="AB56" s="8">
        <f t="shared" si="10"/>
        <v>0.33333333333333331</v>
      </c>
      <c r="AC56" s="8">
        <f t="shared" si="11"/>
        <v>0.44841271000249044</v>
      </c>
      <c r="AD56" s="8">
        <f t="shared" si="12"/>
        <v>0.14947090333416346</v>
      </c>
      <c r="AF56" s="8">
        <f t="shared" si="13"/>
        <v>0.48259799316285173</v>
      </c>
    </row>
    <row r="57" spans="1:32" ht="14.4">
      <c r="A57" s="6">
        <v>20503</v>
      </c>
      <c r="B57" s="6" t="s">
        <v>76</v>
      </c>
      <c r="C57" s="7">
        <v>1022</v>
      </c>
      <c r="D57" s="7">
        <v>387.22223207354546</v>
      </c>
      <c r="E57" s="7">
        <v>5041</v>
      </c>
      <c r="F57" s="7">
        <v>254</v>
      </c>
      <c r="G57" s="7">
        <v>97.333335995674133</v>
      </c>
      <c r="H57" s="7">
        <v>1411</v>
      </c>
      <c r="I57" s="8">
        <f t="shared" si="0"/>
        <v>0.2027375520730014</v>
      </c>
      <c r="J57" s="8">
        <f t="shared" si="1"/>
        <v>0.37888672414241237</v>
      </c>
      <c r="K57" s="8">
        <f t="shared" si="2"/>
        <v>7.6814566965591247E-2</v>
      </c>
      <c r="L57" s="8">
        <f t="shared" si="3"/>
        <v>0.18001417434443656</v>
      </c>
      <c r="M57" s="8">
        <f t="shared" si="4"/>
        <v>0.38320211021918948</v>
      </c>
      <c r="N57" s="8">
        <f t="shared" si="5"/>
        <v>6.8981811478153174E-2</v>
      </c>
      <c r="O57" s="9"/>
      <c r="P57" s="8">
        <f t="shared" si="6"/>
        <v>0.89803033725430337</v>
      </c>
      <c r="Q57" s="7"/>
      <c r="R57" s="10">
        <v>20503</v>
      </c>
      <c r="S57" s="7">
        <v>3462</v>
      </c>
      <c r="T57" s="7">
        <v>1569.5555964410305</v>
      </c>
      <c r="U57" s="7">
        <v>5145</v>
      </c>
      <c r="V57" s="7">
        <v>137</v>
      </c>
      <c r="W57" s="7">
        <v>59.111112534999847</v>
      </c>
      <c r="X57" s="7">
        <v>291</v>
      </c>
      <c r="Y57" s="8">
        <f t="shared" si="7"/>
        <v>0.67288629737609329</v>
      </c>
      <c r="Z57" s="8">
        <f t="shared" si="8"/>
        <v>0.45336672340873208</v>
      </c>
      <c r="AA57" s="8">
        <f t="shared" si="9"/>
        <v>0.30506425586803315</v>
      </c>
      <c r="AB57" s="8">
        <f t="shared" si="10"/>
        <v>0.47079037800687284</v>
      </c>
      <c r="AC57" s="8">
        <f t="shared" si="11"/>
        <v>0.43146797470802806</v>
      </c>
      <c r="AD57" s="8">
        <f t="shared" si="12"/>
        <v>0.20313097091065238</v>
      </c>
      <c r="AF57" s="8">
        <f t="shared" si="13"/>
        <v>0.66586290266180581</v>
      </c>
    </row>
    <row r="58" spans="1:32" ht="14.4">
      <c r="A58" s="6">
        <v>20601</v>
      </c>
      <c r="B58" s="6" t="s">
        <v>77</v>
      </c>
      <c r="C58" s="7">
        <v>3468</v>
      </c>
      <c r="D58" s="7">
        <v>1275.6666990220547</v>
      </c>
      <c r="E58" s="7">
        <v>22903</v>
      </c>
      <c r="F58" s="7">
        <v>923</v>
      </c>
      <c r="G58" s="7">
        <v>335.66667526960373</v>
      </c>
      <c r="H58" s="7">
        <v>6898</v>
      </c>
      <c r="I58" s="8">
        <f t="shared" si="0"/>
        <v>0.15142121119503996</v>
      </c>
      <c r="J58" s="8">
        <f t="shared" si="1"/>
        <v>0.36783930190947367</v>
      </c>
      <c r="K58" s="8">
        <f t="shared" si="2"/>
        <v>5.5698672620270478E-2</v>
      </c>
      <c r="L58" s="8">
        <f t="shared" si="3"/>
        <v>0.13380690055088432</v>
      </c>
      <c r="M58" s="8">
        <f t="shared" si="4"/>
        <v>0.36366920397573538</v>
      </c>
      <c r="N58" s="8">
        <f t="shared" si="5"/>
        <v>4.8661449009800489E-2</v>
      </c>
      <c r="O58" s="9"/>
      <c r="P58" s="8">
        <f t="shared" si="6"/>
        <v>0.87365545210661044</v>
      </c>
      <c r="Q58" s="7"/>
      <c r="R58" s="10">
        <v>20601</v>
      </c>
      <c r="S58" s="7">
        <v>11302</v>
      </c>
      <c r="T58" s="7">
        <v>5003.4445720911026</v>
      </c>
      <c r="U58" s="7">
        <v>21197</v>
      </c>
      <c r="V58" s="7">
        <v>948</v>
      </c>
      <c r="W58" s="7">
        <v>421.00001072883606</v>
      </c>
      <c r="X58" s="7">
        <v>2148</v>
      </c>
      <c r="Y58" s="8">
        <f t="shared" si="7"/>
        <v>0.53318865877246779</v>
      </c>
      <c r="Z58" s="8">
        <f t="shared" si="8"/>
        <v>0.44270435074244402</v>
      </c>
      <c r="AA58" s="8">
        <f t="shared" si="9"/>
        <v>0.23604493900509987</v>
      </c>
      <c r="AB58" s="8">
        <f t="shared" si="10"/>
        <v>0.44134078212290501</v>
      </c>
      <c r="AC58" s="8">
        <f t="shared" si="11"/>
        <v>0.44409283832155705</v>
      </c>
      <c r="AD58" s="8">
        <f t="shared" si="12"/>
        <v>0.19599628060001678</v>
      </c>
      <c r="AF58" s="8">
        <f t="shared" si="13"/>
        <v>0.83033460249610425</v>
      </c>
    </row>
    <row r="59" spans="1:32" ht="14.4">
      <c r="A59" s="6">
        <v>20602</v>
      </c>
      <c r="B59" s="6" t="s">
        <v>78</v>
      </c>
      <c r="C59" s="7">
        <v>1461</v>
      </c>
      <c r="D59" s="7">
        <v>551.55556854605675</v>
      </c>
      <c r="E59" s="7">
        <v>10874</v>
      </c>
      <c r="F59" s="7">
        <v>527</v>
      </c>
      <c r="G59" s="7">
        <v>194.5555604994297</v>
      </c>
      <c r="H59" s="7">
        <v>5169</v>
      </c>
      <c r="I59" s="8">
        <f t="shared" si="0"/>
        <v>0.134357182269634</v>
      </c>
      <c r="J59" s="8">
        <f t="shared" si="1"/>
        <v>0.3775192118727288</v>
      </c>
      <c r="K59" s="8">
        <f t="shared" si="2"/>
        <v>5.07224175598728E-2</v>
      </c>
      <c r="L59" s="8">
        <f t="shared" si="3"/>
        <v>0.10195395627781002</v>
      </c>
      <c r="M59" s="8">
        <f t="shared" si="4"/>
        <v>0.36917563662130876</v>
      </c>
      <c r="N59" s="8">
        <f t="shared" si="5"/>
        <v>3.7638916714921596E-2</v>
      </c>
      <c r="O59" s="9"/>
      <c r="P59" s="8">
        <f t="shared" si="6"/>
        <v>0.74205683651597587</v>
      </c>
      <c r="Q59" s="7"/>
      <c r="R59" s="10">
        <v>20602</v>
      </c>
      <c r="S59" s="7">
        <v>5029</v>
      </c>
      <c r="T59" s="7">
        <v>2332.3333932757378</v>
      </c>
      <c r="U59" s="7">
        <v>10477</v>
      </c>
      <c r="V59" s="7">
        <v>1221</v>
      </c>
      <c r="W59" s="7">
        <v>531.55556911230087</v>
      </c>
      <c r="X59" s="7">
        <v>3945</v>
      </c>
      <c r="Y59" s="8">
        <f t="shared" si="7"/>
        <v>0.48000381788679963</v>
      </c>
      <c r="Z59" s="8">
        <f t="shared" si="8"/>
        <v>0.46377677336960382</v>
      </c>
      <c r="AA59" s="8">
        <f t="shared" si="9"/>
        <v>0.22261462186463085</v>
      </c>
      <c r="AB59" s="8">
        <f t="shared" si="10"/>
        <v>0.30950570342205325</v>
      </c>
      <c r="AC59" s="8">
        <f t="shared" si="11"/>
        <v>0.43534444644742087</v>
      </c>
      <c r="AD59" s="8">
        <f t="shared" si="12"/>
        <v>0.13474158912859338</v>
      </c>
      <c r="AF59" s="8">
        <f t="shared" si="13"/>
        <v>0.60526836916637061</v>
      </c>
    </row>
    <row r="60" spans="1:32" ht="14.4">
      <c r="A60" s="6">
        <v>20603</v>
      </c>
      <c r="B60" s="6" t="s">
        <v>79</v>
      </c>
      <c r="C60" s="7">
        <v>1292</v>
      </c>
      <c r="D60" s="7">
        <v>490.11112341284752</v>
      </c>
      <c r="E60" s="7">
        <v>7027</v>
      </c>
      <c r="F60" s="7">
        <v>522</v>
      </c>
      <c r="G60" s="7">
        <v>191.88889387249947</v>
      </c>
      <c r="H60" s="7">
        <v>2488</v>
      </c>
      <c r="I60" s="8">
        <f t="shared" si="0"/>
        <v>0.18386224562402162</v>
      </c>
      <c r="J60" s="8">
        <f t="shared" si="1"/>
        <v>0.37934297477774576</v>
      </c>
      <c r="K60" s="8">
        <f t="shared" si="2"/>
        <v>6.9746851204332924E-2</v>
      </c>
      <c r="L60" s="8">
        <f t="shared" si="3"/>
        <v>0.20980707395498394</v>
      </c>
      <c r="M60" s="8">
        <f t="shared" si="4"/>
        <v>0.36760324496647406</v>
      </c>
      <c r="N60" s="8">
        <f t="shared" si="5"/>
        <v>7.7125761202773105E-2</v>
      </c>
      <c r="O60" s="9"/>
      <c r="P60" s="8">
        <f t="shared" si="6"/>
        <v>1.1057956003895095</v>
      </c>
      <c r="Q60" s="7"/>
      <c r="R60" s="10">
        <v>20603</v>
      </c>
      <c r="S60" s="7">
        <v>3722</v>
      </c>
      <c r="T60" s="7">
        <v>1679.000042706728</v>
      </c>
      <c r="U60" s="7">
        <v>6480</v>
      </c>
      <c r="V60" s="7">
        <v>756</v>
      </c>
      <c r="W60" s="7">
        <v>328.11111900210381</v>
      </c>
      <c r="X60" s="7">
        <v>1423</v>
      </c>
      <c r="Y60" s="8">
        <f t="shared" si="7"/>
        <v>0.57438271604938274</v>
      </c>
      <c r="Z60" s="8">
        <f t="shared" si="8"/>
        <v>0.45110156977612254</v>
      </c>
      <c r="AA60" s="8">
        <f t="shared" si="9"/>
        <v>0.25910494486214941</v>
      </c>
      <c r="AB60" s="8">
        <f t="shared" si="10"/>
        <v>0.53127196064652138</v>
      </c>
      <c r="AC60" s="8">
        <f t="shared" si="11"/>
        <v>0.43400941666944948</v>
      </c>
      <c r="AD60" s="8">
        <f t="shared" si="12"/>
        <v>0.23057703373303146</v>
      </c>
      <c r="AF60" s="8">
        <f t="shared" si="13"/>
        <v>0.88989823739452156</v>
      </c>
    </row>
    <row r="61" spans="1:32" ht="14.4">
      <c r="A61" s="6">
        <v>20604</v>
      </c>
      <c r="B61" s="6" t="s">
        <v>80</v>
      </c>
      <c r="C61" s="7">
        <v>852</v>
      </c>
      <c r="D61" s="7">
        <v>319.88889661431313</v>
      </c>
      <c r="E61" s="7">
        <v>3364</v>
      </c>
      <c r="F61" s="7">
        <v>130</v>
      </c>
      <c r="G61" s="7">
        <v>52.000001490116119</v>
      </c>
      <c r="H61" s="7">
        <v>773</v>
      </c>
      <c r="I61" s="8">
        <f t="shared" si="0"/>
        <v>0.25326991676575505</v>
      </c>
      <c r="J61" s="8">
        <f t="shared" si="1"/>
        <v>0.37545645142525014</v>
      </c>
      <c r="K61" s="8">
        <f t="shared" si="2"/>
        <v>9.5091824201638864E-2</v>
      </c>
      <c r="L61" s="8">
        <f t="shared" si="3"/>
        <v>0.16817593790426907</v>
      </c>
      <c r="M61" s="8">
        <f t="shared" si="4"/>
        <v>0.40000001146243169</v>
      </c>
      <c r="N61" s="8">
        <f t="shared" si="5"/>
        <v>6.7270377089412831E-2</v>
      </c>
      <c r="O61" s="9"/>
      <c r="P61" s="8">
        <f t="shared" si="6"/>
        <v>0.70742545591268047</v>
      </c>
      <c r="Q61" s="7"/>
      <c r="R61" s="10">
        <v>20604</v>
      </c>
      <c r="S61" s="7">
        <v>1397</v>
      </c>
      <c r="T61" s="7">
        <v>611.44445955753326</v>
      </c>
      <c r="U61" s="7">
        <v>2434</v>
      </c>
      <c r="V61" s="7">
        <v>90</v>
      </c>
      <c r="W61" s="7">
        <v>37.666667759418488</v>
      </c>
      <c r="X61" s="7">
        <v>190</v>
      </c>
      <c r="Y61" s="8">
        <f t="shared" si="7"/>
        <v>0.57395234182415777</v>
      </c>
      <c r="Z61" s="8">
        <f t="shared" si="8"/>
        <v>0.43768393669114763</v>
      </c>
      <c r="AA61" s="8">
        <f t="shared" si="9"/>
        <v>0.25120972044270062</v>
      </c>
      <c r="AB61" s="8">
        <f t="shared" si="10"/>
        <v>0.47368421052631576</v>
      </c>
      <c r="AC61" s="8">
        <f t="shared" si="11"/>
        <v>0.41851853066020539</v>
      </c>
      <c r="AD61" s="8">
        <f t="shared" si="12"/>
        <v>0.19824561978641306</v>
      </c>
      <c r="AF61" s="8">
        <f t="shared" si="13"/>
        <v>0.78916380877718328</v>
      </c>
    </row>
    <row r="62" spans="1:32" ht="14.4">
      <c r="A62" s="6">
        <v>20605</v>
      </c>
      <c r="B62" s="6" t="s">
        <v>81</v>
      </c>
      <c r="C62" s="7">
        <v>537</v>
      </c>
      <c r="D62" s="7">
        <v>202.77778223156929</v>
      </c>
      <c r="E62" s="7">
        <v>3004</v>
      </c>
      <c r="F62" s="7">
        <v>70</v>
      </c>
      <c r="G62" s="7">
        <v>26.000000536441803</v>
      </c>
      <c r="H62" s="7">
        <v>513</v>
      </c>
      <c r="I62" s="8">
        <f t="shared" si="0"/>
        <v>0.17876165113182424</v>
      </c>
      <c r="J62" s="8">
        <f t="shared" si="1"/>
        <v>0.37761225741446797</v>
      </c>
      <c r="K62" s="8">
        <f t="shared" si="2"/>
        <v>6.7502590623025729E-2</v>
      </c>
      <c r="L62" s="8">
        <f t="shared" si="3"/>
        <v>0.1364522417153996</v>
      </c>
      <c r="M62" s="8">
        <f t="shared" si="4"/>
        <v>0.37142857909202576</v>
      </c>
      <c r="N62" s="8">
        <f t="shared" si="5"/>
        <v>5.0682262254272518E-2</v>
      </c>
      <c r="O62" s="9"/>
      <c r="P62" s="8">
        <f t="shared" si="6"/>
        <v>0.75081951354003817</v>
      </c>
      <c r="Q62" s="7"/>
      <c r="R62" s="10">
        <v>20605</v>
      </c>
      <c r="S62" s="7">
        <v>1751</v>
      </c>
      <c r="T62" s="7">
        <v>715.55557334423065</v>
      </c>
      <c r="U62" s="7">
        <v>3580</v>
      </c>
      <c r="V62" s="7">
        <v>37</v>
      </c>
      <c r="W62" s="7">
        <v>16.444444864988327</v>
      </c>
      <c r="X62" s="7">
        <v>99</v>
      </c>
      <c r="Y62" s="8">
        <f t="shared" si="7"/>
        <v>0.48910614525139667</v>
      </c>
      <c r="Z62" s="8">
        <f t="shared" si="8"/>
        <v>0.40865538169287874</v>
      </c>
      <c r="AA62" s="8">
        <f t="shared" si="9"/>
        <v>0.19987585847604208</v>
      </c>
      <c r="AB62" s="8">
        <f t="shared" si="10"/>
        <v>0.37373737373737376</v>
      </c>
      <c r="AC62" s="8">
        <f t="shared" si="11"/>
        <v>0.4444444558104953</v>
      </c>
      <c r="AD62" s="8">
        <f t="shared" si="12"/>
        <v>0.16610550368675078</v>
      </c>
      <c r="AF62" s="8">
        <f t="shared" si="13"/>
        <v>0.83104335337556956</v>
      </c>
    </row>
    <row r="63" spans="1:32" ht="14.4">
      <c r="A63" s="6">
        <v>20606</v>
      </c>
      <c r="B63" s="6" t="s">
        <v>82</v>
      </c>
      <c r="C63" s="7">
        <v>215</v>
      </c>
      <c r="D63" s="7">
        <v>77.888890773057938</v>
      </c>
      <c r="E63" s="7">
        <v>2456</v>
      </c>
      <c r="F63" s="7">
        <v>388</v>
      </c>
      <c r="G63" s="7">
        <v>136.77778121829033</v>
      </c>
      <c r="H63" s="7">
        <v>5116</v>
      </c>
      <c r="I63" s="8">
        <f t="shared" si="0"/>
        <v>8.7540716612377847E-2</v>
      </c>
      <c r="J63" s="8">
        <f t="shared" si="1"/>
        <v>0.36227391057236252</v>
      </c>
      <c r="K63" s="8">
        <f t="shared" si="2"/>
        <v>3.1713717741473101E-2</v>
      </c>
      <c r="L63" s="8">
        <f t="shared" si="3"/>
        <v>7.5840500390930418E-2</v>
      </c>
      <c r="M63" s="8">
        <f t="shared" si="4"/>
        <v>0.35252005468631525</v>
      </c>
      <c r="N63" s="8">
        <f t="shared" si="5"/>
        <v>2.6735297345248304E-2</v>
      </c>
      <c r="O63" s="9"/>
      <c r="P63" s="8">
        <f t="shared" si="6"/>
        <v>0.84301996893557674</v>
      </c>
      <c r="Q63" s="7"/>
      <c r="R63" s="10">
        <v>20606</v>
      </c>
      <c r="S63" s="7">
        <v>1237</v>
      </c>
      <c r="T63" s="7">
        <v>502.66667929291725</v>
      </c>
      <c r="U63" s="7">
        <v>4002</v>
      </c>
      <c r="V63" s="7">
        <v>1639</v>
      </c>
      <c r="W63" s="7">
        <v>647.33334898948669</v>
      </c>
      <c r="X63" s="7">
        <v>5782</v>
      </c>
      <c r="Y63" s="8">
        <f t="shared" si="7"/>
        <v>0.30909545227386309</v>
      </c>
      <c r="Z63" s="8">
        <f t="shared" si="8"/>
        <v>0.40635948204762912</v>
      </c>
      <c r="AA63" s="8">
        <f t="shared" si="9"/>
        <v>0.12560386788928468</v>
      </c>
      <c r="AB63" s="8">
        <f t="shared" si="10"/>
        <v>0.28346592874437909</v>
      </c>
      <c r="AC63" s="8">
        <f t="shared" si="11"/>
        <v>0.39495628370316455</v>
      </c>
      <c r="AD63" s="8">
        <f t="shared" si="12"/>
        <v>0.11195664977334602</v>
      </c>
      <c r="AF63" s="8">
        <f t="shared" si="13"/>
        <v>0.89134715080615035</v>
      </c>
    </row>
    <row r="64" spans="1:32" ht="14.4">
      <c r="A64" s="6">
        <v>20607</v>
      </c>
      <c r="B64" s="6" t="s">
        <v>83</v>
      </c>
      <c r="C64" s="7">
        <v>565</v>
      </c>
      <c r="D64" s="7">
        <v>209.00000506639481</v>
      </c>
      <c r="E64" s="7">
        <v>8904</v>
      </c>
      <c r="F64" s="7">
        <v>625</v>
      </c>
      <c r="G64" s="7">
        <v>233.55556148290634</v>
      </c>
      <c r="H64" s="7">
        <v>11195</v>
      </c>
      <c r="I64" s="8">
        <f t="shared" si="0"/>
        <v>6.3454627133872413E-2</v>
      </c>
      <c r="J64" s="8">
        <f t="shared" si="1"/>
        <v>0.36991151339184919</v>
      </c>
      <c r="K64" s="8">
        <f t="shared" si="2"/>
        <v>2.3472597154806242E-2</v>
      </c>
      <c r="L64" s="8">
        <f t="shared" si="3"/>
        <v>5.5828494863778472E-2</v>
      </c>
      <c r="M64" s="8">
        <f t="shared" si="4"/>
        <v>0.37368889837265012</v>
      </c>
      <c r="N64" s="8">
        <f t="shared" si="5"/>
        <v>2.0862488743448534E-2</v>
      </c>
      <c r="O64" s="9"/>
      <c r="P64" s="8">
        <f t="shared" si="6"/>
        <v>0.88880189123753339</v>
      </c>
      <c r="Q64" s="7"/>
      <c r="R64" s="10">
        <v>20607</v>
      </c>
      <c r="S64" s="7">
        <v>2595</v>
      </c>
      <c r="T64" s="7">
        <v>1039.2222468554974</v>
      </c>
      <c r="U64" s="7">
        <v>8427</v>
      </c>
      <c r="V64" s="7">
        <v>1204</v>
      </c>
      <c r="W64" s="7">
        <v>469.55556702613831</v>
      </c>
      <c r="X64" s="7">
        <v>4717</v>
      </c>
      <c r="Y64" s="8">
        <f t="shared" si="7"/>
        <v>0.307938768244927</v>
      </c>
      <c r="Z64" s="8">
        <f t="shared" si="8"/>
        <v>0.40047100071502789</v>
      </c>
      <c r="AA64" s="8">
        <f t="shared" si="9"/>
        <v>0.12332054667799897</v>
      </c>
      <c r="AB64" s="8">
        <f t="shared" si="10"/>
        <v>0.25524697901208393</v>
      </c>
      <c r="AC64" s="8">
        <f t="shared" si="11"/>
        <v>0.38999631812802182</v>
      </c>
      <c r="AD64" s="8">
        <f t="shared" si="12"/>
        <v>9.9545382028013191E-2</v>
      </c>
      <c r="AF64" s="8">
        <f t="shared" si="13"/>
        <v>0.80720840694888529</v>
      </c>
    </row>
    <row r="65" spans="1:32" ht="14.4">
      <c r="A65" s="6">
        <v>20608</v>
      </c>
      <c r="B65" s="6" t="s">
        <v>84</v>
      </c>
      <c r="C65" s="7">
        <v>1641</v>
      </c>
      <c r="D65" s="7">
        <v>616.7777929008007</v>
      </c>
      <c r="E65" s="7">
        <v>7361</v>
      </c>
      <c r="F65" s="7">
        <v>1208</v>
      </c>
      <c r="G65" s="7">
        <v>454.44445562362671</v>
      </c>
      <c r="H65" s="7">
        <v>5586</v>
      </c>
      <c r="I65" s="8">
        <f t="shared" si="0"/>
        <v>0.22293166689308519</v>
      </c>
      <c r="J65" s="8">
        <f t="shared" si="1"/>
        <v>0.37585484028080479</v>
      </c>
      <c r="K65" s="8">
        <f t="shared" si="2"/>
        <v>8.3789946053634115E-2</v>
      </c>
      <c r="L65" s="8">
        <f t="shared" si="3"/>
        <v>0.21625492302184032</v>
      </c>
      <c r="M65" s="8">
        <f t="shared" si="4"/>
        <v>0.376195741410287</v>
      </c>
      <c r="N65" s="8">
        <f t="shared" si="5"/>
        <v>8.1354181099825756E-2</v>
      </c>
      <c r="O65" s="9"/>
      <c r="P65" s="8">
        <f t="shared" si="6"/>
        <v>0.97093010476162356</v>
      </c>
      <c r="Q65" s="7"/>
      <c r="R65" s="10">
        <v>20608</v>
      </c>
      <c r="S65" s="7">
        <v>3961</v>
      </c>
      <c r="T65" s="7">
        <v>1861.7778234481812</v>
      </c>
      <c r="U65" s="7">
        <v>6299</v>
      </c>
      <c r="V65" s="7">
        <v>1275</v>
      </c>
      <c r="W65" s="7">
        <v>571.88890382647514</v>
      </c>
      <c r="X65" s="7">
        <v>2751</v>
      </c>
      <c r="Y65" s="8">
        <f t="shared" si="7"/>
        <v>0.62882997301158916</v>
      </c>
      <c r="Z65" s="8">
        <f t="shared" si="8"/>
        <v>0.47002722126942215</v>
      </c>
      <c r="AA65" s="8">
        <f t="shared" si="9"/>
        <v>0.29556720486556298</v>
      </c>
      <c r="AB65" s="8">
        <f t="shared" si="10"/>
        <v>0.46346782988004365</v>
      </c>
      <c r="AC65" s="8">
        <f t="shared" si="11"/>
        <v>0.44854031672664718</v>
      </c>
      <c r="AD65" s="8">
        <f t="shared" si="12"/>
        <v>0.20788400720700662</v>
      </c>
      <c r="AF65" s="8">
        <f t="shared" si="13"/>
        <v>0.70333921959156953</v>
      </c>
    </row>
    <row r="66" spans="1:32" ht="14.4">
      <c r="A66" s="6">
        <v>20701</v>
      </c>
      <c r="B66" s="6" t="s">
        <v>85</v>
      </c>
      <c r="C66" s="7">
        <v>3081</v>
      </c>
      <c r="D66" s="7">
        <v>1249.6666986644268</v>
      </c>
      <c r="E66" s="7">
        <v>12592</v>
      </c>
      <c r="F66" s="7">
        <v>861</v>
      </c>
      <c r="G66" s="7">
        <v>335.3333420753479</v>
      </c>
      <c r="H66" s="7">
        <v>5880</v>
      </c>
      <c r="I66" s="8">
        <f t="shared" si="0"/>
        <v>0.24467916137229986</v>
      </c>
      <c r="J66" s="8">
        <f t="shared" si="1"/>
        <v>0.40560425143279027</v>
      </c>
      <c r="K66" s="8">
        <f t="shared" si="2"/>
        <v>9.9242908089614584E-2</v>
      </c>
      <c r="L66" s="8">
        <f t="shared" si="3"/>
        <v>0.14642857142857144</v>
      </c>
      <c r="M66" s="8">
        <f t="shared" si="4"/>
        <v>0.38946961913513112</v>
      </c>
      <c r="N66" s="8">
        <f t="shared" si="5"/>
        <v>5.7029479944787062E-2</v>
      </c>
      <c r="O66" s="9"/>
      <c r="P66" s="8">
        <f t="shared" si="6"/>
        <v>0.57464539323344344</v>
      </c>
      <c r="Q66" s="7"/>
      <c r="R66" s="10">
        <v>20701</v>
      </c>
      <c r="S66" s="7">
        <v>8292</v>
      </c>
      <c r="T66" s="7">
        <v>4163.5556663572788</v>
      </c>
      <c r="U66" s="7">
        <v>13715</v>
      </c>
      <c r="V66" s="7">
        <v>1729</v>
      </c>
      <c r="W66" s="7">
        <v>788.66668769717216</v>
      </c>
      <c r="X66" s="7">
        <v>4790</v>
      </c>
      <c r="Y66" s="8">
        <f t="shared" si="7"/>
        <v>0.60459351075464818</v>
      </c>
      <c r="Z66" s="8">
        <f t="shared" si="8"/>
        <v>0.50211718118153381</v>
      </c>
      <c r="AA66" s="8">
        <f t="shared" si="9"/>
        <v>0.30357678938077132</v>
      </c>
      <c r="AB66" s="8">
        <f t="shared" si="10"/>
        <v>0.36096033402922756</v>
      </c>
      <c r="AC66" s="8">
        <f t="shared" si="11"/>
        <v>0.45614036304058542</v>
      </c>
      <c r="AD66" s="8">
        <f t="shared" si="12"/>
        <v>0.16464857780734285</v>
      </c>
      <c r="AF66" s="8">
        <f t="shared" si="13"/>
        <v>0.54236220806995517</v>
      </c>
    </row>
    <row r="67" spans="1:32" ht="14.4">
      <c r="A67" s="6">
        <v>20702</v>
      </c>
      <c r="B67" s="6" t="s">
        <v>86</v>
      </c>
      <c r="C67" s="7">
        <v>946</v>
      </c>
      <c r="D67" s="7">
        <v>345.44445317983627</v>
      </c>
      <c r="E67" s="7">
        <v>6625</v>
      </c>
      <c r="F67" s="7">
        <v>264</v>
      </c>
      <c r="G67" s="7">
        <v>97.55555784702301</v>
      </c>
      <c r="H67" s="7">
        <v>1864</v>
      </c>
      <c r="I67" s="8">
        <f t="shared" si="0"/>
        <v>0.14279245283018868</v>
      </c>
      <c r="J67" s="8">
        <f t="shared" si="1"/>
        <v>0.36516326974612712</v>
      </c>
      <c r="K67" s="8">
        <f t="shared" si="2"/>
        <v>5.2142558970541319E-2</v>
      </c>
      <c r="L67" s="8">
        <f t="shared" si="3"/>
        <v>0.14163090128755365</v>
      </c>
      <c r="M67" s="8">
        <f t="shared" si="4"/>
        <v>0.36952862820842047</v>
      </c>
      <c r="N67" s="8">
        <f t="shared" si="5"/>
        <v>5.2336672664711911E-2</v>
      </c>
      <c r="O67" s="9"/>
      <c r="P67" s="8">
        <f t="shared" si="6"/>
        <v>1.0037227496694257</v>
      </c>
      <c r="Q67" s="7"/>
      <c r="R67" s="10">
        <v>20702</v>
      </c>
      <c r="S67" s="7">
        <v>4052</v>
      </c>
      <c r="T67" s="7">
        <v>1893.2222719490528</v>
      </c>
      <c r="U67" s="7">
        <v>5583</v>
      </c>
      <c r="V67" s="7">
        <v>242</v>
      </c>
      <c r="W67" s="7">
        <v>105.66666918992996</v>
      </c>
      <c r="X67" s="7">
        <v>409</v>
      </c>
      <c r="Y67" s="8">
        <f t="shared" si="7"/>
        <v>0.72577467311481281</v>
      </c>
      <c r="Z67" s="8">
        <f t="shared" si="8"/>
        <v>0.46723155773668629</v>
      </c>
      <c r="AA67" s="8">
        <f t="shared" si="9"/>
        <v>0.33910483108526829</v>
      </c>
      <c r="AB67" s="8">
        <f t="shared" si="10"/>
        <v>0.59168704156479213</v>
      </c>
      <c r="AC67" s="8">
        <f t="shared" si="11"/>
        <v>0.43663912888400813</v>
      </c>
      <c r="AD67" s="8">
        <f t="shared" si="12"/>
        <v>0.25835371440080673</v>
      </c>
      <c r="AF67" s="8">
        <f t="shared" si="13"/>
        <v>0.76186975447673111</v>
      </c>
    </row>
    <row r="68" spans="1:32" ht="14.4">
      <c r="A68" s="6">
        <v>20801</v>
      </c>
      <c r="B68" s="6" t="s">
        <v>87</v>
      </c>
      <c r="C68" s="7">
        <v>4634</v>
      </c>
      <c r="D68" s="7">
        <v>1677.6667093038559</v>
      </c>
      <c r="E68" s="7">
        <v>67203</v>
      </c>
      <c r="F68" s="7">
        <v>2015</v>
      </c>
      <c r="G68" s="7">
        <v>728.22224047780037</v>
      </c>
      <c r="H68" s="7">
        <v>43798</v>
      </c>
      <c r="I68" s="8">
        <f t="shared" si="0"/>
        <v>6.8955254973736294E-2</v>
      </c>
      <c r="J68" s="8">
        <f t="shared" si="1"/>
        <v>0.3620342488786914</v>
      </c>
      <c r="K68" s="8">
        <f t="shared" si="2"/>
        <v>2.496416394065527E-2</v>
      </c>
      <c r="L68" s="8">
        <f t="shared" si="3"/>
        <v>4.6006666971094567E-2</v>
      </c>
      <c r="M68" s="8">
        <f t="shared" si="4"/>
        <v>0.36140061562173714</v>
      </c>
      <c r="N68" s="8">
        <f t="shared" si="5"/>
        <v>1.6626837766057816E-2</v>
      </c>
      <c r="O68" s="9"/>
      <c r="P68" s="8">
        <f t="shared" si="6"/>
        <v>0.66602822372033288</v>
      </c>
      <c r="Q68" s="7"/>
      <c r="R68" s="10">
        <v>20801</v>
      </c>
      <c r="S68" s="7">
        <v>17881</v>
      </c>
      <c r="T68" s="7">
        <v>7465.6668467223644</v>
      </c>
      <c r="U68" s="7">
        <v>53017</v>
      </c>
      <c r="V68" s="7">
        <v>6155</v>
      </c>
      <c r="W68" s="7">
        <v>2538.4445084631443</v>
      </c>
      <c r="X68" s="7">
        <v>25741</v>
      </c>
      <c r="Y68" s="8">
        <f t="shared" si="7"/>
        <v>0.33726917781089083</v>
      </c>
      <c r="Z68" s="8">
        <f t="shared" si="8"/>
        <v>0.41751953731460012</v>
      </c>
      <c r="AA68" s="8">
        <f t="shared" si="9"/>
        <v>0.14081647107007875</v>
      </c>
      <c r="AB68" s="8">
        <f t="shared" si="10"/>
        <v>0.23911269958432074</v>
      </c>
      <c r="AC68" s="8">
        <f t="shared" si="11"/>
        <v>0.41241990389328098</v>
      </c>
      <c r="AD68" s="8">
        <f t="shared" si="12"/>
        <v>9.8614836582228527E-2</v>
      </c>
      <c r="AF68" s="8">
        <f t="shared" si="13"/>
        <v>0.70030754096338521</v>
      </c>
    </row>
    <row r="69" spans="1:32" ht="14.4">
      <c r="A69" s="6">
        <v>20802</v>
      </c>
      <c r="B69" s="6" t="s">
        <v>88</v>
      </c>
      <c r="C69" s="7">
        <v>544</v>
      </c>
      <c r="D69" s="7">
        <v>196.88889381289482</v>
      </c>
      <c r="E69" s="7">
        <v>6679</v>
      </c>
      <c r="F69" s="7">
        <v>92</v>
      </c>
      <c r="G69" s="7">
        <v>34.222223192453384</v>
      </c>
      <c r="H69" s="7">
        <v>1481</v>
      </c>
      <c r="I69" s="8">
        <f t="shared" si="0"/>
        <v>8.144931876029346E-2</v>
      </c>
      <c r="J69" s="8">
        <f t="shared" si="1"/>
        <v>0.3619281136266449</v>
      </c>
      <c r="K69" s="8">
        <f t="shared" si="2"/>
        <v>2.9478798295088312E-2</v>
      </c>
      <c r="L69" s="8">
        <f t="shared" si="3"/>
        <v>6.2120189061444966E-2</v>
      </c>
      <c r="M69" s="8">
        <f t="shared" si="4"/>
        <v>0.37198068687449332</v>
      </c>
      <c r="N69" s="8">
        <f t="shared" si="5"/>
        <v>2.3107510595849683E-2</v>
      </c>
      <c r="O69" s="9"/>
      <c r="P69" s="8">
        <f t="shared" si="6"/>
        <v>0.78386881190132507</v>
      </c>
      <c r="Q69" s="7"/>
      <c r="R69" s="10">
        <v>20802</v>
      </c>
      <c r="S69" s="7">
        <v>2277</v>
      </c>
      <c r="T69" s="7">
        <v>917.44446656107903</v>
      </c>
      <c r="U69" s="7">
        <v>6108</v>
      </c>
      <c r="V69" s="7">
        <v>330</v>
      </c>
      <c r="W69" s="7">
        <v>134.77778106927872</v>
      </c>
      <c r="X69" s="7">
        <v>896</v>
      </c>
      <c r="Y69" s="8">
        <f t="shared" si="7"/>
        <v>0.37278978388998035</v>
      </c>
      <c r="Z69" s="8">
        <f t="shared" si="8"/>
        <v>0.40291807929779494</v>
      </c>
      <c r="AA69" s="8">
        <f t="shared" si="9"/>
        <v>0.15020374370679093</v>
      </c>
      <c r="AB69" s="8">
        <f t="shared" si="10"/>
        <v>0.36830357142857145</v>
      </c>
      <c r="AC69" s="8">
        <f t="shared" si="11"/>
        <v>0.40841751839175366</v>
      </c>
      <c r="AD69" s="8">
        <f t="shared" si="12"/>
        <v>0.15042163065767714</v>
      </c>
      <c r="AF69" s="8">
        <f t="shared" si="13"/>
        <v>1.0014506093224382</v>
      </c>
    </row>
    <row r="70" spans="1:32" ht="14.4">
      <c r="A70" s="6">
        <v>20803</v>
      </c>
      <c r="B70" s="6" t="s">
        <v>89</v>
      </c>
      <c r="C70" s="7">
        <v>2417</v>
      </c>
      <c r="D70" s="7">
        <v>943.11113384366035</v>
      </c>
      <c r="E70" s="7">
        <v>11701</v>
      </c>
      <c r="F70" s="7">
        <v>250</v>
      </c>
      <c r="G70" s="7">
        <v>92.666668891906738</v>
      </c>
      <c r="H70" s="7">
        <v>1920</v>
      </c>
      <c r="I70" s="8">
        <f t="shared" si="0"/>
        <v>0.20656354157764292</v>
      </c>
      <c r="J70" s="8">
        <f t="shared" si="1"/>
        <v>0.39019906240945817</v>
      </c>
      <c r="K70" s="8">
        <f t="shared" si="2"/>
        <v>8.0600900251573404E-2</v>
      </c>
      <c r="L70" s="8">
        <f t="shared" si="3"/>
        <v>0.13020833333333334</v>
      </c>
      <c r="M70" s="8">
        <f t="shared" si="4"/>
        <v>0.37066667556762695</v>
      </c>
      <c r="N70" s="8">
        <f t="shared" si="5"/>
        <v>4.8263890047868095E-2</v>
      </c>
      <c r="O70" s="9"/>
      <c r="P70" s="8">
        <f t="shared" si="6"/>
        <v>0.59880088060090797</v>
      </c>
      <c r="Q70" s="7"/>
      <c r="R70" s="10">
        <v>20803</v>
      </c>
      <c r="S70" s="7">
        <v>5488</v>
      </c>
      <c r="T70" s="7">
        <v>2382.7778362035751</v>
      </c>
      <c r="U70" s="7">
        <v>11430</v>
      </c>
      <c r="V70" s="7">
        <v>227</v>
      </c>
      <c r="W70" s="7">
        <v>98.222224742174149</v>
      </c>
      <c r="X70" s="7">
        <v>661</v>
      </c>
      <c r="Y70" s="8">
        <f t="shared" si="7"/>
        <v>0.4801399825021872</v>
      </c>
      <c r="Z70" s="8">
        <f t="shared" si="8"/>
        <v>0.43417963487674471</v>
      </c>
      <c r="AA70" s="8">
        <f t="shared" si="9"/>
        <v>0.20846700229252624</v>
      </c>
      <c r="AB70" s="8">
        <f t="shared" si="10"/>
        <v>0.34341906202723149</v>
      </c>
      <c r="AC70" s="8">
        <f t="shared" si="11"/>
        <v>0.43269702529592136</v>
      </c>
      <c r="AD70" s="8">
        <f t="shared" si="12"/>
        <v>0.14859640656909856</v>
      </c>
      <c r="AF70" s="8">
        <f t="shared" si="13"/>
        <v>0.71280540773826773</v>
      </c>
    </row>
    <row r="71" spans="1:32" ht="14.4">
      <c r="A71" s="6">
        <v>20804</v>
      </c>
      <c r="B71" s="6" t="s">
        <v>90</v>
      </c>
      <c r="C71" s="7">
        <v>249</v>
      </c>
      <c r="D71" s="7">
        <v>89.111113339662552</v>
      </c>
      <c r="E71" s="7">
        <v>5901</v>
      </c>
      <c r="F71" s="7">
        <v>45</v>
      </c>
      <c r="G71" s="7">
        <v>16.77777823805809</v>
      </c>
      <c r="H71" s="7">
        <v>1862</v>
      </c>
      <c r="I71" s="8">
        <f t="shared" si="0"/>
        <v>4.2196237925775294E-2</v>
      </c>
      <c r="J71" s="8">
        <f t="shared" si="1"/>
        <v>0.35787595718739978</v>
      </c>
      <c r="K71" s="8">
        <f t="shared" si="2"/>
        <v>1.5101019037394095E-2</v>
      </c>
      <c r="L71" s="8">
        <f t="shared" si="3"/>
        <v>2.4167561761546726E-2</v>
      </c>
      <c r="M71" s="8">
        <f t="shared" si="4"/>
        <v>0.37283951640129087</v>
      </c>
      <c r="N71" s="8">
        <f t="shared" si="5"/>
        <v>9.0106220397734096E-3</v>
      </c>
      <c r="O71" s="9"/>
      <c r="P71" s="8">
        <f t="shared" si="6"/>
        <v>0.59668966825753544</v>
      </c>
      <c r="Q71" s="7"/>
      <c r="R71" s="10">
        <v>20804</v>
      </c>
      <c r="S71" s="7">
        <v>1522</v>
      </c>
      <c r="T71" s="7">
        <v>592.55556964874268</v>
      </c>
      <c r="U71" s="7">
        <v>5670</v>
      </c>
      <c r="V71" s="7">
        <v>224</v>
      </c>
      <c r="W71" s="7">
        <v>85.777779787778854</v>
      </c>
      <c r="X71" s="7">
        <v>1083</v>
      </c>
      <c r="Y71" s="8">
        <f t="shared" si="7"/>
        <v>0.26843033509700176</v>
      </c>
      <c r="Z71" s="8">
        <f t="shared" si="8"/>
        <v>0.38932691829746563</v>
      </c>
      <c r="AA71" s="8">
        <f t="shared" si="9"/>
        <v>0.10450715514087172</v>
      </c>
      <c r="AB71" s="8">
        <f t="shared" si="10"/>
        <v>0.20683287165281625</v>
      </c>
      <c r="AC71" s="8">
        <f t="shared" si="11"/>
        <v>0.38293651690972702</v>
      </c>
      <c r="AD71" s="8">
        <f t="shared" si="12"/>
        <v>7.9203859453166062E-2</v>
      </c>
      <c r="AF71" s="8">
        <f t="shared" si="13"/>
        <v>0.75787977719231026</v>
      </c>
    </row>
    <row r="72" spans="1:32" ht="14.4">
      <c r="A72" s="6">
        <v>20805</v>
      </c>
      <c r="B72" s="6" t="s">
        <v>91</v>
      </c>
      <c r="C72" s="7">
        <v>1106</v>
      </c>
      <c r="D72" s="7">
        <v>406.7777878344059</v>
      </c>
      <c r="E72" s="7">
        <v>7047</v>
      </c>
      <c r="F72" s="7">
        <v>115</v>
      </c>
      <c r="G72" s="7">
        <v>43.222223162651062</v>
      </c>
      <c r="H72" s="7">
        <v>827</v>
      </c>
      <c r="I72" s="8">
        <f t="shared" si="0"/>
        <v>0.15694621824890023</v>
      </c>
      <c r="J72" s="8">
        <f t="shared" si="1"/>
        <v>0.36779185156817895</v>
      </c>
      <c r="K72" s="8">
        <f t="shared" si="2"/>
        <v>5.772354020638653E-2</v>
      </c>
      <c r="L72" s="8">
        <f t="shared" si="3"/>
        <v>0.13905683192261184</v>
      </c>
      <c r="M72" s="8">
        <f t="shared" si="4"/>
        <v>0.37584541880566141</v>
      </c>
      <c r="N72" s="8">
        <f t="shared" si="5"/>
        <v>5.2263873231742516E-2</v>
      </c>
      <c r="O72" s="9"/>
      <c r="P72" s="8">
        <f t="shared" si="6"/>
        <v>0.90541697624360262</v>
      </c>
      <c r="Q72" s="7"/>
      <c r="R72" s="10">
        <v>20805</v>
      </c>
      <c r="S72" s="7">
        <v>3930</v>
      </c>
      <c r="T72" s="7">
        <v>1691.3333760201931</v>
      </c>
      <c r="U72" s="7">
        <v>5804</v>
      </c>
      <c r="V72" s="7">
        <v>174</v>
      </c>
      <c r="W72" s="7">
        <v>69.666668385267258</v>
      </c>
      <c r="X72" s="7">
        <v>277</v>
      </c>
      <c r="Y72" s="8">
        <f t="shared" si="7"/>
        <v>0.67711922811853897</v>
      </c>
      <c r="Z72" s="8">
        <f t="shared" si="8"/>
        <v>0.43036472672269543</v>
      </c>
      <c r="AA72" s="8">
        <f t="shared" si="9"/>
        <v>0.29140823156791751</v>
      </c>
      <c r="AB72" s="8">
        <f t="shared" si="10"/>
        <v>0.62815884476534301</v>
      </c>
      <c r="AC72" s="8">
        <f t="shared" si="11"/>
        <v>0.40038315163946697</v>
      </c>
      <c r="AD72" s="8">
        <f t="shared" si="12"/>
        <v>0.25150421799735473</v>
      </c>
      <c r="AF72" s="8">
        <f t="shared" si="13"/>
        <v>0.86306490603968233</v>
      </c>
    </row>
    <row r="73" spans="1:32" ht="14.4">
      <c r="A73" s="6">
        <v>20806</v>
      </c>
      <c r="B73" s="6" t="s">
        <v>92</v>
      </c>
      <c r="C73" s="7">
        <v>1916</v>
      </c>
      <c r="D73" s="7">
        <v>705.66668450832367</v>
      </c>
      <c r="E73" s="7">
        <v>15105</v>
      </c>
      <c r="F73" s="7">
        <v>175</v>
      </c>
      <c r="G73" s="7">
        <v>62.33333495259285</v>
      </c>
      <c r="H73" s="7">
        <v>1833</v>
      </c>
      <c r="I73" s="8">
        <f t="shared" si="0"/>
        <v>0.12684541542535585</v>
      </c>
      <c r="J73" s="8">
        <f t="shared" si="1"/>
        <v>0.36830202740517937</v>
      </c>
      <c r="K73" s="8">
        <f t="shared" si="2"/>
        <v>4.6717423668210772E-2</v>
      </c>
      <c r="L73" s="8">
        <f t="shared" si="3"/>
        <v>9.547190398254228E-2</v>
      </c>
      <c r="M73" s="8">
        <f t="shared" si="4"/>
        <v>0.35619048544338772</v>
      </c>
      <c r="N73" s="8">
        <f t="shared" si="5"/>
        <v>3.4006183825746238E-2</v>
      </c>
      <c r="O73" s="9"/>
      <c r="P73" s="8">
        <f t="shared" si="6"/>
        <v>0.72791222536712796</v>
      </c>
      <c r="Q73" s="7"/>
      <c r="R73" s="10">
        <v>20806</v>
      </c>
      <c r="S73" s="7">
        <v>6677</v>
      </c>
      <c r="T73" s="7">
        <v>2816.0000672638416</v>
      </c>
      <c r="U73" s="7">
        <v>14372</v>
      </c>
      <c r="V73" s="7">
        <v>210</v>
      </c>
      <c r="W73" s="7">
        <v>89.666668891906738</v>
      </c>
      <c r="X73" s="7">
        <v>598</v>
      </c>
      <c r="Y73" s="8">
        <f t="shared" si="7"/>
        <v>0.46458391316448649</v>
      </c>
      <c r="Z73" s="8">
        <f t="shared" si="8"/>
        <v>0.42174630331943114</v>
      </c>
      <c r="AA73" s="8">
        <f t="shared" si="9"/>
        <v>0.19593654795879778</v>
      </c>
      <c r="AB73" s="8">
        <f t="shared" si="10"/>
        <v>0.3511705685618729</v>
      </c>
      <c r="AC73" s="8">
        <f t="shared" si="11"/>
        <v>0.42698413758050829</v>
      </c>
      <c r="AD73" s="8">
        <f t="shared" si="12"/>
        <v>0.14994426236104805</v>
      </c>
      <c r="AF73" s="8">
        <f t="shared" si="13"/>
        <v>0.76526949118537524</v>
      </c>
    </row>
    <row r="74" spans="1:32" ht="14.4">
      <c r="A74" s="6">
        <v>20807</v>
      </c>
      <c r="B74" s="6" t="s">
        <v>93</v>
      </c>
      <c r="C74" s="7">
        <v>729</v>
      </c>
      <c r="D74" s="7">
        <v>265.22222864627838</v>
      </c>
      <c r="E74" s="7">
        <v>6493</v>
      </c>
      <c r="F74" s="7">
        <v>119</v>
      </c>
      <c r="G74" s="7">
        <v>43.333334445953369</v>
      </c>
      <c r="H74" s="7">
        <v>957</v>
      </c>
      <c r="I74" s="8">
        <f t="shared" si="0"/>
        <v>0.11227475743107962</v>
      </c>
      <c r="J74" s="8">
        <f t="shared" si="1"/>
        <v>0.3638165002006562</v>
      </c>
      <c r="K74" s="8">
        <f t="shared" si="2"/>
        <v>4.0847409309453006E-2</v>
      </c>
      <c r="L74" s="8">
        <f t="shared" si="3"/>
        <v>0.12434691745036573</v>
      </c>
      <c r="M74" s="8">
        <f t="shared" si="4"/>
        <v>0.3641456676130535</v>
      </c>
      <c r="N74" s="8">
        <f t="shared" si="5"/>
        <v>4.528039127058868E-2</v>
      </c>
      <c r="O74" s="9"/>
      <c r="P74" s="8">
        <f t="shared" si="6"/>
        <v>1.1085254128983348</v>
      </c>
      <c r="Q74" s="7"/>
      <c r="R74" s="10">
        <v>20807</v>
      </c>
      <c r="S74" s="7">
        <v>2635</v>
      </c>
      <c r="T74" s="7">
        <v>1082.1111378669739</v>
      </c>
      <c r="U74" s="7">
        <v>6376</v>
      </c>
      <c r="V74" s="7">
        <v>64</v>
      </c>
      <c r="W74" s="7">
        <v>28.222222775220871</v>
      </c>
      <c r="X74" s="7">
        <v>191</v>
      </c>
      <c r="Y74" s="8">
        <f t="shared" si="7"/>
        <v>0.4132685069008783</v>
      </c>
      <c r="Z74" s="8">
        <f t="shared" si="8"/>
        <v>0.41066836351687813</v>
      </c>
      <c r="AA74" s="8">
        <f t="shared" si="9"/>
        <v>0.16971630142204736</v>
      </c>
      <c r="AB74" s="8">
        <f t="shared" si="10"/>
        <v>0.33507853403141363</v>
      </c>
      <c r="AC74" s="8">
        <f t="shared" si="11"/>
        <v>0.44097223086282611</v>
      </c>
      <c r="AD74" s="8">
        <f t="shared" si="12"/>
        <v>0.14776032866607786</v>
      </c>
      <c r="AF74" s="8">
        <f t="shared" si="13"/>
        <v>0.87063132667869192</v>
      </c>
    </row>
    <row r="75" spans="1:32" ht="14.4">
      <c r="A75" s="6">
        <v>20901</v>
      </c>
      <c r="B75" s="6" t="s">
        <v>94</v>
      </c>
      <c r="C75" s="7">
        <v>1022</v>
      </c>
      <c r="D75" s="7">
        <v>373.88889837265015</v>
      </c>
      <c r="E75" s="7">
        <v>8947</v>
      </c>
      <c r="F75" s="7">
        <v>177</v>
      </c>
      <c r="G75" s="7">
        <v>65.000001549720764</v>
      </c>
      <c r="H75" s="7">
        <v>1705</v>
      </c>
      <c r="I75" s="8">
        <f t="shared" si="0"/>
        <v>0.11422823292723817</v>
      </c>
      <c r="J75" s="8">
        <f t="shared" si="1"/>
        <v>0.3658404093665853</v>
      </c>
      <c r="K75" s="8">
        <f t="shared" si="2"/>
        <v>4.178930349532247E-2</v>
      </c>
      <c r="L75" s="8">
        <f t="shared" si="3"/>
        <v>0.10381231671554252</v>
      </c>
      <c r="M75" s="8">
        <f t="shared" si="4"/>
        <v>0.36723164717356366</v>
      </c>
      <c r="N75" s="8">
        <f t="shared" si="5"/>
        <v>3.8123168064352356E-2</v>
      </c>
      <c r="O75" s="9"/>
      <c r="P75" s="8">
        <f t="shared" si="6"/>
        <v>0.91227096112332984</v>
      </c>
      <c r="Q75" s="7"/>
      <c r="R75" s="10">
        <v>20901</v>
      </c>
      <c r="S75" s="7">
        <v>4327</v>
      </c>
      <c r="T75" s="7">
        <v>1843.1111567616463</v>
      </c>
      <c r="U75" s="7">
        <v>10328</v>
      </c>
      <c r="V75" s="7">
        <v>252</v>
      </c>
      <c r="W75" s="7">
        <v>105.8888912498951</v>
      </c>
      <c r="X75" s="7">
        <v>722</v>
      </c>
      <c r="Y75" s="8">
        <f t="shared" si="7"/>
        <v>0.41895817195972113</v>
      </c>
      <c r="Z75" s="8">
        <f t="shared" si="8"/>
        <v>0.42595589479122864</v>
      </c>
      <c r="AA75" s="8">
        <f t="shared" si="9"/>
        <v>0.17845770301720046</v>
      </c>
      <c r="AB75" s="8">
        <f t="shared" si="10"/>
        <v>0.34903047091412742</v>
      </c>
      <c r="AC75" s="8">
        <f t="shared" si="11"/>
        <v>0.42019401289640912</v>
      </c>
      <c r="AD75" s="8">
        <f t="shared" si="12"/>
        <v>0.14666051419653062</v>
      </c>
      <c r="AF75" s="8">
        <f t="shared" si="13"/>
        <v>0.82182226778070144</v>
      </c>
    </row>
    <row r="76" spans="1:32" ht="14.4">
      <c r="A76" s="6">
        <v>20902</v>
      </c>
      <c r="B76" s="6" t="s">
        <v>95</v>
      </c>
      <c r="C76" s="7">
        <v>2035</v>
      </c>
      <c r="D76" s="7">
        <v>752.77779659628868</v>
      </c>
      <c r="E76" s="7">
        <v>13958</v>
      </c>
      <c r="F76" s="7">
        <v>301</v>
      </c>
      <c r="G76" s="7">
        <v>109.22222524881363</v>
      </c>
      <c r="H76" s="7">
        <v>2517</v>
      </c>
      <c r="I76" s="8">
        <f t="shared" si="0"/>
        <v>0.14579452643645222</v>
      </c>
      <c r="J76" s="8">
        <f t="shared" si="1"/>
        <v>0.36991537916279543</v>
      </c>
      <c r="K76" s="8">
        <f t="shared" si="2"/>
        <v>5.3931637526600421E-2</v>
      </c>
      <c r="L76" s="8">
        <f t="shared" si="3"/>
        <v>0.11958680969408025</v>
      </c>
      <c r="M76" s="8">
        <f t="shared" si="4"/>
        <v>0.36286453571034427</v>
      </c>
      <c r="N76" s="8">
        <f t="shared" si="5"/>
        <v>4.339381217672373E-2</v>
      </c>
      <c r="O76" s="9"/>
      <c r="P76" s="8">
        <f t="shared" si="6"/>
        <v>0.80460772501707978</v>
      </c>
      <c r="Q76" s="7"/>
      <c r="R76" s="10">
        <v>20902</v>
      </c>
      <c r="S76" s="7">
        <v>7660</v>
      </c>
      <c r="T76" s="7">
        <v>3395.1111961901188</v>
      </c>
      <c r="U76" s="7">
        <v>11340</v>
      </c>
      <c r="V76" s="7">
        <v>661</v>
      </c>
      <c r="W76" s="7">
        <v>287.2222295999527</v>
      </c>
      <c r="X76" s="7">
        <v>1055</v>
      </c>
      <c r="Y76" s="8">
        <f t="shared" si="7"/>
        <v>0.67548500881834217</v>
      </c>
      <c r="Z76" s="8">
        <f t="shared" si="8"/>
        <v>0.44322600472455859</v>
      </c>
      <c r="AA76" s="8">
        <f t="shared" si="9"/>
        <v>0.29939252170988701</v>
      </c>
      <c r="AB76" s="8">
        <f t="shared" si="10"/>
        <v>0.6265402843601896</v>
      </c>
      <c r="AC76" s="8">
        <f t="shared" si="11"/>
        <v>0.43452682239024615</v>
      </c>
      <c r="AD76" s="8">
        <f t="shared" si="12"/>
        <v>0.27224855886251442</v>
      </c>
      <c r="AF76" s="8">
        <f t="shared" si="13"/>
        <v>0.90933653689027261</v>
      </c>
    </row>
    <row r="77" spans="1:32" ht="14.4">
      <c r="A77" s="6">
        <v>20903</v>
      </c>
      <c r="B77" s="6" t="s">
        <v>96</v>
      </c>
      <c r="C77" s="7">
        <v>2505</v>
      </c>
      <c r="D77" s="7">
        <v>948.44446787238121</v>
      </c>
      <c r="E77" s="7">
        <v>10151</v>
      </c>
      <c r="F77" s="7">
        <v>462</v>
      </c>
      <c r="G77" s="7">
        <v>181.55556005239487</v>
      </c>
      <c r="H77" s="7">
        <v>2067</v>
      </c>
      <c r="I77" s="8">
        <f t="shared" si="0"/>
        <v>0.24677371687518471</v>
      </c>
      <c r="J77" s="8">
        <f t="shared" si="1"/>
        <v>0.37862054605683881</v>
      </c>
      <c r="K77" s="8">
        <f t="shared" si="2"/>
        <v>9.3433599435758172E-2</v>
      </c>
      <c r="L77" s="8">
        <f t="shared" si="3"/>
        <v>0.22351233671988388</v>
      </c>
      <c r="M77" s="8">
        <f t="shared" si="4"/>
        <v>0.39297740271081139</v>
      </c>
      <c r="N77" s="8">
        <f t="shared" si="5"/>
        <v>8.7835297558004288E-2</v>
      </c>
      <c r="O77" s="9"/>
      <c r="P77" s="8">
        <f t="shared" si="6"/>
        <v>0.94008256225210407</v>
      </c>
      <c r="Q77" s="7"/>
      <c r="R77" s="10">
        <v>20903</v>
      </c>
      <c r="S77" s="7">
        <v>3976</v>
      </c>
      <c r="T77" s="7">
        <v>1690.7778196036816</v>
      </c>
      <c r="U77" s="7">
        <v>6721</v>
      </c>
      <c r="V77" s="7">
        <v>265</v>
      </c>
      <c r="W77" s="7">
        <v>111.66666972637177</v>
      </c>
      <c r="X77" s="7">
        <v>497</v>
      </c>
      <c r="Y77" s="8">
        <f t="shared" si="7"/>
        <v>0.59157863413182565</v>
      </c>
      <c r="Z77" s="8">
        <f t="shared" si="8"/>
        <v>0.42524593048382331</v>
      </c>
      <c r="AA77" s="8">
        <f t="shared" si="9"/>
        <v>0.25156640672573749</v>
      </c>
      <c r="AB77" s="8">
        <f t="shared" si="10"/>
        <v>0.53319919517102621</v>
      </c>
      <c r="AC77" s="8">
        <f t="shared" si="11"/>
        <v>0.4213836593447991</v>
      </c>
      <c r="AD77" s="8">
        <f t="shared" si="12"/>
        <v>0.22468142802086877</v>
      </c>
      <c r="AF77" s="8">
        <f t="shared" si="13"/>
        <v>0.89312969464090952</v>
      </c>
    </row>
    <row r="78" spans="1:32" ht="14.4">
      <c r="A78" s="6">
        <v>20904</v>
      </c>
      <c r="B78" s="6" t="s">
        <v>97</v>
      </c>
      <c r="C78" s="7">
        <v>962</v>
      </c>
      <c r="D78" s="7">
        <v>365.55556488037109</v>
      </c>
      <c r="E78" s="7">
        <v>4421</v>
      </c>
      <c r="F78" s="7">
        <v>207</v>
      </c>
      <c r="G78" s="7">
        <v>77.333335399627686</v>
      </c>
      <c r="H78" s="7">
        <v>813</v>
      </c>
      <c r="I78" s="8">
        <f t="shared" si="0"/>
        <v>0.21759782854557794</v>
      </c>
      <c r="J78" s="8">
        <f t="shared" si="1"/>
        <v>0.37999538968853547</v>
      </c>
      <c r="K78" s="8">
        <f t="shared" si="2"/>
        <v>8.2686171653556018E-2</v>
      </c>
      <c r="L78" s="8">
        <f t="shared" si="3"/>
        <v>0.25461254612546125</v>
      </c>
      <c r="M78" s="8">
        <f t="shared" si="4"/>
        <v>0.37359099226873277</v>
      </c>
      <c r="N78" s="8">
        <f t="shared" si="5"/>
        <v>9.5120953751079554E-2</v>
      </c>
      <c r="O78" s="9"/>
      <c r="P78" s="8">
        <f t="shared" si="6"/>
        <v>1.150385268163383</v>
      </c>
      <c r="Q78" s="7"/>
      <c r="R78" s="10">
        <v>20904</v>
      </c>
      <c r="S78" s="7">
        <v>2465</v>
      </c>
      <c r="T78" s="7">
        <v>1042.1111377477646</v>
      </c>
      <c r="U78" s="7">
        <v>4614</v>
      </c>
      <c r="V78" s="7">
        <v>205</v>
      </c>
      <c r="W78" s="7">
        <v>87.333335697650909</v>
      </c>
      <c r="X78" s="7">
        <v>392</v>
      </c>
      <c r="Y78" s="8">
        <f t="shared" si="7"/>
        <v>0.53424360641525792</v>
      </c>
      <c r="Z78" s="8">
        <f t="shared" si="8"/>
        <v>0.42276313904574631</v>
      </c>
      <c r="AA78" s="8">
        <f t="shared" si="9"/>
        <v>0.22585850406323466</v>
      </c>
      <c r="AB78" s="8">
        <f t="shared" si="10"/>
        <v>0.52295918367346939</v>
      </c>
      <c r="AC78" s="8">
        <f t="shared" si="11"/>
        <v>0.4260162716958581</v>
      </c>
      <c r="AD78" s="8">
        <f t="shared" si="12"/>
        <v>0.22278912167768089</v>
      </c>
      <c r="AF78" s="8">
        <f t="shared" si="13"/>
        <v>0.9864101535681189</v>
      </c>
    </row>
    <row r="79" spans="1:32" ht="14.4">
      <c r="A79" s="6">
        <v>20905</v>
      </c>
      <c r="B79" s="6" t="s">
        <v>98</v>
      </c>
      <c r="C79" s="7">
        <v>1772</v>
      </c>
      <c r="D79" s="7">
        <v>656.44446057081223</v>
      </c>
      <c r="E79" s="7">
        <v>10653</v>
      </c>
      <c r="F79" s="7">
        <v>469</v>
      </c>
      <c r="G79" s="7">
        <v>176.55555972456932</v>
      </c>
      <c r="H79" s="7">
        <v>2912</v>
      </c>
      <c r="I79" s="8">
        <f t="shared" si="0"/>
        <v>0.16633812071716889</v>
      </c>
      <c r="J79" s="8">
        <f t="shared" si="1"/>
        <v>0.37045398452077438</v>
      </c>
      <c r="K79" s="8">
        <f t="shared" si="2"/>
        <v>6.1620619597372785E-2</v>
      </c>
      <c r="L79" s="8">
        <f t="shared" si="3"/>
        <v>0.16105769230769232</v>
      </c>
      <c r="M79" s="8">
        <f t="shared" si="4"/>
        <v>0.3764510868327704</v>
      </c>
      <c r="N79" s="8">
        <f t="shared" si="5"/>
        <v>6.06303433120087E-2</v>
      </c>
      <c r="O79" s="9"/>
      <c r="P79" s="8">
        <f t="shared" si="6"/>
        <v>0.98392946562636796</v>
      </c>
      <c r="Q79" s="7"/>
      <c r="R79" s="10">
        <v>20905</v>
      </c>
      <c r="S79" s="7">
        <v>4574</v>
      </c>
      <c r="T79" s="7">
        <v>1969.4444951713085</v>
      </c>
      <c r="U79" s="7">
        <v>9780</v>
      </c>
      <c r="V79" s="7">
        <v>452</v>
      </c>
      <c r="W79" s="7">
        <v>178.77778208255768</v>
      </c>
      <c r="X79" s="7">
        <v>1461</v>
      </c>
      <c r="Y79" s="8">
        <f t="shared" si="7"/>
        <v>0.46768916155419221</v>
      </c>
      <c r="Z79" s="8">
        <f t="shared" si="8"/>
        <v>0.43057378556434378</v>
      </c>
      <c r="AA79" s="8">
        <f t="shared" si="9"/>
        <v>0.20137469275780248</v>
      </c>
      <c r="AB79" s="8">
        <f t="shared" si="10"/>
        <v>0.30937713894592744</v>
      </c>
      <c r="AC79" s="8">
        <f t="shared" si="11"/>
        <v>0.39552606655433115</v>
      </c>
      <c r="AD79" s="8">
        <f t="shared" si="12"/>
        <v>0.12236672284911546</v>
      </c>
      <c r="AF79" s="8">
        <f t="shared" si="13"/>
        <v>0.60765690650258841</v>
      </c>
    </row>
    <row r="80" spans="1:32" ht="14.4">
      <c r="A80" s="6">
        <v>21001</v>
      </c>
      <c r="B80" s="6" t="s">
        <v>99</v>
      </c>
      <c r="C80" s="7">
        <v>4170</v>
      </c>
      <c r="D80" s="7">
        <v>1572.0000380277634</v>
      </c>
      <c r="E80" s="7">
        <v>14920</v>
      </c>
      <c r="F80" s="7">
        <v>853</v>
      </c>
      <c r="G80" s="7">
        <v>320.2222298681736</v>
      </c>
      <c r="H80" s="7">
        <v>3728</v>
      </c>
      <c r="I80" s="8">
        <f t="shared" si="0"/>
        <v>0.27949061662198393</v>
      </c>
      <c r="J80" s="8">
        <f t="shared" si="1"/>
        <v>0.37697842638555479</v>
      </c>
      <c r="K80" s="8">
        <f t="shared" si="2"/>
        <v>0.10536193284368389</v>
      </c>
      <c r="L80" s="8">
        <f t="shared" si="3"/>
        <v>0.22880901287553648</v>
      </c>
      <c r="M80" s="8">
        <f t="shared" si="4"/>
        <v>0.37540706901309917</v>
      </c>
      <c r="N80" s="8">
        <f t="shared" si="5"/>
        <v>8.5896520887385627E-2</v>
      </c>
      <c r="O80" s="9"/>
      <c r="P80" s="8">
        <f t="shared" si="6"/>
        <v>0.81525194697047398</v>
      </c>
      <c r="Q80" s="7"/>
      <c r="R80" s="10">
        <v>21001</v>
      </c>
      <c r="S80" s="7">
        <v>10711</v>
      </c>
      <c r="T80" s="7">
        <v>5283.1112507581711</v>
      </c>
      <c r="U80" s="7">
        <v>13642</v>
      </c>
      <c r="V80" s="7">
        <v>545</v>
      </c>
      <c r="W80" s="7">
        <v>262.33334016799927</v>
      </c>
      <c r="X80" s="7">
        <v>987</v>
      </c>
      <c r="Y80" s="8">
        <f t="shared" si="7"/>
        <v>0.78514880516053365</v>
      </c>
      <c r="Z80" s="8">
        <f t="shared" si="8"/>
        <v>0.49324164417497629</v>
      </c>
      <c r="AA80" s="8">
        <f t="shared" si="9"/>
        <v>0.38726808757939973</v>
      </c>
      <c r="AB80" s="8">
        <f t="shared" si="10"/>
        <v>0.5521783181357649</v>
      </c>
      <c r="AC80" s="8">
        <f t="shared" si="11"/>
        <v>0.48134557828990693</v>
      </c>
      <c r="AD80" s="8">
        <f t="shared" si="12"/>
        <v>0.26578859186220793</v>
      </c>
      <c r="AF80" s="8">
        <f t="shared" si="13"/>
        <v>0.6863167929056756</v>
      </c>
    </row>
    <row r="81" spans="1:32" ht="14.4">
      <c r="A81" s="6">
        <v>21002</v>
      </c>
      <c r="B81" s="6" t="s">
        <v>100</v>
      </c>
      <c r="C81" s="7">
        <v>1081</v>
      </c>
      <c r="D81" s="7">
        <v>405.00000980496407</v>
      </c>
      <c r="E81" s="7">
        <v>6593</v>
      </c>
      <c r="F81" s="7">
        <v>353</v>
      </c>
      <c r="G81" s="7">
        <v>135.00000301003456</v>
      </c>
      <c r="H81" s="7">
        <v>3525</v>
      </c>
      <c r="I81" s="8">
        <f t="shared" si="0"/>
        <v>0.16396177764295464</v>
      </c>
      <c r="J81" s="8">
        <f t="shared" si="1"/>
        <v>0.37465310805269569</v>
      </c>
      <c r="K81" s="8">
        <f t="shared" si="2"/>
        <v>6.1428789595777945E-2</v>
      </c>
      <c r="L81" s="8">
        <f t="shared" si="3"/>
        <v>0.1001418439716312</v>
      </c>
      <c r="M81" s="8">
        <f t="shared" si="4"/>
        <v>0.38243626915023954</v>
      </c>
      <c r="N81" s="8">
        <f t="shared" si="5"/>
        <v>3.8297873194336043E-2</v>
      </c>
      <c r="O81" s="9"/>
      <c r="P81" s="8">
        <f t="shared" si="6"/>
        <v>0.62345153545021648</v>
      </c>
      <c r="Q81" s="7"/>
      <c r="R81" s="10">
        <v>21002</v>
      </c>
      <c r="S81" s="7">
        <v>2783</v>
      </c>
      <c r="T81" s="7">
        <v>1213.6666963398457</v>
      </c>
      <c r="U81" s="7">
        <v>5941</v>
      </c>
      <c r="V81" s="7">
        <v>612</v>
      </c>
      <c r="W81" s="7">
        <v>263.88889637589455</v>
      </c>
      <c r="X81" s="7">
        <v>2129</v>
      </c>
      <c r="Y81" s="8">
        <f t="shared" si="7"/>
        <v>0.46843965662346404</v>
      </c>
      <c r="Z81" s="8">
        <f t="shared" si="8"/>
        <v>0.43610014241460499</v>
      </c>
      <c r="AA81" s="8">
        <f t="shared" si="9"/>
        <v>0.20428660096614132</v>
      </c>
      <c r="AB81" s="8">
        <f t="shared" si="10"/>
        <v>0.28745890089243775</v>
      </c>
      <c r="AC81" s="8">
        <f t="shared" si="11"/>
        <v>0.43119100715015451</v>
      </c>
      <c r="AD81" s="8">
        <f t="shared" si="12"/>
        <v>0.12394969299008668</v>
      </c>
      <c r="AF81" s="8">
        <f t="shared" si="13"/>
        <v>0.60674411539418704</v>
      </c>
    </row>
    <row r="82" spans="1:32" ht="14.4">
      <c r="A82" s="6">
        <v>21003</v>
      </c>
      <c r="B82" s="6" t="s">
        <v>101</v>
      </c>
      <c r="C82" s="7">
        <v>856</v>
      </c>
      <c r="D82" s="7">
        <v>323.4444522857666</v>
      </c>
      <c r="E82" s="7">
        <v>7623</v>
      </c>
      <c r="F82" s="7">
        <v>647</v>
      </c>
      <c r="G82" s="7">
        <v>234.22222793102264</v>
      </c>
      <c r="H82" s="7">
        <v>7801</v>
      </c>
      <c r="I82" s="8">
        <f t="shared" si="0"/>
        <v>0.11229174865538502</v>
      </c>
      <c r="J82" s="8">
        <f t="shared" si="1"/>
        <v>0.37785566855813857</v>
      </c>
      <c r="K82" s="8">
        <f t="shared" si="2"/>
        <v>4.2430073761742966E-2</v>
      </c>
      <c r="L82" s="8">
        <f t="shared" si="3"/>
        <v>8.2938084860915265E-2</v>
      </c>
      <c r="M82" s="8">
        <f t="shared" si="4"/>
        <v>0.36201271704949406</v>
      </c>
      <c r="N82" s="8">
        <f t="shared" si="5"/>
        <v>3.0024641447381446E-2</v>
      </c>
      <c r="O82" s="9"/>
      <c r="P82" s="8">
        <f t="shared" si="6"/>
        <v>0.70762642591616542</v>
      </c>
      <c r="Q82" s="7"/>
      <c r="R82" s="10">
        <v>21003</v>
      </c>
      <c r="S82" s="7">
        <v>2207</v>
      </c>
      <c r="T82" s="7">
        <v>951.11113530397415</v>
      </c>
      <c r="U82" s="7">
        <v>6644</v>
      </c>
      <c r="V82" s="7">
        <v>1037</v>
      </c>
      <c r="W82" s="7">
        <v>435.5555662214756</v>
      </c>
      <c r="X82" s="7">
        <v>3580</v>
      </c>
      <c r="Y82" s="8">
        <f t="shared" si="7"/>
        <v>0.33217940999397955</v>
      </c>
      <c r="Z82" s="8">
        <f t="shared" si="8"/>
        <v>0.43095203230809886</v>
      </c>
      <c r="AA82" s="8">
        <f t="shared" si="9"/>
        <v>0.1431533918278107</v>
      </c>
      <c r="AB82" s="8">
        <f t="shared" si="10"/>
        <v>0.28966480446927373</v>
      </c>
      <c r="AC82" s="8">
        <f t="shared" si="11"/>
        <v>0.4200150108210951</v>
      </c>
      <c r="AD82" s="8">
        <f t="shared" si="12"/>
        <v>0.1216635659836524</v>
      </c>
      <c r="AF82" s="8">
        <f t="shared" si="13"/>
        <v>0.84988252412484278</v>
      </c>
    </row>
    <row r="83" spans="1:32" ht="14.4">
      <c r="A83" s="6">
        <v>21004</v>
      </c>
      <c r="B83" s="6" t="s">
        <v>102</v>
      </c>
      <c r="C83" s="7">
        <v>3101</v>
      </c>
      <c r="D83" s="7">
        <v>1141.5555841326714</v>
      </c>
      <c r="E83" s="7">
        <v>16565</v>
      </c>
      <c r="F83" s="7">
        <v>704</v>
      </c>
      <c r="G83" s="7">
        <v>261.88889572024345</v>
      </c>
      <c r="H83" s="7">
        <v>6497</v>
      </c>
      <c r="I83" s="8">
        <f t="shared" si="0"/>
        <v>0.18720193178388167</v>
      </c>
      <c r="J83" s="8">
        <f t="shared" si="1"/>
        <v>0.36812498682124195</v>
      </c>
      <c r="K83" s="8">
        <f t="shared" si="2"/>
        <v>6.8913708670852475E-2</v>
      </c>
      <c r="L83" s="8">
        <f t="shared" si="3"/>
        <v>0.10835770355548714</v>
      </c>
      <c r="M83" s="8">
        <f t="shared" si="4"/>
        <v>0.37200127232989127</v>
      </c>
      <c r="N83" s="8">
        <f t="shared" si="5"/>
        <v>4.0309203589386403E-2</v>
      </c>
      <c r="O83" s="9"/>
      <c r="P83" s="8">
        <f t="shared" si="6"/>
        <v>0.58492286029637897</v>
      </c>
      <c r="Q83" s="7"/>
      <c r="R83" s="10">
        <v>21004</v>
      </c>
      <c r="S83" s="7">
        <v>8668</v>
      </c>
      <c r="T83" s="7">
        <v>3795.7778752148151</v>
      </c>
      <c r="U83" s="7">
        <v>16097</v>
      </c>
      <c r="V83" s="7">
        <v>678</v>
      </c>
      <c r="W83" s="7">
        <v>288.11111795902252</v>
      </c>
      <c r="X83" s="7">
        <v>3205</v>
      </c>
      <c r="Y83" s="8">
        <f t="shared" si="7"/>
        <v>0.53848543206808719</v>
      </c>
      <c r="Z83" s="8">
        <f t="shared" si="8"/>
        <v>0.43790699990941567</v>
      </c>
      <c r="AA83" s="8">
        <f t="shared" si="9"/>
        <v>0.23580654005186152</v>
      </c>
      <c r="AB83" s="8">
        <f t="shared" si="10"/>
        <v>0.21154446177847114</v>
      </c>
      <c r="AC83" s="8">
        <f t="shared" si="11"/>
        <v>0.42494265185696539</v>
      </c>
      <c r="AD83" s="8">
        <f t="shared" si="12"/>
        <v>8.9894264573797983E-2</v>
      </c>
      <c r="AF83" s="8">
        <f t="shared" si="13"/>
        <v>0.38122040446387667</v>
      </c>
    </row>
    <row r="84" spans="1:32" ht="14.4">
      <c r="A84" s="6">
        <v>21005</v>
      </c>
      <c r="B84" s="6" t="s">
        <v>103</v>
      </c>
      <c r="C84" s="7">
        <v>3236</v>
      </c>
      <c r="D84" s="7">
        <v>1222.1111404597759</v>
      </c>
      <c r="E84" s="7">
        <v>8240</v>
      </c>
      <c r="F84" s="7">
        <v>388</v>
      </c>
      <c r="G84" s="7">
        <v>148.88889247179031</v>
      </c>
      <c r="H84" s="7">
        <v>1284</v>
      </c>
      <c r="I84" s="8">
        <f t="shared" si="0"/>
        <v>0.39271844660194177</v>
      </c>
      <c r="J84" s="8">
        <f t="shared" si="1"/>
        <v>0.37766104464146349</v>
      </c>
      <c r="K84" s="8">
        <f t="shared" si="2"/>
        <v>0.14831445879366212</v>
      </c>
      <c r="L84" s="8">
        <f t="shared" si="3"/>
        <v>0.30218068535825543</v>
      </c>
      <c r="M84" s="8">
        <f t="shared" si="4"/>
        <v>0.38373425894791319</v>
      </c>
      <c r="N84" s="8">
        <f t="shared" si="5"/>
        <v>0.11595708136432267</v>
      </c>
      <c r="O84" s="9"/>
      <c r="P84" s="8">
        <f t="shared" si="6"/>
        <v>0.78183261637116819</v>
      </c>
      <c r="Q84" s="7"/>
      <c r="R84" s="10">
        <v>21005</v>
      </c>
      <c r="S84" s="7">
        <v>5147</v>
      </c>
      <c r="T84" s="7">
        <v>2468.3333984911442</v>
      </c>
      <c r="U84" s="7">
        <v>7343</v>
      </c>
      <c r="V84" s="7">
        <v>275</v>
      </c>
      <c r="W84" s="7">
        <v>127.55555921792984</v>
      </c>
      <c r="X84" s="7">
        <v>414</v>
      </c>
      <c r="Y84" s="8">
        <f t="shared" si="7"/>
        <v>0.7009396704344274</v>
      </c>
      <c r="Z84" s="8">
        <f t="shared" si="8"/>
        <v>0.47956739819140165</v>
      </c>
      <c r="AA84" s="8">
        <f t="shared" si="9"/>
        <v>0.33614781403937688</v>
      </c>
      <c r="AB84" s="8">
        <f t="shared" si="10"/>
        <v>0.66425120772946855</v>
      </c>
      <c r="AC84" s="8">
        <f t="shared" si="11"/>
        <v>0.46383839715610853</v>
      </c>
      <c r="AD84" s="8">
        <f t="shared" si="12"/>
        <v>0.30810521550224595</v>
      </c>
      <c r="AF84" s="8">
        <f t="shared" si="13"/>
        <v>0.9165765851630796</v>
      </c>
    </row>
    <row r="85" spans="1:32" ht="14.4">
      <c r="A85" s="6">
        <v>21006</v>
      </c>
      <c r="B85" s="6" t="s">
        <v>104</v>
      </c>
      <c r="C85" s="7">
        <v>629</v>
      </c>
      <c r="D85" s="7">
        <v>238.66667193174362</v>
      </c>
      <c r="E85" s="7">
        <v>3470</v>
      </c>
      <c r="F85" s="7">
        <v>540</v>
      </c>
      <c r="G85" s="7">
        <v>207.33333778381348</v>
      </c>
      <c r="H85" s="7">
        <v>4365</v>
      </c>
      <c r="I85" s="8">
        <f t="shared" si="0"/>
        <v>0.18126801152737751</v>
      </c>
      <c r="J85" s="8">
        <f t="shared" si="1"/>
        <v>0.37943827016175458</v>
      </c>
      <c r="K85" s="8">
        <f t="shared" si="2"/>
        <v>6.8780020729609107E-2</v>
      </c>
      <c r="L85" s="8">
        <f t="shared" si="3"/>
        <v>0.12371134020618557</v>
      </c>
      <c r="M85" s="8">
        <f t="shared" si="4"/>
        <v>0.38395062552558051</v>
      </c>
      <c r="N85" s="8">
        <f t="shared" si="5"/>
        <v>4.7499046456772852E-2</v>
      </c>
      <c r="O85" s="9"/>
      <c r="P85" s="8">
        <f t="shared" si="6"/>
        <v>0.69059366299849034</v>
      </c>
      <c r="Q85" s="7"/>
      <c r="R85" s="10">
        <v>21006</v>
      </c>
      <c r="S85" s="7">
        <v>2250</v>
      </c>
      <c r="T85" s="7">
        <v>1045.111137509346</v>
      </c>
      <c r="U85" s="7">
        <v>4368</v>
      </c>
      <c r="V85" s="7">
        <v>276</v>
      </c>
      <c r="W85" s="7">
        <v>129.8888925909996</v>
      </c>
      <c r="X85" s="7">
        <v>1091</v>
      </c>
      <c r="Y85" s="8">
        <f t="shared" si="7"/>
        <v>0.51510989010989006</v>
      </c>
      <c r="Z85" s="8">
        <f t="shared" si="8"/>
        <v>0.46449383889304269</v>
      </c>
      <c r="AA85" s="8">
        <f t="shared" si="9"/>
        <v>0.2392653703089162</v>
      </c>
      <c r="AB85" s="8">
        <f t="shared" si="10"/>
        <v>0.2529789184234647</v>
      </c>
      <c r="AC85" s="8">
        <f t="shared" si="11"/>
        <v>0.47061192967753479</v>
      </c>
      <c r="AD85" s="8">
        <f t="shared" si="12"/>
        <v>0.11905489696700239</v>
      </c>
      <c r="AF85" s="8">
        <f t="shared" si="13"/>
        <v>0.49758515748973731</v>
      </c>
    </row>
    <row r="86" spans="1:32" ht="14.4">
      <c r="A86" s="6">
        <v>21101</v>
      </c>
      <c r="B86" s="6" t="s">
        <v>105</v>
      </c>
      <c r="C86" s="7">
        <v>604</v>
      </c>
      <c r="D86" s="7">
        <v>218.44445043802261</v>
      </c>
      <c r="E86" s="7">
        <v>10975</v>
      </c>
      <c r="F86" s="7">
        <v>369</v>
      </c>
      <c r="G86" s="7">
        <v>134.77778136730194</v>
      </c>
      <c r="H86" s="7">
        <v>7146</v>
      </c>
      <c r="I86" s="8">
        <f t="shared" si="0"/>
        <v>5.5034168564920272E-2</v>
      </c>
      <c r="J86" s="8">
        <f t="shared" si="1"/>
        <v>0.3616629974139447</v>
      </c>
      <c r="K86" s="8">
        <f t="shared" si="2"/>
        <v>1.9903822363373357E-2</v>
      </c>
      <c r="L86" s="8">
        <f t="shared" si="3"/>
        <v>5.163727959697733E-2</v>
      </c>
      <c r="M86" s="8">
        <f t="shared" si="4"/>
        <v>0.36525144001978843</v>
      </c>
      <c r="N86" s="8">
        <f t="shared" si="5"/>
        <v>1.8860590731500409E-2</v>
      </c>
      <c r="O86" s="9"/>
      <c r="P86" s="8">
        <f t="shared" si="6"/>
        <v>0.94758636744102565</v>
      </c>
      <c r="Q86" s="7"/>
      <c r="R86" s="10">
        <v>21101</v>
      </c>
      <c r="S86" s="7">
        <v>3703</v>
      </c>
      <c r="T86" s="7">
        <v>1520.5555929541588</v>
      </c>
      <c r="U86" s="7">
        <v>12941</v>
      </c>
      <c r="V86" s="7">
        <v>1161</v>
      </c>
      <c r="W86" s="7">
        <v>475.44445604085922</v>
      </c>
      <c r="X86" s="7">
        <v>4515</v>
      </c>
      <c r="Y86" s="8">
        <f t="shared" si="7"/>
        <v>0.28614481106560546</v>
      </c>
      <c r="Z86" s="8">
        <f t="shared" si="8"/>
        <v>0.4106280294232133</v>
      </c>
      <c r="AA86" s="8">
        <f t="shared" si="9"/>
        <v>0.11749907989754725</v>
      </c>
      <c r="AB86" s="8">
        <f t="shared" si="10"/>
        <v>0.25714285714285712</v>
      </c>
      <c r="AC86" s="8">
        <f t="shared" si="11"/>
        <v>0.40951288203347047</v>
      </c>
      <c r="AD86" s="8">
        <f t="shared" si="12"/>
        <v>0.10530331252289239</v>
      </c>
      <c r="AF86" s="8">
        <f t="shared" si="13"/>
        <v>0.89620542232935863</v>
      </c>
    </row>
    <row r="87" spans="1:32" ht="14.4">
      <c r="A87" s="6">
        <v>21102</v>
      </c>
      <c r="B87" s="6" t="s">
        <v>106</v>
      </c>
      <c r="C87" s="7">
        <v>1812</v>
      </c>
      <c r="D87" s="7">
        <v>660.0000159740448</v>
      </c>
      <c r="E87" s="7">
        <v>14714</v>
      </c>
      <c r="F87" s="7">
        <v>866</v>
      </c>
      <c r="G87" s="7">
        <v>318.11111900210381</v>
      </c>
      <c r="H87" s="7">
        <v>7337</v>
      </c>
      <c r="I87" s="8">
        <f t="shared" si="0"/>
        <v>0.12314802229169498</v>
      </c>
      <c r="J87" s="8">
        <f t="shared" si="1"/>
        <v>0.36423841941172452</v>
      </c>
      <c r="K87" s="8">
        <f t="shared" si="2"/>
        <v>4.4855240993206799E-2</v>
      </c>
      <c r="L87" s="8">
        <f t="shared" si="3"/>
        <v>0.11803189314433692</v>
      </c>
      <c r="M87" s="8">
        <f t="shared" si="4"/>
        <v>0.36733385566062793</v>
      </c>
      <c r="N87" s="8">
        <f t="shared" si="5"/>
        <v>4.3357110399632519E-2</v>
      </c>
      <c r="O87" s="9"/>
      <c r="P87" s="8">
        <f t="shared" si="6"/>
        <v>0.96660076815101348</v>
      </c>
      <c r="Q87" s="7"/>
      <c r="R87" s="10">
        <v>21102</v>
      </c>
      <c r="S87" s="7">
        <v>5583</v>
      </c>
      <c r="T87" s="7">
        <v>2466.0000599622726</v>
      </c>
      <c r="U87" s="7">
        <v>12910</v>
      </c>
      <c r="V87" s="7">
        <v>1211</v>
      </c>
      <c r="W87" s="7">
        <v>534.00001305341721</v>
      </c>
      <c r="X87" s="7">
        <v>3815</v>
      </c>
      <c r="Y87" s="8">
        <f t="shared" si="7"/>
        <v>0.43245546088303638</v>
      </c>
      <c r="Z87" s="8">
        <f t="shared" si="8"/>
        <v>0.441698022561754</v>
      </c>
      <c r="AA87" s="8">
        <f t="shared" si="9"/>
        <v>0.19101472191806912</v>
      </c>
      <c r="AB87" s="8">
        <f t="shared" si="10"/>
        <v>0.31743119266055048</v>
      </c>
      <c r="AC87" s="8">
        <f t="shared" si="11"/>
        <v>0.44095789682363107</v>
      </c>
      <c r="AD87" s="8">
        <f t="shared" si="12"/>
        <v>0.13997379110181318</v>
      </c>
      <c r="AF87" s="8">
        <f t="shared" si="13"/>
        <v>0.73279059172125671</v>
      </c>
    </row>
    <row r="88" spans="1:32" ht="14.4">
      <c r="A88" s="6">
        <v>21103</v>
      </c>
      <c r="B88" s="6" t="s">
        <v>107</v>
      </c>
      <c r="C88" s="7">
        <v>292</v>
      </c>
      <c r="D88" s="7">
        <v>103.44444718956947</v>
      </c>
      <c r="E88" s="7">
        <v>4226</v>
      </c>
      <c r="F88" s="7">
        <v>130</v>
      </c>
      <c r="G88" s="7">
        <v>46.666667968034744</v>
      </c>
      <c r="H88" s="7">
        <v>3186</v>
      </c>
      <c r="I88" s="8">
        <f t="shared" si="0"/>
        <v>6.9096071935636535E-2</v>
      </c>
      <c r="J88" s="8">
        <f t="shared" si="1"/>
        <v>0.35426180544373109</v>
      </c>
      <c r="K88" s="8">
        <f t="shared" si="2"/>
        <v>2.4478099192988517E-2</v>
      </c>
      <c r="L88" s="8">
        <f t="shared" si="3"/>
        <v>4.0803515379786569E-2</v>
      </c>
      <c r="M88" s="8">
        <f t="shared" si="4"/>
        <v>0.35897436898488266</v>
      </c>
      <c r="N88" s="8">
        <f t="shared" si="5"/>
        <v>1.4647416185823839E-2</v>
      </c>
      <c r="O88" s="9"/>
      <c r="P88" s="8">
        <f t="shared" si="6"/>
        <v>0.59838862774195434</v>
      </c>
      <c r="Q88" s="7"/>
      <c r="R88" s="10">
        <v>21103</v>
      </c>
      <c r="S88" s="7">
        <v>1223</v>
      </c>
      <c r="T88" s="7">
        <v>534.66667956113815</v>
      </c>
      <c r="U88" s="7">
        <v>4334</v>
      </c>
      <c r="V88" s="7">
        <v>331</v>
      </c>
      <c r="W88" s="7">
        <v>138.77778103947639</v>
      </c>
      <c r="X88" s="7">
        <v>1862</v>
      </c>
      <c r="Y88" s="8">
        <f t="shared" si="7"/>
        <v>0.28218735579141668</v>
      </c>
      <c r="Z88" s="8">
        <f t="shared" si="8"/>
        <v>0.43717635287092244</v>
      </c>
      <c r="AA88" s="8">
        <f t="shared" si="9"/>
        <v>0.12336563903118092</v>
      </c>
      <c r="AB88" s="8">
        <f t="shared" si="10"/>
        <v>0.17776584317937702</v>
      </c>
      <c r="AC88" s="8">
        <f t="shared" si="11"/>
        <v>0.41926822066307068</v>
      </c>
      <c r="AD88" s="8">
        <f t="shared" si="12"/>
        <v>7.4531568764487868E-2</v>
      </c>
      <c r="AF88" s="8">
        <f t="shared" si="13"/>
        <v>0.6041517666491385</v>
      </c>
    </row>
    <row r="89" spans="1:32" ht="14.4">
      <c r="A89" s="6">
        <v>21104</v>
      </c>
      <c r="B89" s="6" t="s">
        <v>108</v>
      </c>
      <c r="C89" s="7">
        <v>4170</v>
      </c>
      <c r="D89" s="7">
        <v>1585.2222612202168</v>
      </c>
      <c r="E89" s="7">
        <v>17571</v>
      </c>
      <c r="F89" s="7">
        <v>1606</v>
      </c>
      <c r="G89" s="7">
        <v>594.66668176651001</v>
      </c>
      <c r="H89" s="7">
        <v>9431</v>
      </c>
      <c r="I89" s="8">
        <f t="shared" si="0"/>
        <v>0.23732286153320814</v>
      </c>
      <c r="J89" s="8">
        <f t="shared" si="1"/>
        <v>0.38014922331420065</v>
      </c>
      <c r="K89" s="8">
        <f t="shared" si="2"/>
        <v>9.0218101486552654E-2</v>
      </c>
      <c r="L89" s="8">
        <f t="shared" si="3"/>
        <v>0.17028947089386068</v>
      </c>
      <c r="M89" s="8">
        <f t="shared" si="4"/>
        <v>0.3702781331049253</v>
      </c>
      <c r="N89" s="8">
        <f t="shared" si="5"/>
        <v>6.3054467370004252E-2</v>
      </c>
      <c r="O89" s="9"/>
      <c r="P89" s="8">
        <f t="shared" si="6"/>
        <v>0.69891148595498609</v>
      </c>
      <c r="Q89" s="7"/>
      <c r="R89" s="10">
        <v>21104</v>
      </c>
      <c r="S89" s="7">
        <v>8498</v>
      </c>
      <c r="T89" s="7">
        <v>3873.1112009584904</v>
      </c>
      <c r="U89" s="7">
        <v>17827</v>
      </c>
      <c r="V89" s="7">
        <v>2518</v>
      </c>
      <c r="W89" s="7">
        <v>1109.5555807352066</v>
      </c>
      <c r="X89" s="7">
        <v>6182</v>
      </c>
      <c r="Y89" s="8">
        <f t="shared" si="7"/>
        <v>0.47669265720536264</v>
      </c>
      <c r="Z89" s="8">
        <f t="shared" si="8"/>
        <v>0.45576738067292188</v>
      </c>
      <c r="AA89" s="8">
        <f t="shared" si="9"/>
        <v>0.21726096376050316</v>
      </c>
      <c r="AB89" s="8">
        <f t="shared" si="10"/>
        <v>0.40731154966030408</v>
      </c>
      <c r="AC89" s="8">
        <f t="shared" si="11"/>
        <v>0.44064955549452206</v>
      </c>
      <c r="AD89" s="8">
        <f t="shared" si="12"/>
        <v>0.17948165330559795</v>
      </c>
      <c r="AF89" s="8">
        <f t="shared" si="13"/>
        <v>0.82611091380156498</v>
      </c>
    </row>
    <row r="90" spans="1:32" ht="14.4">
      <c r="A90" s="6">
        <v>21105</v>
      </c>
      <c r="B90" s="6" t="s">
        <v>109</v>
      </c>
      <c r="C90" s="7">
        <v>5705</v>
      </c>
      <c r="D90" s="7">
        <v>2146.1111621558666</v>
      </c>
      <c r="E90" s="7">
        <v>27940</v>
      </c>
      <c r="F90" s="7">
        <v>3287</v>
      </c>
      <c r="G90" s="7">
        <v>1250.2222521603107</v>
      </c>
      <c r="H90" s="7">
        <v>17322</v>
      </c>
      <c r="I90" s="8">
        <f t="shared" si="0"/>
        <v>0.20418754473872583</v>
      </c>
      <c r="J90" s="8">
        <f t="shared" si="1"/>
        <v>0.37618074709130001</v>
      </c>
      <c r="K90" s="8">
        <f t="shared" si="2"/>
        <v>7.681142312655212E-2</v>
      </c>
      <c r="L90" s="8">
        <f t="shared" si="3"/>
        <v>0.18975868837316706</v>
      </c>
      <c r="M90" s="8">
        <f t="shared" si="4"/>
        <v>0.38035359055683321</v>
      </c>
      <c r="N90" s="8">
        <f t="shared" si="5"/>
        <v>7.2175398462089285E-2</v>
      </c>
      <c r="O90" s="9"/>
      <c r="P90" s="8">
        <f t="shared" si="6"/>
        <v>0.9396440727725528</v>
      </c>
      <c r="Q90" s="7"/>
      <c r="R90" s="10">
        <v>21105</v>
      </c>
      <c r="S90" s="7">
        <v>24168</v>
      </c>
      <c r="T90" s="7">
        <v>11881.000303417444</v>
      </c>
      <c r="U90" s="7">
        <v>30534</v>
      </c>
      <c r="V90" s="7">
        <v>6498</v>
      </c>
      <c r="W90" s="7">
        <v>3114.7778572738171</v>
      </c>
      <c r="X90" s="7">
        <v>9049</v>
      </c>
      <c r="Y90" s="8">
        <f t="shared" si="7"/>
        <v>0.7915111023776773</v>
      </c>
      <c r="Z90" s="8">
        <f t="shared" si="8"/>
        <v>0.49160047597721962</v>
      </c>
      <c r="AA90" s="8">
        <f t="shared" si="9"/>
        <v>0.38910723467011998</v>
      </c>
      <c r="AB90" s="8">
        <f t="shared" si="10"/>
        <v>0.71809039672892028</v>
      </c>
      <c r="AC90" s="8">
        <f t="shared" si="11"/>
        <v>0.47934408391409927</v>
      </c>
      <c r="AD90" s="8">
        <f t="shared" si="12"/>
        <v>0.3442123833875364</v>
      </c>
      <c r="AF90" s="8">
        <f t="shared" si="13"/>
        <v>0.88462087753098484</v>
      </c>
    </row>
    <row r="91" spans="1:32" ht="14.4">
      <c r="A91" s="6">
        <v>21201</v>
      </c>
      <c r="B91" s="6" t="s">
        <v>110</v>
      </c>
      <c r="C91" s="7">
        <v>6303</v>
      </c>
      <c r="D91" s="7">
        <v>2320.5556127130985</v>
      </c>
      <c r="E91" s="7">
        <v>40380</v>
      </c>
      <c r="F91" s="7">
        <v>1330</v>
      </c>
      <c r="G91" s="7">
        <v>496.00001206994057</v>
      </c>
      <c r="H91" s="7">
        <v>9235</v>
      </c>
      <c r="I91" s="8">
        <f t="shared" si="0"/>
        <v>0.15609212481426449</v>
      </c>
      <c r="J91" s="8">
        <f t="shared" si="1"/>
        <v>0.36816684320372817</v>
      </c>
      <c r="K91" s="8">
        <f t="shared" si="2"/>
        <v>5.7467944841830078E-2</v>
      </c>
      <c r="L91" s="8">
        <f t="shared" si="3"/>
        <v>0.14401732539252843</v>
      </c>
      <c r="M91" s="8">
        <f t="shared" si="4"/>
        <v>0.37293233990221097</v>
      </c>
      <c r="N91" s="8">
        <f t="shared" si="5"/>
        <v>5.3708718145093731E-2</v>
      </c>
      <c r="O91" s="9"/>
      <c r="P91" s="8">
        <f t="shared" si="6"/>
        <v>0.93458567716171292</v>
      </c>
      <c r="Q91" s="7"/>
      <c r="R91" s="10">
        <v>21201</v>
      </c>
      <c r="S91" s="7">
        <v>13687</v>
      </c>
      <c r="T91" s="7">
        <v>6050.5557083189487</v>
      </c>
      <c r="U91" s="7">
        <v>26576</v>
      </c>
      <c r="V91" s="7">
        <v>748</v>
      </c>
      <c r="W91" s="7">
        <v>327.22223091125488</v>
      </c>
      <c r="X91" s="7">
        <v>1636</v>
      </c>
      <c r="Y91" s="8">
        <f t="shared" si="7"/>
        <v>0.51501354605659244</v>
      </c>
      <c r="Z91" s="8">
        <f t="shared" si="8"/>
        <v>0.44206588063994656</v>
      </c>
      <c r="AA91" s="8">
        <f t="shared" si="9"/>
        <v>0.22766991677900922</v>
      </c>
      <c r="AB91" s="8">
        <f t="shared" si="10"/>
        <v>0.45721271393643031</v>
      </c>
      <c r="AC91" s="8">
        <f t="shared" si="11"/>
        <v>0.43746287554980601</v>
      </c>
      <c r="AD91" s="8">
        <f t="shared" si="12"/>
        <v>0.20001358857656168</v>
      </c>
      <c r="AF91" s="8">
        <f t="shared" si="13"/>
        <v>0.87852445068843898</v>
      </c>
    </row>
    <row r="92" spans="1:32" ht="14.4">
      <c r="A92" s="6">
        <v>21202</v>
      </c>
      <c r="B92" s="6" t="s">
        <v>111</v>
      </c>
      <c r="C92" s="7">
        <v>4072</v>
      </c>
      <c r="D92" s="7">
        <v>1495.0000379383564</v>
      </c>
      <c r="E92" s="7">
        <v>29713</v>
      </c>
      <c r="F92" s="7">
        <v>920</v>
      </c>
      <c r="G92" s="7">
        <v>334.5555639564991</v>
      </c>
      <c r="H92" s="7">
        <v>8807</v>
      </c>
      <c r="I92" s="8">
        <f t="shared" si="0"/>
        <v>0.13704439134385624</v>
      </c>
      <c r="J92" s="8">
        <f t="shared" si="1"/>
        <v>0.36714146314792645</v>
      </c>
      <c r="K92" s="8">
        <f t="shared" si="2"/>
        <v>5.0314678354200407E-2</v>
      </c>
      <c r="L92" s="8">
        <f t="shared" si="3"/>
        <v>0.10446235948677189</v>
      </c>
      <c r="M92" s="8">
        <f t="shared" si="4"/>
        <v>0.36364735212662946</v>
      </c>
      <c r="N92" s="8">
        <f t="shared" si="5"/>
        <v>3.7987460424264687E-2</v>
      </c>
      <c r="O92" s="9"/>
      <c r="P92" s="8">
        <f t="shared" si="6"/>
        <v>0.75499758056375188</v>
      </c>
      <c r="Q92" s="7"/>
      <c r="R92" s="10">
        <v>21202</v>
      </c>
      <c r="S92" s="7">
        <v>11880</v>
      </c>
      <c r="T92" s="7">
        <v>5087.5556804537773</v>
      </c>
      <c r="U92" s="7">
        <v>22594</v>
      </c>
      <c r="V92" s="7">
        <v>841</v>
      </c>
      <c r="W92" s="7">
        <v>342.66667446494102</v>
      </c>
      <c r="X92" s="7">
        <v>1839</v>
      </c>
      <c r="Y92" s="8">
        <f t="shared" si="7"/>
        <v>0.52580331061343721</v>
      </c>
      <c r="Z92" s="8">
        <f t="shared" si="8"/>
        <v>0.42824542764762435</v>
      </c>
      <c r="AA92" s="8">
        <f t="shared" si="9"/>
        <v>0.22517286361218808</v>
      </c>
      <c r="AB92" s="8">
        <f t="shared" si="10"/>
        <v>0.45731375747688963</v>
      </c>
      <c r="AC92" s="8">
        <f t="shared" si="11"/>
        <v>0.40745145596306898</v>
      </c>
      <c r="AD92" s="8">
        <f t="shared" si="12"/>
        <v>0.1863331563159005</v>
      </c>
      <c r="AF92" s="8">
        <f t="shared" si="13"/>
        <v>0.82751159854155143</v>
      </c>
    </row>
    <row r="93" spans="1:32" ht="14.4">
      <c r="A93" s="6">
        <v>21203</v>
      </c>
      <c r="B93" s="6" t="s">
        <v>112</v>
      </c>
      <c r="C93" s="7">
        <v>2303</v>
      </c>
      <c r="D93" s="7">
        <v>843.55557623505592</v>
      </c>
      <c r="E93" s="7">
        <v>17540</v>
      </c>
      <c r="F93" s="7">
        <v>357</v>
      </c>
      <c r="G93" s="7">
        <v>133.11111411452293</v>
      </c>
      <c r="H93" s="7">
        <v>2993</v>
      </c>
      <c r="I93" s="8">
        <f t="shared" si="0"/>
        <v>0.13129988597491449</v>
      </c>
      <c r="J93" s="8">
        <f t="shared" si="1"/>
        <v>0.36628553028009375</v>
      </c>
      <c r="K93" s="8">
        <f t="shared" si="2"/>
        <v>4.8093248360037401E-2</v>
      </c>
      <c r="L93" s="8">
        <f t="shared" si="3"/>
        <v>0.11927831607083195</v>
      </c>
      <c r="M93" s="8">
        <f t="shared" si="4"/>
        <v>0.37286026362611469</v>
      </c>
      <c r="N93" s="8">
        <f t="shared" si="5"/>
        <v>4.4474144375049429E-2</v>
      </c>
      <c r="O93" s="9"/>
      <c r="P93" s="8">
        <f t="shared" si="6"/>
        <v>0.92474819005997466</v>
      </c>
      <c r="Q93" s="7"/>
      <c r="R93" s="10">
        <v>21203</v>
      </c>
      <c r="S93" s="7">
        <v>6673</v>
      </c>
      <c r="T93" s="7">
        <v>2904.8889627456665</v>
      </c>
      <c r="U93" s="7">
        <v>16661</v>
      </c>
      <c r="V93" s="7">
        <v>211</v>
      </c>
      <c r="W93" s="7">
        <v>90.22222438454628</v>
      </c>
      <c r="X93" s="7">
        <v>705</v>
      </c>
      <c r="Y93" s="8">
        <f t="shared" si="7"/>
        <v>0.40051617549966989</v>
      </c>
      <c r="Z93" s="8">
        <f t="shared" si="8"/>
        <v>0.43531979061076975</v>
      </c>
      <c r="AA93" s="8">
        <f t="shared" si="9"/>
        <v>0.17435261765474261</v>
      </c>
      <c r="AB93" s="8">
        <f t="shared" si="10"/>
        <v>0.29929078014184396</v>
      </c>
      <c r="AC93" s="8">
        <f t="shared" si="11"/>
        <v>0.42759348049548002</v>
      </c>
      <c r="AD93" s="8">
        <f t="shared" si="12"/>
        <v>0.12797478636105855</v>
      </c>
      <c r="AF93" s="8">
        <f t="shared" si="13"/>
        <v>0.73399979927159686</v>
      </c>
    </row>
    <row r="94" spans="1:32" ht="14.4">
      <c r="A94" s="6">
        <v>21204</v>
      </c>
      <c r="B94" s="6" t="s">
        <v>113</v>
      </c>
      <c r="C94" s="7">
        <v>1072</v>
      </c>
      <c r="D94" s="7">
        <v>390.88889861106873</v>
      </c>
      <c r="E94" s="7">
        <v>7117</v>
      </c>
      <c r="F94" s="7">
        <v>83</v>
      </c>
      <c r="G94" s="7">
        <v>30.555556267499924</v>
      </c>
      <c r="H94" s="7">
        <v>704</v>
      </c>
      <c r="I94" s="8">
        <f t="shared" si="0"/>
        <v>0.15062526345370239</v>
      </c>
      <c r="J94" s="8">
        <f t="shared" si="1"/>
        <v>0.36463516661480294</v>
      </c>
      <c r="K94" s="8">
        <f t="shared" si="2"/>
        <v>5.4923268035839357E-2</v>
      </c>
      <c r="L94" s="8">
        <f t="shared" si="3"/>
        <v>0.11789772727272728</v>
      </c>
      <c r="M94" s="8">
        <f t="shared" si="4"/>
        <v>0.36813923213855332</v>
      </c>
      <c r="N94" s="8">
        <f t="shared" si="5"/>
        <v>4.3402778789062395E-2</v>
      </c>
      <c r="O94" s="9"/>
      <c r="P94" s="8">
        <f t="shared" si="6"/>
        <v>0.79024392286235701</v>
      </c>
      <c r="Q94" s="7"/>
      <c r="R94" s="10">
        <v>21204</v>
      </c>
      <c r="S94" s="7">
        <v>3808</v>
      </c>
      <c r="T94" s="7">
        <v>1560.0000385046005</v>
      </c>
      <c r="U94" s="7">
        <v>7869</v>
      </c>
      <c r="V94" s="7">
        <v>122</v>
      </c>
      <c r="W94" s="7">
        <v>47.000001162290573</v>
      </c>
      <c r="X94" s="7">
        <v>244</v>
      </c>
      <c r="Y94" s="8">
        <f t="shared" si="7"/>
        <v>0.48392425975346298</v>
      </c>
      <c r="Z94" s="8">
        <f t="shared" si="8"/>
        <v>0.40966387565772072</v>
      </c>
      <c r="AA94" s="8">
        <f t="shared" si="9"/>
        <v>0.19824628777539721</v>
      </c>
      <c r="AB94" s="8">
        <f t="shared" si="10"/>
        <v>0.5</v>
      </c>
      <c r="AC94" s="8">
        <f t="shared" si="11"/>
        <v>0.38524591116631618</v>
      </c>
      <c r="AD94" s="8">
        <f t="shared" si="12"/>
        <v>0.19262295558315809</v>
      </c>
      <c r="AF94" s="8">
        <f t="shared" si="13"/>
        <v>0.97163461543042828</v>
      </c>
    </row>
    <row r="95" spans="1:32" ht="14.4">
      <c r="A95" s="6">
        <v>21301</v>
      </c>
      <c r="B95" s="6" t="s">
        <v>114</v>
      </c>
      <c r="C95" s="7">
        <v>5245</v>
      </c>
      <c r="D95" s="7">
        <v>1991.4444925189018</v>
      </c>
      <c r="E95" s="7">
        <v>28245</v>
      </c>
      <c r="F95" s="7">
        <v>777</v>
      </c>
      <c r="G95" s="7">
        <v>289.77778521180153</v>
      </c>
      <c r="H95" s="7">
        <v>5539</v>
      </c>
      <c r="I95" s="8">
        <f t="shared" si="0"/>
        <v>0.18569658346610018</v>
      </c>
      <c r="J95" s="8">
        <f t="shared" si="1"/>
        <v>0.37968436463658756</v>
      </c>
      <c r="K95" s="8">
        <f t="shared" si="2"/>
        <v>7.0506089308511294E-2</v>
      </c>
      <c r="L95" s="8">
        <f t="shared" si="3"/>
        <v>0.14027802852500451</v>
      </c>
      <c r="M95" s="8">
        <f t="shared" si="4"/>
        <v>0.3729443825119711</v>
      </c>
      <c r="N95" s="8">
        <f t="shared" si="5"/>
        <v>5.2315902728254475E-2</v>
      </c>
      <c r="O95" s="9"/>
      <c r="P95" s="8">
        <f t="shared" si="6"/>
        <v>0.7420054528813449</v>
      </c>
      <c r="Q95" s="7"/>
      <c r="R95" s="10">
        <v>21301</v>
      </c>
      <c r="S95" s="7">
        <v>15472</v>
      </c>
      <c r="T95" s="7">
        <v>6746.5557254254818</v>
      </c>
      <c r="U95" s="7">
        <v>28085</v>
      </c>
      <c r="V95" s="7">
        <v>1277</v>
      </c>
      <c r="W95" s="7">
        <v>540.00001382827759</v>
      </c>
      <c r="X95" s="7">
        <v>3074</v>
      </c>
      <c r="Y95" s="8">
        <f t="shared" si="7"/>
        <v>0.55089905643581982</v>
      </c>
      <c r="Z95" s="8">
        <f t="shared" si="8"/>
        <v>0.43604936177775866</v>
      </c>
      <c r="AA95" s="8">
        <f t="shared" si="9"/>
        <v>0.24021918196280867</v>
      </c>
      <c r="AB95" s="8">
        <f t="shared" si="10"/>
        <v>0.41541964866623293</v>
      </c>
      <c r="AC95" s="8">
        <f t="shared" si="11"/>
        <v>0.42286610323279372</v>
      </c>
      <c r="AD95" s="8">
        <f t="shared" si="12"/>
        <v>0.17566688803782615</v>
      </c>
      <c r="AF95" s="8">
        <f t="shared" si="13"/>
        <v>0.73127752164697379</v>
      </c>
    </row>
    <row r="96" spans="1:32" ht="14.4">
      <c r="A96" s="6">
        <v>21302</v>
      </c>
      <c r="B96" s="6" t="s">
        <v>115</v>
      </c>
      <c r="C96" s="7">
        <v>1256</v>
      </c>
      <c r="D96" s="7">
        <v>462.11112171411514</v>
      </c>
      <c r="E96" s="7">
        <v>7677</v>
      </c>
      <c r="F96" s="7">
        <v>155</v>
      </c>
      <c r="G96" s="7">
        <v>54.555556952953339</v>
      </c>
      <c r="H96" s="7">
        <v>1399</v>
      </c>
      <c r="I96" s="8">
        <f t="shared" si="0"/>
        <v>0.16360557509443793</v>
      </c>
      <c r="J96" s="8">
        <f t="shared" si="1"/>
        <v>0.36792286760677956</v>
      </c>
      <c r="K96" s="8">
        <f t="shared" si="2"/>
        <v>6.0194232345201916E-2</v>
      </c>
      <c r="L96" s="8">
        <f t="shared" si="3"/>
        <v>0.11079342387419586</v>
      </c>
      <c r="M96" s="8">
        <f t="shared" si="4"/>
        <v>0.35197133518034412</v>
      </c>
      <c r="N96" s="8">
        <f t="shared" si="5"/>
        <v>3.8996109330202533E-2</v>
      </c>
      <c r="O96" s="9"/>
      <c r="P96" s="8">
        <f t="shared" si="6"/>
        <v>0.64783797069738547</v>
      </c>
      <c r="Q96" s="7"/>
      <c r="R96" s="10">
        <v>21302</v>
      </c>
      <c r="S96" s="7">
        <v>4689</v>
      </c>
      <c r="T96" s="7">
        <v>2081.7778288125992</v>
      </c>
      <c r="U96" s="7">
        <v>8322</v>
      </c>
      <c r="V96" s="7">
        <v>285</v>
      </c>
      <c r="W96" s="7">
        <v>127.44444787502289</v>
      </c>
      <c r="X96" s="7">
        <v>546</v>
      </c>
      <c r="Y96" s="8">
        <f t="shared" si="7"/>
        <v>0.56344628695025234</v>
      </c>
      <c r="Z96" s="8">
        <f t="shared" si="8"/>
        <v>0.44397053290949012</v>
      </c>
      <c r="AA96" s="8">
        <f t="shared" si="9"/>
        <v>0.25015354828317704</v>
      </c>
      <c r="AB96" s="8">
        <f t="shared" si="10"/>
        <v>0.52197802197802201</v>
      </c>
      <c r="AC96" s="8">
        <f t="shared" si="11"/>
        <v>0.4471735013158698</v>
      </c>
      <c r="AD96" s="8">
        <f t="shared" si="12"/>
        <v>0.23341473969784415</v>
      </c>
      <c r="AF96" s="8">
        <f t="shared" si="13"/>
        <v>0.93308586386156578</v>
      </c>
    </row>
    <row r="97" spans="1:32" ht="14.4">
      <c r="A97" s="6">
        <v>21303</v>
      </c>
      <c r="B97" s="6" t="s">
        <v>116</v>
      </c>
      <c r="C97" s="7">
        <v>2337</v>
      </c>
      <c r="D97" s="7">
        <v>861.55557677149773</v>
      </c>
      <c r="E97" s="7">
        <v>9381</v>
      </c>
      <c r="F97" s="7">
        <v>465</v>
      </c>
      <c r="G97" s="7">
        <v>171.00000438094139</v>
      </c>
      <c r="H97" s="7">
        <v>1861</v>
      </c>
      <c r="I97" s="8">
        <f t="shared" si="0"/>
        <v>0.24912056283978254</v>
      </c>
      <c r="J97" s="8">
        <f t="shared" si="1"/>
        <v>0.3686587833853221</v>
      </c>
      <c r="K97" s="8">
        <f t="shared" si="2"/>
        <v>9.184048361278091E-2</v>
      </c>
      <c r="L97" s="8">
        <f t="shared" si="3"/>
        <v>0.24986566362170876</v>
      </c>
      <c r="M97" s="8">
        <f t="shared" si="4"/>
        <v>0.36774194490525031</v>
      </c>
      <c r="N97" s="8">
        <f t="shared" si="5"/>
        <v>9.1886085105288229E-2</v>
      </c>
      <c r="O97" s="9"/>
      <c r="P97" s="8">
        <f t="shared" si="6"/>
        <v>1.0004965293159778</v>
      </c>
      <c r="Q97" s="7"/>
      <c r="R97" s="10">
        <v>21303</v>
      </c>
      <c r="S97" s="7">
        <v>4449</v>
      </c>
      <c r="T97" s="7">
        <v>1997.5556038320065</v>
      </c>
      <c r="U97" s="7">
        <v>7363</v>
      </c>
      <c r="V97" s="7">
        <v>249</v>
      </c>
      <c r="W97" s="7">
        <v>114.77778092026711</v>
      </c>
      <c r="X97" s="7">
        <v>405</v>
      </c>
      <c r="Y97" s="8">
        <f t="shared" si="7"/>
        <v>0.60423740323237807</v>
      </c>
      <c r="Z97" s="8">
        <f t="shared" si="8"/>
        <v>0.44898979632097247</v>
      </c>
      <c r="AA97" s="8">
        <f t="shared" si="9"/>
        <v>0.27129642860681874</v>
      </c>
      <c r="AB97" s="8">
        <f t="shared" si="10"/>
        <v>0.61481481481481481</v>
      </c>
      <c r="AC97" s="8">
        <f t="shared" si="11"/>
        <v>0.46095494345488797</v>
      </c>
      <c r="AD97" s="8">
        <f t="shared" si="12"/>
        <v>0.28340192819819038</v>
      </c>
      <c r="AF97" s="8">
        <f t="shared" si="13"/>
        <v>1.0446209323636757</v>
      </c>
    </row>
    <row r="98" spans="1:32" ht="14.4">
      <c r="A98" s="6">
        <v>21304</v>
      </c>
      <c r="B98" s="6" t="s">
        <v>117</v>
      </c>
      <c r="C98" s="7">
        <v>1515</v>
      </c>
      <c r="D98" s="7">
        <v>550.88890331983566</v>
      </c>
      <c r="E98" s="7">
        <v>12739</v>
      </c>
      <c r="F98" s="7">
        <v>312</v>
      </c>
      <c r="G98" s="7">
        <v>118.66666975617409</v>
      </c>
      <c r="H98" s="7">
        <v>2510</v>
      </c>
      <c r="I98" s="8">
        <f t="shared" si="0"/>
        <v>0.11892613234947798</v>
      </c>
      <c r="J98" s="8">
        <f t="shared" si="1"/>
        <v>0.36362303849494104</v>
      </c>
      <c r="K98" s="8">
        <f t="shared" si="2"/>
        <v>4.3244281601368686E-2</v>
      </c>
      <c r="L98" s="8">
        <f t="shared" si="3"/>
        <v>0.12430278884462151</v>
      </c>
      <c r="M98" s="8">
        <f t="shared" si="4"/>
        <v>0.38034189024414772</v>
      </c>
      <c r="N98" s="8">
        <f t="shared" si="5"/>
        <v>4.7277557671782502E-2</v>
      </c>
      <c r="O98" s="9"/>
      <c r="P98" s="8">
        <f t="shared" si="6"/>
        <v>1.0932672695916901</v>
      </c>
      <c r="Q98" s="7"/>
      <c r="R98" s="10">
        <v>21304</v>
      </c>
      <c r="S98" s="7">
        <v>5628</v>
      </c>
      <c r="T98" s="7">
        <v>2417.0000594556332</v>
      </c>
      <c r="U98" s="7">
        <v>11406</v>
      </c>
      <c r="V98" s="7">
        <v>393</v>
      </c>
      <c r="W98" s="7">
        <v>167.11111527681351</v>
      </c>
      <c r="X98" s="7">
        <v>938</v>
      </c>
      <c r="Y98" s="8">
        <f t="shared" si="7"/>
        <v>0.49342451341399263</v>
      </c>
      <c r="Z98" s="8">
        <f t="shared" si="8"/>
        <v>0.42945985420320421</v>
      </c>
      <c r="AA98" s="8">
        <f t="shared" si="9"/>
        <v>0.21190601959106026</v>
      </c>
      <c r="AB98" s="8">
        <f t="shared" si="10"/>
        <v>0.4189765458422175</v>
      </c>
      <c r="AC98" s="8">
        <f t="shared" si="11"/>
        <v>0.42521912284176466</v>
      </c>
      <c r="AD98" s="8">
        <f t="shared" si="12"/>
        <v>0.17815683931430012</v>
      </c>
      <c r="AF98" s="8">
        <f t="shared" si="13"/>
        <v>0.84073515069609694</v>
      </c>
    </row>
    <row r="99" spans="1:32" ht="14.4">
      <c r="A99" s="6">
        <v>21305</v>
      </c>
      <c r="B99" s="6" t="s">
        <v>118</v>
      </c>
      <c r="C99" s="7">
        <v>2064</v>
      </c>
      <c r="D99" s="7">
        <v>752.11113005876541</v>
      </c>
      <c r="E99" s="7">
        <v>18632</v>
      </c>
      <c r="F99" s="7">
        <v>517</v>
      </c>
      <c r="G99" s="7">
        <v>186.11111578345299</v>
      </c>
      <c r="H99" s="7">
        <v>5830</v>
      </c>
      <c r="I99" s="8">
        <f t="shared" si="0"/>
        <v>0.11077715757835981</v>
      </c>
      <c r="J99" s="8">
        <f t="shared" si="1"/>
        <v>0.36439492735405299</v>
      </c>
      <c r="K99" s="8">
        <f t="shared" si="2"/>
        <v>4.0366634288254905E-2</v>
      </c>
      <c r="L99" s="8">
        <f t="shared" si="3"/>
        <v>8.8679245283018862E-2</v>
      </c>
      <c r="M99" s="8">
        <f t="shared" si="4"/>
        <v>0.35998281582872921</v>
      </c>
      <c r="N99" s="8">
        <f t="shared" si="5"/>
        <v>3.1923004422547682E-2</v>
      </c>
      <c r="O99" s="9"/>
      <c r="P99" s="8">
        <f t="shared" si="6"/>
        <v>0.79082650771892604</v>
      </c>
      <c r="Q99" s="7"/>
      <c r="R99" s="10">
        <v>21305</v>
      </c>
      <c r="S99" s="7">
        <v>6680</v>
      </c>
      <c r="T99" s="7">
        <v>2819.5556250810623</v>
      </c>
      <c r="U99" s="7">
        <v>18901</v>
      </c>
      <c r="V99" s="7">
        <v>899</v>
      </c>
      <c r="W99" s="7">
        <v>375.11112064123154</v>
      </c>
      <c r="X99" s="7">
        <v>3414</v>
      </c>
      <c r="Y99" s="8">
        <f t="shared" si="7"/>
        <v>0.35342045394423577</v>
      </c>
      <c r="Z99" s="8">
        <f t="shared" si="8"/>
        <v>0.42208916543129676</v>
      </c>
      <c r="AA99" s="8">
        <f t="shared" si="9"/>
        <v>0.14917494445167254</v>
      </c>
      <c r="AB99" s="8">
        <f t="shared" si="10"/>
        <v>0.26332747510251903</v>
      </c>
      <c r="AC99" s="8">
        <f t="shared" si="11"/>
        <v>0.41725374932283821</v>
      </c>
      <c r="AD99" s="8">
        <f t="shared" si="12"/>
        <v>0.10987437628624239</v>
      </c>
      <c r="AF99" s="8">
        <f t="shared" si="13"/>
        <v>0.73654712384919196</v>
      </c>
    </row>
    <row r="100" spans="1:32" ht="14.4">
      <c r="A100" s="6">
        <v>21306</v>
      </c>
      <c r="B100" s="6" t="s">
        <v>119</v>
      </c>
      <c r="C100" s="7">
        <v>1377</v>
      </c>
      <c r="D100" s="7">
        <v>504.44445645809174</v>
      </c>
      <c r="E100" s="7">
        <v>10697</v>
      </c>
      <c r="F100" s="7">
        <v>226</v>
      </c>
      <c r="G100" s="7">
        <v>85.666668832302094</v>
      </c>
      <c r="H100" s="7">
        <v>1771</v>
      </c>
      <c r="I100" s="8">
        <f t="shared" si="0"/>
        <v>0.12872768065812845</v>
      </c>
      <c r="J100" s="8">
        <f t="shared" si="1"/>
        <v>0.36633584346992865</v>
      </c>
      <c r="K100" s="8">
        <f t="shared" si="2"/>
        <v>4.7157563471823108E-2</v>
      </c>
      <c r="L100" s="8">
        <f t="shared" si="3"/>
        <v>0.12761151891586675</v>
      </c>
      <c r="M100" s="8">
        <f t="shared" si="4"/>
        <v>0.37905605678009774</v>
      </c>
      <c r="N100" s="8">
        <f t="shared" si="5"/>
        <v>4.8371919159967303E-2</v>
      </c>
      <c r="O100" s="9"/>
      <c r="P100" s="8">
        <f t="shared" si="6"/>
        <v>1.0257510269560424</v>
      </c>
      <c r="Q100" s="7"/>
      <c r="R100" s="10">
        <v>21306</v>
      </c>
      <c r="S100" s="7">
        <v>4505</v>
      </c>
      <c r="T100" s="7">
        <v>1962.8889367878437</v>
      </c>
      <c r="U100" s="7">
        <v>8953</v>
      </c>
      <c r="V100" s="7">
        <v>462</v>
      </c>
      <c r="W100" s="7">
        <v>196.66667157411575</v>
      </c>
      <c r="X100" s="7">
        <v>909</v>
      </c>
      <c r="Y100" s="8">
        <f t="shared" si="7"/>
        <v>0.50318329051714505</v>
      </c>
      <c r="Z100" s="8">
        <f t="shared" si="8"/>
        <v>0.4357134154911973</v>
      </c>
      <c r="AA100" s="8">
        <f t="shared" si="9"/>
        <v>0.21924371012932467</v>
      </c>
      <c r="AB100" s="8">
        <f t="shared" si="10"/>
        <v>0.5082508250825083</v>
      </c>
      <c r="AC100" s="8">
        <f t="shared" si="11"/>
        <v>0.42568543630760985</v>
      </c>
      <c r="AD100" s="8">
        <f t="shared" si="12"/>
        <v>0.21635497422895025</v>
      </c>
      <c r="AF100" s="8">
        <f t="shared" si="13"/>
        <v>0.98682408768456598</v>
      </c>
    </row>
    <row r="101" spans="1:32" ht="14.4">
      <c r="A101" s="6">
        <v>21307</v>
      </c>
      <c r="B101" s="6" t="s">
        <v>120</v>
      </c>
      <c r="C101" s="7">
        <v>365</v>
      </c>
      <c r="D101" s="7">
        <v>135.88889238238335</v>
      </c>
      <c r="E101" s="7">
        <v>3732</v>
      </c>
      <c r="F101" s="7">
        <v>208</v>
      </c>
      <c r="G101" s="7">
        <v>80.777779787778854</v>
      </c>
      <c r="H101" s="7">
        <v>1775</v>
      </c>
      <c r="I101" s="8">
        <f t="shared" si="0"/>
        <v>9.7802786709539125E-2</v>
      </c>
      <c r="J101" s="8">
        <f t="shared" si="1"/>
        <v>0.37229833529420098</v>
      </c>
      <c r="K101" s="8">
        <f t="shared" si="2"/>
        <v>3.6411814679095218E-2</v>
      </c>
      <c r="L101" s="8">
        <f t="shared" si="3"/>
        <v>0.1171830985915493</v>
      </c>
      <c r="M101" s="8">
        <f t="shared" si="4"/>
        <v>0.38835471051816756</v>
      </c>
      <c r="N101" s="8">
        <f t="shared" si="5"/>
        <v>4.5508608331143015E-2</v>
      </c>
      <c r="O101" s="9"/>
      <c r="P101" s="8">
        <f t="shared" si="6"/>
        <v>1.2498308236548961</v>
      </c>
      <c r="Q101" s="7"/>
      <c r="R101" s="10">
        <v>21307</v>
      </c>
      <c r="S101" s="7">
        <v>1649</v>
      </c>
      <c r="T101" s="7">
        <v>663.11112701892853</v>
      </c>
      <c r="U101" s="7">
        <v>4153</v>
      </c>
      <c r="V101" s="7">
        <v>316</v>
      </c>
      <c r="W101" s="7">
        <v>130.77778044342995</v>
      </c>
      <c r="X101" s="7">
        <v>826</v>
      </c>
      <c r="Y101" s="8">
        <f t="shared" si="7"/>
        <v>0.39706236455574284</v>
      </c>
      <c r="Z101" s="8">
        <f t="shared" si="8"/>
        <v>0.40212924622130292</v>
      </c>
      <c r="AA101" s="8">
        <f t="shared" si="9"/>
        <v>0.15967038936164904</v>
      </c>
      <c r="AB101" s="8">
        <f t="shared" si="10"/>
        <v>0.38256658595641646</v>
      </c>
      <c r="AC101" s="8">
        <f t="shared" si="11"/>
        <v>0.4138537355804745</v>
      </c>
      <c r="AD101" s="8">
        <f t="shared" si="12"/>
        <v>0.15832661070633164</v>
      </c>
      <c r="AF101" s="8">
        <f t="shared" si="13"/>
        <v>0.99158404597940963</v>
      </c>
    </row>
    <row r="102" spans="1:32" ht="14.4">
      <c r="A102" s="6">
        <v>21401</v>
      </c>
      <c r="B102" s="6" t="s">
        <v>121</v>
      </c>
      <c r="C102" s="7">
        <v>2154</v>
      </c>
      <c r="D102" s="7">
        <v>783.33335244655609</v>
      </c>
      <c r="E102" s="7">
        <v>17766</v>
      </c>
      <c r="F102" s="7">
        <v>808</v>
      </c>
      <c r="G102" s="7">
        <v>287.44445180892944</v>
      </c>
      <c r="H102" s="7">
        <v>8840</v>
      </c>
      <c r="I102" s="8">
        <f t="shared" si="0"/>
        <v>0.12124282337048295</v>
      </c>
      <c r="J102" s="8">
        <f t="shared" si="1"/>
        <v>0.36366450902811331</v>
      </c>
      <c r="K102" s="8">
        <f t="shared" si="2"/>
        <v>4.4091711834208944E-2</v>
      </c>
      <c r="L102" s="8">
        <f t="shared" si="3"/>
        <v>9.1402714932126691E-2</v>
      </c>
      <c r="M102" s="8">
        <f t="shared" si="4"/>
        <v>0.3557480839219424</v>
      </c>
      <c r="N102" s="8">
        <f t="shared" si="5"/>
        <v>3.2516340702367585E-2</v>
      </c>
      <c r="O102" s="9"/>
      <c r="P102" s="8">
        <f t="shared" si="6"/>
        <v>0.73747058913551855</v>
      </c>
      <c r="Q102" s="7"/>
      <c r="R102" s="10">
        <v>21401</v>
      </c>
      <c r="S102" s="7">
        <v>5495</v>
      </c>
      <c r="T102" s="7">
        <v>2374.111168295145</v>
      </c>
      <c r="U102" s="7">
        <v>14622</v>
      </c>
      <c r="V102" s="7">
        <v>1141</v>
      </c>
      <c r="W102" s="7">
        <v>492.11112317442894</v>
      </c>
      <c r="X102" s="7">
        <v>4105</v>
      </c>
      <c r="Y102" s="8">
        <f t="shared" si="7"/>
        <v>0.37580358364108879</v>
      </c>
      <c r="Z102" s="8">
        <f t="shared" si="8"/>
        <v>0.43204934818837942</v>
      </c>
      <c r="AA102" s="8">
        <f t="shared" si="9"/>
        <v>0.16236569335898954</v>
      </c>
      <c r="AB102" s="8">
        <f t="shared" si="10"/>
        <v>0.2779537149817296</v>
      </c>
      <c r="AC102" s="8">
        <f t="shared" si="11"/>
        <v>0.43129809217741361</v>
      </c>
      <c r="AD102" s="8">
        <f t="shared" si="12"/>
        <v>0.11988090698524456</v>
      </c>
      <c r="AF102" s="8">
        <f t="shared" si="13"/>
        <v>0.73833889724591406</v>
      </c>
    </row>
    <row r="103" spans="1:32" ht="14.4">
      <c r="A103" s="6">
        <v>21402</v>
      </c>
      <c r="B103" s="6" t="s">
        <v>122</v>
      </c>
      <c r="C103" s="7">
        <v>900</v>
      </c>
      <c r="D103" s="7">
        <v>327.88889759778976</v>
      </c>
      <c r="E103" s="7">
        <v>16324</v>
      </c>
      <c r="F103" s="7">
        <v>371</v>
      </c>
      <c r="G103" s="7">
        <v>134.33333674073219</v>
      </c>
      <c r="H103" s="7">
        <v>6600</v>
      </c>
      <c r="I103" s="8">
        <f t="shared" si="0"/>
        <v>5.5133545699583439E-2</v>
      </c>
      <c r="J103" s="8">
        <f t="shared" si="1"/>
        <v>0.36432099733087753</v>
      </c>
      <c r="K103" s="8">
        <f t="shared" si="2"/>
        <v>2.0086308355659752E-2</v>
      </c>
      <c r="L103" s="8">
        <f t="shared" si="3"/>
        <v>5.6212121212121213E-2</v>
      </c>
      <c r="M103" s="8">
        <f t="shared" si="4"/>
        <v>0.3620844656084426</v>
      </c>
      <c r="N103" s="8">
        <f t="shared" si="5"/>
        <v>2.0353535869807909E-2</v>
      </c>
      <c r="O103" s="9"/>
      <c r="P103" s="8">
        <f t="shared" si="6"/>
        <v>1.0133039635465348</v>
      </c>
      <c r="Q103" s="7"/>
      <c r="R103" s="10">
        <v>21402</v>
      </c>
      <c r="S103" s="7">
        <v>3031</v>
      </c>
      <c r="T103" s="7">
        <v>1231.6666995584965</v>
      </c>
      <c r="U103" s="7">
        <v>13364</v>
      </c>
      <c r="V103" s="7">
        <v>552</v>
      </c>
      <c r="W103" s="7">
        <v>217.33333909511566</v>
      </c>
      <c r="X103" s="7">
        <v>3404</v>
      </c>
      <c r="Y103" s="8">
        <f t="shared" si="7"/>
        <v>0.22680335228973361</v>
      </c>
      <c r="Z103" s="8">
        <f t="shared" si="8"/>
        <v>0.40635654884806877</v>
      </c>
      <c r="AA103" s="8">
        <f t="shared" si="9"/>
        <v>9.2163027503628883E-2</v>
      </c>
      <c r="AB103" s="8">
        <f t="shared" si="10"/>
        <v>0.16216216216216217</v>
      </c>
      <c r="AC103" s="8">
        <f t="shared" si="11"/>
        <v>0.39371981720129651</v>
      </c>
      <c r="AD103" s="8">
        <f t="shared" si="12"/>
        <v>6.3846456843453497E-2</v>
      </c>
      <c r="AF103" s="8">
        <f t="shared" si="13"/>
        <v>0.69275563718802058</v>
      </c>
    </row>
    <row r="104" spans="1:32" ht="14.4">
      <c r="A104" s="6">
        <v>21501</v>
      </c>
      <c r="B104" s="6" t="s">
        <v>123</v>
      </c>
      <c r="C104" s="7">
        <v>1661</v>
      </c>
      <c r="D104" s="7">
        <v>685.66668322682381</v>
      </c>
      <c r="E104" s="7">
        <v>6026</v>
      </c>
      <c r="F104" s="7">
        <v>1012</v>
      </c>
      <c r="G104" s="7">
        <v>387.00000920891762</v>
      </c>
      <c r="H104" s="7">
        <v>5304</v>
      </c>
      <c r="I104" s="8">
        <f t="shared" si="0"/>
        <v>0.27563889810819781</v>
      </c>
      <c r="J104" s="8">
        <f t="shared" si="1"/>
        <v>0.4128035419788223</v>
      </c>
      <c r="K104" s="8">
        <f t="shared" si="2"/>
        <v>0.11378471344620375</v>
      </c>
      <c r="L104" s="8">
        <f t="shared" si="3"/>
        <v>0.19079939668174961</v>
      </c>
      <c r="M104" s="8">
        <f t="shared" si="4"/>
        <v>0.38241107629339688</v>
      </c>
      <c r="N104" s="8">
        <f t="shared" si="5"/>
        <v>7.2963802641198644E-2</v>
      </c>
      <c r="O104" s="9"/>
      <c r="P104" s="8">
        <f t="shared" si="6"/>
        <v>0.64124433266420433</v>
      </c>
      <c r="Q104" s="7"/>
      <c r="R104" s="10">
        <v>21501</v>
      </c>
      <c r="S104" s="7">
        <v>3311</v>
      </c>
      <c r="T104" s="7">
        <v>1557.3333748281002</v>
      </c>
      <c r="U104" s="7">
        <v>4899</v>
      </c>
      <c r="V104" s="7">
        <v>1727</v>
      </c>
      <c r="W104" s="7">
        <v>783.44446447491646</v>
      </c>
      <c r="X104" s="7">
        <v>3439</v>
      </c>
      <c r="Y104" s="8">
        <f t="shared" si="7"/>
        <v>0.67585221473770152</v>
      </c>
      <c r="Z104" s="8">
        <f t="shared" si="8"/>
        <v>0.47035136660468141</v>
      </c>
      <c r="AA104" s="8">
        <f t="shared" si="9"/>
        <v>0.31788801282467849</v>
      </c>
      <c r="AB104" s="8">
        <f t="shared" si="10"/>
        <v>0.50218086653096827</v>
      </c>
      <c r="AC104" s="8">
        <f t="shared" si="11"/>
        <v>0.45364473912849823</v>
      </c>
      <c r="AD104" s="8">
        <f t="shared" si="12"/>
        <v>0.22781170819276428</v>
      </c>
      <c r="AF104" s="8">
        <f t="shared" si="13"/>
        <v>0.71664139257244319</v>
      </c>
    </row>
    <row r="105" spans="1:32" ht="14.4">
      <c r="A105" s="6">
        <v>21502</v>
      </c>
      <c r="B105" s="6" t="s">
        <v>124</v>
      </c>
      <c r="C105" s="7">
        <v>614</v>
      </c>
      <c r="D105" s="7">
        <v>259.33333897590637</v>
      </c>
      <c r="E105" s="7">
        <v>5958</v>
      </c>
      <c r="F105" s="7">
        <v>320</v>
      </c>
      <c r="G105" s="7">
        <v>116.4444472193718</v>
      </c>
      <c r="H105" s="7">
        <v>3686</v>
      </c>
      <c r="I105" s="8">
        <f t="shared" si="0"/>
        <v>0.10305471634776771</v>
      </c>
      <c r="J105" s="8">
        <f t="shared" si="1"/>
        <v>0.42236700158942408</v>
      </c>
      <c r="K105" s="8">
        <f t="shared" si="2"/>
        <v>4.3526911543455254E-2</v>
      </c>
      <c r="L105" s="8">
        <f t="shared" si="3"/>
        <v>8.6814975583288115E-2</v>
      </c>
      <c r="M105" s="8">
        <f t="shared" si="4"/>
        <v>0.36388889756053688</v>
      </c>
      <c r="N105" s="8">
        <f t="shared" si="5"/>
        <v>3.1591005756747642E-2</v>
      </c>
      <c r="O105" s="9"/>
      <c r="P105" s="8">
        <f t="shared" si="6"/>
        <v>0.72578100849651705</v>
      </c>
      <c r="Q105" s="7"/>
      <c r="R105" s="10">
        <v>21502</v>
      </c>
      <c r="S105" s="7">
        <v>2299</v>
      </c>
      <c r="T105" s="7">
        <v>1063.3333605825901</v>
      </c>
      <c r="U105" s="7">
        <v>5220</v>
      </c>
      <c r="V105" s="7">
        <v>793</v>
      </c>
      <c r="W105" s="7">
        <v>342.44445297122002</v>
      </c>
      <c r="X105" s="7">
        <v>2994</v>
      </c>
      <c r="Y105" s="8">
        <f t="shared" si="7"/>
        <v>0.4404214559386973</v>
      </c>
      <c r="Z105" s="8">
        <f t="shared" si="8"/>
        <v>0.46251994805680302</v>
      </c>
      <c r="AA105" s="8">
        <f t="shared" si="9"/>
        <v>0.20370370892386783</v>
      </c>
      <c r="AB105" s="8">
        <f t="shared" si="10"/>
        <v>0.26486305945223781</v>
      </c>
      <c r="AC105" s="8">
        <f t="shared" si="11"/>
        <v>0.43183411471780581</v>
      </c>
      <c r="AD105" s="8">
        <f t="shared" si="12"/>
        <v>0.11437690480000669</v>
      </c>
      <c r="AF105" s="8">
        <f t="shared" si="13"/>
        <v>0.56148660917486726</v>
      </c>
    </row>
    <row r="106" spans="1:32" ht="14.4">
      <c r="A106" s="6">
        <v>21601</v>
      </c>
      <c r="B106" s="6" t="s">
        <v>125</v>
      </c>
      <c r="C106" s="7">
        <v>2909</v>
      </c>
      <c r="D106" s="7">
        <v>1135.5555842518806</v>
      </c>
      <c r="E106" s="7">
        <v>13828</v>
      </c>
      <c r="F106" s="7">
        <v>406</v>
      </c>
      <c r="G106" s="7">
        <v>160.88889321684837</v>
      </c>
      <c r="H106" s="7">
        <v>1821</v>
      </c>
      <c r="I106" s="8">
        <f t="shared" si="0"/>
        <v>0.21037026323401795</v>
      </c>
      <c r="J106" s="8">
        <f t="shared" si="1"/>
        <v>0.39035943081879704</v>
      </c>
      <c r="K106" s="8">
        <f t="shared" si="2"/>
        <v>8.212001621723175E-2</v>
      </c>
      <c r="L106" s="8">
        <f t="shared" si="3"/>
        <v>0.22295442064799562</v>
      </c>
      <c r="M106" s="8">
        <f t="shared" si="4"/>
        <v>0.39627806211046396</v>
      </c>
      <c r="N106" s="8">
        <f t="shared" si="5"/>
        <v>8.8351945753348912E-2</v>
      </c>
      <c r="O106" s="9"/>
      <c r="P106" s="8">
        <f t="shared" si="6"/>
        <v>1.075888069963745</v>
      </c>
      <c r="Q106" s="7"/>
      <c r="R106" s="10">
        <v>21601</v>
      </c>
      <c r="S106" s="7">
        <v>9052</v>
      </c>
      <c r="T106" s="7">
        <v>4141.6667757630348</v>
      </c>
      <c r="U106" s="7">
        <v>12504</v>
      </c>
      <c r="V106" s="7">
        <v>287</v>
      </c>
      <c r="W106" s="7">
        <v>137.77778163552284</v>
      </c>
      <c r="X106" s="7">
        <v>423</v>
      </c>
      <c r="Y106" s="8">
        <f t="shared" si="7"/>
        <v>0.72392834293026231</v>
      </c>
      <c r="Z106" s="8">
        <f t="shared" si="8"/>
        <v>0.45754162348243865</v>
      </c>
      <c r="AA106" s="8">
        <f t="shared" si="9"/>
        <v>0.33122734930926379</v>
      </c>
      <c r="AB106" s="8">
        <f t="shared" si="10"/>
        <v>0.67848699763593379</v>
      </c>
      <c r="AC106" s="8">
        <f t="shared" si="11"/>
        <v>0.48006195691819803</v>
      </c>
      <c r="AD106" s="8">
        <f t="shared" si="12"/>
        <v>0.32571579582865917</v>
      </c>
      <c r="AF106" s="8">
        <f t="shared" si="13"/>
        <v>0.98336021016350761</v>
      </c>
    </row>
    <row r="107" spans="1:32" ht="14.4">
      <c r="A107" s="6">
        <v>21602</v>
      </c>
      <c r="B107" s="6" t="s">
        <v>126</v>
      </c>
      <c r="C107" s="7">
        <v>1683</v>
      </c>
      <c r="D107" s="7">
        <v>709.88890585303307</v>
      </c>
      <c r="E107" s="7">
        <v>5528</v>
      </c>
      <c r="F107" s="7">
        <v>235</v>
      </c>
      <c r="G107" s="7">
        <v>96.111113667488098</v>
      </c>
      <c r="H107" s="7">
        <v>1046</v>
      </c>
      <c r="I107" s="8">
        <f t="shared" si="0"/>
        <v>0.30445007235890015</v>
      </c>
      <c r="J107" s="8">
        <f t="shared" si="1"/>
        <v>0.42179970638920561</v>
      </c>
      <c r="K107" s="8">
        <f t="shared" si="2"/>
        <v>0.12841695113115648</v>
      </c>
      <c r="L107" s="8">
        <f t="shared" si="3"/>
        <v>0.22466539196940727</v>
      </c>
      <c r="M107" s="8">
        <f t="shared" si="4"/>
        <v>0.40898346241484296</v>
      </c>
      <c r="N107" s="8">
        <f t="shared" si="5"/>
        <v>9.1884429892436045E-2</v>
      </c>
      <c r="O107" s="9"/>
      <c r="P107" s="8">
        <f t="shared" si="6"/>
        <v>0.71551636355695314</v>
      </c>
      <c r="Q107" s="7"/>
      <c r="R107" s="10">
        <v>21602</v>
      </c>
      <c r="S107" s="7">
        <v>2269</v>
      </c>
      <c r="T107" s="7">
        <v>1073.2222514152527</v>
      </c>
      <c r="U107" s="7">
        <v>3197</v>
      </c>
      <c r="V107" s="7">
        <v>48</v>
      </c>
      <c r="W107" s="7">
        <v>24.88888955116272</v>
      </c>
      <c r="X107" s="7">
        <v>67</v>
      </c>
      <c r="Y107" s="8">
        <f t="shared" si="7"/>
        <v>0.70972786987801062</v>
      </c>
      <c r="Z107" s="8">
        <f t="shared" si="8"/>
        <v>0.47299349996264994</v>
      </c>
      <c r="AA107" s="8">
        <f t="shared" si="9"/>
        <v>0.33569666919463642</v>
      </c>
      <c r="AB107" s="8">
        <f t="shared" si="10"/>
        <v>0.71641791044776115</v>
      </c>
      <c r="AC107" s="8">
        <f t="shared" si="11"/>
        <v>0.51851853231588996</v>
      </c>
      <c r="AD107" s="8">
        <f t="shared" si="12"/>
        <v>0.37147596345018979</v>
      </c>
      <c r="AF107" s="8">
        <f t="shared" si="13"/>
        <v>1.1065822140606603</v>
      </c>
    </row>
    <row r="108" spans="1:32" ht="14.4">
      <c r="A108" s="6">
        <v>21701</v>
      </c>
      <c r="B108" s="6" t="s">
        <v>127</v>
      </c>
      <c r="C108" s="7">
        <v>1764</v>
      </c>
      <c r="D108" s="7">
        <v>652.11112758517265</v>
      </c>
      <c r="E108" s="7">
        <v>13735</v>
      </c>
      <c r="F108" s="7">
        <v>307</v>
      </c>
      <c r="G108" s="7">
        <v>109.77778080105782</v>
      </c>
      <c r="H108" s="7">
        <v>3480</v>
      </c>
      <c r="I108" s="8">
        <f t="shared" si="0"/>
        <v>0.12843101565344012</v>
      </c>
      <c r="J108" s="8">
        <f t="shared" si="1"/>
        <v>0.36967750996891874</v>
      </c>
      <c r="K108" s="8">
        <f t="shared" si="2"/>
        <v>4.7478058069542965E-2</v>
      </c>
      <c r="L108" s="8">
        <f t="shared" si="3"/>
        <v>8.8218390804597702E-2</v>
      </c>
      <c r="M108" s="8">
        <f t="shared" si="4"/>
        <v>0.35758234788618182</v>
      </c>
      <c r="N108" s="8">
        <f t="shared" si="5"/>
        <v>3.1545339310648797E-2</v>
      </c>
      <c r="O108" s="9"/>
      <c r="P108" s="8">
        <f t="shared" si="6"/>
        <v>0.66441932533220094</v>
      </c>
      <c r="Q108" s="7"/>
      <c r="R108" s="10">
        <v>21701</v>
      </c>
      <c r="S108" s="7">
        <v>4364</v>
      </c>
      <c r="T108" s="7">
        <v>1776.5555996596813</v>
      </c>
      <c r="U108" s="7">
        <v>12630</v>
      </c>
      <c r="V108" s="7">
        <v>312</v>
      </c>
      <c r="W108" s="7">
        <v>129.44444751739502</v>
      </c>
      <c r="X108" s="7">
        <v>1857</v>
      </c>
      <c r="Y108" s="8">
        <f t="shared" si="7"/>
        <v>0.34552652414885193</v>
      </c>
      <c r="Z108" s="8">
        <f t="shared" si="8"/>
        <v>0.40709340047197096</v>
      </c>
      <c r="AA108" s="8">
        <f t="shared" si="9"/>
        <v>0.14066156766901672</v>
      </c>
      <c r="AB108" s="8">
        <f t="shared" si="10"/>
        <v>0.1680129240710824</v>
      </c>
      <c r="AC108" s="8">
        <f t="shared" si="11"/>
        <v>0.41488604973524046</v>
      </c>
      <c r="AD108" s="8">
        <f t="shared" si="12"/>
        <v>6.9706218372318274E-2</v>
      </c>
      <c r="AF108" s="8">
        <f t="shared" si="13"/>
        <v>0.49555980021735774</v>
      </c>
    </row>
    <row r="109" spans="1:32" ht="14.4">
      <c r="A109" s="6">
        <v>21702</v>
      </c>
      <c r="B109" s="6" t="s">
        <v>128</v>
      </c>
      <c r="C109" s="7">
        <v>812</v>
      </c>
      <c r="D109" s="7">
        <v>292.6666741669178</v>
      </c>
      <c r="E109" s="7">
        <v>7520</v>
      </c>
      <c r="F109" s="7">
        <v>109</v>
      </c>
      <c r="G109" s="7">
        <v>38.555556505918503</v>
      </c>
      <c r="H109" s="7">
        <v>1287</v>
      </c>
      <c r="I109" s="8">
        <f t="shared" si="0"/>
        <v>0.10797872340425532</v>
      </c>
      <c r="J109" s="8">
        <f t="shared" si="1"/>
        <v>0.3604269386292091</v>
      </c>
      <c r="K109" s="8">
        <f t="shared" si="2"/>
        <v>3.891844071368588E-2</v>
      </c>
      <c r="L109" s="8">
        <f t="shared" si="3"/>
        <v>8.4693084693084689E-2</v>
      </c>
      <c r="M109" s="8">
        <f t="shared" si="4"/>
        <v>0.35372070188916055</v>
      </c>
      <c r="N109" s="8">
        <f t="shared" si="5"/>
        <v>2.9957697362796035E-2</v>
      </c>
      <c r="O109" s="9"/>
      <c r="P109" s="8">
        <f t="shared" si="6"/>
        <v>0.76975584872960356</v>
      </c>
      <c r="Q109" s="7"/>
      <c r="R109" s="10">
        <v>21702</v>
      </c>
      <c r="S109" s="7">
        <v>2476</v>
      </c>
      <c r="T109" s="7">
        <v>1048.2222478687763</v>
      </c>
      <c r="U109" s="7">
        <v>5406</v>
      </c>
      <c r="V109" s="7">
        <v>180</v>
      </c>
      <c r="W109" s="7">
        <v>76.333335280418396</v>
      </c>
      <c r="X109" s="7">
        <v>537</v>
      </c>
      <c r="Y109" s="8">
        <f t="shared" si="7"/>
        <v>0.45800961894191639</v>
      </c>
      <c r="Z109" s="8">
        <f t="shared" si="8"/>
        <v>0.42335308879999045</v>
      </c>
      <c r="AA109" s="8">
        <f t="shared" si="9"/>
        <v>0.19389978687916692</v>
      </c>
      <c r="AB109" s="8">
        <f t="shared" si="10"/>
        <v>0.33519553072625696</v>
      </c>
      <c r="AC109" s="8">
        <f t="shared" si="11"/>
        <v>0.42407408489121329</v>
      </c>
      <c r="AD109" s="8">
        <f t="shared" si="12"/>
        <v>0.14214773795236199</v>
      </c>
      <c r="AF109" s="8">
        <f t="shared" si="13"/>
        <v>0.73309899015487112</v>
      </c>
    </row>
    <row r="110" spans="1:32" ht="14.4">
      <c r="A110" s="6">
        <v>21703</v>
      </c>
      <c r="B110" s="6" t="s">
        <v>129</v>
      </c>
      <c r="C110" s="7">
        <v>1358</v>
      </c>
      <c r="D110" s="7">
        <v>516.44445732235909</v>
      </c>
      <c r="E110" s="7">
        <v>5590</v>
      </c>
      <c r="F110" s="7">
        <v>391</v>
      </c>
      <c r="G110" s="7">
        <v>144.11111500859261</v>
      </c>
      <c r="H110" s="7">
        <v>1737</v>
      </c>
      <c r="I110" s="8">
        <f t="shared" si="0"/>
        <v>0.24293381037567083</v>
      </c>
      <c r="J110" s="8">
        <f t="shared" si="1"/>
        <v>0.38029783307979315</v>
      </c>
      <c r="K110" s="8">
        <f t="shared" si="2"/>
        <v>9.2387201667684979E-2</v>
      </c>
      <c r="L110" s="8">
        <f t="shared" si="3"/>
        <v>0.2251007484168106</v>
      </c>
      <c r="M110" s="8">
        <f t="shared" si="4"/>
        <v>0.36857062662044143</v>
      </c>
      <c r="N110" s="8">
        <f t="shared" si="5"/>
        <v>8.296552389671423E-2</v>
      </c>
      <c r="O110" s="9"/>
      <c r="P110" s="8">
        <f t="shared" si="6"/>
        <v>0.89801966505208863</v>
      </c>
      <c r="Q110" s="7"/>
      <c r="R110" s="10">
        <v>21703</v>
      </c>
      <c r="S110" s="7">
        <v>3481</v>
      </c>
      <c r="T110" s="7">
        <v>1591.8889302313328</v>
      </c>
      <c r="U110" s="7">
        <v>5860</v>
      </c>
      <c r="V110" s="7">
        <v>245</v>
      </c>
      <c r="W110" s="7">
        <v>113.44444733858109</v>
      </c>
      <c r="X110" s="7">
        <v>385</v>
      </c>
      <c r="Y110" s="8">
        <f t="shared" si="7"/>
        <v>0.59402730375426627</v>
      </c>
      <c r="Z110" s="8">
        <f t="shared" si="8"/>
        <v>0.45730793744077358</v>
      </c>
      <c r="AA110" s="8">
        <f t="shared" si="9"/>
        <v>0.27165340106336738</v>
      </c>
      <c r="AB110" s="8">
        <f t="shared" si="10"/>
        <v>0.63636363636363635</v>
      </c>
      <c r="AC110" s="8">
        <f t="shared" si="11"/>
        <v>0.46303856056563708</v>
      </c>
      <c r="AD110" s="8">
        <f t="shared" si="12"/>
        <v>0.29466090217813268</v>
      </c>
      <c r="AF110" s="8">
        <f t="shared" si="13"/>
        <v>1.0846943238137425</v>
      </c>
    </row>
    <row r="111" spans="1:32" ht="14.4">
      <c r="A111" s="6">
        <v>21801</v>
      </c>
      <c r="B111" s="6" t="s">
        <v>130</v>
      </c>
      <c r="C111" s="7">
        <v>1646</v>
      </c>
      <c r="D111" s="7">
        <v>605.33334800601006</v>
      </c>
      <c r="E111" s="7">
        <v>8165</v>
      </c>
      <c r="F111" s="7">
        <v>218</v>
      </c>
      <c r="G111" s="7">
        <v>80.555557519197464</v>
      </c>
      <c r="H111" s="7">
        <v>1038</v>
      </c>
      <c r="I111" s="8">
        <f t="shared" si="0"/>
        <v>0.20159216166564606</v>
      </c>
      <c r="J111" s="8">
        <f t="shared" si="1"/>
        <v>0.36776023572661609</v>
      </c>
      <c r="K111" s="8">
        <f t="shared" si="2"/>
        <v>7.4137580894796093E-2</v>
      </c>
      <c r="L111" s="8">
        <f t="shared" si="3"/>
        <v>0.21001926782273603</v>
      </c>
      <c r="M111" s="8">
        <f t="shared" si="4"/>
        <v>0.36952090605136451</v>
      </c>
      <c r="N111" s="8">
        <f t="shared" si="5"/>
        <v>7.7606510134101594E-2</v>
      </c>
      <c r="O111" s="9"/>
      <c r="P111" s="8">
        <f t="shared" si="6"/>
        <v>1.046790429326633</v>
      </c>
      <c r="Q111" s="7"/>
      <c r="R111" s="10">
        <v>21801</v>
      </c>
      <c r="S111" s="7">
        <v>5877</v>
      </c>
      <c r="T111" s="7">
        <v>2662.7778406441212</v>
      </c>
      <c r="U111" s="7">
        <v>8492</v>
      </c>
      <c r="V111" s="7">
        <v>227</v>
      </c>
      <c r="W111" s="7">
        <v>102.22222486138344</v>
      </c>
      <c r="X111" s="7">
        <v>317</v>
      </c>
      <c r="Y111" s="8">
        <f t="shared" si="7"/>
        <v>0.6920631182289213</v>
      </c>
      <c r="Z111" s="8">
        <f t="shared" si="8"/>
        <v>0.4530845398407557</v>
      </c>
      <c r="AA111" s="8">
        <f t="shared" si="9"/>
        <v>0.3135630994635093</v>
      </c>
      <c r="AB111" s="8">
        <f t="shared" si="10"/>
        <v>0.71608832807570977</v>
      </c>
      <c r="AC111" s="8">
        <f t="shared" si="11"/>
        <v>0.45031817119552175</v>
      </c>
      <c r="AD111" s="8">
        <f t="shared" si="12"/>
        <v>0.32246758631351241</v>
      </c>
      <c r="AF111" s="8">
        <f t="shared" si="13"/>
        <v>1.0283977510913695</v>
      </c>
    </row>
    <row r="112" spans="1:32" ht="14.4">
      <c r="A112" s="6">
        <v>21802</v>
      </c>
      <c r="B112" s="6" t="s">
        <v>131</v>
      </c>
      <c r="C112" s="7">
        <v>725</v>
      </c>
      <c r="D112" s="7">
        <v>258.77778416872025</v>
      </c>
      <c r="E112" s="7">
        <v>5681</v>
      </c>
      <c r="F112" s="7">
        <v>144</v>
      </c>
      <c r="G112" s="7">
        <v>51.777779132127762</v>
      </c>
      <c r="H112" s="7">
        <v>960</v>
      </c>
      <c r="I112" s="8">
        <f t="shared" si="0"/>
        <v>0.12761837704629467</v>
      </c>
      <c r="J112" s="8">
        <f t="shared" si="1"/>
        <v>0.35693487471547619</v>
      </c>
      <c r="K112" s="8">
        <f t="shared" si="2"/>
        <v>4.5551449422411593E-2</v>
      </c>
      <c r="L112" s="8">
        <f t="shared" si="3"/>
        <v>0.15</v>
      </c>
      <c r="M112" s="8">
        <f t="shared" si="4"/>
        <v>0.35956791063977611</v>
      </c>
      <c r="N112" s="8">
        <f t="shared" si="5"/>
        <v>5.3935186595966418E-2</v>
      </c>
      <c r="O112" s="9"/>
      <c r="P112" s="8">
        <f t="shared" si="6"/>
        <v>1.1840498442938674</v>
      </c>
      <c r="Q112" s="7"/>
      <c r="R112" s="10">
        <v>21802</v>
      </c>
      <c r="S112" s="7">
        <v>3392</v>
      </c>
      <c r="T112" s="7">
        <v>1449.8889237940311</v>
      </c>
      <c r="U112" s="7">
        <v>6594</v>
      </c>
      <c r="V112" s="7">
        <v>238</v>
      </c>
      <c r="W112" s="7">
        <v>103.00000271201134</v>
      </c>
      <c r="X112" s="7">
        <v>392</v>
      </c>
      <c r="Y112" s="8">
        <f t="shared" si="7"/>
        <v>0.5144070367000303</v>
      </c>
      <c r="Z112" s="8">
        <f t="shared" si="8"/>
        <v>0.42744366857135352</v>
      </c>
      <c r="AA112" s="8">
        <f t="shared" si="9"/>
        <v>0.21988003090597982</v>
      </c>
      <c r="AB112" s="8">
        <f t="shared" si="10"/>
        <v>0.6071428571428571</v>
      </c>
      <c r="AC112" s="8">
        <f t="shared" si="11"/>
        <v>0.4327731206387031</v>
      </c>
      <c r="AD112" s="8">
        <f t="shared" si="12"/>
        <v>0.26275510895921256</v>
      </c>
      <c r="AF112" s="8">
        <f t="shared" si="13"/>
        <v>1.1949930508767574</v>
      </c>
    </row>
    <row r="113" spans="1:32" ht="14.4">
      <c r="A113" s="6">
        <v>21803</v>
      </c>
      <c r="B113" s="6" t="s">
        <v>132</v>
      </c>
      <c r="C113" s="7">
        <v>430</v>
      </c>
      <c r="D113" s="7">
        <v>154.33333751559258</v>
      </c>
      <c r="E113" s="7">
        <v>1750</v>
      </c>
      <c r="F113" s="7">
        <v>79</v>
      </c>
      <c r="G113" s="7">
        <v>28.222222954034805</v>
      </c>
      <c r="H113" s="7">
        <v>298</v>
      </c>
      <c r="I113" s="8">
        <f t="shared" si="0"/>
        <v>0.24571428571428572</v>
      </c>
      <c r="J113" s="8">
        <f t="shared" si="1"/>
        <v>0.35891473840835481</v>
      </c>
      <c r="K113" s="8">
        <f t="shared" si="2"/>
        <v>8.8190478580338613E-2</v>
      </c>
      <c r="L113" s="8">
        <f t="shared" si="3"/>
        <v>0.2651006711409396</v>
      </c>
      <c r="M113" s="8">
        <f t="shared" si="4"/>
        <v>0.35724332853208612</v>
      </c>
      <c r="N113" s="8">
        <f t="shared" si="5"/>
        <v>9.4705446154479206E-2</v>
      </c>
      <c r="O113" s="9"/>
      <c r="P113" s="8">
        <f t="shared" si="6"/>
        <v>1.0738738203830662</v>
      </c>
      <c r="Q113" s="7"/>
      <c r="R113" s="10">
        <v>21803</v>
      </c>
      <c r="S113" s="7">
        <v>1511</v>
      </c>
      <c r="T113" s="7">
        <v>671.77779430150986</v>
      </c>
      <c r="U113" s="7">
        <v>1931</v>
      </c>
      <c r="V113" s="7">
        <v>54</v>
      </c>
      <c r="W113" s="7">
        <v>24.222222894430161</v>
      </c>
      <c r="X113" s="7">
        <v>69</v>
      </c>
      <c r="Y113" s="8">
        <f t="shared" si="7"/>
        <v>0.78249611600207147</v>
      </c>
      <c r="Z113" s="8">
        <f t="shared" si="8"/>
        <v>0.44459152501754456</v>
      </c>
      <c r="AA113" s="8">
        <f t="shared" si="9"/>
        <v>0.3478911415336664</v>
      </c>
      <c r="AB113" s="8">
        <f t="shared" si="10"/>
        <v>0.78260869565217395</v>
      </c>
      <c r="AC113" s="8">
        <f t="shared" si="11"/>
        <v>0.44855968323018813</v>
      </c>
      <c r="AD113" s="8">
        <f t="shared" si="12"/>
        <v>0.35104670861492987</v>
      </c>
      <c r="AF113" s="8">
        <f t="shared" si="13"/>
        <v>1.0090705588746878</v>
      </c>
    </row>
    <row r="114" spans="1:32" ht="14.4">
      <c r="A114" s="6">
        <v>21901</v>
      </c>
      <c r="B114" s="6" t="s">
        <v>133</v>
      </c>
      <c r="C114" s="7">
        <v>995</v>
      </c>
      <c r="D114" s="7">
        <v>364.66667559742928</v>
      </c>
      <c r="E114" s="7">
        <v>6079</v>
      </c>
      <c r="F114" s="7">
        <v>85</v>
      </c>
      <c r="G114" s="7">
        <v>31.888889789581299</v>
      </c>
      <c r="H114" s="7">
        <v>695</v>
      </c>
      <c r="I114" s="8">
        <f t="shared" si="0"/>
        <v>0.16367823655206448</v>
      </c>
      <c r="J114" s="8">
        <f t="shared" si="1"/>
        <v>0.36649917145470279</v>
      </c>
      <c r="K114" s="8">
        <f t="shared" si="2"/>
        <v>5.9987938081498479E-2</v>
      </c>
      <c r="L114" s="8">
        <f t="shared" si="3"/>
        <v>0.1223021582733813</v>
      </c>
      <c r="M114" s="8">
        <f t="shared" si="4"/>
        <v>0.37516340928919173</v>
      </c>
      <c r="N114" s="8">
        <f t="shared" si="5"/>
        <v>4.5883294661268052E-2</v>
      </c>
      <c r="O114" s="9"/>
      <c r="P114" s="8">
        <f t="shared" si="6"/>
        <v>0.76487534208846908</v>
      </c>
      <c r="Q114" s="7"/>
      <c r="R114" s="10">
        <v>21901</v>
      </c>
      <c r="S114" s="7">
        <v>2155</v>
      </c>
      <c r="T114" s="7">
        <v>890.33335500955582</v>
      </c>
      <c r="U114" s="7">
        <v>4125</v>
      </c>
      <c r="V114" s="7">
        <v>253</v>
      </c>
      <c r="W114" s="7">
        <v>109.66666930913925</v>
      </c>
      <c r="X114" s="7">
        <v>424</v>
      </c>
      <c r="Y114" s="8">
        <f t="shared" si="7"/>
        <v>0.52242424242424246</v>
      </c>
      <c r="Z114" s="8">
        <f t="shared" si="8"/>
        <v>0.41314772854271731</v>
      </c>
      <c r="AA114" s="8">
        <f t="shared" si="9"/>
        <v>0.21583838909322567</v>
      </c>
      <c r="AB114" s="8">
        <f t="shared" si="10"/>
        <v>0.59669811320754718</v>
      </c>
      <c r="AC114" s="8">
        <f t="shared" si="11"/>
        <v>0.43346509608355438</v>
      </c>
      <c r="AD114" s="8">
        <f t="shared" si="12"/>
        <v>0.25864780497438505</v>
      </c>
      <c r="AF114" s="8">
        <f t="shared" si="13"/>
        <v>1.1983401380125618</v>
      </c>
    </row>
    <row r="115" spans="1:32" ht="14.4">
      <c r="A115" s="6">
        <v>21902</v>
      </c>
      <c r="B115" s="6" t="s">
        <v>134</v>
      </c>
      <c r="C115" s="7">
        <v>717</v>
      </c>
      <c r="D115" s="7">
        <v>268.55556175112724</v>
      </c>
      <c r="E115" s="7">
        <v>4125</v>
      </c>
      <c r="F115" s="7">
        <v>194</v>
      </c>
      <c r="G115" s="7">
        <v>73.000001758337021</v>
      </c>
      <c r="H115" s="7">
        <v>1210</v>
      </c>
      <c r="I115" s="8">
        <f t="shared" si="0"/>
        <v>0.17381818181818182</v>
      </c>
      <c r="J115" s="8">
        <f t="shared" si="1"/>
        <v>0.37455447942974512</v>
      </c>
      <c r="K115" s="8">
        <f t="shared" si="2"/>
        <v>6.5104378606333876E-2</v>
      </c>
      <c r="L115" s="8">
        <f t="shared" si="3"/>
        <v>0.16033057851239668</v>
      </c>
      <c r="M115" s="8">
        <f t="shared" si="4"/>
        <v>0.3762886688574073</v>
      </c>
      <c r="N115" s="8">
        <f t="shared" si="5"/>
        <v>6.0330579965567781E-2</v>
      </c>
      <c r="O115" s="9"/>
      <c r="P115" s="8">
        <f t="shared" si="6"/>
        <v>0.92667469158054971</v>
      </c>
      <c r="Q115" s="7"/>
      <c r="R115" s="10">
        <v>21902</v>
      </c>
      <c r="S115" s="7">
        <v>1345</v>
      </c>
      <c r="T115" s="7">
        <v>568.44445821642876</v>
      </c>
      <c r="U115" s="7">
        <v>2516</v>
      </c>
      <c r="V115" s="7">
        <v>204</v>
      </c>
      <c r="W115" s="7">
        <v>86.222224444150925</v>
      </c>
      <c r="X115" s="7">
        <v>344</v>
      </c>
      <c r="Y115" s="8">
        <f t="shared" si="7"/>
        <v>0.53457869634340227</v>
      </c>
      <c r="Z115" s="8">
        <f t="shared" si="8"/>
        <v>0.42263528491927788</v>
      </c>
      <c r="AA115" s="8">
        <f t="shared" si="9"/>
        <v>0.22593181964086995</v>
      </c>
      <c r="AB115" s="8">
        <f t="shared" si="10"/>
        <v>0.59302325581395354</v>
      </c>
      <c r="AC115" s="8">
        <f t="shared" si="11"/>
        <v>0.42265796296152414</v>
      </c>
      <c r="AD115" s="8">
        <f t="shared" si="12"/>
        <v>0.25064600129113646</v>
      </c>
      <c r="AF115" s="8">
        <f t="shared" si="13"/>
        <v>1.1093877864992676</v>
      </c>
    </row>
    <row r="116" spans="1:32" ht="14.4">
      <c r="A116" s="6">
        <v>22001</v>
      </c>
      <c r="B116" s="6" t="s">
        <v>135</v>
      </c>
      <c r="C116" s="7">
        <v>4125</v>
      </c>
      <c r="D116" s="7">
        <v>1548.4444830715656</v>
      </c>
      <c r="E116" s="7">
        <v>34008</v>
      </c>
      <c r="F116" s="7">
        <v>2780</v>
      </c>
      <c r="G116" s="7">
        <v>1036.2222481071949</v>
      </c>
      <c r="H116" s="7">
        <v>23977</v>
      </c>
      <c r="I116" s="8">
        <f t="shared" si="0"/>
        <v>0.12129498941425547</v>
      </c>
      <c r="J116" s="8">
        <f t="shared" si="1"/>
        <v>0.37538048074462199</v>
      </c>
      <c r="K116" s="8">
        <f t="shared" si="2"/>
        <v>4.5531771438237056E-2</v>
      </c>
      <c r="L116" s="8">
        <f t="shared" si="3"/>
        <v>0.11594444676147975</v>
      </c>
      <c r="M116" s="8">
        <f t="shared" si="4"/>
        <v>0.37274181586589744</v>
      </c>
      <c r="N116" s="8">
        <f t="shared" si="5"/>
        <v>4.3217343625440829E-2</v>
      </c>
      <c r="O116" s="9"/>
      <c r="P116" s="8">
        <f t="shared" si="6"/>
        <v>0.9491689486332483</v>
      </c>
      <c r="Q116" s="7"/>
      <c r="R116" s="10">
        <v>22001</v>
      </c>
      <c r="S116" s="7">
        <v>17899</v>
      </c>
      <c r="T116" s="7">
        <v>7906.6668630242348</v>
      </c>
      <c r="U116" s="7">
        <v>35210</v>
      </c>
      <c r="V116" s="7">
        <v>5127</v>
      </c>
      <c r="W116" s="7">
        <v>2237.6667233407497</v>
      </c>
      <c r="X116" s="7">
        <v>13979</v>
      </c>
      <c r="Y116" s="8">
        <f t="shared" si="7"/>
        <v>0.50834990059642149</v>
      </c>
      <c r="Z116" s="8">
        <f t="shared" si="8"/>
        <v>0.44173791066675427</v>
      </c>
      <c r="AA116" s="8">
        <f t="shared" si="9"/>
        <v>0.22455742297711545</v>
      </c>
      <c r="AB116" s="8">
        <f t="shared" si="10"/>
        <v>0.36676443236282996</v>
      </c>
      <c r="AC116" s="8">
        <f t="shared" si="11"/>
        <v>0.4364475762318607</v>
      </c>
      <c r="AD116" s="8">
        <f t="shared" si="12"/>
        <v>0.16007344755281136</v>
      </c>
      <c r="AF116" s="8">
        <f t="shared" si="13"/>
        <v>0.71283970679127528</v>
      </c>
    </row>
    <row r="117" spans="1:32" ht="14.4">
      <c r="A117" s="6">
        <v>22002</v>
      </c>
      <c r="B117" s="6" t="s">
        <v>136</v>
      </c>
      <c r="C117" s="7">
        <v>1584</v>
      </c>
      <c r="D117" s="7">
        <v>593.66668182611465</v>
      </c>
      <c r="E117" s="7">
        <v>6439</v>
      </c>
      <c r="F117" s="7">
        <v>902</v>
      </c>
      <c r="G117" s="7">
        <v>340.66667509078979</v>
      </c>
      <c r="H117" s="7">
        <v>3996</v>
      </c>
      <c r="I117" s="8">
        <f t="shared" si="0"/>
        <v>0.24600093182171145</v>
      </c>
      <c r="J117" s="8">
        <f t="shared" si="1"/>
        <v>0.37478957185992084</v>
      </c>
      <c r="K117" s="8">
        <f t="shared" si="2"/>
        <v>9.2198583914600812E-2</v>
      </c>
      <c r="L117" s="8">
        <f t="shared" si="3"/>
        <v>0.22572572572572572</v>
      </c>
      <c r="M117" s="8">
        <f t="shared" si="4"/>
        <v>0.37767924067715053</v>
      </c>
      <c r="N117" s="8">
        <f t="shared" si="5"/>
        <v>8.5251920693390826E-2</v>
      </c>
      <c r="O117" s="9"/>
      <c r="P117" s="8">
        <f t="shared" si="6"/>
        <v>0.92465542390928313</v>
      </c>
      <c r="Q117" s="7"/>
      <c r="R117" s="10">
        <v>22002</v>
      </c>
      <c r="S117" s="7">
        <v>5037</v>
      </c>
      <c r="T117" s="7">
        <v>2386.4445058107376</v>
      </c>
      <c r="U117" s="7">
        <v>7941</v>
      </c>
      <c r="V117" s="7">
        <v>1810</v>
      </c>
      <c r="W117" s="7">
        <v>837.66668775677681</v>
      </c>
      <c r="X117" s="7">
        <v>2940</v>
      </c>
      <c r="Y117" s="8">
        <f t="shared" si="7"/>
        <v>0.63430298451076694</v>
      </c>
      <c r="Z117" s="8">
        <f t="shared" si="8"/>
        <v>0.47378290764557029</v>
      </c>
      <c r="AA117" s="8">
        <f t="shared" si="9"/>
        <v>0.30052191232977432</v>
      </c>
      <c r="AB117" s="8">
        <f t="shared" si="10"/>
        <v>0.61564625850340138</v>
      </c>
      <c r="AC117" s="8">
        <f t="shared" si="11"/>
        <v>0.46279927500374407</v>
      </c>
      <c r="AD117" s="8">
        <f t="shared" si="12"/>
        <v>0.28492064209414175</v>
      </c>
      <c r="AF117" s="8">
        <f t="shared" si="13"/>
        <v>0.94808608092939095</v>
      </c>
    </row>
    <row r="118" spans="1:32" ht="14.4">
      <c r="A118" s="6">
        <v>30101</v>
      </c>
      <c r="B118" s="6" t="s">
        <v>137</v>
      </c>
      <c r="C118" s="7">
        <v>17246</v>
      </c>
      <c r="D118" s="7">
        <v>6164.0001588463783</v>
      </c>
      <c r="E118" s="7">
        <v>154772</v>
      </c>
      <c r="F118" s="7">
        <v>21903</v>
      </c>
      <c r="G118" s="7">
        <v>7776.2224263548851</v>
      </c>
      <c r="H118" s="7">
        <v>497383</v>
      </c>
      <c r="I118" s="8">
        <f t="shared" si="0"/>
        <v>0.11142842374589719</v>
      </c>
      <c r="J118" s="8">
        <f t="shared" si="1"/>
        <v>0.35741622166568354</v>
      </c>
      <c r="K118" s="8">
        <f t="shared" si="2"/>
        <v>3.9826326201421305E-2</v>
      </c>
      <c r="L118" s="8">
        <f t="shared" si="3"/>
        <v>4.4036486972815717E-2</v>
      </c>
      <c r="M118" s="8">
        <f t="shared" si="4"/>
        <v>0.35503001535656692</v>
      </c>
      <c r="N118" s="8">
        <f t="shared" si="5"/>
        <v>1.5634274646208021E-2</v>
      </c>
      <c r="O118" s="9"/>
      <c r="P118" s="8">
        <f t="shared" si="6"/>
        <v>0.39256130648701593</v>
      </c>
      <c r="Q118" s="7"/>
      <c r="R118" s="10">
        <v>30101</v>
      </c>
      <c r="S118" s="7">
        <v>73487</v>
      </c>
      <c r="T118" s="7">
        <v>29908.778524965048</v>
      </c>
      <c r="U118" s="7">
        <v>218767</v>
      </c>
      <c r="V118" s="7">
        <v>62840</v>
      </c>
      <c r="W118" s="7">
        <v>24521.222842395306</v>
      </c>
      <c r="X118" s="7">
        <v>402417</v>
      </c>
      <c r="Y118" s="8">
        <f t="shared" si="7"/>
        <v>0.33591446607577924</v>
      </c>
      <c r="Z118" s="8">
        <f t="shared" si="8"/>
        <v>0.40699414216072294</v>
      </c>
      <c r="AA118" s="8">
        <f t="shared" si="9"/>
        <v>0.13671521995988903</v>
      </c>
      <c r="AB118" s="8">
        <f t="shared" si="10"/>
        <v>0.15615642480312711</v>
      </c>
      <c r="AC118" s="8">
        <f t="shared" si="11"/>
        <v>0.39021678616160577</v>
      </c>
      <c r="AD118" s="8">
        <f t="shared" si="12"/>
        <v>6.0934858225162723E-2</v>
      </c>
      <c r="AF118" s="8">
        <f t="shared" si="13"/>
        <v>0.44570647103548855</v>
      </c>
    </row>
    <row r="119" spans="1:32" ht="14.4">
      <c r="A119" s="6">
        <v>30201</v>
      </c>
      <c r="B119" s="6" t="s">
        <v>138</v>
      </c>
      <c r="C119" s="7">
        <v>3592</v>
      </c>
      <c r="D119" s="7">
        <v>1408.2222572863102</v>
      </c>
      <c r="E119" s="7">
        <v>15862</v>
      </c>
      <c r="F119" s="7">
        <v>896</v>
      </c>
      <c r="G119" s="7">
        <v>348.33334225416183</v>
      </c>
      <c r="H119" s="7">
        <v>7040</v>
      </c>
      <c r="I119" s="8">
        <f t="shared" si="0"/>
        <v>0.22645315849199343</v>
      </c>
      <c r="J119" s="8">
        <f t="shared" si="1"/>
        <v>0.39204405826456296</v>
      </c>
      <c r="K119" s="8">
        <f t="shared" si="2"/>
        <v>8.8779615262029377E-2</v>
      </c>
      <c r="L119" s="8">
        <f t="shared" si="3"/>
        <v>0.12727272727272726</v>
      </c>
      <c r="M119" s="8">
        <f t="shared" si="4"/>
        <v>0.38876489090866279</v>
      </c>
      <c r="N119" s="8">
        <f t="shared" si="5"/>
        <v>4.9479167933829803E-2</v>
      </c>
      <c r="O119" s="9"/>
      <c r="P119" s="8">
        <f t="shared" si="6"/>
        <v>0.55732577560506513</v>
      </c>
      <c r="Q119" s="7"/>
      <c r="R119" s="10">
        <v>30201</v>
      </c>
      <c r="S119" s="7">
        <v>10793</v>
      </c>
      <c r="T119" s="7">
        <v>5367.7779230177402</v>
      </c>
      <c r="U119" s="7">
        <v>20138</v>
      </c>
      <c r="V119" s="7">
        <v>438</v>
      </c>
      <c r="W119" s="7">
        <v>195.88889393210411</v>
      </c>
      <c r="X119" s="7">
        <v>2914</v>
      </c>
      <c r="Y119" s="8">
        <f t="shared" si="7"/>
        <v>0.53595193167146693</v>
      </c>
      <c r="Z119" s="8">
        <f t="shared" si="8"/>
        <v>0.49733882359100717</v>
      </c>
      <c r="AA119" s="8">
        <f t="shared" si="9"/>
        <v>0.26654970319881521</v>
      </c>
      <c r="AB119" s="8">
        <f t="shared" si="10"/>
        <v>0.15030885380919698</v>
      </c>
      <c r="AC119" s="8">
        <f t="shared" si="11"/>
        <v>0.44723491765320572</v>
      </c>
      <c r="AD119" s="8">
        <f t="shared" si="12"/>
        <v>6.7223367855903951E-2</v>
      </c>
      <c r="AF119" s="8">
        <f t="shared" si="13"/>
        <v>0.25219824689042369</v>
      </c>
    </row>
    <row r="120" spans="1:32" ht="14.4">
      <c r="A120" s="6">
        <v>30202</v>
      </c>
      <c r="B120" s="6" t="s">
        <v>139</v>
      </c>
      <c r="C120" s="7">
        <v>182</v>
      </c>
      <c r="D120" s="7">
        <v>69.777779161930084</v>
      </c>
      <c r="E120" s="7">
        <v>895</v>
      </c>
      <c r="F120" s="7">
        <v>787</v>
      </c>
      <c r="G120" s="7">
        <v>294.00000751018524</v>
      </c>
      <c r="H120" s="7">
        <v>5519</v>
      </c>
      <c r="I120" s="8">
        <f t="shared" si="0"/>
        <v>0.20335195530726258</v>
      </c>
      <c r="J120" s="8">
        <f t="shared" si="1"/>
        <v>0.38339439099961586</v>
      </c>
      <c r="K120" s="8">
        <f t="shared" si="2"/>
        <v>7.7963999063609041E-2</v>
      </c>
      <c r="L120" s="8">
        <f t="shared" si="3"/>
        <v>0.14259829679289726</v>
      </c>
      <c r="M120" s="8">
        <f t="shared" si="4"/>
        <v>0.37357053050849459</v>
      </c>
      <c r="N120" s="8">
        <f t="shared" si="5"/>
        <v>5.3270521382530391E-2</v>
      </c>
      <c r="O120" s="9"/>
      <c r="P120" s="8">
        <f t="shared" si="6"/>
        <v>0.68327076628109074</v>
      </c>
      <c r="Q120" s="7"/>
      <c r="R120" s="10">
        <v>30202</v>
      </c>
      <c r="S120" s="7">
        <v>1193</v>
      </c>
      <c r="T120" s="7">
        <v>590.88890525698662</v>
      </c>
      <c r="U120" s="7">
        <v>1733</v>
      </c>
      <c r="V120" s="7">
        <v>2344</v>
      </c>
      <c r="W120" s="7">
        <v>1063.4444715976715</v>
      </c>
      <c r="X120" s="7">
        <v>5061</v>
      </c>
      <c r="Y120" s="8">
        <f t="shared" si="7"/>
        <v>0.68840161569532599</v>
      </c>
      <c r="Z120" s="8">
        <f t="shared" si="8"/>
        <v>0.49529665151465768</v>
      </c>
      <c r="AA120" s="8">
        <f t="shared" si="9"/>
        <v>0.34096301515117516</v>
      </c>
      <c r="AB120" s="8">
        <f t="shared" si="10"/>
        <v>0.46314957518277022</v>
      </c>
      <c r="AC120" s="8">
        <f t="shared" si="11"/>
        <v>0.45368791450412604</v>
      </c>
      <c r="AD120" s="8">
        <f t="shared" si="12"/>
        <v>0.21012536486814296</v>
      </c>
      <c r="AF120" s="8">
        <f t="shared" si="13"/>
        <v>0.61627025668745394</v>
      </c>
    </row>
    <row r="121" spans="1:32" ht="14.4">
      <c r="A121" s="6">
        <v>30203</v>
      </c>
      <c r="B121" s="6" t="s">
        <v>140</v>
      </c>
      <c r="C121" s="7">
        <v>392</v>
      </c>
      <c r="D121" s="7">
        <v>151.88889247179031</v>
      </c>
      <c r="E121" s="7">
        <v>3707</v>
      </c>
      <c r="F121" s="7">
        <v>246</v>
      </c>
      <c r="G121" s="7">
        <v>89.444446623325348</v>
      </c>
      <c r="H121" s="7">
        <v>2971</v>
      </c>
      <c r="I121" s="8">
        <f t="shared" si="0"/>
        <v>0.10574588616131643</v>
      </c>
      <c r="J121" s="8">
        <f t="shared" si="1"/>
        <v>0.38747166446885284</v>
      </c>
      <c r="K121" s="8">
        <f t="shared" si="2"/>
        <v>4.0973534521659111E-2</v>
      </c>
      <c r="L121" s="8">
        <f t="shared" si="3"/>
        <v>8.2800403904409292E-2</v>
      </c>
      <c r="M121" s="8">
        <f t="shared" si="4"/>
        <v>0.3635953114769323</v>
      </c>
      <c r="N121" s="8">
        <f t="shared" si="5"/>
        <v>3.01058386480395E-2</v>
      </c>
      <c r="O121" s="9"/>
      <c r="P121" s="8">
        <f t="shared" si="6"/>
        <v>0.73476303666517195</v>
      </c>
      <c r="Q121" s="7"/>
      <c r="R121" s="10">
        <v>30203</v>
      </c>
      <c r="S121" s="7">
        <v>1999</v>
      </c>
      <c r="T121" s="7">
        <v>966.88891607522964</v>
      </c>
      <c r="U121" s="7">
        <v>4850</v>
      </c>
      <c r="V121" s="7">
        <v>197</v>
      </c>
      <c r="W121" s="7">
        <v>91.111113518476486</v>
      </c>
      <c r="X121" s="7">
        <v>737</v>
      </c>
      <c r="Y121" s="8">
        <f t="shared" si="7"/>
        <v>0.41216494845360824</v>
      </c>
      <c r="Z121" s="8">
        <f t="shared" si="8"/>
        <v>0.48368630118820893</v>
      </c>
      <c r="AA121" s="8">
        <f t="shared" si="9"/>
        <v>0.19935853939695455</v>
      </c>
      <c r="AB121" s="8">
        <f t="shared" si="10"/>
        <v>0.26729986431478969</v>
      </c>
      <c r="AC121" s="8">
        <f t="shared" si="11"/>
        <v>0.46249296202272328</v>
      </c>
      <c r="AD121" s="8">
        <f t="shared" si="12"/>
        <v>0.12362430599521912</v>
      </c>
      <c r="AF121" s="8">
        <f t="shared" si="13"/>
        <v>0.62011041197018135</v>
      </c>
    </row>
    <row r="122" spans="1:32" ht="14.4">
      <c r="A122" s="6">
        <v>30301</v>
      </c>
      <c r="B122" s="6" t="s">
        <v>141</v>
      </c>
      <c r="C122" s="7">
        <v>5235</v>
      </c>
      <c r="D122" s="7">
        <v>2043.6667196750641</v>
      </c>
      <c r="E122" s="7">
        <v>18438</v>
      </c>
      <c r="F122" s="7">
        <v>525</v>
      </c>
      <c r="G122" s="7">
        <v>208.33333897590637</v>
      </c>
      <c r="H122" s="7">
        <v>3253</v>
      </c>
      <c r="I122" s="8">
        <f t="shared" si="0"/>
        <v>0.28392450374227141</v>
      </c>
      <c r="J122" s="8">
        <f t="shared" si="1"/>
        <v>0.39038523776027967</v>
      </c>
      <c r="K122" s="8">
        <f t="shared" si="2"/>
        <v>0.11083993489939603</v>
      </c>
      <c r="L122" s="8">
        <f t="shared" si="3"/>
        <v>0.16138948662772826</v>
      </c>
      <c r="M122" s="8">
        <f t="shared" si="4"/>
        <v>0.39682540757315499</v>
      </c>
      <c r="N122" s="8">
        <f t="shared" si="5"/>
        <v>6.4043448809070508E-2</v>
      </c>
      <c r="O122" s="9"/>
      <c r="P122" s="8">
        <f t="shared" si="6"/>
        <v>0.57780121277768348</v>
      </c>
      <c r="Q122" s="7"/>
      <c r="R122" s="10">
        <v>30301</v>
      </c>
      <c r="S122" s="7">
        <v>15743</v>
      </c>
      <c r="T122" s="7">
        <v>7844.0002110898495</v>
      </c>
      <c r="U122" s="7">
        <v>22098</v>
      </c>
      <c r="V122" s="7">
        <v>457</v>
      </c>
      <c r="W122" s="7">
        <v>206.22222745418549</v>
      </c>
      <c r="X122" s="7">
        <v>1294</v>
      </c>
      <c r="Y122" s="8">
        <f t="shared" si="7"/>
        <v>0.71241741334057385</v>
      </c>
      <c r="Z122" s="8">
        <f t="shared" si="8"/>
        <v>0.49825320530329986</v>
      </c>
      <c r="AA122" s="8">
        <f t="shared" si="9"/>
        <v>0.35496425971082679</v>
      </c>
      <c r="AB122" s="8">
        <f t="shared" si="10"/>
        <v>0.35316846986089645</v>
      </c>
      <c r="AC122" s="8">
        <f t="shared" si="11"/>
        <v>0.45125213884942117</v>
      </c>
      <c r="AD122" s="8">
        <f t="shared" si="12"/>
        <v>0.15936802739890685</v>
      </c>
      <c r="AF122" s="8">
        <f t="shared" si="13"/>
        <v>0.44896922165836278</v>
      </c>
    </row>
    <row r="123" spans="1:32" ht="14.4">
      <c r="A123" s="6">
        <v>30302</v>
      </c>
      <c r="B123" s="6" t="s">
        <v>142</v>
      </c>
      <c r="C123" s="7">
        <v>3358</v>
      </c>
      <c r="D123" s="7">
        <v>1281.1111432015896</v>
      </c>
      <c r="E123" s="7">
        <v>12629</v>
      </c>
      <c r="F123" s="7">
        <v>619</v>
      </c>
      <c r="G123" s="7">
        <v>234.33333942294121</v>
      </c>
      <c r="H123" s="7">
        <v>2038</v>
      </c>
      <c r="I123" s="8">
        <f t="shared" si="0"/>
        <v>0.26589595375722541</v>
      </c>
      <c r="J123" s="8">
        <f t="shared" si="1"/>
        <v>0.38151016771935364</v>
      </c>
      <c r="K123" s="8">
        <f t="shared" si="2"/>
        <v>0.10144200991381656</v>
      </c>
      <c r="L123" s="8">
        <f t="shared" si="3"/>
        <v>0.30372914622178604</v>
      </c>
      <c r="M123" s="8">
        <f t="shared" si="4"/>
        <v>0.37856759195951728</v>
      </c>
      <c r="N123" s="8">
        <f t="shared" si="5"/>
        <v>0.11498201149310165</v>
      </c>
      <c r="O123" s="9"/>
      <c r="P123" s="8">
        <f t="shared" si="6"/>
        <v>1.133475288894497</v>
      </c>
      <c r="Q123" s="7"/>
      <c r="R123" s="10">
        <v>30302</v>
      </c>
      <c r="S123" s="7">
        <v>9184</v>
      </c>
      <c r="T123" s="7">
        <v>4738.1112371683121</v>
      </c>
      <c r="U123" s="7">
        <v>12228</v>
      </c>
      <c r="V123" s="7">
        <v>322</v>
      </c>
      <c r="W123" s="7">
        <v>167.11111557483673</v>
      </c>
      <c r="X123" s="7">
        <v>493</v>
      </c>
      <c r="Y123" s="8">
        <f t="shared" si="7"/>
        <v>0.75106313379129863</v>
      </c>
      <c r="Z123" s="8">
        <f t="shared" si="8"/>
        <v>0.51590932460456362</v>
      </c>
      <c r="AA123" s="8">
        <f t="shared" si="9"/>
        <v>0.38748047408965586</v>
      </c>
      <c r="AB123" s="8">
        <f t="shared" si="10"/>
        <v>0.65314401622718055</v>
      </c>
      <c r="AC123" s="8">
        <f t="shared" si="11"/>
        <v>0.5189786197976296</v>
      </c>
      <c r="AD123" s="8">
        <f t="shared" si="12"/>
        <v>0.33896778007066275</v>
      </c>
      <c r="AF123" s="8">
        <f t="shared" si="13"/>
        <v>0.87479964214204986</v>
      </c>
    </row>
    <row r="124" spans="1:32" ht="14.4">
      <c r="A124" s="6">
        <v>30303</v>
      </c>
      <c r="B124" s="6" t="s">
        <v>143</v>
      </c>
      <c r="C124" s="7">
        <v>5717</v>
      </c>
      <c r="D124" s="7">
        <v>2228.5556065440178</v>
      </c>
      <c r="E124" s="7">
        <v>16004</v>
      </c>
      <c r="F124" s="7">
        <v>1402</v>
      </c>
      <c r="G124" s="7">
        <v>547.66667953133583</v>
      </c>
      <c r="H124" s="7">
        <v>3528</v>
      </c>
      <c r="I124" s="8">
        <f t="shared" si="0"/>
        <v>0.35722319420144966</v>
      </c>
      <c r="J124" s="8">
        <f t="shared" si="1"/>
        <v>0.38981207041175753</v>
      </c>
      <c r="K124" s="8">
        <f t="shared" si="2"/>
        <v>0.13924991293076844</v>
      </c>
      <c r="L124" s="8">
        <f t="shared" si="3"/>
        <v>0.39739229024943312</v>
      </c>
      <c r="M124" s="8">
        <f t="shared" si="4"/>
        <v>0.39063243903804268</v>
      </c>
      <c r="N124" s="8">
        <f t="shared" si="5"/>
        <v>0.15523431959504985</v>
      </c>
      <c r="O124" s="9"/>
      <c r="P124" s="8">
        <f t="shared" si="6"/>
        <v>1.1147893476402277</v>
      </c>
      <c r="Q124" s="7"/>
      <c r="R124" s="10">
        <v>30303</v>
      </c>
      <c r="S124" s="7">
        <v>13997</v>
      </c>
      <c r="T124" s="7">
        <v>7073.889079362154</v>
      </c>
      <c r="U124" s="7">
        <v>16647</v>
      </c>
      <c r="V124" s="7">
        <v>740</v>
      </c>
      <c r="W124" s="7">
        <v>362.77778789401054</v>
      </c>
      <c r="X124" s="7">
        <v>909</v>
      </c>
      <c r="Y124" s="8">
        <f t="shared" si="7"/>
        <v>0.8408121583468493</v>
      </c>
      <c r="Z124" s="8">
        <f t="shared" si="8"/>
        <v>0.50538608840195431</v>
      </c>
      <c r="AA124" s="8">
        <f t="shared" si="9"/>
        <v>0.42493476778771877</v>
      </c>
      <c r="AB124" s="8">
        <f t="shared" si="10"/>
        <v>0.81408140814081409</v>
      </c>
      <c r="AC124" s="8">
        <f t="shared" si="11"/>
        <v>0.49024025391082504</v>
      </c>
      <c r="AD124" s="8">
        <f t="shared" si="12"/>
        <v>0.3990954762310347</v>
      </c>
      <c r="AF124" s="8">
        <f t="shared" si="13"/>
        <v>0.93919233370522315</v>
      </c>
    </row>
    <row r="125" spans="1:32" ht="14.4">
      <c r="A125" s="6">
        <v>30401</v>
      </c>
      <c r="B125" s="6" t="s">
        <v>144</v>
      </c>
      <c r="C125" s="7">
        <v>1334</v>
      </c>
      <c r="D125" s="7">
        <v>512.5555684864521</v>
      </c>
      <c r="E125" s="7">
        <v>6804</v>
      </c>
      <c r="F125" s="7">
        <v>451</v>
      </c>
      <c r="G125" s="7">
        <v>175.66667118668556</v>
      </c>
      <c r="H125" s="7">
        <v>3946</v>
      </c>
      <c r="I125" s="8">
        <f t="shared" si="0"/>
        <v>0.19606114050558496</v>
      </c>
      <c r="J125" s="8">
        <f t="shared" si="1"/>
        <v>0.3842245640827977</v>
      </c>
      <c r="K125" s="8">
        <f t="shared" si="2"/>
        <v>7.5331506244334531E-2</v>
      </c>
      <c r="L125" s="8">
        <f t="shared" si="3"/>
        <v>0.11429295489102889</v>
      </c>
      <c r="M125" s="8">
        <f t="shared" si="4"/>
        <v>0.38950481416116534</v>
      </c>
      <c r="N125" s="8">
        <f t="shared" si="5"/>
        <v>4.4517656154760658E-2</v>
      </c>
      <c r="O125" s="9"/>
      <c r="P125" s="8">
        <f t="shared" si="6"/>
        <v>0.59095667104238614</v>
      </c>
      <c r="Q125" s="7"/>
      <c r="R125" s="10">
        <v>30401</v>
      </c>
      <c r="S125" s="7">
        <v>2695</v>
      </c>
      <c r="T125" s="7">
        <v>1269.1111457645893</v>
      </c>
      <c r="U125" s="7">
        <v>6001</v>
      </c>
      <c r="V125" s="7">
        <v>254</v>
      </c>
      <c r="W125" s="7">
        <v>110.11111363768578</v>
      </c>
      <c r="X125" s="7">
        <v>1811</v>
      </c>
      <c r="Y125" s="8">
        <f t="shared" si="7"/>
        <v>0.44909181803032827</v>
      </c>
      <c r="Z125" s="8">
        <f t="shared" si="8"/>
        <v>0.47091322662879009</v>
      </c>
      <c r="AA125" s="8">
        <f t="shared" si="9"/>
        <v>0.21148327708125134</v>
      </c>
      <c r="AB125" s="8">
        <f t="shared" si="10"/>
        <v>0.14025400331308668</v>
      </c>
      <c r="AC125" s="8">
        <f t="shared" si="11"/>
        <v>0.43350832140821172</v>
      </c>
      <c r="AD125" s="8">
        <f t="shared" si="12"/>
        <v>6.0801277547037971E-2</v>
      </c>
      <c r="AF125" s="8">
        <f t="shared" si="13"/>
        <v>0.28749922162251285</v>
      </c>
    </row>
    <row r="126" spans="1:32" ht="14.4">
      <c r="A126" s="6">
        <v>30402</v>
      </c>
      <c r="B126" s="6" t="s">
        <v>145</v>
      </c>
      <c r="C126" s="7">
        <v>1725</v>
      </c>
      <c r="D126" s="7">
        <v>652.44446051120758</v>
      </c>
      <c r="E126" s="7">
        <v>6210</v>
      </c>
      <c r="F126" s="7">
        <v>252</v>
      </c>
      <c r="G126" s="7">
        <v>91.444446921348572</v>
      </c>
      <c r="H126" s="7">
        <v>1092</v>
      </c>
      <c r="I126" s="8">
        <f t="shared" si="0"/>
        <v>0.27777777777777779</v>
      </c>
      <c r="J126" s="8">
        <f t="shared" si="1"/>
        <v>0.37822867276012034</v>
      </c>
      <c r="K126" s="8">
        <f t="shared" si="2"/>
        <v>0.10506352021114454</v>
      </c>
      <c r="L126" s="8">
        <f t="shared" si="3"/>
        <v>0.23076923076923078</v>
      </c>
      <c r="M126" s="8">
        <f t="shared" si="4"/>
        <v>0.36287478937043083</v>
      </c>
      <c r="N126" s="8">
        <f t="shared" si="5"/>
        <v>8.374033600856097E-2</v>
      </c>
      <c r="O126" s="9"/>
      <c r="P126" s="8">
        <f t="shared" si="6"/>
        <v>0.79704483383261193</v>
      </c>
      <c r="Q126" s="7"/>
      <c r="R126" s="10">
        <v>30402</v>
      </c>
      <c r="S126" s="7">
        <v>4892</v>
      </c>
      <c r="T126" s="7">
        <v>2402.4445104897022</v>
      </c>
      <c r="U126" s="7">
        <v>6824</v>
      </c>
      <c r="V126" s="7">
        <v>149</v>
      </c>
      <c r="W126" s="7">
        <v>67.000001817941666</v>
      </c>
      <c r="X126" s="7">
        <v>337</v>
      </c>
      <c r="Y126" s="8">
        <f t="shared" si="7"/>
        <v>0.71688159437280186</v>
      </c>
      <c r="Z126" s="8">
        <f t="shared" si="8"/>
        <v>0.49109658840754339</v>
      </c>
      <c r="AA126" s="8">
        <f t="shared" si="9"/>
        <v>0.35205810528864334</v>
      </c>
      <c r="AB126" s="8">
        <f t="shared" si="10"/>
        <v>0.44213649851632048</v>
      </c>
      <c r="AC126" s="8">
        <f t="shared" si="11"/>
        <v>0.44966444173115211</v>
      </c>
      <c r="AD126" s="8">
        <f t="shared" si="12"/>
        <v>0.1988130617743076</v>
      </c>
      <c r="AF126" s="8">
        <f t="shared" si="13"/>
        <v>0.56471661577371135</v>
      </c>
    </row>
    <row r="127" spans="1:32" ht="14.4">
      <c r="A127" s="6">
        <v>30403</v>
      </c>
      <c r="B127" s="6" t="s">
        <v>146</v>
      </c>
      <c r="C127" s="7">
        <v>4840</v>
      </c>
      <c r="D127" s="7">
        <v>1762.333378881216</v>
      </c>
      <c r="E127" s="7">
        <v>14816</v>
      </c>
      <c r="F127" s="7">
        <v>4539</v>
      </c>
      <c r="G127" s="7">
        <v>1669.1111537516117</v>
      </c>
      <c r="H127" s="7">
        <v>14407</v>
      </c>
      <c r="I127" s="8">
        <f t="shared" si="0"/>
        <v>0.32667386609071275</v>
      </c>
      <c r="J127" s="8">
        <f t="shared" si="1"/>
        <v>0.36411846671099507</v>
      </c>
      <c r="K127" s="8">
        <f t="shared" si="2"/>
        <v>0.11894798723550325</v>
      </c>
      <c r="L127" s="8">
        <f t="shared" si="3"/>
        <v>0.3150551815089887</v>
      </c>
      <c r="M127" s="8">
        <f t="shared" si="4"/>
        <v>0.36772662563375452</v>
      </c>
      <c r="N127" s="8">
        <f t="shared" si="5"/>
        <v>0.11585417878473046</v>
      </c>
      <c r="O127" s="9"/>
      <c r="P127" s="8">
        <f t="shared" si="6"/>
        <v>0.97399024125858136</v>
      </c>
      <c r="Q127" s="7"/>
      <c r="R127" s="10">
        <v>30403</v>
      </c>
      <c r="S127" s="7">
        <v>5228</v>
      </c>
      <c r="T127" s="7">
        <v>2329.4445050656796</v>
      </c>
      <c r="U127" s="7">
        <v>12927</v>
      </c>
      <c r="V127" s="7">
        <v>1589</v>
      </c>
      <c r="W127" s="7">
        <v>695.00001811981201</v>
      </c>
      <c r="X127" s="7">
        <v>4216</v>
      </c>
      <c r="Y127" s="8">
        <f t="shared" si="7"/>
        <v>0.40442484721899902</v>
      </c>
      <c r="Z127" s="8">
        <f t="shared" si="8"/>
        <v>0.44557086936986984</v>
      </c>
      <c r="AA127" s="8">
        <f t="shared" si="9"/>
        <v>0.18019993077014618</v>
      </c>
      <c r="AB127" s="8">
        <f t="shared" si="10"/>
        <v>0.37689753320683111</v>
      </c>
      <c r="AC127" s="8">
        <f t="shared" si="11"/>
        <v>0.43738201266193327</v>
      </c>
      <c r="AD127" s="8">
        <f t="shared" si="12"/>
        <v>0.16484820164132163</v>
      </c>
      <c r="AF127" s="8">
        <f t="shared" si="13"/>
        <v>0.91480724180517903</v>
      </c>
    </row>
    <row r="128" spans="1:32" ht="14.4">
      <c r="A128" s="6">
        <v>30404</v>
      </c>
      <c r="B128" s="6" t="s">
        <v>147</v>
      </c>
      <c r="C128" s="7">
        <v>1327</v>
      </c>
      <c r="D128" s="7">
        <v>510.22223490476608</v>
      </c>
      <c r="E128" s="7">
        <v>4204</v>
      </c>
      <c r="F128" s="7">
        <v>318</v>
      </c>
      <c r="G128" s="7">
        <v>121.55555859208107</v>
      </c>
      <c r="H128" s="7">
        <v>775</v>
      </c>
      <c r="I128" s="8">
        <f t="shared" si="0"/>
        <v>0.31565176022835395</v>
      </c>
      <c r="J128" s="8">
        <f t="shared" si="1"/>
        <v>0.38449301801414176</v>
      </c>
      <c r="K128" s="8">
        <f t="shared" si="2"/>
        <v>0.12136589793167606</v>
      </c>
      <c r="L128" s="8">
        <f t="shared" si="3"/>
        <v>0.41032258064516131</v>
      </c>
      <c r="M128" s="8">
        <f t="shared" si="4"/>
        <v>0.38225018425182727</v>
      </c>
      <c r="N128" s="8">
        <f t="shared" si="5"/>
        <v>0.15684588205429817</v>
      </c>
      <c r="O128" s="9"/>
      <c r="P128" s="8">
        <f t="shared" si="6"/>
        <v>1.2923389908308169</v>
      </c>
      <c r="Q128" s="7"/>
      <c r="R128" s="10">
        <v>30404</v>
      </c>
      <c r="S128" s="7">
        <v>2559</v>
      </c>
      <c r="T128" s="7">
        <v>1198.1111420094967</v>
      </c>
      <c r="U128" s="7">
        <v>4099</v>
      </c>
      <c r="V128" s="7">
        <v>145</v>
      </c>
      <c r="W128" s="7">
        <v>67.777779430150986</v>
      </c>
      <c r="X128" s="7">
        <v>224</v>
      </c>
      <c r="Y128" s="8">
        <f t="shared" si="7"/>
        <v>0.62429860941693094</v>
      </c>
      <c r="Z128" s="8">
        <f t="shared" si="8"/>
        <v>0.46819505354024882</v>
      </c>
      <c r="AA128" s="8">
        <f t="shared" si="9"/>
        <v>0.29229352086106286</v>
      </c>
      <c r="AB128" s="8">
        <f t="shared" si="10"/>
        <v>0.6473214285714286</v>
      </c>
      <c r="AC128" s="8">
        <f t="shared" si="11"/>
        <v>0.46743296158724817</v>
      </c>
      <c r="AD128" s="8">
        <f t="shared" si="12"/>
        <v>0.30257937245603123</v>
      </c>
      <c r="AF128" s="8">
        <f t="shared" si="13"/>
        <v>1.0351901457297701</v>
      </c>
    </row>
    <row r="129" spans="1:32" ht="14.4">
      <c r="A129" s="6">
        <v>30501</v>
      </c>
      <c r="B129" s="6" t="s">
        <v>148</v>
      </c>
      <c r="C129" s="7">
        <v>677</v>
      </c>
      <c r="D129" s="7">
        <v>257.22222891449928</v>
      </c>
      <c r="E129" s="7">
        <v>7977</v>
      </c>
      <c r="F129" s="7">
        <v>91</v>
      </c>
      <c r="G129" s="7">
        <v>32.555556356906891</v>
      </c>
      <c r="H129" s="7">
        <v>3075</v>
      </c>
      <c r="I129" s="8">
        <f t="shared" si="0"/>
        <v>8.4868998370314655E-2</v>
      </c>
      <c r="J129" s="8">
        <f t="shared" si="1"/>
        <v>0.37994420814549379</v>
      </c>
      <c r="K129" s="8">
        <f t="shared" si="2"/>
        <v>3.2245484381910404E-2</v>
      </c>
      <c r="L129" s="8">
        <f t="shared" si="3"/>
        <v>2.959349593495935E-2</v>
      </c>
      <c r="M129" s="8">
        <f t="shared" si="4"/>
        <v>0.35775336655941636</v>
      </c>
      <c r="N129" s="8">
        <f t="shared" si="5"/>
        <v>1.0587172798994111E-2</v>
      </c>
      <c r="O129" s="9"/>
      <c r="P129" s="8">
        <f t="shared" si="6"/>
        <v>0.32833040042448469</v>
      </c>
      <c r="Q129" s="7"/>
      <c r="R129" s="10">
        <v>30501</v>
      </c>
      <c r="S129" s="7">
        <v>2435</v>
      </c>
      <c r="T129" s="7">
        <v>1061.6666948497295</v>
      </c>
      <c r="U129" s="7">
        <v>8125</v>
      </c>
      <c r="V129" s="7">
        <v>199</v>
      </c>
      <c r="W129" s="7">
        <v>86.777779936790466</v>
      </c>
      <c r="X129" s="7">
        <v>1279</v>
      </c>
      <c r="Y129" s="8">
        <f t="shared" si="7"/>
        <v>0.2996923076923077</v>
      </c>
      <c r="Z129" s="8">
        <f t="shared" si="8"/>
        <v>0.43600274942494027</v>
      </c>
      <c r="AA129" s="8">
        <f t="shared" si="9"/>
        <v>0.13066667013535133</v>
      </c>
      <c r="AB129" s="8">
        <f t="shared" si="10"/>
        <v>0.15559030492572323</v>
      </c>
      <c r="AC129" s="8">
        <f t="shared" si="11"/>
        <v>0.43606924591351992</v>
      </c>
      <c r="AD129" s="8">
        <f t="shared" si="12"/>
        <v>6.7848146940414758E-2</v>
      </c>
      <c r="AF129" s="8">
        <f t="shared" si="13"/>
        <v>0.51924600871924054</v>
      </c>
    </row>
    <row r="130" spans="1:32" ht="14.4">
      <c r="A130" s="6">
        <v>30502</v>
      </c>
      <c r="B130" s="6" t="s">
        <v>149</v>
      </c>
      <c r="C130" s="7">
        <v>1303</v>
      </c>
      <c r="D130" s="7">
        <v>488.33334469795227</v>
      </c>
      <c r="E130" s="7">
        <v>7429</v>
      </c>
      <c r="F130" s="7">
        <v>150</v>
      </c>
      <c r="G130" s="7">
        <v>56.444445699453354</v>
      </c>
      <c r="H130" s="7">
        <v>803</v>
      </c>
      <c r="I130" s="8">
        <f t="shared" si="0"/>
        <v>0.17539372728496433</v>
      </c>
      <c r="J130" s="8">
        <f t="shared" si="1"/>
        <v>0.37477616630694727</v>
      </c>
      <c r="K130" s="8">
        <f t="shared" si="2"/>
        <v>6.5733388706145146E-2</v>
      </c>
      <c r="L130" s="8">
        <f t="shared" si="3"/>
        <v>0.18679950186799502</v>
      </c>
      <c r="M130" s="8">
        <f t="shared" si="4"/>
        <v>0.37629630466302239</v>
      </c>
      <c r="N130" s="8">
        <f t="shared" si="5"/>
        <v>7.0291962265819866E-2</v>
      </c>
      <c r="O130" s="9"/>
      <c r="P130" s="8">
        <f t="shared" si="6"/>
        <v>1.0693494379249697</v>
      </c>
      <c r="Q130" s="7"/>
      <c r="R130" s="10">
        <v>30502</v>
      </c>
      <c r="S130" s="7">
        <v>4610</v>
      </c>
      <c r="T130" s="7">
        <v>2052.1111645698547</v>
      </c>
      <c r="U130" s="7">
        <v>8622</v>
      </c>
      <c r="V130" s="7">
        <v>131</v>
      </c>
      <c r="W130" s="7">
        <v>56.444445967674255</v>
      </c>
      <c r="X130" s="7">
        <v>285</v>
      </c>
      <c r="Y130" s="8">
        <f t="shared" si="7"/>
        <v>0.53467872883321732</v>
      </c>
      <c r="Z130" s="8">
        <f t="shared" si="8"/>
        <v>0.44514341964638932</v>
      </c>
      <c r="AA130" s="8">
        <f t="shared" si="9"/>
        <v>0.23800871776500285</v>
      </c>
      <c r="AB130" s="8">
        <f t="shared" si="10"/>
        <v>0.45964912280701753</v>
      </c>
      <c r="AC130" s="8">
        <f t="shared" si="11"/>
        <v>0.43087363334102485</v>
      </c>
      <c r="AD130" s="8">
        <f t="shared" si="12"/>
        <v>0.19805068760587458</v>
      </c>
      <c r="AF130" s="8">
        <f t="shared" si="13"/>
        <v>0.8321152664727991</v>
      </c>
    </row>
    <row r="131" spans="1:32" ht="14.4">
      <c r="A131" s="6">
        <v>30601</v>
      </c>
      <c r="B131" s="6" t="s">
        <v>150</v>
      </c>
      <c r="C131" s="7">
        <v>3629</v>
      </c>
      <c r="D131" s="7">
        <v>1437.777814000845</v>
      </c>
      <c r="E131" s="7">
        <v>8883</v>
      </c>
      <c r="F131" s="7">
        <v>533</v>
      </c>
      <c r="G131" s="7">
        <v>208.88889437913895</v>
      </c>
      <c r="H131" s="7">
        <v>1710</v>
      </c>
      <c r="I131" s="8">
        <f t="shared" si="0"/>
        <v>0.4085331532140043</v>
      </c>
      <c r="J131" s="8">
        <f t="shared" si="1"/>
        <v>0.39619118600188619</v>
      </c>
      <c r="K131" s="8">
        <f t="shared" si="2"/>
        <v>0.16185723449294664</v>
      </c>
      <c r="L131" s="8">
        <f t="shared" si="3"/>
        <v>0.31169590643274853</v>
      </c>
      <c r="M131" s="8">
        <f t="shared" si="4"/>
        <v>0.39191162172446331</v>
      </c>
      <c r="N131" s="8">
        <f t="shared" si="5"/>
        <v>0.12215724817493505</v>
      </c>
      <c r="O131" s="9"/>
      <c r="P131" s="8">
        <f t="shared" si="6"/>
        <v>0.75472220044794092</v>
      </c>
      <c r="Q131" s="7"/>
      <c r="R131" s="10">
        <v>30601</v>
      </c>
      <c r="S131" s="7">
        <v>8288</v>
      </c>
      <c r="T131" s="7">
        <v>4263.8890054225922</v>
      </c>
      <c r="U131" s="7">
        <v>10170</v>
      </c>
      <c r="V131" s="7">
        <v>176</v>
      </c>
      <c r="W131" s="7">
        <v>82.444446623325348</v>
      </c>
      <c r="X131" s="7">
        <v>316</v>
      </c>
      <c r="Y131" s="8">
        <f t="shared" si="7"/>
        <v>0.81494591937069816</v>
      </c>
      <c r="Z131" s="8">
        <f t="shared" si="8"/>
        <v>0.51446537227589195</v>
      </c>
      <c r="AA131" s="8">
        <f t="shared" si="9"/>
        <v>0.41926145579376528</v>
      </c>
      <c r="AB131" s="8">
        <f t="shared" si="10"/>
        <v>0.55696202531645567</v>
      </c>
      <c r="AC131" s="8">
        <f t="shared" si="11"/>
        <v>0.46843435581434856</v>
      </c>
      <c r="AD131" s="8">
        <f t="shared" si="12"/>
        <v>0.26090014754216878</v>
      </c>
      <c r="AF131" s="8">
        <f t="shared" si="13"/>
        <v>0.62228507757342133</v>
      </c>
    </row>
    <row r="132" spans="1:32" ht="14.4">
      <c r="A132" s="6">
        <v>30602</v>
      </c>
      <c r="B132" s="6" t="s">
        <v>151</v>
      </c>
      <c r="C132" s="7">
        <v>2030</v>
      </c>
      <c r="D132" s="7">
        <v>760.44446361064911</v>
      </c>
      <c r="E132" s="7">
        <v>8883</v>
      </c>
      <c r="F132" s="7">
        <v>366</v>
      </c>
      <c r="G132" s="7">
        <v>132.33333677053452</v>
      </c>
      <c r="H132" s="7">
        <v>1812</v>
      </c>
      <c r="I132" s="8">
        <f t="shared" si="0"/>
        <v>0.22852639873916469</v>
      </c>
      <c r="J132" s="8">
        <f t="shared" si="1"/>
        <v>0.37460318404465476</v>
      </c>
      <c r="K132" s="8">
        <f t="shared" si="2"/>
        <v>8.5606716605949471E-2</v>
      </c>
      <c r="L132" s="8">
        <f t="shared" si="3"/>
        <v>0.20198675496688742</v>
      </c>
      <c r="M132" s="8">
        <f t="shared" si="4"/>
        <v>0.36156649390856427</v>
      </c>
      <c r="N132" s="8">
        <f t="shared" si="5"/>
        <v>7.3031642809345765E-2</v>
      </c>
      <c r="O132" s="9"/>
      <c r="P132" s="8">
        <f t="shared" si="6"/>
        <v>0.85310645828776277</v>
      </c>
      <c r="Q132" s="7"/>
      <c r="R132" s="10">
        <v>30602</v>
      </c>
      <c r="S132" s="7">
        <v>6879</v>
      </c>
      <c r="T132" s="7">
        <v>3077.4445232748985</v>
      </c>
      <c r="U132" s="7">
        <v>9727</v>
      </c>
      <c r="V132" s="7">
        <v>226</v>
      </c>
      <c r="W132" s="7">
        <v>96.111113488674164</v>
      </c>
      <c r="X132" s="7">
        <v>384</v>
      </c>
      <c r="Y132" s="8">
        <f t="shared" si="7"/>
        <v>0.70720674411432094</v>
      </c>
      <c r="Z132" s="8">
        <f t="shared" si="8"/>
        <v>0.44736800745383026</v>
      </c>
      <c r="AA132" s="8">
        <f t="shared" si="9"/>
        <v>0.31638167197233458</v>
      </c>
      <c r="AB132" s="8">
        <f t="shared" si="10"/>
        <v>0.58854166666666663</v>
      </c>
      <c r="AC132" s="8">
        <f t="shared" si="11"/>
        <v>0.42527041366669982</v>
      </c>
      <c r="AD132" s="8">
        <f t="shared" si="12"/>
        <v>0.25028935804342228</v>
      </c>
      <c r="AF132" s="8">
        <f t="shared" si="13"/>
        <v>0.79109942267865752</v>
      </c>
    </row>
    <row r="133" spans="1:32" ht="14.4">
      <c r="A133" s="6">
        <v>30701</v>
      </c>
      <c r="B133" s="6" t="s">
        <v>152</v>
      </c>
      <c r="C133" s="7">
        <v>1779</v>
      </c>
      <c r="D133" s="7">
        <v>675.11112806200981</v>
      </c>
      <c r="E133" s="7">
        <v>11610</v>
      </c>
      <c r="F133" s="7">
        <v>620</v>
      </c>
      <c r="G133" s="7">
        <v>231.22222799062729</v>
      </c>
      <c r="H133" s="7">
        <v>7669</v>
      </c>
      <c r="I133" s="8">
        <f t="shared" si="0"/>
        <v>0.15322997416020673</v>
      </c>
      <c r="J133" s="8">
        <f t="shared" si="1"/>
        <v>0.37948911077122532</v>
      </c>
      <c r="K133" s="8">
        <f t="shared" si="2"/>
        <v>5.8149106637554682E-2</v>
      </c>
      <c r="L133" s="8">
        <f t="shared" si="3"/>
        <v>8.0844960229495375E-2</v>
      </c>
      <c r="M133" s="8">
        <f t="shared" si="4"/>
        <v>0.37293907740423754</v>
      </c>
      <c r="N133" s="8">
        <f t="shared" si="5"/>
        <v>3.0150244880770279E-2</v>
      </c>
      <c r="O133" s="9"/>
      <c r="P133" s="8">
        <f t="shared" si="6"/>
        <v>0.51849884932364931</v>
      </c>
      <c r="Q133" s="7"/>
      <c r="R133" s="10">
        <v>30701</v>
      </c>
      <c r="S133" s="7">
        <v>5987</v>
      </c>
      <c r="T133" s="7">
        <v>2741.6667358577251</v>
      </c>
      <c r="U133" s="7">
        <v>15298</v>
      </c>
      <c r="V133" s="7">
        <v>604</v>
      </c>
      <c r="W133" s="7">
        <v>248.55556181073189</v>
      </c>
      <c r="X133" s="7">
        <v>3883</v>
      </c>
      <c r="Y133" s="8">
        <f t="shared" si="7"/>
        <v>0.39135834749640475</v>
      </c>
      <c r="Z133" s="8">
        <f t="shared" si="8"/>
        <v>0.45793665205574163</v>
      </c>
      <c r="AA133" s="8">
        <f t="shared" si="9"/>
        <v>0.17921733140657112</v>
      </c>
      <c r="AB133" s="8">
        <f t="shared" si="10"/>
        <v>0.15554983260365696</v>
      </c>
      <c r="AC133" s="8">
        <f t="shared" si="11"/>
        <v>0.41151583081247001</v>
      </c>
      <c r="AD133" s="8">
        <f t="shared" si="12"/>
        <v>6.4011218596634528E-2</v>
      </c>
      <c r="AF133" s="8">
        <f t="shared" si="13"/>
        <v>0.35717091697688069</v>
      </c>
    </row>
    <row r="134" spans="1:32" ht="14.4">
      <c r="A134" s="6">
        <v>30702</v>
      </c>
      <c r="B134" s="6" t="s">
        <v>153</v>
      </c>
      <c r="C134" s="7">
        <v>307</v>
      </c>
      <c r="D134" s="7">
        <v>112.44444718956947</v>
      </c>
      <c r="E134" s="7">
        <v>3999</v>
      </c>
      <c r="F134" s="7">
        <v>260</v>
      </c>
      <c r="G134" s="7">
        <v>94.777779936790466</v>
      </c>
      <c r="H134" s="7">
        <v>3733</v>
      </c>
      <c r="I134" s="8">
        <f t="shared" si="0"/>
        <v>7.6769192298074523E-2</v>
      </c>
      <c r="J134" s="8">
        <f t="shared" si="1"/>
        <v>0.36626855762074745</v>
      </c>
      <c r="K134" s="8">
        <f t="shared" si="2"/>
        <v>2.8118141332725551E-2</v>
      </c>
      <c r="L134" s="8">
        <f t="shared" si="3"/>
        <v>6.9649075810340202E-2</v>
      </c>
      <c r="M134" s="8">
        <f t="shared" si="4"/>
        <v>0.36452992283380947</v>
      </c>
      <c r="N134" s="8">
        <f t="shared" si="5"/>
        <v>2.5389172230589459E-2</v>
      </c>
      <c r="O134" s="9"/>
      <c r="P134" s="8">
        <f t="shared" si="6"/>
        <v>0.90294631960754967</v>
      </c>
      <c r="Q134" s="7"/>
      <c r="R134" s="10">
        <v>30702</v>
      </c>
      <c r="S134" s="7">
        <v>1926</v>
      </c>
      <c r="T134" s="7">
        <v>849.22224387526512</v>
      </c>
      <c r="U134" s="7">
        <v>5441</v>
      </c>
      <c r="V134" s="7">
        <v>184</v>
      </c>
      <c r="W134" s="7">
        <v>77.666668593883514</v>
      </c>
      <c r="X134" s="7">
        <v>927</v>
      </c>
      <c r="Y134" s="8">
        <f t="shared" si="7"/>
        <v>0.35397904796912333</v>
      </c>
      <c r="Z134" s="8">
        <f t="shared" si="8"/>
        <v>0.44092536026753121</v>
      </c>
      <c r="AA134" s="8">
        <f t="shared" si="9"/>
        <v>0.15607833925294343</v>
      </c>
      <c r="AB134" s="8">
        <f t="shared" si="10"/>
        <v>0.19848975188781015</v>
      </c>
      <c r="AC134" s="8">
        <f t="shared" si="11"/>
        <v>0.42210145974936691</v>
      </c>
      <c r="AD134" s="8">
        <f t="shared" si="12"/>
        <v>8.3782814017134319E-2</v>
      </c>
      <c r="AF134" s="8">
        <f t="shared" si="13"/>
        <v>0.53679975336843089</v>
      </c>
    </row>
    <row r="135" spans="1:32" ht="14.4">
      <c r="A135" s="6">
        <v>30703</v>
      </c>
      <c r="B135" s="6" t="s">
        <v>154</v>
      </c>
      <c r="C135" s="7">
        <v>383</v>
      </c>
      <c r="D135" s="7">
        <v>142.66667005419731</v>
      </c>
      <c r="E135" s="7">
        <v>2844</v>
      </c>
      <c r="F135" s="7">
        <v>177</v>
      </c>
      <c r="G135" s="7">
        <v>66.666668206453323</v>
      </c>
      <c r="H135" s="7">
        <v>1090</v>
      </c>
      <c r="I135" s="8">
        <f t="shared" si="0"/>
        <v>0.13466947960618847</v>
      </c>
      <c r="J135" s="8">
        <f t="shared" si="1"/>
        <v>0.37249783303967965</v>
      </c>
      <c r="K135" s="8">
        <f t="shared" si="2"/>
        <v>5.0164089329886537E-2</v>
      </c>
      <c r="L135" s="8">
        <f t="shared" si="3"/>
        <v>0.16238532110091744</v>
      </c>
      <c r="M135" s="8">
        <f t="shared" si="4"/>
        <v>0.37664784297431259</v>
      </c>
      <c r="N135" s="8">
        <f t="shared" si="5"/>
        <v>6.116208092335168E-2</v>
      </c>
      <c r="O135" s="9"/>
      <c r="P135" s="8">
        <f t="shared" si="6"/>
        <v>1.219240331886436</v>
      </c>
      <c r="Q135" s="7"/>
      <c r="R135" s="10">
        <v>30703</v>
      </c>
      <c r="S135" s="7">
        <v>2016</v>
      </c>
      <c r="T135" s="7">
        <v>955.22224849462509</v>
      </c>
      <c r="U135" s="7">
        <v>3493</v>
      </c>
      <c r="V135" s="7">
        <v>120</v>
      </c>
      <c r="W135" s="7">
        <v>55.000001460313797</v>
      </c>
      <c r="X135" s="7">
        <v>224</v>
      </c>
      <c r="Y135" s="8">
        <f t="shared" si="7"/>
        <v>0.57715430861723449</v>
      </c>
      <c r="Z135" s="8">
        <f t="shared" si="8"/>
        <v>0.47382055976915927</v>
      </c>
      <c r="AA135" s="8">
        <f t="shared" si="9"/>
        <v>0.27346757758220014</v>
      </c>
      <c r="AB135" s="8">
        <f t="shared" si="10"/>
        <v>0.5357142857142857</v>
      </c>
      <c r="AC135" s="8">
        <f t="shared" si="11"/>
        <v>0.45833334550261495</v>
      </c>
      <c r="AD135" s="8">
        <f t="shared" si="12"/>
        <v>0.2455357208049723</v>
      </c>
      <c r="AF135" s="8">
        <f t="shared" si="13"/>
        <v>0.89786044464875558</v>
      </c>
    </row>
    <row r="136" spans="1:32" ht="14.4">
      <c r="A136" s="6">
        <v>30801</v>
      </c>
      <c r="B136" s="6" t="s">
        <v>155</v>
      </c>
      <c r="C136" s="7">
        <v>254</v>
      </c>
      <c r="D136" s="7">
        <v>89.222224533557892</v>
      </c>
      <c r="E136" s="7">
        <v>12339</v>
      </c>
      <c r="F136" s="7">
        <v>189</v>
      </c>
      <c r="G136" s="7">
        <v>66.888890564441681</v>
      </c>
      <c r="H136" s="7">
        <v>8743</v>
      </c>
      <c r="I136" s="8">
        <f t="shared" si="0"/>
        <v>2.0585136558878354E-2</v>
      </c>
      <c r="J136" s="8">
        <f t="shared" si="1"/>
        <v>0.35126860052581849</v>
      </c>
      <c r="K136" s="8">
        <f t="shared" si="2"/>
        <v>7.2309121106700625E-3</v>
      </c>
      <c r="L136" s="8">
        <f t="shared" si="3"/>
        <v>2.1617293835068056E-2</v>
      </c>
      <c r="M136" s="8">
        <f t="shared" si="4"/>
        <v>0.3539094738859348</v>
      </c>
      <c r="N136" s="8">
        <f t="shared" si="5"/>
        <v>7.6505650880065975E-3</v>
      </c>
      <c r="O136" s="9"/>
      <c r="P136" s="8">
        <f t="shared" si="6"/>
        <v>1.0580359670970536</v>
      </c>
      <c r="Q136" s="7"/>
      <c r="R136" s="10">
        <v>30801</v>
      </c>
      <c r="S136" s="7">
        <v>2734</v>
      </c>
      <c r="T136" s="7">
        <v>1035.4444710016251</v>
      </c>
      <c r="U136" s="7">
        <v>17169</v>
      </c>
      <c r="V136" s="7">
        <v>627</v>
      </c>
      <c r="W136" s="7">
        <v>245.44445052742958</v>
      </c>
      <c r="X136" s="7">
        <v>4599</v>
      </c>
      <c r="Y136" s="8">
        <f t="shared" si="7"/>
        <v>0.15924049158366824</v>
      </c>
      <c r="Z136" s="8">
        <f t="shared" si="8"/>
        <v>0.37872877505545904</v>
      </c>
      <c r="AA136" s="8">
        <f t="shared" si="9"/>
        <v>6.0308956316711806E-2</v>
      </c>
      <c r="AB136" s="8">
        <f t="shared" si="10"/>
        <v>0.13633398564905413</v>
      </c>
      <c r="AC136" s="8">
        <f t="shared" si="11"/>
        <v>0.3914584537917537</v>
      </c>
      <c r="AD136" s="8">
        <f t="shared" si="12"/>
        <v>5.3369091221445869E-2</v>
      </c>
      <c r="AF136" s="8">
        <f t="shared" si="13"/>
        <v>0.88492811815841554</v>
      </c>
    </row>
    <row r="137" spans="1:32" ht="14.4">
      <c r="A137" s="6">
        <v>30802</v>
      </c>
      <c r="B137" s="6" t="s">
        <v>156</v>
      </c>
      <c r="C137" s="7">
        <v>433</v>
      </c>
      <c r="D137" s="7">
        <v>160.88889321684837</v>
      </c>
      <c r="E137" s="7">
        <v>4977</v>
      </c>
      <c r="F137" s="7">
        <v>203</v>
      </c>
      <c r="G137" s="7">
        <v>74.333335131406784</v>
      </c>
      <c r="H137" s="7">
        <v>2392</v>
      </c>
      <c r="I137" s="8">
        <f t="shared" si="0"/>
        <v>8.7000200924251564E-2</v>
      </c>
      <c r="J137" s="8">
        <f t="shared" si="1"/>
        <v>0.37156788271789465</v>
      </c>
      <c r="K137" s="8">
        <f t="shared" si="2"/>
        <v>3.2326480453455576E-2</v>
      </c>
      <c r="L137" s="8">
        <f t="shared" si="3"/>
        <v>8.4866220735785952E-2</v>
      </c>
      <c r="M137" s="8">
        <f t="shared" si="4"/>
        <v>0.36617406468673291</v>
      </c>
      <c r="N137" s="8">
        <f t="shared" si="5"/>
        <v>3.1075809001424239E-2</v>
      </c>
      <c r="O137" s="9"/>
      <c r="P137" s="8">
        <f t="shared" si="6"/>
        <v>0.9613112397487229</v>
      </c>
      <c r="Q137" s="7"/>
      <c r="R137" s="10">
        <v>30802</v>
      </c>
      <c r="S137" s="7">
        <v>1862</v>
      </c>
      <c r="T137" s="7">
        <v>771.33335268497467</v>
      </c>
      <c r="U137" s="7">
        <v>6551</v>
      </c>
      <c r="V137" s="7">
        <v>125</v>
      </c>
      <c r="W137" s="7">
        <v>51.444445699453354</v>
      </c>
      <c r="X137" s="7">
        <v>483</v>
      </c>
      <c r="Y137" s="8">
        <f t="shared" si="7"/>
        <v>0.28423141505113725</v>
      </c>
      <c r="Z137" s="8">
        <f t="shared" si="8"/>
        <v>0.41424992088344503</v>
      </c>
      <c r="AA137" s="8">
        <f t="shared" si="9"/>
        <v>0.11774284119752323</v>
      </c>
      <c r="AB137" s="8">
        <f t="shared" si="10"/>
        <v>0.25879917184265011</v>
      </c>
      <c r="AC137" s="8">
        <f t="shared" si="11"/>
        <v>0.41155556559562684</v>
      </c>
      <c r="AD137" s="8">
        <f t="shared" si="12"/>
        <v>0.10651023954338169</v>
      </c>
      <c r="AF137" s="8">
        <f t="shared" si="13"/>
        <v>0.90460055541467754</v>
      </c>
    </row>
    <row r="138" spans="1:32" ht="14.4">
      <c r="A138" s="6">
        <v>30803</v>
      </c>
      <c r="B138" s="6" t="s">
        <v>157</v>
      </c>
      <c r="C138" s="7">
        <v>708</v>
      </c>
      <c r="D138" s="7">
        <v>255.55556207895279</v>
      </c>
      <c r="E138" s="7">
        <v>3925</v>
      </c>
      <c r="F138" s="7">
        <v>616</v>
      </c>
      <c r="G138" s="7">
        <v>220.55556127429008</v>
      </c>
      <c r="H138" s="7">
        <v>3654</v>
      </c>
      <c r="I138" s="8">
        <f t="shared" si="0"/>
        <v>0.18038216560509554</v>
      </c>
      <c r="J138" s="8">
        <f t="shared" si="1"/>
        <v>0.36095418372733445</v>
      </c>
      <c r="K138" s="8">
        <f t="shared" si="2"/>
        <v>6.5109697344956127E-2</v>
      </c>
      <c r="L138" s="8">
        <f t="shared" si="3"/>
        <v>0.16858237547892721</v>
      </c>
      <c r="M138" s="8">
        <f t="shared" si="4"/>
        <v>0.35804474232839301</v>
      </c>
      <c r="N138" s="8">
        <f t="shared" si="5"/>
        <v>6.0360033189460892E-2</v>
      </c>
      <c r="O138" s="9"/>
      <c r="P138" s="8">
        <f t="shared" si="6"/>
        <v>0.92705135564782071</v>
      </c>
      <c r="Q138" s="7"/>
      <c r="R138" s="10">
        <v>30803</v>
      </c>
      <c r="S138" s="7">
        <v>898</v>
      </c>
      <c r="T138" s="7">
        <v>357.8888975083828</v>
      </c>
      <c r="U138" s="7">
        <v>3437</v>
      </c>
      <c r="V138" s="7">
        <v>329</v>
      </c>
      <c r="W138" s="7">
        <v>122.77778106927872</v>
      </c>
      <c r="X138" s="7">
        <v>1693</v>
      </c>
      <c r="Y138" s="8">
        <f t="shared" si="7"/>
        <v>0.26127436718068081</v>
      </c>
      <c r="Z138" s="8">
        <f t="shared" si="8"/>
        <v>0.39853997495365567</v>
      </c>
      <c r="AA138" s="8">
        <f t="shared" si="9"/>
        <v>0.10412827975222076</v>
      </c>
      <c r="AB138" s="8">
        <f t="shared" si="10"/>
        <v>0.19432959243945658</v>
      </c>
      <c r="AC138" s="8">
        <f t="shared" si="11"/>
        <v>0.37318474489142467</v>
      </c>
      <c r="AD138" s="8">
        <f t="shared" si="12"/>
        <v>7.2520839379373134E-2</v>
      </c>
      <c r="AF138" s="8">
        <f t="shared" si="13"/>
        <v>0.69645671235461348</v>
      </c>
    </row>
    <row r="139" spans="1:32" ht="14.4">
      <c r="A139" s="6">
        <v>30901</v>
      </c>
      <c r="B139" s="6" t="s">
        <v>158</v>
      </c>
      <c r="C139" s="7">
        <v>3488</v>
      </c>
      <c r="D139" s="7">
        <v>1247.4444776177406</v>
      </c>
      <c r="E139" s="7">
        <v>54864</v>
      </c>
      <c r="F139" s="7">
        <v>3103</v>
      </c>
      <c r="G139" s="7">
        <v>1100.3333622217178</v>
      </c>
      <c r="H139" s="7">
        <v>109531</v>
      </c>
      <c r="I139" s="8">
        <f t="shared" si="0"/>
        <v>6.3575386410032075E-2</v>
      </c>
      <c r="J139" s="8">
        <f t="shared" si="1"/>
        <v>0.35763889839958163</v>
      </c>
      <c r="K139" s="8">
        <f t="shared" si="2"/>
        <v>2.2737031161011605E-2</v>
      </c>
      <c r="L139" s="8">
        <f t="shared" si="3"/>
        <v>2.8329879212277802E-2</v>
      </c>
      <c r="M139" s="8">
        <f t="shared" si="4"/>
        <v>0.35460308160545206</v>
      </c>
      <c r="N139" s="8">
        <f t="shared" si="5"/>
        <v>1.0045862470183945E-2</v>
      </c>
      <c r="O139" s="9"/>
      <c r="P139" s="8">
        <f t="shared" si="6"/>
        <v>0.44182824041733815</v>
      </c>
      <c r="Q139" s="7"/>
      <c r="R139" s="10">
        <v>30901</v>
      </c>
      <c r="S139" s="7">
        <v>13260</v>
      </c>
      <c r="T139" s="7">
        <v>5460.5556966662407</v>
      </c>
      <c r="U139" s="7">
        <v>63021</v>
      </c>
      <c r="V139" s="7">
        <v>8429</v>
      </c>
      <c r="W139" s="7">
        <v>3184.5556370913982</v>
      </c>
      <c r="X139" s="7">
        <v>71838</v>
      </c>
      <c r="Y139" s="8">
        <f t="shared" si="7"/>
        <v>0.21040605512448232</v>
      </c>
      <c r="Z139" s="8">
        <f t="shared" si="8"/>
        <v>0.411806613624905</v>
      </c>
      <c r="AA139" s="8">
        <f t="shared" si="9"/>
        <v>8.6646605046988151E-2</v>
      </c>
      <c r="AB139" s="8">
        <f t="shared" si="10"/>
        <v>0.11733344469500821</v>
      </c>
      <c r="AC139" s="8">
        <f t="shared" si="11"/>
        <v>0.37780942426045772</v>
      </c>
      <c r="AD139" s="8">
        <f t="shared" si="12"/>
        <v>4.4329681186717311E-2</v>
      </c>
      <c r="AF139" s="8">
        <f t="shared" si="13"/>
        <v>0.51161475008371626</v>
      </c>
    </row>
    <row r="140" spans="1:32" ht="14.4">
      <c r="A140" s="6">
        <v>30902</v>
      </c>
      <c r="B140" s="6" t="s">
        <v>159</v>
      </c>
      <c r="C140" s="7">
        <v>2825</v>
      </c>
      <c r="D140" s="7">
        <v>1042.3333595693111</v>
      </c>
      <c r="E140" s="7">
        <v>28616</v>
      </c>
      <c r="F140" s="7">
        <v>1716</v>
      </c>
      <c r="G140" s="7">
        <v>619.88890528678894</v>
      </c>
      <c r="H140" s="7">
        <v>27009</v>
      </c>
      <c r="I140" s="8">
        <f t="shared" si="0"/>
        <v>9.872099524741404E-2</v>
      </c>
      <c r="J140" s="8">
        <f t="shared" si="1"/>
        <v>0.36896756090949068</v>
      </c>
      <c r="K140" s="8">
        <f t="shared" si="2"/>
        <v>3.6424844826995782E-2</v>
      </c>
      <c r="L140" s="8">
        <f t="shared" si="3"/>
        <v>6.3534377429745645E-2</v>
      </c>
      <c r="M140" s="8">
        <f t="shared" si="4"/>
        <v>0.36124062079649705</v>
      </c>
      <c r="N140" s="8">
        <f t="shared" si="5"/>
        <v>2.2951197944640268E-2</v>
      </c>
      <c r="O140" s="9"/>
      <c r="P140" s="8">
        <f t="shared" si="6"/>
        <v>0.63009734299898235</v>
      </c>
      <c r="Q140" s="7"/>
      <c r="R140" s="10">
        <v>30902</v>
      </c>
      <c r="S140" s="7">
        <v>9025</v>
      </c>
      <c r="T140" s="7">
        <v>4142.3334414362907</v>
      </c>
      <c r="U140" s="7">
        <v>28544</v>
      </c>
      <c r="V140" s="7">
        <v>2040</v>
      </c>
      <c r="W140" s="7">
        <v>819.44446489214897</v>
      </c>
      <c r="X140" s="7">
        <v>12385</v>
      </c>
      <c r="Y140" s="8">
        <f t="shared" si="7"/>
        <v>0.31617853139013452</v>
      </c>
      <c r="Z140" s="8">
        <f t="shared" si="8"/>
        <v>0.45898431484058622</v>
      </c>
      <c r="AA140" s="8">
        <f t="shared" si="9"/>
        <v>0.14512098659740366</v>
      </c>
      <c r="AB140" s="8">
        <f t="shared" si="10"/>
        <v>0.16471538150989098</v>
      </c>
      <c r="AC140" s="8">
        <f t="shared" si="11"/>
        <v>0.40168846318242596</v>
      </c>
      <c r="AD140" s="8">
        <f t="shared" si="12"/>
        <v>6.6164268461215092E-2</v>
      </c>
      <c r="AF140" s="8">
        <f t="shared" si="13"/>
        <v>0.45592488042249035</v>
      </c>
    </row>
    <row r="141" spans="1:32" ht="14.4">
      <c r="A141" s="6">
        <v>30903</v>
      </c>
      <c r="B141" s="6" t="s">
        <v>160</v>
      </c>
      <c r="C141" s="7">
        <v>1273</v>
      </c>
      <c r="D141" s="7">
        <v>467.22223362326622</v>
      </c>
      <c r="E141" s="7">
        <v>16770</v>
      </c>
      <c r="F141" s="7">
        <v>1257</v>
      </c>
      <c r="G141" s="7">
        <v>442.55556708574295</v>
      </c>
      <c r="H141" s="7">
        <v>44232</v>
      </c>
      <c r="I141" s="8">
        <f t="shared" si="0"/>
        <v>7.5909361955873583E-2</v>
      </c>
      <c r="J141" s="8">
        <f t="shared" si="1"/>
        <v>0.36702453544639924</v>
      </c>
      <c r="K141" s="8">
        <f t="shared" si="2"/>
        <v>2.7860598307887074E-2</v>
      </c>
      <c r="L141" s="8">
        <f t="shared" si="3"/>
        <v>2.841833966359197E-2</v>
      </c>
      <c r="M141" s="8">
        <f t="shared" si="4"/>
        <v>0.35207284573249242</v>
      </c>
      <c r="N141" s="8">
        <f t="shared" si="5"/>
        <v>1.0005325716353387E-2</v>
      </c>
      <c r="O141" s="9"/>
      <c r="P141" s="8">
        <f t="shared" si="6"/>
        <v>0.35912099251368101</v>
      </c>
      <c r="Q141" s="7"/>
      <c r="R141" s="10">
        <v>30903</v>
      </c>
      <c r="S141" s="7">
        <v>7811</v>
      </c>
      <c r="T141" s="7">
        <v>3319.0000860393047</v>
      </c>
      <c r="U141" s="7">
        <v>24094</v>
      </c>
      <c r="V141" s="7">
        <v>5097</v>
      </c>
      <c r="W141" s="7">
        <v>1944.2222720980644</v>
      </c>
      <c r="X141" s="7">
        <v>28726</v>
      </c>
      <c r="Y141" s="8">
        <f t="shared" si="7"/>
        <v>0.32418859467087241</v>
      </c>
      <c r="Z141" s="8">
        <f t="shared" si="8"/>
        <v>0.42491359442316023</v>
      </c>
      <c r="AA141" s="8">
        <f t="shared" si="9"/>
        <v>0.13775214103259337</v>
      </c>
      <c r="AB141" s="8">
        <f t="shared" si="10"/>
        <v>0.17743507623755483</v>
      </c>
      <c r="AC141" s="8">
        <f t="shared" si="11"/>
        <v>0.38144443243046194</v>
      </c>
      <c r="AD141" s="8">
        <f t="shared" si="12"/>
        <v>6.7681621948689846E-2</v>
      </c>
      <c r="AF141" s="8">
        <f t="shared" si="13"/>
        <v>0.49132900179515743</v>
      </c>
    </row>
    <row r="142" spans="1:32" ht="14.4">
      <c r="A142" s="6">
        <v>30904</v>
      </c>
      <c r="B142" s="6" t="s">
        <v>161</v>
      </c>
      <c r="C142" s="7">
        <v>1978</v>
      </c>
      <c r="D142" s="7">
        <v>712.11112996935844</v>
      </c>
      <c r="E142" s="7">
        <v>25368</v>
      </c>
      <c r="F142" s="7">
        <v>1290</v>
      </c>
      <c r="G142" s="7">
        <v>460.11112296581268</v>
      </c>
      <c r="H142" s="7">
        <v>29851</v>
      </c>
      <c r="I142" s="8">
        <f t="shared" si="0"/>
        <v>7.7972248502049826E-2</v>
      </c>
      <c r="J142" s="8">
        <f t="shared" si="1"/>
        <v>0.36001573810382126</v>
      </c>
      <c r="K142" s="8">
        <f t="shared" si="2"/>
        <v>2.8071236596080039E-2</v>
      </c>
      <c r="L142" s="8">
        <f t="shared" si="3"/>
        <v>4.3214632675622255E-2</v>
      </c>
      <c r="M142" s="8">
        <f t="shared" si="4"/>
        <v>0.356675289120785</v>
      </c>
      <c r="N142" s="8">
        <f t="shared" si="5"/>
        <v>1.5413591603826091E-2</v>
      </c>
      <c r="O142" s="9"/>
      <c r="P142" s="8">
        <f t="shared" si="6"/>
        <v>0.54908844329210971</v>
      </c>
      <c r="Q142" s="7"/>
      <c r="R142" s="10">
        <v>30904</v>
      </c>
      <c r="S142" s="7">
        <v>9582</v>
      </c>
      <c r="T142" s="7">
        <v>3963.0001013576984</v>
      </c>
      <c r="U142" s="7">
        <v>30961</v>
      </c>
      <c r="V142" s="7">
        <v>4180</v>
      </c>
      <c r="W142" s="7">
        <v>1649.6667073965073</v>
      </c>
      <c r="X142" s="7">
        <v>20443</v>
      </c>
      <c r="Y142" s="8">
        <f t="shared" si="7"/>
        <v>0.30948612770905332</v>
      </c>
      <c r="Z142" s="8">
        <f t="shared" si="8"/>
        <v>0.41358798803566044</v>
      </c>
      <c r="AA142" s="8">
        <f t="shared" si="9"/>
        <v>0.12799974488413482</v>
      </c>
      <c r="AB142" s="8">
        <f t="shared" si="10"/>
        <v>0.20447096805752579</v>
      </c>
      <c r="AC142" s="8">
        <f t="shared" si="11"/>
        <v>0.39465710703265722</v>
      </c>
      <c r="AD142" s="8">
        <f t="shared" si="12"/>
        <v>8.0695920725749992E-2</v>
      </c>
      <c r="AF142" s="8">
        <f t="shared" si="13"/>
        <v>0.63043813719156883</v>
      </c>
    </row>
    <row r="143" spans="1:32" ht="14.4">
      <c r="A143" s="6">
        <v>30905</v>
      </c>
      <c r="B143" s="6" t="s">
        <v>162</v>
      </c>
      <c r="C143" s="7">
        <v>311</v>
      </c>
      <c r="D143" s="7">
        <v>109.11111390590668</v>
      </c>
      <c r="E143" s="7">
        <v>14430</v>
      </c>
      <c r="F143" s="7">
        <v>703</v>
      </c>
      <c r="G143" s="7">
        <v>247.22222855687141</v>
      </c>
      <c r="H143" s="7">
        <v>51414</v>
      </c>
      <c r="I143" s="8">
        <f t="shared" si="0"/>
        <v>2.1552321552321552E-2</v>
      </c>
      <c r="J143" s="8">
        <f t="shared" si="1"/>
        <v>0.3508395945527546</v>
      </c>
      <c r="K143" s="8">
        <f t="shared" si="2"/>
        <v>7.5614077550870884E-3</v>
      </c>
      <c r="L143" s="8">
        <f t="shared" si="3"/>
        <v>1.3673318551367332E-2</v>
      </c>
      <c r="M143" s="8">
        <f t="shared" si="4"/>
        <v>0.35166746594149562</v>
      </c>
      <c r="N143" s="8">
        <f t="shared" si="5"/>
        <v>4.8084612859701911E-3</v>
      </c>
      <c r="O143" s="9"/>
      <c r="P143" s="8">
        <f t="shared" si="6"/>
        <v>0.63592143708097248</v>
      </c>
      <c r="Q143" s="7"/>
      <c r="R143" s="10">
        <v>30905</v>
      </c>
      <c r="S143" s="7">
        <v>2360</v>
      </c>
      <c r="T143" s="7">
        <v>892.0000216960907</v>
      </c>
      <c r="U143" s="7">
        <v>18270</v>
      </c>
      <c r="V143" s="7">
        <v>3018</v>
      </c>
      <c r="W143" s="7">
        <v>1110.2222498953342</v>
      </c>
      <c r="X143" s="7">
        <v>33049</v>
      </c>
      <c r="Y143" s="8">
        <f t="shared" si="7"/>
        <v>0.12917350848385331</v>
      </c>
      <c r="Z143" s="8">
        <f t="shared" si="8"/>
        <v>0.377966110888174</v>
      </c>
      <c r="AA143" s="8">
        <f t="shared" si="9"/>
        <v>4.8823208631422588E-2</v>
      </c>
      <c r="AB143" s="8">
        <f t="shared" si="10"/>
        <v>9.1318950649036279E-2</v>
      </c>
      <c r="AC143" s="8">
        <f t="shared" si="11"/>
        <v>0.36786688200640633</v>
      </c>
      <c r="AD143" s="8">
        <f t="shared" si="12"/>
        <v>3.3593217643357869E-2</v>
      </c>
      <c r="AF143" s="8">
        <f t="shared" si="13"/>
        <v>0.6880583760268737</v>
      </c>
    </row>
    <row r="144" spans="1:32" ht="14.4">
      <c r="A144" s="6">
        <v>31001</v>
      </c>
      <c r="B144" s="6" t="s">
        <v>163</v>
      </c>
      <c r="C144" s="7">
        <v>6433</v>
      </c>
      <c r="D144" s="7">
        <v>2317.7778368592262</v>
      </c>
      <c r="E144" s="7">
        <v>76099</v>
      </c>
      <c r="F144" s="7">
        <v>5347</v>
      </c>
      <c r="G144" s="7">
        <v>1917.5556054115295</v>
      </c>
      <c r="H144" s="7">
        <v>139244</v>
      </c>
      <c r="I144" s="8">
        <f t="shared" si="0"/>
        <v>8.4534619377389986E-2</v>
      </c>
      <c r="J144" s="8">
        <f t="shared" si="1"/>
        <v>0.36029501583386075</v>
      </c>
      <c r="K144" s="8">
        <f t="shared" si="2"/>
        <v>3.0457402027086116E-2</v>
      </c>
      <c r="L144" s="8">
        <f t="shared" si="3"/>
        <v>3.8400218321794834E-2</v>
      </c>
      <c r="M144" s="8">
        <f t="shared" si="4"/>
        <v>0.35862270533224788</v>
      </c>
      <c r="N144" s="8">
        <f t="shared" si="5"/>
        <v>1.3771190179911016E-2</v>
      </c>
      <c r="O144" s="9"/>
      <c r="P144" s="8">
        <f t="shared" si="6"/>
        <v>0.45214592392562369</v>
      </c>
      <c r="Q144" s="7"/>
      <c r="R144" s="10">
        <v>31001</v>
      </c>
      <c r="S144" s="7">
        <v>26928</v>
      </c>
      <c r="T144" s="7">
        <v>11208.333619892597</v>
      </c>
      <c r="U144" s="7">
        <v>87357</v>
      </c>
      <c r="V144" s="7">
        <v>12794</v>
      </c>
      <c r="W144" s="7">
        <v>5008.8890156745911</v>
      </c>
      <c r="X144" s="7">
        <v>82379</v>
      </c>
      <c r="Y144" s="8">
        <f t="shared" si="7"/>
        <v>0.30825234383048866</v>
      </c>
      <c r="Z144" s="8">
        <f t="shared" si="8"/>
        <v>0.41623342319862588</v>
      </c>
      <c r="AA144" s="8">
        <f t="shared" si="9"/>
        <v>0.12830492828156412</v>
      </c>
      <c r="AB144" s="8">
        <f t="shared" si="10"/>
        <v>0.15530657084936694</v>
      </c>
      <c r="AC144" s="8">
        <f t="shared" si="11"/>
        <v>0.39150297136740592</v>
      </c>
      <c r="AD144" s="8">
        <f t="shared" si="12"/>
        <v>6.0802983960409701E-2</v>
      </c>
      <c r="AF144" s="8">
        <f t="shared" si="13"/>
        <v>0.47389437627039588</v>
      </c>
    </row>
    <row r="145" spans="1:32" ht="14.4">
      <c r="A145" s="6">
        <v>31002</v>
      </c>
      <c r="B145" s="6" t="s">
        <v>164</v>
      </c>
      <c r="C145" s="7">
        <v>2254</v>
      </c>
      <c r="D145" s="7">
        <v>831.22224280238152</v>
      </c>
      <c r="E145" s="7">
        <v>15938</v>
      </c>
      <c r="F145" s="7">
        <v>599</v>
      </c>
      <c r="G145" s="7">
        <v>218.11111640930176</v>
      </c>
      <c r="H145" s="7">
        <v>5527</v>
      </c>
      <c r="I145" s="8">
        <f t="shared" si="0"/>
        <v>0.14142301417994729</v>
      </c>
      <c r="J145" s="8">
        <f t="shared" si="1"/>
        <v>0.3687765052361941</v>
      </c>
      <c r="K145" s="8">
        <f t="shared" si="2"/>
        <v>5.2153484929249684E-2</v>
      </c>
      <c r="L145" s="8">
        <f t="shared" si="3"/>
        <v>0.10837705807852362</v>
      </c>
      <c r="M145" s="8">
        <f t="shared" si="4"/>
        <v>0.36412540302053714</v>
      </c>
      <c r="N145" s="8">
        <f t="shared" si="5"/>
        <v>3.9462839951022573E-2</v>
      </c>
      <c r="O145" s="9"/>
      <c r="P145" s="8">
        <f t="shared" si="6"/>
        <v>0.75666736373527155</v>
      </c>
      <c r="Q145" s="7"/>
      <c r="R145" s="10">
        <v>31002</v>
      </c>
      <c r="S145" s="7">
        <v>7299</v>
      </c>
      <c r="T145" s="7">
        <v>3318.0000836551189</v>
      </c>
      <c r="U145" s="7">
        <v>17029</v>
      </c>
      <c r="V145" s="7">
        <v>527</v>
      </c>
      <c r="W145" s="7">
        <v>226.33333900570869</v>
      </c>
      <c r="X145" s="7">
        <v>1704</v>
      </c>
      <c r="Y145" s="8">
        <f t="shared" si="7"/>
        <v>0.4286217628750954</v>
      </c>
      <c r="Z145" s="8">
        <f t="shared" si="8"/>
        <v>0.45458283102549923</v>
      </c>
      <c r="AA145" s="8">
        <f t="shared" si="9"/>
        <v>0.19484409440690109</v>
      </c>
      <c r="AB145" s="8">
        <f t="shared" si="10"/>
        <v>0.30927230046948356</v>
      </c>
      <c r="AC145" s="8">
        <f t="shared" si="11"/>
        <v>0.42947502657629733</v>
      </c>
      <c r="AD145" s="8">
        <f t="shared" si="12"/>
        <v>0.13282472946344406</v>
      </c>
      <c r="AF145" s="8">
        <f t="shared" si="13"/>
        <v>0.68169748674065844</v>
      </c>
    </row>
    <row r="146" spans="1:32" ht="14.4">
      <c r="A146" s="6">
        <v>31003</v>
      </c>
      <c r="B146" s="6" t="s">
        <v>165</v>
      </c>
      <c r="C146" s="7">
        <v>12946</v>
      </c>
      <c r="D146" s="7">
        <v>4795.4445626139641</v>
      </c>
      <c r="E146" s="7">
        <v>63200</v>
      </c>
      <c r="F146" s="7">
        <v>4034</v>
      </c>
      <c r="G146" s="7">
        <v>1508.2222589254379</v>
      </c>
      <c r="H146" s="7">
        <v>28882</v>
      </c>
      <c r="I146" s="8">
        <f t="shared" si="0"/>
        <v>0.20484177215189872</v>
      </c>
      <c r="J146" s="8">
        <f t="shared" si="1"/>
        <v>0.37041901456928505</v>
      </c>
      <c r="K146" s="8">
        <f t="shared" si="2"/>
        <v>7.5877287383132347E-2</v>
      </c>
      <c r="L146" s="8">
        <f t="shared" si="3"/>
        <v>0.13967176788311059</v>
      </c>
      <c r="M146" s="8">
        <f t="shared" si="4"/>
        <v>0.37387760508811052</v>
      </c>
      <c r="N146" s="8">
        <f t="shared" si="5"/>
        <v>5.222014607455986E-2</v>
      </c>
      <c r="O146" s="9"/>
      <c r="P146" s="8">
        <f t="shared" si="6"/>
        <v>0.68821840995555261</v>
      </c>
      <c r="Q146" s="7"/>
      <c r="R146" s="10">
        <v>31003</v>
      </c>
      <c r="S146" s="7">
        <v>35614</v>
      </c>
      <c r="T146" s="7">
        <v>16116.444845616817</v>
      </c>
      <c r="U146" s="7">
        <v>57243</v>
      </c>
      <c r="V146" s="7">
        <v>5270</v>
      </c>
      <c r="W146" s="7">
        <v>2299.6667255461216</v>
      </c>
      <c r="X146" s="7">
        <v>11962</v>
      </c>
      <c r="Y146" s="8">
        <f t="shared" si="7"/>
        <v>0.62215467393393076</v>
      </c>
      <c r="Z146" s="8">
        <f t="shared" si="8"/>
        <v>0.45253116318349013</v>
      </c>
      <c r="AA146" s="8">
        <f t="shared" si="9"/>
        <v>0.28154437827536671</v>
      </c>
      <c r="AB146" s="8">
        <f t="shared" si="10"/>
        <v>0.44056177896672799</v>
      </c>
      <c r="AC146" s="8">
        <f t="shared" si="11"/>
        <v>0.43636939763683524</v>
      </c>
      <c r="AD146" s="8">
        <f t="shared" si="12"/>
        <v>0.19224767810952365</v>
      </c>
      <c r="AF146" s="8">
        <f t="shared" si="13"/>
        <v>0.68283259387795081</v>
      </c>
    </row>
    <row r="147" spans="1:32" ht="14.4">
      <c r="A147" s="6">
        <v>31101</v>
      </c>
      <c r="B147" s="6" t="s">
        <v>166</v>
      </c>
      <c r="C147" s="7">
        <v>8210</v>
      </c>
      <c r="D147" s="7">
        <v>3202.000079959631</v>
      </c>
      <c r="E147" s="7">
        <v>21415</v>
      </c>
      <c r="F147" s="7">
        <v>1119</v>
      </c>
      <c r="G147" s="7">
        <v>444.11112228035927</v>
      </c>
      <c r="H147" s="7">
        <v>3179</v>
      </c>
      <c r="I147" s="8">
        <f t="shared" si="0"/>
        <v>0.38337613822087324</v>
      </c>
      <c r="J147" s="8">
        <f t="shared" si="1"/>
        <v>0.39001219000726323</v>
      </c>
      <c r="K147" s="8">
        <f t="shared" si="2"/>
        <v>0.14952136726405002</v>
      </c>
      <c r="L147" s="8">
        <f t="shared" si="3"/>
        <v>0.35199748348537274</v>
      </c>
      <c r="M147" s="8">
        <f t="shared" si="4"/>
        <v>0.39688214680997252</v>
      </c>
      <c r="N147" s="8">
        <f t="shared" si="5"/>
        <v>0.13970151691738258</v>
      </c>
      <c r="O147" s="9"/>
      <c r="P147" s="8">
        <f t="shared" si="6"/>
        <v>0.93432476891863969</v>
      </c>
      <c r="Q147" s="7"/>
      <c r="R147" s="10">
        <v>31101</v>
      </c>
      <c r="S147" s="7">
        <v>19228</v>
      </c>
      <c r="T147" s="7">
        <v>9736.5558179914951</v>
      </c>
      <c r="U147" s="7">
        <v>23751</v>
      </c>
      <c r="V147" s="7">
        <v>453</v>
      </c>
      <c r="W147" s="7">
        <v>227.33333930373192</v>
      </c>
      <c r="X147" s="7">
        <v>650</v>
      </c>
      <c r="Y147" s="8">
        <f t="shared" si="7"/>
        <v>0.8095659130141889</v>
      </c>
      <c r="Z147" s="8">
        <f t="shared" si="8"/>
        <v>0.50637382036569045</v>
      </c>
      <c r="AA147" s="8">
        <f t="shared" si="9"/>
        <v>0.40994298421083308</v>
      </c>
      <c r="AB147" s="8">
        <f t="shared" si="10"/>
        <v>0.69692307692307698</v>
      </c>
      <c r="AC147" s="8">
        <f t="shared" si="11"/>
        <v>0.501839601111991</v>
      </c>
      <c r="AD147" s="8">
        <f t="shared" si="12"/>
        <v>0.34974359892881834</v>
      </c>
      <c r="AF147" s="8">
        <f t="shared" si="13"/>
        <v>0.85315180988423922</v>
      </c>
    </row>
    <row r="148" spans="1:32" ht="14.4">
      <c r="A148" s="6">
        <v>31201</v>
      </c>
      <c r="B148" s="6" t="s">
        <v>167</v>
      </c>
      <c r="C148" s="7">
        <v>3225</v>
      </c>
      <c r="D148" s="7">
        <v>1225.1111409962177</v>
      </c>
      <c r="E148" s="7">
        <v>11735</v>
      </c>
      <c r="F148" s="7">
        <v>743</v>
      </c>
      <c r="G148" s="7">
        <v>283.11111861467361</v>
      </c>
      <c r="H148" s="7">
        <v>2763</v>
      </c>
      <c r="I148" s="8">
        <f t="shared" si="0"/>
        <v>0.27481891776736261</v>
      </c>
      <c r="J148" s="8">
        <f t="shared" si="1"/>
        <v>0.37987942356471865</v>
      </c>
      <c r="K148" s="8">
        <f t="shared" si="2"/>
        <v>0.10439805206614552</v>
      </c>
      <c r="L148" s="8">
        <f t="shared" si="3"/>
        <v>0.26891060441549042</v>
      </c>
      <c r="M148" s="8">
        <f t="shared" si="4"/>
        <v>0.3810378447034638</v>
      </c>
      <c r="N148" s="8">
        <f t="shared" si="5"/>
        <v>0.10246511712438422</v>
      </c>
      <c r="O148" s="9"/>
      <c r="P148" s="8">
        <f t="shared" si="6"/>
        <v>0.98148495203208752</v>
      </c>
      <c r="Q148" s="7"/>
      <c r="R148" s="10">
        <v>31201</v>
      </c>
      <c r="S148" s="7">
        <v>9936</v>
      </c>
      <c r="T148" s="7">
        <v>5056.8890228271484</v>
      </c>
      <c r="U148" s="7">
        <v>13726</v>
      </c>
      <c r="V148" s="7">
        <v>397</v>
      </c>
      <c r="W148" s="7">
        <v>186.55556058883667</v>
      </c>
      <c r="X148" s="7">
        <v>798</v>
      </c>
      <c r="Y148" s="8">
        <f t="shared" si="7"/>
        <v>0.72388168439457967</v>
      </c>
      <c r="Z148" s="8">
        <f t="shared" si="8"/>
        <v>0.50894615769194329</v>
      </c>
      <c r="AA148" s="8">
        <f t="shared" si="9"/>
        <v>0.36841680189619325</v>
      </c>
      <c r="AB148" s="8">
        <f t="shared" si="10"/>
        <v>0.4974937343358396</v>
      </c>
      <c r="AC148" s="8">
        <f t="shared" si="11"/>
        <v>0.46991325085349289</v>
      </c>
      <c r="AD148" s="8">
        <f t="shared" si="12"/>
        <v>0.23377889798099835</v>
      </c>
      <c r="AF148" s="8">
        <f t="shared" si="13"/>
        <v>0.63455004434588447</v>
      </c>
    </row>
    <row r="149" spans="1:32" ht="14.4">
      <c r="A149" s="6">
        <v>31202</v>
      </c>
      <c r="B149" s="6" t="s">
        <v>168</v>
      </c>
      <c r="C149" s="7">
        <v>2696</v>
      </c>
      <c r="D149" s="7">
        <v>1035.6666919887066</v>
      </c>
      <c r="E149" s="7">
        <v>8846</v>
      </c>
      <c r="F149" s="7">
        <v>755</v>
      </c>
      <c r="G149" s="7">
        <v>298.11111807823181</v>
      </c>
      <c r="H149" s="7">
        <v>2799</v>
      </c>
      <c r="I149" s="8">
        <f t="shared" si="0"/>
        <v>0.30477051774813474</v>
      </c>
      <c r="J149" s="8">
        <f t="shared" si="1"/>
        <v>0.38414936646465375</v>
      </c>
      <c r="K149" s="8">
        <f t="shared" si="2"/>
        <v>0.11707740131005047</v>
      </c>
      <c r="L149" s="8">
        <f t="shared" si="3"/>
        <v>0.26973919256877454</v>
      </c>
      <c r="M149" s="8">
        <f t="shared" si="4"/>
        <v>0.3948491630175256</v>
      </c>
      <c r="N149" s="8">
        <f t="shared" si="5"/>
        <v>0.10650629441880378</v>
      </c>
      <c r="O149" s="9"/>
      <c r="P149" s="8">
        <f t="shared" si="6"/>
        <v>0.90970839143199178</v>
      </c>
      <c r="Q149" s="7"/>
      <c r="R149" s="10">
        <v>31202</v>
      </c>
      <c r="S149" s="7">
        <v>6758</v>
      </c>
      <c r="T149" s="7">
        <v>3448.1112049221992</v>
      </c>
      <c r="U149" s="7">
        <v>9359</v>
      </c>
      <c r="V149" s="7">
        <v>419</v>
      </c>
      <c r="W149" s="7">
        <v>203.22222805023193</v>
      </c>
      <c r="X149" s="7">
        <v>713</v>
      </c>
      <c r="Y149" s="8">
        <f t="shared" si="7"/>
        <v>0.72208569291590985</v>
      </c>
      <c r="Z149" s="8">
        <f t="shared" si="8"/>
        <v>0.510226576638384</v>
      </c>
      <c r="AA149" s="8">
        <f t="shared" si="9"/>
        <v>0.3684273111360401</v>
      </c>
      <c r="AB149" s="8">
        <f t="shared" si="10"/>
        <v>0.58765778401122015</v>
      </c>
      <c r="AC149" s="8">
        <f t="shared" si="11"/>
        <v>0.485017250716544</v>
      </c>
      <c r="AD149" s="8">
        <f t="shared" si="12"/>
        <v>0.28502416276329862</v>
      </c>
      <c r="AF149" s="8">
        <f t="shared" si="13"/>
        <v>0.77362387138030264</v>
      </c>
    </row>
    <row r="150" spans="1:32" ht="14.4">
      <c r="A150" s="6">
        <v>31203</v>
      </c>
      <c r="B150" s="6" t="s">
        <v>169</v>
      </c>
      <c r="C150" s="7">
        <v>1443</v>
      </c>
      <c r="D150" s="7">
        <v>547.66668039560318</v>
      </c>
      <c r="E150" s="7">
        <v>9830</v>
      </c>
      <c r="F150" s="7">
        <v>317</v>
      </c>
      <c r="G150" s="7">
        <v>116.55555856227875</v>
      </c>
      <c r="H150" s="7">
        <v>2249</v>
      </c>
      <c r="I150" s="8">
        <f t="shared" si="0"/>
        <v>0.14679552390640896</v>
      </c>
      <c r="J150" s="8">
        <f t="shared" si="1"/>
        <v>0.37953338904754202</v>
      </c>
      <c r="K150" s="8">
        <f t="shared" si="2"/>
        <v>5.5713802685208869E-2</v>
      </c>
      <c r="L150" s="8">
        <f t="shared" si="3"/>
        <v>0.14095153401511784</v>
      </c>
      <c r="M150" s="8">
        <f t="shared" si="4"/>
        <v>0.3676831500387342</v>
      </c>
      <c r="N150" s="8">
        <f t="shared" si="5"/>
        <v>5.1825504029470316E-2</v>
      </c>
      <c r="O150" s="9"/>
      <c r="P150" s="8">
        <f t="shared" si="6"/>
        <v>0.93020941906069476</v>
      </c>
      <c r="Q150" s="7"/>
      <c r="R150" s="10">
        <v>31203</v>
      </c>
      <c r="S150" s="7">
        <v>5246</v>
      </c>
      <c r="T150" s="7">
        <v>2340.3333922922611</v>
      </c>
      <c r="U150" s="7">
        <v>10045</v>
      </c>
      <c r="V150" s="7">
        <v>197</v>
      </c>
      <c r="W150" s="7">
        <v>86.333335548639297</v>
      </c>
      <c r="X150" s="7">
        <v>493</v>
      </c>
      <c r="Y150" s="8">
        <f t="shared" si="7"/>
        <v>0.52224987555998004</v>
      </c>
      <c r="Z150" s="8">
        <f t="shared" si="8"/>
        <v>0.44611768819905856</v>
      </c>
      <c r="AA150" s="8">
        <f t="shared" si="9"/>
        <v>0.2329849071470643</v>
      </c>
      <c r="AB150" s="8">
        <f t="shared" si="10"/>
        <v>0.39959432048681542</v>
      </c>
      <c r="AC150" s="8">
        <f t="shared" si="11"/>
        <v>0.4382402819727883</v>
      </c>
      <c r="AD150" s="8">
        <f t="shared" si="12"/>
        <v>0.17511832768486674</v>
      </c>
      <c r="AF150" s="8">
        <f t="shared" si="13"/>
        <v>0.75162949321145889</v>
      </c>
    </row>
    <row r="151" spans="1:32" ht="14.4">
      <c r="A151" s="6">
        <v>31204</v>
      </c>
      <c r="B151" s="6" t="s">
        <v>170</v>
      </c>
      <c r="C151" s="7">
        <v>2809</v>
      </c>
      <c r="D151" s="7">
        <v>1040.3333594501019</v>
      </c>
      <c r="E151" s="7">
        <v>17196</v>
      </c>
      <c r="F151" s="7">
        <v>1104</v>
      </c>
      <c r="G151" s="7">
        <v>402.11112141609192</v>
      </c>
      <c r="H151" s="7">
        <v>9032</v>
      </c>
      <c r="I151" s="8">
        <f t="shared" si="0"/>
        <v>0.16335194231216563</v>
      </c>
      <c r="J151" s="8">
        <f t="shared" si="1"/>
        <v>0.37035719453545812</v>
      </c>
      <c r="K151" s="8">
        <f t="shared" si="2"/>
        <v>6.049856707665166E-2</v>
      </c>
      <c r="L151" s="8">
        <f t="shared" si="3"/>
        <v>0.12223206377325066</v>
      </c>
      <c r="M151" s="8">
        <f t="shared" si="4"/>
        <v>0.36423108823921369</v>
      </c>
      <c r="N151" s="8">
        <f t="shared" si="5"/>
        <v>4.4520717605856054E-2</v>
      </c>
      <c r="O151" s="9"/>
      <c r="P151" s="8">
        <f t="shared" si="6"/>
        <v>0.73589705933775795</v>
      </c>
      <c r="Q151" s="7"/>
      <c r="R151" s="10">
        <v>31204</v>
      </c>
      <c r="S151" s="7">
        <v>9287</v>
      </c>
      <c r="T151" s="7">
        <v>4269.3334446549416</v>
      </c>
      <c r="U151" s="7">
        <v>16106</v>
      </c>
      <c r="V151" s="7">
        <v>1711</v>
      </c>
      <c r="W151" s="7">
        <v>772.00002047419548</v>
      </c>
      <c r="X151" s="7">
        <v>4585</v>
      </c>
      <c r="Y151" s="8">
        <f t="shared" si="7"/>
        <v>0.57661740966099595</v>
      </c>
      <c r="Z151" s="8">
        <f t="shared" si="8"/>
        <v>0.4597107187094801</v>
      </c>
      <c r="AA151" s="8">
        <f t="shared" si="9"/>
        <v>0.26507720381565514</v>
      </c>
      <c r="AB151" s="8">
        <f t="shared" si="10"/>
        <v>0.37317339149400219</v>
      </c>
      <c r="AC151" s="8">
        <f t="shared" si="11"/>
        <v>0.45119814171490091</v>
      </c>
      <c r="AD151" s="8">
        <f t="shared" si="12"/>
        <v>0.16837514077954099</v>
      </c>
      <c r="AF151" s="8">
        <f t="shared" si="13"/>
        <v>0.63519283573187046</v>
      </c>
    </row>
    <row r="152" spans="1:32" ht="14.4">
      <c r="A152" s="6">
        <v>31205</v>
      </c>
      <c r="B152" s="6" t="s">
        <v>171</v>
      </c>
      <c r="C152" s="7">
        <v>6581</v>
      </c>
      <c r="D152" s="7">
        <v>2419.2222823500633</v>
      </c>
      <c r="E152" s="7">
        <v>40628</v>
      </c>
      <c r="F152" s="7">
        <v>2639</v>
      </c>
      <c r="G152" s="7">
        <v>965.77780139446259</v>
      </c>
      <c r="H152" s="7">
        <v>22725</v>
      </c>
      <c r="I152" s="8">
        <f t="shared" si="0"/>
        <v>0.16198188441468939</v>
      </c>
      <c r="J152" s="8">
        <f t="shared" si="1"/>
        <v>0.36760709350403636</v>
      </c>
      <c r="K152" s="8">
        <f t="shared" si="2"/>
        <v>5.9545689729990733E-2</v>
      </c>
      <c r="L152" s="8">
        <f t="shared" si="3"/>
        <v>0.11612761276127613</v>
      </c>
      <c r="M152" s="8">
        <f t="shared" si="4"/>
        <v>0.36596354732643521</v>
      </c>
      <c r="N152" s="8">
        <f t="shared" si="5"/>
        <v>4.2498473108667216E-2</v>
      </c>
      <c r="O152" s="9"/>
      <c r="P152" s="8">
        <f t="shared" si="6"/>
        <v>0.71371199664284801</v>
      </c>
      <c r="Q152" s="7"/>
      <c r="R152" s="10">
        <v>31205</v>
      </c>
      <c r="S152" s="7">
        <v>18816</v>
      </c>
      <c r="T152" s="7">
        <v>8479.0002107322216</v>
      </c>
      <c r="U152" s="7">
        <v>36491</v>
      </c>
      <c r="V152" s="7">
        <v>3529</v>
      </c>
      <c r="W152" s="7">
        <v>1538.8889287412167</v>
      </c>
      <c r="X152" s="7">
        <v>9116</v>
      </c>
      <c r="Y152" s="8">
        <f t="shared" si="7"/>
        <v>0.51563399194321891</v>
      </c>
      <c r="Z152" s="8">
        <f t="shared" si="8"/>
        <v>0.45062713704996926</v>
      </c>
      <c r="AA152" s="8">
        <f t="shared" si="9"/>
        <v>0.23235866955501966</v>
      </c>
      <c r="AB152" s="8">
        <f t="shared" si="10"/>
        <v>0.38712154453707764</v>
      </c>
      <c r="AC152" s="8">
        <f t="shared" si="11"/>
        <v>0.43606940457387833</v>
      </c>
      <c r="AD152" s="8">
        <f t="shared" si="12"/>
        <v>0.16881186142400356</v>
      </c>
      <c r="AF152" s="8">
        <f t="shared" si="13"/>
        <v>0.72651415050399482</v>
      </c>
    </row>
    <row r="153" spans="1:32" ht="14.4">
      <c r="A153" s="6">
        <v>31206</v>
      </c>
      <c r="B153" s="6" t="s">
        <v>172</v>
      </c>
      <c r="C153" s="7">
        <v>4416</v>
      </c>
      <c r="D153" s="7">
        <v>1631.2222630083561</v>
      </c>
      <c r="E153" s="7">
        <v>25212</v>
      </c>
      <c r="F153" s="7">
        <v>2364</v>
      </c>
      <c r="G153" s="7">
        <v>862.4444662630558</v>
      </c>
      <c r="H153" s="7">
        <v>18896</v>
      </c>
      <c r="I153" s="8">
        <f t="shared" si="0"/>
        <v>0.17515468824369348</v>
      </c>
      <c r="J153" s="8">
        <f t="shared" si="1"/>
        <v>0.36938909941312409</v>
      </c>
      <c r="K153" s="8">
        <f t="shared" si="2"/>
        <v>6.4700232548324452E-2</v>
      </c>
      <c r="L153" s="8">
        <f t="shared" si="3"/>
        <v>0.12510584250635054</v>
      </c>
      <c r="M153" s="8">
        <f t="shared" si="4"/>
        <v>0.36482422430755324</v>
      </c>
      <c r="N153" s="8">
        <f t="shared" si="5"/>
        <v>4.5641641948722257E-2</v>
      </c>
      <c r="O153" s="9"/>
      <c r="P153" s="8">
        <f t="shared" si="6"/>
        <v>0.70543242506327353</v>
      </c>
      <c r="Q153" s="7"/>
      <c r="R153" s="10">
        <v>31206</v>
      </c>
      <c r="S153" s="7">
        <v>12342</v>
      </c>
      <c r="T153" s="7">
        <v>5481.2223531603813</v>
      </c>
      <c r="U153" s="7">
        <v>22920</v>
      </c>
      <c r="V153" s="7">
        <v>2737</v>
      </c>
      <c r="W153" s="7">
        <v>1162.333362787962</v>
      </c>
      <c r="X153" s="7">
        <v>6664</v>
      </c>
      <c r="Y153" s="8">
        <f t="shared" si="7"/>
        <v>0.53848167539267011</v>
      </c>
      <c r="Z153" s="8">
        <f t="shared" si="8"/>
        <v>0.44411135579001632</v>
      </c>
      <c r="AA153" s="8">
        <f t="shared" si="9"/>
        <v>0.23914582692671818</v>
      </c>
      <c r="AB153" s="8">
        <f t="shared" si="10"/>
        <v>0.4107142857142857</v>
      </c>
      <c r="AC153" s="8">
        <f t="shared" si="11"/>
        <v>0.4246742282747395</v>
      </c>
      <c r="AD153" s="8">
        <f t="shared" si="12"/>
        <v>0.17441977232712513</v>
      </c>
      <c r="AF153" s="8">
        <f t="shared" si="13"/>
        <v>0.72934482933951783</v>
      </c>
    </row>
    <row r="154" spans="1:32" ht="14.4">
      <c r="A154" s="6">
        <v>31301</v>
      </c>
      <c r="B154" s="6" t="s">
        <v>173</v>
      </c>
      <c r="C154" s="7">
        <v>2663</v>
      </c>
      <c r="D154" s="7">
        <v>1006.6666908562183</v>
      </c>
      <c r="E154" s="7">
        <v>13506</v>
      </c>
      <c r="F154" s="7">
        <v>856</v>
      </c>
      <c r="G154" s="7">
        <v>326.44445270299911</v>
      </c>
      <c r="H154" s="7">
        <v>6073</v>
      </c>
      <c r="I154" s="8">
        <f t="shared" si="0"/>
        <v>0.19717162742484823</v>
      </c>
      <c r="J154" s="8">
        <f t="shared" si="1"/>
        <v>0.37801978627721305</v>
      </c>
      <c r="K154" s="8">
        <f t="shared" si="2"/>
        <v>7.4534776459071403E-2</v>
      </c>
      <c r="L154" s="8">
        <f t="shared" si="3"/>
        <v>0.14095175366375762</v>
      </c>
      <c r="M154" s="8">
        <f t="shared" si="4"/>
        <v>0.38136034194275598</v>
      </c>
      <c r="N154" s="8">
        <f t="shared" si="5"/>
        <v>5.375340897464171E-2</v>
      </c>
      <c r="O154" s="9"/>
      <c r="P154" s="8">
        <f t="shared" si="6"/>
        <v>0.72118562003280207</v>
      </c>
      <c r="Q154" s="7"/>
      <c r="R154" s="10">
        <v>31301</v>
      </c>
      <c r="S154" s="7">
        <v>16742</v>
      </c>
      <c r="T154" s="7">
        <v>8939.2224596738815</v>
      </c>
      <c r="U154" s="7">
        <v>24678</v>
      </c>
      <c r="V154" s="7">
        <v>650</v>
      </c>
      <c r="W154" s="7">
        <v>316.66667458415031</v>
      </c>
      <c r="X154" s="7">
        <v>1909</v>
      </c>
      <c r="Y154" s="8">
        <f t="shared" si="7"/>
        <v>0.67841802415106578</v>
      </c>
      <c r="Z154" s="8">
        <f t="shared" si="8"/>
        <v>0.5339399390559002</v>
      </c>
      <c r="AA154" s="8">
        <f t="shared" si="9"/>
        <v>0.36223447846964429</v>
      </c>
      <c r="AB154" s="8">
        <f t="shared" si="10"/>
        <v>0.34049240440020956</v>
      </c>
      <c r="AC154" s="8">
        <f t="shared" si="11"/>
        <v>0.48717949936023125</v>
      </c>
      <c r="AD154" s="8">
        <f t="shared" si="12"/>
        <v>0.16588091911165551</v>
      </c>
      <c r="AF154" s="8">
        <f t="shared" si="13"/>
        <v>0.4579379627595459</v>
      </c>
    </row>
    <row r="155" spans="1:32" ht="14.4">
      <c r="A155" s="6">
        <v>31302</v>
      </c>
      <c r="B155" s="6" t="s">
        <v>174</v>
      </c>
      <c r="C155" s="7">
        <v>1908</v>
      </c>
      <c r="D155" s="7">
        <v>788.3333540558815</v>
      </c>
      <c r="E155" s="7">
        <v>3959</v>
      </c>
      <c r="F155" s="7">
        <v>626</v>
      </c>
      <c r="G155" s="7">
        <v>252.66667345166206</v>
      </c>
      <c r="H155" s="7">
        <v>1254</v>
      </c>
      <c r="I155" s="8">
        <f t="shared" si="0"/>
        <v>0.48193988380904268</v>
      </c>
      <c r="J155" s="8">
        <f t="shared" si="1"/>
        <v>0.41317261742970729</v>
      </c>
      <c r="K155" s="8">
        <f t="shared" si="2"/>
        <v>0.19912436323715119</v>
      </c>
      <c r="L155" s="8">
        <f t="shared" si="3"/>
        <v>0.49920255183413076</v>
      </c>
      <c r="M155" s="8">
        <f t="shared" si="4"/>
        <v>0.40362088410808639</v>
      </c>
      <c r="N155" s="8">
        <f t="shared" si="5"/>
        <v>0.20148857532030467</v>
      </c>
      <c r="O155" s="9"/>
      <c r="P155" s="8">
        <f t="shared" si="6"/>
        <v>1.0118730427794904</v>
      </c>
      <c r="Q155" s="7"/>
      <c r="R155" s="10">
        <v>31302</v>
      </c>
      <c r="S155" s="7">
        <v>4386</v>
      </c>
      <c r="T155" s="7">
        <v>2414.1111775934696</v>
      </c>
      <c r="U155" s="7">
        <v>5202</v>
      </c>
      <c r="V155" s="7">
        <v>159</v>
      </c>
      <c r="W155" s="7">
        <v>82.000002145767212</v>
      </c>
      <c r="X155" s="7">
        <v>214</v>
      </c>
      <c r="Y155" s="8">
        <f t="shared" si="7"/>
        <v>0.84313725490196079</v>
      </c>
      <c r="Z155" s="8">
        <f t="shared" si="8"/>
        <v>0.55041294518774952</v>
      </c>
      <c r="AA155" s="8">
        <f t="shared" si="9"/>
        <v>0.46407365966810254</v>
      </c>
      <c r="AB155" s="8">
        <f t="shared" si="10"/>
        <v>0.7429906542056075</v>
      </c>
      <c r="AC155" s="8">
        <f t="shared" si="11"/>
        <v>0.51572328393564282</v>
      </c>
      <c r="AD155" s="8">
        <f t="shared" si="12"/>
        <v>0.38317758012040753</v>
      </c>
      <c r="AF155" s="8">
        <f t="shared" si="13"/>
        <v>0.82568267372565274</v>
      </c>
    </row>
    <row r="156" spans="1:32" ht="14.4">
      <c r="A156" s="6">
        <v>31303</v>
      </c>
      <c r="B156" s="6" t="s">
        <v>175</v>
      </c>
      <c r="C156" s="7">
        <v>1160</v>
      </c>
      <c r="D156" s="7">
        <v>453.11112228035927</v>
      </c>
      <c r="E156" s="7">
        <v>3005</v>
      </c>
      <c r="F156" s="7">
        <v>201</v>
      </c>
      <c r="G156" s="7">
        <v>77.000001758337021</v>
      </c>
      <c r="H156" s="7">
        <v>483</v>
      </c>
      <c r="I156" s="8">
        <f t="shared" si="0"/>
        <v>0.3860232945091514</v>
      </c>
      <c r="J156" s="8">
        <f t="shared" si="1"/>
        <v>0.39061303644858558</v>
      </c>
      <c r="K156" s="8">
        <f t="shared" si="2"/>
        <v>0.15078573120810623</v>
      </c>
      <c r="L156" s="8">
        <f t="shared" si="3"/>
        <v>0.41614906832298137</v>
      </c>
      <c r="M156" s="8">
        <f t="shared" si="4"/>
        <v>0.38308458586237326</v>
      </c>
      <c r="N156" s="8">
        <f t="shared" si="5"/>
        <v>0.15942029349552181</v>
      </c>
      <c r="O156" s="9"/>
      <c r="P156" s="8">
        <f t="shared" si="6"/>
        <v>1.057263788942328</v>
      </c>
      <c r="Q156" s="7"/>
      <c r="R156" s="10">
        <v>31303</v>
      </c>
      <c r="S156" s="7">
        <v>2985</v>
      </c>
      <c r="T156" s="7">
        <v>1594.6667087674141</v>
      </c>
      <c r="U156" s="7">
        <v>3309</v>
      </c>
      <c r="V156" s="7">
        <v>83</v>
      </c>
      <c r="W156" s="7">
        <v>41.111112147569656</v>
      </c>
      <c r="X156" s="7">
        <v>109</v>
      </c>
      <c r="Y156" s="8">
        <f t="shared" si="7"/>
        <v>0.9020852221214869</v>
      </c>
      <c r="Z156" s="8">
        <f t="shared" si="8"/>
        <v>0.53422670310466136</v>
      </c>
      <c r="AA156" s="8">
        <f t="shared" si="9"/>
        <v>0.48191801413339808</v>
      </c>
      <c r="AB156" s="8">
        <f t="shared" si="10"/>
        <v>0.76146788990825687</v>
      </c>
      <c r="AC156" s="8">
        <f t="shared" si="11"/>
        <v>0.49531460418758622</v>
      </c>
      <c r="AD156" s="8">
        <f t="shared" si="12"/>
        <v>0.37716616649146473</v>
      </c>
      <c r="AF156" s="8">
        <f t="shared" si="13"/>
        <v>0.78263554262377633</v>
      </c>
    </row>
    <row r="157" spans="1:32" ht="14.4">
      <c r="A157" s="6">
        <v>31304</v>
      </c>
      <c r="B157" s="6" t="s">
        <v>176</v>
      </c>
      <c r="C157" s="7">
        <v>4937</v>
      </c>
      <c r="D157" s="7">
        <v>2211.4445039331913</v>
      </c>
      <c r="E157" s="7">
        <v>7324</v>
      </c>
      <c r="F157" s="7">
        <v>375</v>
      </c>
      <c r="G157" s="7">
        <v>165.11111500859261</v>
      </c>
      <c r="H157" s="7">
        <v>707</v>
      </c>
      <c r="I157" s="8">
        <f t="shared" si="0"/>
        <v>0.67408519934462041</v>
      </c>
      <c r="J157" s="8">
        <f t="shared" si="1"/>
        <v>0.44793285475657107</v>
      </c>
      <c r="K157" s="8">
        <f t="shared" si="2"/>
        <v>0.3019449076915881</v>
      </c>
      <c r="L157" s="8">
        <f t="shared" si="3"/>
        <v>0.53041018387553041</v>
      </c>
      <c r="M157" s="8">
        <f t="shared" si="4"/>
        <v>0.44029630668958031</v>
      </c>
      <c r="N157" s="8">
        <f t="shared" si="5"/>
        <v>0.23353764499093721</v>
      </c>
      <c r="O157" s="9"/>
      <c r="P157" s="8">
        <f t="shared" si="6"/>
        <v>0.77344455575146409</v>
      </c>
      <c r="Q157" s="7"/>
      <c r="R157" s="10">
        <v>31401</v>
      </c>
      <c r="S157" s="7">
        <v>3547</v>
      </c>
      <c r="T157" s="7">
        <v>1374.1111460030079</v>
      </c>
      <c r="U157" s="7">
        <v>20230</v>
      </c>
      <c r="V157" s="7">
        <v>834</v>
      </c>
      <c r="W157" s="7">
        <v>322.00000777840614</v>
      </c>
      <c r="X157" s="7">
        <v>8454</v>
      </c>
      <c r="Y157" s="8">
        <f t="shared" si="7"/>
        <v>0.17533366287691549</v>
      </c>
      <c r="Z157" s="8">
        <f t="shared" si="8"/>
        <v>0.3874009433332416</v>
      </c>
      <c r="AA157" s="8">
        <f t="shared" si="9"/>
        <v>6.7924426396589618E-2</v>
      </c>
      <c r="AB157" s="8">
        <f t="shared" si="10"/>
        <v>9.8651525904897092E-2</v>
      </c>
      <c r="AC157" s="8">
        <f t="shared" si="11"/>
        <v>0.38609113642494741</v>
      </c>
      <c r="AD157" s="8">
        <f t="shared" si="12"/>
        <v>3.8088479746676854E-2</v>
      </c>
      <c r="AF157" s="8">
        <f t="shared" si="13"/>
        <v>0.5607479042118082</v>
      </c>
    </row>
    <row r="158" spans="1:32" ht="14.4">
      <c r="A158" s="6">
        <v>31401</v>
      </c>
      <c r="B158" s="6" t="s">
        <v>177</v>
      </c>
      <c r="C158" s="7">
        <v>1098</v>
      </c>
      <c r="D158" s="7">
        <v>397.55556592345238</v>
      </c>
      <c r="E158" s="7">
        <v>18895</v>
      </c>
      <c r="F158" s="7">
        <v>722</v>
      </c>
      <c r="G158" s="7">
        <v>256.77778443694115</v>
      </c>
      <c r="H158" s="7">
        <v>15660</v>
      </c>
      <c r="I158" s="8">
        <f t="shared" si="0"/>
        <v>5.8110611272823499E-2</v>
      </c>
      <c r="J158" s="8">
        <f t="shared" si="1"/>
        <v>0.36207246441115881</v>
      </c>
      <c r="K158" s="8">
        <f t="shared" si="2"/>
        <v>2.1040252231990072E-2</v>
      </c>
      <c r="L158" s="8">
        <f t="shared" si="3"/>
        <v>4.6104725415070241E-2</v>
      </c>
      <c r="M158" s="8">
        <f t="shared" si="4"/>
        <v>0.35564790088218995</v>
      </c>
      <c r="N158" s="8">
        <f t="shared" si="5"/>
        <v>1.6397048814619484E-2</v>
      </c>
      <c r="O158" s="9"/>
      <c r="P158" s="8">
        <f t="shared" si="6"/>
        <v>0.77931807251288754</v>
      </c>
      <c r="Q158" s="7"/>
      <c r="R158" s="10">
        <v>31402</v>
      </c>
      <c r="S158" s="7">
        <v>2206</v>
      </c>
      <c r="T158" s="7">
        <v>869.22224387526512</v>
      </c>
      <c r="U158" s="7">
        <v>7385</v>
      </c>
      <c r="V158" s="7">
        <v>183</v>
      </c>
      <c r="W158" s="7">
        <v>69.333335012197495</v>
      </c>
      <c r="X158" s="7">
        <v>738</v>
      </c>
      <c r="Y158" s="8">
        <f t="shared" si="7"/>
        <v>0.29871360866621532</v>
      </c>
      <c r="Z158" s="8">
        <f t="shared" si="8"/>
        <v>0.39402640248198784</v>
      </c>
      <c r="AA158" s="8">
        <f t="shared" si="9"/>
        <v>0.11770104859516117</v>
      </c>
      <c r="AB158" s="8">
        <f t="shared" si="10"/>
        <v>0.24796747967479674</v>
      </c>
      <c r="AC158" s="8">
        <f t="shared" si="11"/>
        <v>0.37887068312676225</v>
      </c>
      <c r="AD158" s="8">
        <f t="shared" si="12"/>
        <v>9.394760841761178E-2</v>
      </c>
      <c r="AF158" s="8">
        <f t="shared" si="13"/>
        <v>0.79818837248212993</v>
      </c>
    </row>
    <row r="159" spans="1:32" ht="14.4">
      <c r="A159" s="6">
        <v>31402</v>
      </c>
      <c r="B159" s="6" t="s">
        <v>178</v>
      </c>
      <c r="C159" s="7">
        <v>468</v>
      </c>
      <c r="D159" s="7">
        <v>167.11111542582512</v>
      </c>
      <c r="E159" s="7">
        <v>6260</v>
      </c>
      <c r="F159" s="7">
        <v>180</v>
      </c>
      <c r="G159" s="7">
        <v>66.555557459592819</v>
      </c>
      <c r="H159" s="7">
        <v>2319</v>
      </c>
      <c r="I159" s="8">
        <f t="shared" si="0"/>
        <v>7.4760383386581475E-2</v>
      </c>
      <c r="J159" s="8">
        <f t="shared" si="1"/>
        <v>0.35707503296116477</v>
      </c>
      <c r="K159" s="8">
        <f t="shared" si="2"/>
        <v>2.6695066361952895E-2</v>
      </c>
      <c r="L159" s="8">
        <f t="shared" si="3"/>
        <v>7.7619663648124185E-2</v>
      </c>
      <c r="M159" s="8">
        <f t="shared" si="4"/>
        <v>0.3697530969977379</v>
      </c>
      <c r="N159" s="8">
        <f t="shared" si="5"/>
        <v>2.8700111021816653E-2</v>
      </c>
      <c r="O159" s="9"/>
      <c r="P159" s="8">
        <f t="shared" si="6"/>
        <v>1.0751091843218432</v>
      </c>
      <c r="Q159" s="7"/>
      <c r="R159" s="10">
        <v>31403</v>
      </c>
      <c r="S159" s="7">
        <v>2699</v>
      </c>
      <c r="T159" s="7">
        <v>1082.4444710016251</v>
      </c>
      <c r="U159" s="7">
        <v>10884</v>
      </c>
      <c r="V159" s="7">
        <v>430</v>
      </c>
      <c r="W159" s="7">
        <v>163.1111151278019</v>
      </c>
      <c r="X159" s="7">
        <v>2502</v>
      </c>
      <c r="Y159" s="8">
        <f t="shared" si="7"/>
        <v>0.24797868430723999</v>
      </c>
      <c r="Z159" s="8">
        <f t="shared" si="8"/>
        <v>0.40105389811101338</v>
      </c>
      <c r="AA159" s="8">
        <f t="shared" si="9"/>
        <v>9.9452817989858985E-2</v>
      </c>
      <c r="AB159" s="8">
        <f t="shared" si="10"/>
        <v>0.17186250999200639</v>
      </c>
      <c r="AC159" s="8">
        <f t="shared" si="11"/>
        <v>0.37932817471581837</v>
      </c>
      <c r="AD159" s="8">
        <f t="shared" si="12"/>
        <v>6.5192292217346876E-2</v>
      </c>
      <c r="AF159" s="8">
        <f t="shared" si="13"/>
        <v>0.65550975361999708</v>
      </c>
    </row>
    <row r="160" spans="1:32" ht="14.4">
      <c r="A160" s="6">
        <v>31403</v>
      </c>
      <c r="B160" s="6" t="s">
        <v>179</v>
      </c>
      <c r="C160" s="7">
        <v>446</v>
      </c>
      <c r="D160" s="7">
        <v>160.88889294862747</v>
      </c>
      <c r="E160" s="7">
        <v>8552</v>
      </c>
      <c r="F160" s="7">
        <v>191</v>
      </c>
      <c r="G160" s="7">
        <v>68.88889068365097</v>
      </c>
      <c r="H160" s="7">
        <v>4480</v>
      </c>
      <c r="I160" s="8">
        <f t="shared" si="0"/>
        <v>5.2151543498596818E-2</v>
      </c>
      <c r="J160" s="8">
        <f t="shared" si="1"/>
        <v>0.36073742813593601</v>
      </c>
      <c r="K160" s="8">
        <f t="shared" si="2"/>
        <v>1.881301367500321E-2</v>
      </c>
      <c r="L160" s="8">
        <f t="shared" si="3"/>
        <v>4.2633928571428573E-2</v>
      </c>
      <c r="M160" s="8">
        <f t="shared" si="4"/>
        <v>0.36067482033325116</v>
      </c>
      <c r="N160" s="8">
        <f t="shared" si="5"/>
        <v>1.5376984527600664E-2</v>
      </c>
      <c r="O160" s="9"/>
      <c r="P160" s="8">
        <f t="shared" si="6"/>
        <v>0.81735891937568805</v>
      </c>
      <c r="Q160" s="7"/>
      <c r="R160" s="10">
        <v>31404</v>
      </c>
      <c r="S160" s="7">
        <v>582</v>
      </c>
      <c r="T160" s="7">
        <v>235.00000649690628</v>
      </c>
      <c r="U160" s="7">
        <v>1195</v>
      </c>
      <c r="V160" s="7">
        <v>43</v>
      </c>
      <c r="W160" s="7">
        <v>17.444444984197617</v>
      </c>
      <c r="X160" s="7">
        <v>101</v>
      </c>
      <c r="Y160" s="8">
        <f t="shared" si="7"/>
        <v>0.48702928870292889</v>
      </c>
      <c r="Z160" s="8">
        <f t="shared" si="8"/>
        <v>0.40378007989159154</v>
      </c>
      <c r="AA160" s="8">
        <f t="shared" si="9"/>
        <v>0.19665272510201362</v>
      </c>
      <c r="AB160" s="8">
        <f t="shared" si="10"/>
        <v>0.42574257425742573</v>
      </c>
      <c r="AC160" s="8">
        <f t="shared" si="11"/>
        <v>0.40568476707436318</v>
      </c>
      <c r="AD160" s="8">
        <f t="shared" si="12"/>
        <v>0.17271727707126353</v>
      </c>
      <c r="AF160" s="8">
        <f t="shared" si="13"/>
        <v>0.87828570380434046</v>
      </c>
    </row>
    <row r="161" spans="1:32" ht="14.4">
      <c r="A161" s="6">
        <v>31404</v>
      </c>
      <c r="B161" s="6" t="s">
        <v>180</v>
      </c>
      <c r="C161" s="7">
        <v>58</v>
      </c>
      <c r="D161" s="7">
        <v>22.222222685813904</v>
      </c>
      <c r="E161" s="7">
        <v>938</v>
      </c>
      <c r="F161" s="7">
        <v>13</v>
      </c>
      <c r="G161" s="7">
        <v>4.6666667759418488</v>
      </c>
      <c r="H161" s="7">
        <v>344</v>
      </c>
      <c r="I161" s="8">
        <f t="shared" si="0"/>
        <v>6.1833688699360338E-2</v>
      </c>
      <c r="J161" s="8">
        <f t="shared" si="1"/>
        <v>0.38314177044506731</v>
      </c>
      <c r="K161" s="8">
        <f t="shared" si="2"/>
        <v>2.369106896142207E-2</v>
      </c>
      <c r="L161" s="8">
        <f t="shared" si="3"/>
        <v>3.7790697674418602E-2</v>
      </c>
      <c r="M161" s="8">
        <f t="shared" si="4"/>
        <v>0.35897436738014221</v>
      </c>
      <c r="N161" s="8">
        <f t="shared" si="5"/>
        <v>1.3565891790528629E-2</v>
      </c>
      <c r="O161" s="9"/>
      <c r="P161" s="8">
        <f t="shared" si="6"/>
        <v>0.57261628053250702</v>
      </c>
      <c r="Q161" s="7"/>
      <c r="R161" s="10">
        <v>31405</v>
      </c>
      <c r="S161" s="7">
        <v>1412</v>
      </c>
      <c r="T161" s="7">
        <v>622.77779251337051</v>
      </c>
      <c r="U161" s="7">
        <v>2632</v>
      </c>
      <c r="V161" s="7">
        <v>41</v>
      </c>
      <c r="W161" s="7">
        <v>18.333333730697632</v>
      </c>
      <c r="X161" s="7">
        <v>126</v>
      </c>
      <c r="Y161" s="8">
        <f t="shared" si="7"/>
        <v>0.53647416413373861</v>
      </c>
      <c r="Z161" s="8">
        <f t="shared" si="8"/>
        <v>0.44106075957037572</v>
      </c>
      <c r="AA161" s="8">
        <f t="shared" si="9"/>
        <v>0.23661770232270915</v>
      </c>
      <c r="AB161" s="8">
        <f t="shared" si="10"/>
        <v>0.32539682539682541</v>
      </c>
      <c r="AC161" s="8">
        <f t="shared" si="11"/>
        <v>0.44715448123652762</v>
      </c>
      <c r="AD161" s="8">
        <f t="shared" si="12"/>
        <v>0.14550264865633042</v>
      </c>
      <c r="AF161" s="8">
        <f t="shared" si="13"/>
        <v>0.61492714715777186</v>
      </c>
    </row>
    <row r="162" spans="1:32" ht="14.4">
      <c r="A162" s="6">
        <v>31405</v>
      </c>
      <c r="B162" s="6" t="s">
        <v>181</v>
      </c>
      <c r="C162" s="7">
        <v>471</v>
      </c>
      <c r="D162" s="7">
        <v>185.77778214216232</v>
      </c>
      <c r="E162" s="7">
        <v>2436</v>
      </c>
      <c r="F162" s="7">
        <v>138</v>
      </c>
      <c r="G162" s="7">
        <v>53.555556803941727</v>
      </c>
      <c r="H162" s="7">
        <v>1377</v>
      </c>
      <c r="I162" s="8">
        <f t="shared" si="0"/>
        <v>0.19334975369458129</v>
      </c>
      <c r="J162" s="8">
        <f t="shared" si="1"/>
        <v>0.39443265847592851</v>
      </c>
      <c r="K162" s="8">
        <f t="shared" si="2"/>
        <v>7.6263457365419687E-2</v>
      </c>
      <c r="L162" s="8">
        <f t="shared" si="3"/>
        <v>0.10021786492374728</v>
      </c>
      <c r="M162" s="8">
        <f t="shared" si="4"/>
        <v>0.38808374495609949</v>
      </c>
      <c r="N162" s="8">
        <f t="shared" si="5"/>
        <v>3.8892924331112369E-2</v>
      </c>
      <c r="O162" s="9"/>
      <c r="P162" s="8">
        <f t="shared" si="6"/>
        <v>0.50998113217914087</v>
      </c>
      <c r="Q162" s="7"/>
      <c r="R162" s="10">
        <v>31501</v>
      </c>
      <c r="S162" s="7">
        <v>5170</v>
      </c>
      <c r="T162" s="7">
        <v>2387.2222870886326</v>
      </c>
      <c r="U162" s="7">
        <v>6850</v>
      </c>
      <c r="V162" s="7">
        <v>185</v>
      </c>
      <c r="W162" s="7">
        <v>85.111113309860229</v>
      </c>
      <c r="X162" s="7">
        <v>321</v>
      </c>
      <c r="Y162" s="8">
        <f t="shared" si="7"/>
        <v>0.75474452554744531</v>
      </c>
      <c r="Z162" s="8">
        <f t="shared" si="8"/>
        <v>0.46174512322797534</v>
      </c>
      <c r="AA162" s="8">
        <f t="shared" si="9"/>
        <v>0.34849960395454493</v>
      </c>
      <c r="AB162" s="8">
        <f t="shared" si="10"/>
        <v>0.57632398753894076</v>
      </c>
      <c r="AC162" s="8">
        <f t="shared" si="11"/>
        <v>0.46006007194519044</v>
      </c>
      <c r="AD162" s="8">
        <f t="shared" si="12"/>
        <v>0.2651436551709041</v>
      </c>
      <c r="AF162" s="8">
        <f t="shared" si="13"/>
        <v>0.76081479623571391</v>
      </c>
    </row>
    <row r="163" spans="1:32" ht="14.4">
      <c r="A163" s="6">
        <v>31501</v>
      </c>
      <c r="B163" s="6" t="s">
        <v>182</v>
      </c>
      <c r="C163" s="7">
        <v>2023</v>
      </c>
      <c r="D163" s="7">
        <v>757.66668537259102</v>
      </c>
      <c r="E163" s="7">
        <v>7070</v>
      </c>
      <c r="F163" s="7">
        <v>299</v>
      </c>
      <c r="G163" s="7">
        <v>112.0000025331974</v>
      </c>
      <c r="H163" s="7">
        <v>1201</v>
      </c>
      <c r="I163" s="8">
        <f t="shared" si="0"/>
        <v>0.28613861386138612</v>
      </c>
      <c r="J163" s="8">
        <f t="shared" si="1"/>
        <v>0.37452629034730156</v>
      </c>
      <c r="K163" s="8">
        <f t="shared" si="2"/>
        <v>0.10716643357462391</v>
      </c>
      <c r="L163" s="8">
        <f t="shared" si="3"/>
        <v>0.24895920066611157</v>
      </c>
      <c r="M163" s="8">
        <f t="shared" si="4"/>
        <v>0.37458194827156321</v>
      </c>
      <c r="N163" s="8">
        <f t="shared" si="5"/>
        <v>9.3255622425643128E-2</v>
      </c>
      <c r="O163" s="9"/>
      <c r="P163" s="8">
        <f t="shared" si="6"/>
        <v>0.87019432591927981</v>
      </c>
      <c r="Q163" s="7"/>
      <c r="R163" s="10">
        <v>31601</v>
      </c>
      <c r="S163" s="7">
        <v>8717</v>
      </c>
      <c r="T163" s="7">
        <v>3787.6667622625828</v>
      </c>
      <c r="U163" s="7">
        <v>20153</v>
      </c>
      <c r="V163" s="7">
        <v>360</v>
      </c>
      <c r="W163" s="7">
        <v>151.88889294862747</v>
      </c>
      <c r="X163" s="7">
        <v>932</v>
      </c>
      <c r="Y163" s="8">
        <f t="shared" si="7"/>
        <v>0.43254106088423561</v>
      </c>
      <c r="Z163" s="8">
        <f t="shared" si="8"/>
        <v>0.43451494347396841</v>
      </c>
      <c r="AA163" s="8">
        <f t="shared" si="9"/>
        <v>0.18794555462028395</v>
      </c>
      <c r="AB163" s="8">
        <f t="shared" si="10"/>
        <v>0.38626609442060084</v>
      </c>
      <c r="AC163" s="8">
        <f t="shared" si="11"/>
        <v>0.42191359152396518</v>
      </c>
      <c r="AD163" s="8">
        <f t="shared" si="12"/>
        <v>0.16297091518093074</v>
      </c>
      <c r="AF163" s="8">
        <f t="shared" si="13"/>
        <v>0.86711769006821815</v>
      </c>
    </row>
    <row r="164" spans="1:32" ht="14.4">
      <c r="A164" s="6">
        <v>31601</v>
      </c>
      <c r="B164" s="6" t="s">
        <v>183</v>
      </c>
      <c r="C164" s="7">
        <v>1892</v>
      </c>
      <c r="D164" s="7">
        <v>720.33335068821907</v>
      </c>
      <c r="E164" s="7">
        <v>15567</v>
      </c>
      <c r="F164" s="7">
        <v>312</v>
      </c>
      <c r="G164" s="7">
        <v>116.88889181613922</v>
      </c>
      <c r="H164" s="7">
        <v>2859</v>
      </c>
      <c r="I164" s="8">
        <f t="shared" si="0"/>
        <v>0.12153915333718764</v>
      </c>
      <c r="J164" s="8">
        <f t="shared" si="1"/>
        <v>0.38072587245677542</v>
      </c>
      <c r="K164" s="8">
        <f t="shared" si="2"/>
        <v>4.6273100191958572E-2</v>
      </c>
      <c r="L164" s="8">
        <f t="shared" si="3"/>
        <v>0.10912906610703044</v>
      </c>
      <c r="M164" s="8">
        <f t="shared" si="4"/>
        <v>0.37464388402608723</v>
      </c>
      <c r="N164" s="8">
        <f t="shared" si="5"/>
        <v>4.0884537186477519E-2</v>
      </c>
      <c r="O164" s="9"/>
      <c r="P164" s="8">
        <f t="shared" si="6"/>
        <v>0.88354869280149317</v>
      </c>
      <c r="Q164" s="7"/>
      <c r="R164" s="10">
        <v>31602</v>
      </c>
      <c r="S164" s="7">
        <v>7766</v>
      </c>
      <c r="T164" s="7">
        <v>3338.7778606414795</v>
      </c>
      <c r="U164" s="7">
        <v>16355</v>
      </c>
      <c r="V164" s="7">
        <v>1162</v>
      </c>
      <c r="W164" s="7">
        <v>486.00001233816147</v>
      </c>
      <c r="X164" s="7">
        <v>3948</v>
      </c>
      <c r="Y164" s="8">
        <f t="shared" si="7"/>
        <v>0.47483949862427394</v>
      </c>
      <c r="Z164" s="8">
        <f t="shared" si="8"/>
        <v>0.42992246467183615</v>
      </c>
      <c r="AA164" s="8">
        <f t="shared" si="9"/>
        <v>0.20414416757208681</v>
      </c>
      <c r="AB164" s="8">
        <f t="shared" si="10"/>
        <v>0.29432624113475175</v>
      </c>
      <c r="AC164" s="8">
        <f t="shared" si="11"/>
        <v>0.41824441681425256</v>
      </c>
      <c r="AD164" s="8">
        <f t="shared" si="12"/>
        <v>0.12310030707653533</v>
      </c>
      <c r="AF164" s="8">
        <f t="shared" si="13"/>
        <v>0.60300673068735355</v>
      </c>
    </row>
    <row r="165" spans="1:32" ht="14.4">
      <c r="A165" s="6">
        <v>31602</v>
      </c>
      <c r="B165" s="6" t="s">
        <v>184</v>
      </c>
      <c r="C165" s="7">
        <v>2071</v>
      </c>
      <c r="D165" s="7">
        <v>765.22224074602127</v>
      </c>
      <c r="E165" s="7">
        <v>16801</v>
      </c>
      <c r="F165" s="7">
        <v>739</v>
      </c>
      <c r="G165" s="7">
        <v>268.44445112347603</v>
      </c>
      <c r="H165" s="7">
        <v>9637</v>
      </c>
      <c r="I165" s="8">
        <f t="shared" si="0"/>
        <v>0.12326647223379561</v>
      </c>
      <c r="J165" s="8">
        <f t="shared" si="1"/>
        <v>0.36949408051473748</v>
      </c>
      <c r="K165" s="8">
        <f t="shared" si="2"/>
        <v>4.5546231816321725E-2</v>
      </c>
      <c r="L165" s="8">
        <f t="shared" si="3"/>
        <v>7.6683615232956318E-2</v>
      </c>
      <c r="M165" s="8">
        <f t="shared" si="4"/>
        <v>0.36325365510619217</v>
      </c>
      <c r="N165" s="8">
        <f t="shared" si="5"/>
        <v>2.785560352012826E-2</v>
      </c>
      <c r="O165" s="9"/>
      <c r="P165" s="8">
        <f t="shared" si="6"/>
        <v>0.61158964000499516</v>
      </c>
      <c r="Q165" s="7"/>
      <c r="R165" s="10">
        <v>40101</v>
      </c>
      <c r="S165" s="7">
        <v>16522</v>
      </c>
      <c r="T165" s="7">
        <v>6774.222390294075</v>
      </c>
      <c r="U165" s="7">
        <v>86467</v>
      </c>
      <c r="V165" s="7">
        <v>13486</v>
      </c>
      <c r="W165" s="7">
        <v>5290.8890217840672</v>
      </c>
      <c r="X165" s="7">
        <v>173864</v>
      </c>
      <c r="Y165" s="8">
        <f t="shared" si="7"/>
        <v>0.19107867741450496</v>
      </c>
      <c r="Z165" s="8">
        <f t="shared" si="8"/>
        <v>0.41001224974543488</v>
      </c>
      <c r="AA165" s="8">
        <f t="shared" si="9"/>
        <v>7.8344598405103397E-2</v>
      </c>
      <c r="AB165" s="8">
        <f t="shared" si="10"/>
        <v>7.7566373717388309E-2</v>
      </c>
      <c r="AC165" s="8">
        <f t="shared" si="11"/>
        <v>0.39232456041703007</v>
      </c>
      <c r="AD165" s="8">
        <f t="shared" si="12"/>
        <v>3.0431193471817441E-2</v>
      </c>
      <c r="AF165" s="8">
        <f t="shared" si="13"/>
        <v>0.38842746138622292</v>
      </c>
    </row>
    <row r="166" spans="1:32" ht="14.4">
      <c r="A166" s="6">
        <v>40101</v>
      </c>
      <c r="B166" s="6" t="s">
        <v>185</v>
      </c>
      <c r="C166" s="7">
        <v>3011</v>
      </c>
      <c r="D166" s="7">
        <v>1091.3333612084389</v>
      </c>
      <c r="E166" s="7">
        <v>82745</v>
      </c>
      <c r="F166" s="7">
        <v>2947</v>
      </c>
      <c r="G166" s="7">
        <v>1069.1111384928226</v>
      </c>
      <c r="H166" s="7">
        <v>208385</v>
      </c>
      <c r="I166" s="8">
        <f t="shared" si="0"/>
        <v>3.6388905674058857E-2</v>
      </c>
      <c r="J166" s="8">
        <f t="shared" si="1"/>
        <v>0.36244880810642272</v>
      </c>
      <c r="K166" s="8">
        <f t="shared" si="2"/>
        <v>1.3189115489859675E-2</v>
      </c>
      <c r="L166" s="8">
        <f t="shared" si="3"/>
        <v>1.4142092760995274E-2</v>
      </c>
      <c r="M166" s="8">
        <f t="shared" si="4"/>
        <v>0.36277948370981428</v>
      </c>
      <c r="N166" s="8">
        <f t="shared" si="5"/>
        <v>5.1304611104101673E-3</v>
      </c>
      <c r="O166" s="9"/>
      <c r="P166" s="8">
        <f t="shared" si="6"/>
        <v>0.38899205290564581</v>
      </c>
      <c r="Q166" s="7"/>
      <c r="R166" s="10">
        <v>40102</v>
      </c>
      <c r="S166" s="7">
        <v>10157</v>
      </c>
      <c r="T166" s="7">
        <v>4547.5556744039059</v>
      </c>
      <c r="U166" s="7">
        <v>18297</v>
      </c>
      <c r="V166" s="7">
        <v>1614</v>
      </c>
      <c r="W166" s="7">
        <v>690.11112922430038</v>
      </c>
      <c r="X166" s="7">
        <v>4632</v>
      </c>
      <c r="Y166" s="8">
        <f t="shared" si="7"/>
        <v>0.55511832540853689</v>
      </c>
      <c r="Z166" s="8">
        <f t="shared" si="8"/>
        <v>0.44772626507865571</v>
      </c>
      <c r="AA166" s="8">
        <f t="shared" si="9"/>
        <v>0.24854105451188205</v>
      </c>
      <c r="AB166" s="8">
        <f t="shared" si="10"/>
        <v>0.3484455958549223</v>
      </c>
      <c r="AC166" s="8">
        <f t="shared" si="11"/>
        <v>0.42757814697912044</v>
      </c>
      <c r="AD166" s="8">
        <f t="shared" si="12"/>
        <v>0.14898772219868317</v>
      </c>
      <c r="AF166" s="8">
        <f t="shared" si="13"/>
        <v>0.59944914328654897</v>
      </c>
    </row>
    <row r="167" spans="1:32" ht="14.4">
      <c r="A167" s="6">
        <v>40102</v>
      </c>
      <c r="B167" s="6" t="s">
        <v>186</v>
      </c>
      <c r="C167" s="7">
        <v>2324</v>
      </c>
      <c r="D167" s="7">
        <v>840.66668739914894</v>
      </c>
      <c r="E167" s="7">
        <v>15407</v>
      </c>
      <c r="F167" s="7">
        <v>751</v>
      </c>
      <c r="G167" s="7">
        <v>268.5555624961853</v>
      </c>
      <c r="H167" s="7">
        <v>6894</v>
      </c>
      <c r="I167" s="8">
        <f t="shared" si="0"/>
        <v>0.15084052703316675</v>
      </c>
      <c r="J167" s="8">
        <f t="shared" si="1"/>
        <v>0.36173265378620867</v>
      </c>
      <c r="K167" s="8">
        <f t="shared" si="2"/>
        <v>5.4563944142217755E-2</v>
      </c>
      <c r="L167" s="8">
        <f t="shared" si="3"/>
        <v>0.10893530606324341</v>
      </c>
      <c r="M167" s="8">
        <f t="shared" si="4"/>
        <v>0.35759728694565285</v>
      </c>
      <c r="N167" s="8">
        <f t="shared" si="5"/>
        <v>3.8954969900810169E-2</v>
      </c>
      <c r="O167" s="9"/>
      <c r="P167" s="8">
        <f t="shared" si="6"/>
        <v>0.7139324422603377</v>
      </c>
      <c r="Q167" s="7"/>
      <c r="R167" s="10">
        <v>40103</v>
      </c>
      <c r="S167" s="7">
        <v>6905</v>
      </c>
      <c r="T167" s="7">
        <v>3378.222301453352</v>
      </c>
      <c r="U167" s="7">
        <v>7621</v>
      </c>
      <c r="V167" s="7">
        <v>984</v>
      </c>
      <c r="W167" s="7">
        <v>477.33334445953369</v>
      </c>
      <c r="X167" s="7">
        <v>1078</v>
      </c>
      <c r="Y167" s="8">
        <f t="shared" si="7"/>
        <v>0.90604907492455056</v>
      </c>
      <c r="Z167" s="8">
        <f t="shared" si="8"/>
        <v>0.4892429111445839</v>
      </c>
      <c r="AA167" s="8">
        <f t="shared" si="9"/>
        <v>0.44327808705594435</v>
      </c>
      <c r="AB167" s="8">
        <f t="shared" si="10"/>
        <v>0.91280148423005569</v>
      </c>
      <c r="AC167" s="8">
        <f t="shared" si="11"/>
        <v>0.48509486225562365</v>
      </c>
      <c r="AD167" s="8">
        <f t="shared" si="12"/>
        <v>0.44279531025930768</v>
      </c>
      <c r="AF167" s="8">
        <f t="shared" si="13"/>
        <v>0.99891089406236377</v>
      </c>
    </row>
    <row r="168" spans="1:32" ht="14.4">
      <c r="A168" s="6">
        <v>40103</v>
      </c>
      <c r="B168" s="6" t="s">
        <v>187</v>
      </c>
      <c r="C168" s="7">
        <v>3802</v>
      </c>
      <c r="D168" s="7">
        <v>1405.1111454963684</v>
      </c>
      <c r="E168" s="7">
        <v>7115</v>
      </c>
      <c r="F168" s="7">
        <v>1630</v>
      </c>
      <c r="G168" s="7">
        <v>617.88890358805656</v>
      </c>
      <c r="H168" s="7">
        <v>2851</v>
      </c>
      <c r="I168" s="8">
        <f t="shared" si="0"/>
        <v>0.5343640196767393</v>
      </c>
      <c r="J168" s="8">
        <f t="shared" si="1"/>
        <v>0.36957157956243253</v>
      </c>
      <c r="K168" s="8">
        <f t="shared" si="2"/>
        <v>0.19748575481326333</v>
      </c>
      <c r="L168" s="8">
        <f t="shared" si="3"/>
        <v>0.57172921781830932</v>
      </c>
      <c r="M168" s="8">
        <f t="shared" si="4"/>
        <v>0.37907294698653776</v>
      </c>
      <c r="N168" s="8">
        <f t="shared" si="5"/>
        <v>0.21672707947669467</v>
      </c>
      <c r="O168" s="9"/>
      <c r="P168" s="8">
        <f t="shared" si="6"/>
        <v>1.0974314561656631</v>
      </c>
      <c r="Q168" s="7"/>
      <c r="R168" s="10">
        <v>40104</v>
      </c>
      <c r="S168" s="7">
        <v>6032</v>
      </c>
      <c r="T168" s="7">
        <v>2641.2222902178764</v>
      </c>
      <c r="U168" s="7">
        <v>11831</v>
      </c>
      <c r="V168" s="7">
        <v>380</v>
      </c>
      <c r="W168" s="7">
        <v>156.44444838166237</v>
      </c>
      <c r="X168" s="7">
        <v>944</v>
      </c>
      <c r="Y168" s="8">
        <f t="shared" si="7"/>
        <v>0.50984701208689043</v>
      </c>
      <c r="Z168" s="8">
        <f t="shared" si="8"/>
        <v>0.4378684168133084</v>
      </c>
      <c r="AA168" s="8">
        <f t="shared" si="9"/>
        <v>0.22324590399948244</v>
      </c>
      <c r="AB168" s="8">
        <f t="shared" si="10"/>
        <v>0.40254237288135591</v>
      </c>
      <c r="AC168" s="8">
        <f t="shared" si="11"/>
        <v>0.41169591679384832</v>
      </c>
      <c r="AD168" s="8">
        <f t="shared" si="12"/>
        <v>0.16572505125176096</v>
      </c>
      <c r="AF168" s="8">
        <f t="shared" si="13"/>
        <v>0.74234307677217304</v>
      </c>
    </row>
    <row r="169" spans="1:32" ht="14.4">
      <c r="A169" s="6">
        <v>40104</v>
      </c>
      <c r="B169" s="6" t="s">
        <v>188</v>
      </c>
      <c r="C169" s="7">
        <v>1485</v>
      </c>
      <c r="D169" s="7">
        <v>549.1111247241497</v>
      </c>
      <c r="E169" s="7">
        <v>12179</v>
      </c>
      <c r="F169" s="7">
        <v>404</v>
      </c>
      <c r="G169" s="7">
        <v>147.33333683013916</v>
      </c>
      <c r="H169" s="7">
        <v>3508</v>
      </c>
      <c r="I169" s="8">
        <f t="shared" si="0"/>
        <v>0.12193119303719517</v>
      </c>
      <c r="J169" s="8">
        <f t="shared" si="1"/>
        <v>0.36977180116104358</v>
      </c>
      <c r="K169" s="8">
        <f t="shared" si="2"/>
        <v>4.5086716867078554E-2</v>
      </c>
      <c r="L169" s="8">
        <f t="shared" si="3"/>
        <v>0.11516533637400228</v>
      </c>
      <c r="M169" s="8">
        <f t="shared" si="4"/>
        <v>0.36468647730232467</v>
      </c>
      <c r="N169" s="8">
        <f t="shared" si="5"/>
        <v>4.1999240829572168E-2</v>
      </c>
      <c r="O169" s="9"/>
      <c r="P169" s="8">
        <f t="shared" si="6"/>
        <v>0.93152138252584094</v>
      </c>
      <c r="Q169" s="7"/>
      <c r="R169" s="10">
        <v>40201</v>
      </c>
      <c r="S169" s="7">
        <v>11160</v>
      </c>
      <c r="T169" s="7">
        <v>4935.0001222491264</v>
      </c>
      <c r="U169" s="7">
        <v>21713</v>
      </c>
      <c r="V169" s="7">
        <v>1744</v>
      </c>
      <c r="W169" s="7">
        <v>731.00001859664917</v>
      </c>
      <c r="X169" s="7">
        <v>5757</v>
      </c>
      <c r="Y169" s="8">
        <f t="shared" si="7"/>
        <v>0.51397780131718329</v>
      </c>
      <c r="Z169" s="8">
        <f t="shared" si="8"/>
        <v>0.44220431202949162</v>
      </c>
      <c r="AA169" s="8">
        <f t="shared" si="9"/>
        <v>0.22728320002989577</v>
      </c>
      <c r="AB169" s="8">
        <f t="shared" si="10"/>
        <v>0.30293555671356609</v>
      </c>
      <c r="AC169" s="8">
        <f t="shared" si="11"/>
        <v>0.41915138681000524</v>
      </c>
      <c r="AD169" s="8">
        <f t="shared" si="12"/>
        <v>0.12697585871055223</v>
      </c>
      <c r="AF169" s="8">
        <f t="shared" si="13"/>
        <v>0.55866803482989691</v>
      </c>
    </row>
    <row r="170" spans="1:32" ht="14.4">
      <c r="A170" s="6">
        <v>40201</v>
      </c>
      <c r="B170" s="6" t="s">
        <v>189</v>
      </c>
      <c r="C170" s="7">
        <v>5102</v>
      </c>
      <c r="D170" s="7">
        <v>1888.7778250277042</v>
      </c>
      <c r="E170" s="7">
        <v>25264</v>
      </c>
      <c r="F170" s="7">
        <v>1114</v>
      </c>
      <c r="G170" s="7">
        <v>409.6666767001152</v>
      </c>
      <c r="H170" s="7">
        <v>9647</v>
      </c>
      <c r="I170" s="8">
        <f t="shared" si="0"/>
        <v>0.20194743508549715</v>
      </c>
      <c r="J170" s="8">
        <f t="shared" si="1"/>
        <v>0.37020341533275269</v>
      </c>
      <c r="K170" s="8">
        <f t="shared" si="2"/>
        <v>7.4761630186340411E-2</v>
      </c>
      <c r="L170" s="8">
        <f t="shared" si="3"/>
        <v>0.11547631387996268</v>
      </c>
      <c r="M170" s="8">
        <f t="shared" si="4"/>
        <v>0.3677438749552201</v>
      </c>
      <c r="N170" s="8">
        <f t="shared" si="5"/>
        <v>4.2465707131762745E-2</v>
      </c>
      <c r="O170" s="9"/>
      <c r="P170" s="8">
        <f t="shared" si="6"/>
        <v>0.56801472929253483</v>
      </c>
      <c r="Q170" s="7"/>
      <c r="R170" s="10">
        <v>40202</v>
      </c>
      <c r="S170" s="7">
        <v>1720</v>
      </c>
      <c r="T170" s="7">
        <v>749.22223991155624</v>
      </c>
      <c r="U170" s="7">
        <v>3451</v>
      </c>
      <c r="V170" s="7">
        <v>252</v>
      </c>
      <c r="W170" s="7">
        <v>112.55555808544159</v>
      </c>
      <c r="X170" s="7">
        <v>528</v>
      </c>
      <c r="Y170" s="8">
        <f t="shared" si="7"/>
        <v>0.4984062590553463</v>
      </c>
      <c r="Z170" s="8">
        <f t="shared" si="8"/>
        <v>0.43559432552997457</v>
      </c>
      <c r="AA170" s="8">
        <f t="shared" si="9"/>
        <v>0.21710293825313134</v>
      </c>
      <c r="AB170" s="8">
        <f t="shared" si="10"/>
        <v>0.47727272727272729</v>
      </c>
      <c r="AC170" s="8">
        <f t="shared" si="11"/>
        <v>0.44664904002159361</v>
      </c>
      <c r="AD170" s="8">
        <f t="shared" si="12"/>
        <v>0.2131734054648515</v>
      </c>
      <c r="AF170" s="8">
        <f t="shared" si="13"/>
        <v>0.98190013999857428</v>
      </c>
    </row>
    <row r="171" spans="1:32" ht="14.4">
      <c r="A171" s="6">
        <v>40202</v>
      </c>
      <c r="B171" s="6" t="s">
        <v>190</v>
      </c>
      <c r="C171" s="7">
        <v>986</v>
      </c>
      <c r="D171" s="7">
        <v>352.11111986637115</v>
      </c>
      <c r="E171" s="7">
        <v>4141</v>
      </c>
      <c r="F171" s="7">
        <v>143</v>
      </c>
      <c r="G171" s="7">
        <v>50.666667968034744</v>
      </c>
      <c r="H171" s="7">
        <v>1000</v>
      </c>
      <c r="I171" s="8">
        <f t="shared" si="0"/>
        <v>0.23810673750301858</v>
      </c>
      <c r="J171" s="8">
        <f t="shared" si="1"/>
        <v>0.35711066923567053</v>
      </c>
      <c r="K171" s="8">
        <f t="shared" si="2"/>
        <v>8.50304563792251E-2</v>
      </c>
      <c r="L171" s="8">
        <f t="shared" si="3"/>
        <v>0.14299999999999999</v>
      </c>
      <c r="M171" s="8">
        <f t="shared" si="4"/>
        <v>0.3543123634128304</v>
      </c>
      <c r="N171" s="8">
        <f t="shared" si="5"/>
        <v>5.0666667968034741E-2</v>
      </c>
      <c r="O171" s="9"/>
      <c r="P171" s="8">
        <f t="shared" si="6"/>
        <v>0.59586494211048091</v>
      </c>
      <c r="Q171" s="7"/>
      <c r="R171" s="10">
        <v>40301</v>
      </c>
      <c r="S171" s="7">
        <v>6050</v>
      </c>
      <c r="T171" s="7">
        <v>2843.5556274056435</v>
      </c>
      <c r="U171" s="7">
        <v>8334</v>
      </c>
      <c r="V171" s="7">
        <v>376</v>
      </c>
      <c r="W171" s="7">
        <v>178.1111159324646</v>
      </c>
      <c r="X171" s="7">
        <v>654</v>
      </c>
      <c r="Y171" s="8">
        <f t="shared" si="7"/>
        <v>0.72594192464602836</v>
      </c>
      <c r="Z171" s="8">
        <f t="shared" si="8"/>
        <v>0.47000919461250307</v>
      </c>
      <c r="AA171" s="8">
        <f t="shared" si="9"/>
        <v>0.34119937933833017</v>
      </c>
      <c r="AB171" s="8">
        <f t="shared" si="10"/>
        <v>0.57492354740061158</v>
      </c>
      <c r="AC171" s="8">
        <f t="shared" si="11"/>
        <v>0.47369977641612926</v>
      </c>
      <c r="AD171" s="8">
        <f t="shared" si="12"/>
        <v>0.2723411558600376</v>
      </c>
      <c r="AF171" s="8">
        <f t="shared" si="13"/>
        <v>0.79818772351864864</v>
      </c>
    </row>
    <row r="172" spans="1:32" ht="14.4">
      <c r="A172" s="6">
        <v>40301</v>
      </c>
      <c r="B172" s="6" t="s">
        <v>191</v>
      </c>
      <c r="C172" s="7">
        <v>4485</v>
      </c>
      <c r="D172" s="7">
        <v>1670.3333742618561</v>
      </c>
      <c r="E172" s="7">
        <v>13344</v>
      </c>
      <c r="F172" s="7">
        <v>837</v>
      </c>
      <c r="G172" s="7">
        <v>319.11111867427826</v>
      </c>
      <c r="H172" s="7">
        <v>2550</v>
      </c>
      <c r="I172" s="8">
        <f t="shared" si="0"/>
        <v>0.33610611510791366</v>
      </c>
      <c r="J172" s="8">
        <f t="shared" si="1"/>
        <v>0.37242661633486202</v>
      </c>
      <c r="K172" s="8">
        <f t="shared" si="2"/>
        <v>0.12517486317909593</v>
      </c>
      <c r="L172" s="8">
        <f t="shared" si="3"/>
        <v>0.32823529411764707</v>
      </c>
      <c r="M172" s="8">
        <f t="shared" si="4"/>
        <v>0.38125581681514725</v>
      </c>
      <c r="N172" s="8">
        <f t="shared" si="5"/>
        <v>0.12514161516638364</v>
      </c>
      <c r="O172" s="9"/>
      <c r="P172" s="8">
        <f t="shared" si="6"/>
        <v>0.99973438746511978</v>
      </c>
      <c r="Q172" s="7"/>
      <c r="R172" s="10">
        <v>40302</v>
      </c>
      <c r="S172" s="7">
        <v>1184</v>
      </c>
      <c r="T172" s="7">
        <v>552.88890248537064</v>
      </c>
      <c r="U172" s="7">
        <v>1643</v>
      </c>
      <c r="V172" s="7">
        <v>108</v>
      </c>
      <c r="W172" s="7">
        <v>49.000001043081284</v>
      </c>
      <c r="X172" s="7">
        <v>201</v>
      </c>
      <c r="Y172" s="8">
        <f t="shared" si="7"/>
        <v>0.72063298843578816</v>
      </c>
      <c r="Z172" s="8">
        <f t="shared" si="8"/>
        <v>0.46696697845048196</v>
      </c>
      <c r="AA172" s="8">
        <f t="shared" si="9"/>
        <v>0.33651180918160112</v>
      </c>
      <c r="AB172" s="8">
        <f t="shared" si="10"/>
        <v>0.53731343283582089</v>
      </c>
      <c r="AC172" s="8">
        <f t="shared" si="11"/>
        <v>0.45370371336186371</v>
      </c>
      <c r="AD172" s="8">
        <f t="shared" si="12"/>
        <v>0.2437810997168223</v>
      </c>
      <c r="AF172" s="8">
        <f t="shared" si="13"/>
        <v>0.72443549695833709</v>
      </c>
    </row>
    <row r="173" spans="1:32" ht="14.4">
      <c r="A173" s="6">
        <v>40302</v>
      </c>
      <c r="B173" s="6" t="s">
        <v>192</v>
      </c>
      <c r="C173" s="7">
        <v>583</v>
      </c>
      <c r="D173" s="7">
        <v>208.22222766280174</v>
      </c>
      <c r="E173" s="7">
        <v>2136</v>
      </c>
      <c r="F173" s="7">
        <v>90</v>
      </c>
      <c r="G173" s="7">
        <v>33.444445222616196</v>
      </c>
      <c r="H173" s="7">
        <v>363</v>
      </c>
      <c r="I173" s="8">
        <f t="shared" si="0"/>
        <v>0.27294007490636701</v>
      </c>
      <c r="J173" s="8">
        <f t="shared" si="1"/>
        <v>0.3571564796960579</v>
      </c>
      <c r="K173" s="8">
        <f t="shared" si="2"/>
        <v>9.7482316321536394E-2</v>
      </c>
      <c r="L173" s="8">
        <f t="shared" si="3"/>
        <v>0.24793388429752067</v>
      </c>
      <c r="M173" s="8">
        <f t="shared" si="4"/>
        <v>0.37160494691795776</v>
      </c>
      <c r="N173" s="8">
        <f t="shared" si="5"/>
        <v>9.2133457913543243E-2</v>
      </c>
      <c r="O173" s="9"/>
      <c r="P173" s="8">
        <f t="shared" si="6"/>
        <v>0.94512996192714138</v>
      </c>
      <c r="Q173" s="7"/>
      <c r="R173" s="10">
        <v>40401</v>
      </c>
      <c r="S173" s="7">
        <v>1644</v>
      </c>
      <c r="T173" s="7">
        <v>712.22223988175392</v>
      </c>
      <c r="U173" s="7">
        <v>3429</v>
      </c>
      <c r="V173" s="7">
        <v>164</v>
      </c>
      <c r="W173" s="7">
        <v>63.111112594604492</v>
      </c>
      <c r="X173" s="7">
        <v>487</v>
      </c>
      <c r="Y173" s="8">
        <f t="shared" si="7"/>
        <v>0.47944006999125111</v>
      </c>
      <c r="Z173" s="8">
        <f t="shared" si="8"/>
        <v>0.43322520674072623</v>
      </c>
      <c r="AA173" s="8">
        <f t="shared" si="9"/>
        <v>0.207705523441748</v>
      </c>
      <c r="AB173" s="8">
        <f t="shared" si="10"/>
        <v>0.33675564681724846</v>
      </c>
      <c r="AC173" s="8">
        <f t="shared" si="11"/>
        <v>0.38482385728417373</v>
      </c>
      <c r="AD173" s="8">
        <f t="shared" si="12"/>
        <v>0.12959160697044042</v>
      </c>
      <c r="AF173" s="8">
        <f t="shared" si="13"/>
        <v>0.62391988822957323</v>
      </c>
    </row>
    <row r="174" spans="1:32" ht="14.4">
      <c r="A174" s="6">
        <v>40401</v>
      </c>
      <c r="B174" s="6" t="s">
        <v>193</v>
      </c>
      <c r="C174" s="7">
        <v>1116</v>
      </c>
      <c r="D174" s="7">
        <v>417.00000968575478</v>
      </c>
      <c r="E174" s="7">
        <v>5664</v>
      </c>
      <c r="F174" s="7">
        <v>102</v>
      </c>
      <c r="G174" s="7">
        <v>36.666667550802231</v>
      </c>
      <c r="H174" s="7">
        <v>703</v>
      </c>
      <c r="I174" s="8">
        <f t="shared" si="0"/>
        <v>0.19703389830508475</v>
      </c>
      <c r="J174" s="8">
        <f t="shared" si="1"/>
        <v>0.37365592265748637</v>
      </c>
      <c r="K174" s="8">
        <f t="shared" si="2"/>
        <v>7.3622883065987785E-2</v>
      </c>
      <c r="L174" s="8">
        <f t="shared" si="3"/>
        <v>0.14509246088193456</v>
      </c>
      <c r="M174" s="8">
        <f t="shared" si="4"/>
        <v>0.35947713285100225</v>
      </c>
      <c r="N174" s="8">
        <f t="shared" si="5"/>
        <v>5.2157421836134039E-2</v>
      </c>
      <c r="O174" s="9"/>
      <c r="P174" s="8">
        <f t="shared" si="6"/>
        <v>0.70844036071482874</v>
      </c>
      <c r="Q174" s="7"/>
      <c r="R174" s="10">
        <v>40402</v>
      </c>
      <c r="S174" s="7">
        <v>2565</v>
      </c>
      <c r="T174" s="7">
        <v>1128.3333610594273</v>
      </c>
      <c r="U174" s="7">
        <v>4619</v>
      </c>
      <c r="V174" s="7">
        <v>265</v>
      </c>
      <c r="W174" s="7">
        <v>119.33333638310432</v>
      </c>
      <c r="X174" s="7">
        <v>520</v>
      </c>
      <c r="Y174" s="8">
        <f t="shared" si="7"/>
        <v>0.5553150032474562</v>
      </c>
      <c r="Z174" s="8">
        <f t="shared" si="8"/>
        <v>0.43989604719665781</v>
      </c>
      <c r="AA174" s="8">
        <f t="shared" si="9"/>
        <v>0.24428087487755518</v>
      </c>
      <c r="AB174" s="8">
        <f t="shared" si="10"/>
        <v>0.50961538461538458</v>
      </c>
      <c r="AC174" s="8">
        <f t="shared" si="11"/>
        <v>0.45031447691737481</v>
      </c>
      <c r="AD174" s="8">
        <f t="shared" si="12"/>
        <v>0.22948718535212367</v>
      </c>
      <c r="AF174" s="8">
        <f t="shared" si="13"/>
        <v>0.93943983730676095</v>
      </c>
    </row>
    <row r="175" spans="1:32" ht="14.4">
      <c r="A175" s="6">
        <v>40402</v>
      </c>
      <c r="B175" s="6" t="s">
        <v>194</v>
      </c>
      <c r="C175" s="7">
        <v>1662</v>
      </c>
      <c r="D175" s="7">
        <v>623.33334815502167</v>
      </c>
      <c r="E175" s="7">
        <v>4878</v>
      </c>
      <c r="F175" s="7">
        <v>169</v>
      </c>
      <c r="G175" s="7">
        <v>62.888890445232391</v>
      </c>
      <c r="H175" s="7">
        <v>697</v>
      </c>
      <c r="I175" s="8">
        <f t="shared" si="0"/>
        <v>0.34071340713407133</v>
      </c>
      <c r="J175" s="8">
        <f t="shared" si="1"/>
        <v>0.37505014931108405</v>
      </c>
      <c r="K175" s="8">
        <f t="shared" si="2"/>
        <v>0.12778461421792162</v>
      </c>
      <c r="L175" s="8">
        <f t="shared" si="3"/>
        <v>0.242467718794835</v>
      </c>
      <c r="M175" s="8">
        <f t="shared" si="4"/>
        <v>0.37212361210196682</v>
      </c>
      <c r="N175" s="8">
        <f t="shared" si="5"/>
        <v>9.0227963336057954E-2</v>
      </c>
      <c r="O175" s="9"/>
      <c r="P175" s="8">
        <f t="shared" si="6"/>
        <v>0.70609410912478698</v>
      </c>
      <c r="Q175" s="7"/>
      <c r="R175" s="10">
        <v>40501</v>
      </c>
      <c r="S175" s="7">
        <v>38</v>
      </c>
      <c r="T175" s="7">
        <v>13.777778118848801</v>
      </c>
      <c r="U175" s="7">
        <v>442</v>
      </c>
      <c r="V175" s="7">
        <v>10</v>
      </c>
      <c r="W175" s="7">
        <v>3.5555556416511536</v>
      </c>
      <c r="X175" s="7">
        <v>225</v>
      </c>
      <c r="Y175" s="8">
        <f t="shared" si="7"/>
        <v>8.5972850678733032E-2</v>
      </c>
      <c r="Z175" s="8">
        <f t="shared" si="8"/>
        <v>0.3625731083907579</v>
      </c>
      <c r="AA175" s="8">
        <f t="shared" si="9"/>
        <v>3.1171443707802716E-2</v>
      </c>
      <c r="AB175" s="8">
        <f t="shared" si="10"/>
        <v>4.4444444444444446E-2</v>
      </c>
      <c r="AC175" s="8">
        <f t="shared" si="11"/>
        <v>0.35555556416511536</v>
      </c>
      <c r="AD175" s="8">
        <f t="shared" si="12"/>
        <v>1.5802469518449571E-2</v>
      </c>
      <c r="AF175" s="8">
        <f t="shared" si="13"/>
        <v>0.50695340474377704</v>
      </c>
    </row>
    <row r="176" spans="1:32" ht="14.4">
      <c r="A176" s="6">
        <v>40501</v>
      </c>
      <c r="B176" s="6" t="s">
        <v>195</v>
      </c>
      <c r="C176" s="7">
        <v>53</v>
      </c>
      <c r="D176" s="7">
        <v>18.555556029081345</v>
      </c>
      <c r="E176" s="7">
        <v>2453</v>
      </c>
      <c r="F176" s="7">
        <v>39</v>
      </c>
      <c r="G176" s="7">
        <v>13.333333700895309</v>
      </c>
      <c r="H176" s="7">
        <v>1334</v>
      </c>
      <c r="I176" s="8">
        <f t="shared" si="0"/>
        <v>2.1606196494088872E-2</v>
      </c>
      <c r="J176" s="8">
        <f t="shared" si="1"/>
        <v>0.35010483073738385</v>
      </c>
      <c r="K176" s="8">
        <f t="shared" si="2"/>
        <v>7.5644337664416408E-3</v>
      </c>
      <c r="L176" s="8">
        <f t="shared" si="3"/>
        <v>2.9235382308845578E-2</v>
      </c>
      <c r="M176" s="8">
        <f t="shared" si="4"/>
        <v>0.34188035130500793</v>
      </c>
      <c r="N176" s="8">
        <f t="shared" si="5"/>
        <v>9.9950027742843409E-3</v>
      </c>
      <c r="O176" s="9"/>
      <c r="P176" s="8">
        <f t="shared" si="6"/>
        <v>1.3213153929148693</v>
      </c>
      <c r="Q176" s="7"/>
      <c r="R176" s="10">
        <v>40502</v>
      </c>
      <c r="S176" s="7">
        <v>2612</v>
      </c>
      <c r="T176" s="7">
        <v>1190.8889180421829</v>
      </c>
      <c r="U176" s="7">
        <v>3733</v>
      </c>
      <c r="V176" s="7">
        <v>316</v>
      </c>
      <c r="W176" s="7">
        <v>143.55555918812752</v>
      </c>
      <c r="X176" s="7">
        <v>466</v>
      </c>
      <c r="Y176" s="8">
        <f t="shared" si="7"/>
        <v>0.69970533083311015</v>
      </c>
      <c r="Z176" s="8">
        <f t="shared" si="8"/>
        <v>0.4559299073668388</v>
      </c>
      <c r="AA176" s="8">
        <f t="shared" si="9"/>
        <v>0.31901658667082322</v>
      </c>
      <c r="AB176" s="8">
        <f t="shared" si="10"/>
        <v>0.67811158798283266</v>
      </c>
      <c r="AC176" s="8">
        <f t="shared" si="11"/>
        <v>0.45428974426622631</v>
      </c>
      <c r="AD176" s="8">
        <f t="shared" si="12"/>
        <v>0.30805913988868566</v>
      </c>
      <c r="AF176" s="8">
        <f t="shared" si="13"/>
        <v>0.96565242297747989</v>
      </c>
    </row>
    <row r="177" spans="1:32" ht="14.4">
      <c r="A177" s="6">
        <v>40502</v>
      </c>
      <c r="B177" s="6" t="s">
        <v>196</v>
      </c>
      <c r="C177" s="7">
        <v>415</v>
      </c>
      <c r="D177" s="7">
        <v>154.4444480240345</v>
      </c>
      <c r="E177" s="7">
        <v>1947</v>
      </c>
      <c r="F177" s="7">
        <v>339</v>
      </c>
      <c r="G177" s="7">
        <v>123.77778100967407</v>
      </c>
      <c r="H177" s="7">
        <v>2206</v>
      </c>
      <c r="I177" s="8">
        <f t="shared" si="0"/>
        <v>0.21314843348741655</v>
      </c>
      <c r="J177" s="8">
        <f t="shared" si="1"/>
        <v>0.37215529644345663</v>
      </c>
      <c r="K177" s="8">
        <f t="shared" si="2"/>
        <v>7.9324318450967907E-2</v>
      </c>
      <c r="L177" s="8">
        <f t="shared" si="3"/>
        <v>0.15367180417044424</v>
      </c>
      <c r="M177" s="8">
        <f t="shared" si="4"/>
        <v>0.36512619766865506</v>
      </c>
      <c r="N177" s="8">
        <f t="shared" si="5"/>
        <v>5.6109601545636476E-2</v>
      </c>
      <c r="O177" s="9"/>
      <c r="P177" s="8">
        <f t="shared" si="6"/>
        <v>0.70734426265911188</v>
      </c>
      <c r="Q177" s="7"/>
      <c r="R177" s="10">
        <v>40503</v>
      </c>
      <c r="S177" s="7">
        <v>1127</v>
      </c>
      <c r="T177" s="7">
        <v>509.22223541140556</v>
      </c>
      <c r="U177" s="7">
        <v>1788</v>
      </c>
      <c r="V177" s="7">
        <v>107</v>
      </c>
      <c r="W177" s="7">
        <v>48.222223341464996</v>
      </c>
      <c r="X177" s="7">
        <v>165</v>
      </c>
      <c r="Y177" s="8">
        <f t="shared" si="7"/>
        <v>0.63031319910514538</v>
      </c>
      <c r="Z177" s="8">
        <f t="shared" si="8"/>
        <v>0.45183871820000493</v>
      </c>
      <c r="AA177" s="8">
        <f t="shared" si="9"/>
        <v>0.28479990794821336</v>
      </c>
      <c r="AB177" s="8">
        <f t="shared" si="10"/>
        <v>0.64848484848484844</v>
      </c>
      <c r="AC177" s="8">
        <f t="shared" si="11"/>
        <v>0.45067498449967286</v>
      </c>
      <c r="AD177" s="8">
        <f t="shared" si="12"/>
        <v>0.29225589903918175</v>
      </c>
      <c r="AF177" s="8">
        <f t="shared" si="13"/>
        <v>1.0261797524608898</v>
      </c>
    </row>
    <row r="178" spans="1:32" ht="14.4">
      <c r="A178" s="6">
        <v>40503</v>
      </c>
      <c r="B178" s="6" t="s">
        <v>197</v>
      </c>
      <c r="C178" s="7">
        <v>101</v>
      </c>
      <c r="D178" s="7">
        <v>38.666667491197586</v>
      </c>
      <c r="E178" s="7">
        <v>1149</v>
      </c>
      <c r="F178" s="7">
        <v>31</v>
      </c>
      <c r="G178" s="7">
        <v>12.5555559694767</v>
      </c>
      <c r="H178" s="7">
        <v>344</v>
      </c>
      <c r="I178" s="8">
        <f t="shared" si="0"/>
        <v>8.7902523933855531E-2</v>
      </c>
      <c r="J178" s="8">
        <f t="shared" si="1"/>
        <v>0.38283829199205532</v>
      </c>
      <c r="K178" s="8">
        <f t="shared" si="2"/>
        <v>3.3652452124628016E-2</v>
      </c>
      <c r="L178" s="8">
        <f t="shared" si="3"/>
        <v>9.0116279069767435E-2</v>
      </c>
      <c r="M178" s="8">
        <f t="shared" si="4"/>
        <v>0.40501793449924839</v>
      </c>
      <c r="N178" s="8">
        <f t="shared" si="5"/>
        <v>3.6498709213595056E-2</v>
      </c>
      <c r="O178" s="9"/>
      <c r="P178" s="8">
        <f t="shared" si="6"/>
        <v>1.0845779997970506</v>
      </c>
      <c r="Q178" s="7"/>
      <c r="R178" s="10">
        <v>40504</v>
      </c>
      <c r="S178" s="7">
        <v>277</v>
      </c>
      <c r="T178" s="7">
        <v>114.44444715976715</v>
      </c>
      <c r="U178" s="7">
        <v>458</v>
      </c>
      <c r="V178" s="7">
        <v>35</v>
      </c>
      <c r="W178" s="7">
        <v>16.111111581325531</v>
      </c>
      <c r="X178" s="7">
        <v>55</v>
      </c>
      <c r="Y178" s="8">
        <f t="shared" si="7"/>
        <v>0.60480349344978168</v>
      </c>
      <c r="Z178" s="8">
        <f t="shared" si="8"/>
        <v>0.41315684895222798</v>
      </c>
      <c r="AA178" s="8">
        <f t="shared" si="9"/>
        <v>0.24987870558901126</v>
      </c>
      <c r="AB178" s="8">
        <f t="shared" si="10"/>
        <v>0.63636363636363635</v>
      </c>
      <c r="AC178" s="8">
        <f t="shared" si="11"/>
        <v>0.46031747375215804</v>
      </c>
      <c r="AD178" s="8">
        <f t="shared" si="12"/>
        <v>0.29292930147864604</v>
      </c>
      <c r="AF178" s="8">
        <f t="shared" si="13"/>
        <v>1.1722859728609383</v>
      </c>
    </row>
    <row r="179" spans="1:32" ht="14.4">
      <c r="A179" s="6">
        <v>40504</v>
      </c>
      <c r="B179" s="6" t="s">
        <v>198</v>
      </c>
      <c r="C179" s="7">
        <v>18</v>
      </c>
      <c r="D179" s="7">
        <v>6.0000001788139343</v>
      </c>
      <c r="E179" s="7">
        <v>537</v>
      </c>
      <c r="F179" s="7">
        <v>10</v>
      </c>
      <c r="G179" s="7">
        <v>3.333333432674408</v>
      </c>
      <c r="H179" s="7">
        <v>338</v>
      </c>
      <c r="I179" s="8">
        <f t="shared" si="0"/>
        <v>3.3519553072625698E-2</v>
      </c>
      <c r="J179" s="8">
        <f t="shared" si="1"/>
        <v>0.3333333432674408</v>
      </c>
      <c r="K179" s="8">
        <f t="shared" si="2"/>
        <v>1.1173184690528741E-2</v>
      </c>
      <c r="L179" s="8">
        <f t="shared" si="3"/>
        <v>2.9585798816568046E-2</v>
      </c>
      <c r="M179" s="8">
        <f t="shared" si="4"/>
        <v>0.3333333432674408</v>
      </c>
      <c r="N179" s="8">
        <f t="shared" si="5"/>
        <v>9.8619332327645193E-3</v>
      </c>
      <c r="O179" s="9"/>
      <c r="P179" s="8">
        <f t="shared" si="6"/>
        <v>0.88264299802761337</v>
      </c>
      <c r="Q179" s="7"/>
      <c r="R179" s="10">
        <v>40505</v>
      </c>
      <c r="S179" s="7">
        <v>859</v>
      </c>
      <c r="T179" s="7">
        <v>361.77778735756874</v>
      </c>
      <c r="U179" s="7">
        <v>2367</v>
      </c>
      <c r="V179" s="7">
        <v>95</v>
      </c>
      <c r="W179" s="7">
        <v>38.111112028360367</v>
      </c>
      <c r="X179" s="7">
        <v>321</v>
      </c>
      <c r="Y179" s="8">
        <f t="shared" si="7"/>
        <v>0.36290663286861008</v>
      </c>
      <c r="Z179" s="8">
        <f t="shared" si="8"/>
        <v>0.42116156851870634</v>
      </c>
      <c r="AA179" s="8">
        <f t="shared" si="9"/>
        <v>0.15284232672478612</v>
      </c>
      <c r="AB179" s="8">
        <f t="shared" si="10"/>
        <v>0.29595015576323985</v>
      </c>
      <c r="AC179" s="8">
        <f t="shared" si="11"/>
        <v>0.40116960029853016</v>
      </c>
      <c r="AD179" s="8">
        <f t="shared" si="12"/>
        <v>0.11872620569582668</v>
      </c>
      <c r="AF179" s="8">
        <f t="shared" si="13"/>
        <v>0.7767887877656412</v>
      </c>
    </row>
    <row r="180" spans="1:32" ht="14.4">
      <c r="A180" s="6">
        <v>40505</v>
      </c>
      <c r="B180" s="6" t="s">
        <v>199</v>
      </c>
      <c r="C180" s="7">
        <v>152</v>
      </c>
      <c r="D180" s="7">
        <v>56.888890475034714</v>
      </c>
      <c r="E180" s="7">
        <v>2288</v>
      </c>
      <c r="F180" s="7">
        <v>197</v>
      </c>
      <c r="G180" s="7">
        <v>72.777779579162598</v>
      </c>
      <c r="H180" s="7">
        <v>1568</v>
      </c>
      <c r="I180" s="8">
        <f t="shared" si="0"/>
        <v>6.6433566433566432E-2</v>
      </c>
      <c r="J180" s="8">
        <f t="shared" si="1"/>
        <v>0.37426901628312309</v>
      </c>
      <c r="K180" s="8">
        <f t="shared" si="2"/>
        <v>2.4864025557270415E-2</v>
      </c>
      <c r="L180" s="8">
        <f t="shared" si="3"/>
        <v>0.12563775510204081</v>
      </c>
      <c r="M180" s="8">
        <f t="shared" si="4"/>
        <v>0.36943035319371875</v>
      </c>
      <c r="N180" s="8">
        <f t="shared" si="5"/>
        <v>4.6414400241812877E-2</v>
      </c>
      <c r="O180" s="9"/>
      <c r="P180" s="8">
        <f t="shared" si="6"/>
        <v>1.8667291076782608</v>
      </c>
      <c r="Q180" s="7"/>
      <c r="R180" s="10">
        <v>40601</v>
      </c>
      <c r="S180" s="7">
        <v>2203</v>
      </c>
      <c r="T180" s="7">
        <v>916.44446566700935</v>
      </c>
      <c r="U180" s="7">
        <v>5047</v>
      </c>
      <c r="V180" s="7">
        <v>431</v>
      </c>
      <c r="W180" s="7">
        <v>178.77778217196465</v>
      </c>
      <c r="X180" s="7">
        <v>2178</v>
      </c>
      <c r="Y180" s="8">
        <f t="shared" si="7"/>
        <v>0.43649692886863484</v>
      </c>
      <c r="Z180" s="8">
        <f t="shared" si="8"/>
        <v>0.41599839567272329</v>
      </c>
      <c r="AA180" s="8">
        <f t="shared" si="9"/>
        <v>0.1815820221254229</v>
      </c>
      <c r="AB180" s="8">
        <f t="shared" si="10"/>
        <v>0.19788797061524335</v>
      </c>
      <c r="AC180" s="8">
        <f t="shared" si="11"/>
        <v>0.41479763845003398</v>
      </c>
      <c r="AD180" s="8">
        <f t="shared" si="12"/>
        <v>8.2083462888872666E-2</v>
      </c>
      <c r="AF180" s="8">
        <f t="shared" si="13"/>
        <v>0.45204619889173675</v>
      </c>
    </row>
    <row r="181" spans="1:32" ht="14.4">
      <c r="A181" s="6">
        <v>40601</v>
      </c>
      <c r="B181" s="6" t="s">
        <v>200</v>
      </c>
      <c r="C181" s="7">
        <v>704</v>
      </c>
      <c r="D181" s="7">
        <v>254.11111745238304</v>
      </c>
      <c r="E181" s="7">
        <v>5210</v>
      </c>
      <c r="F181" s="7">
        <v>315</v>
      </c>
      <c r="G181" s="7">
        <v>114.44444769620895</v>
      </c>
      <c r="H181" s="7">
        <v>3910</v>
      </c>
      <c r="I181" s="8">
        <f t="shared" si="0"/>
        <v>0.13512476007677543</v>
      </c>
      <c r="J181" s="8">
        <f t="shared" si="1"/>
        <v>0.36095329183577135</v>
      </c>
      <c r="K181" s="8">
        <f t="shared" si="2"/>
        <v>4.8773726958230908E-2</v>
      </c>
      <c r="L181" s="8">
        <f t="shared" si="3"/>
        <v>8.0562659846547313E-2</v>
      </c>
      <c r="M181" s="8">
        <f t="shared" si="4"/>
        <v>0.36331570697209192</v>
      </c>
      <c r="N181" s="8">
        <f t="shared" si="5"/>
        <v>2.92696797177005E-2</v>
      </c>
      <c r="O181" s="9"/>
      <c r="P181" s="8">
        <f t="shared" si="6"/>
        <v>0.60011160809520703</v>
      </c>
      <c r="Q181" s="7"/>
      <c r="R181" s="10">
        <v>40602</v>
      </c>
      <c r="S181" s="7">
        <v>1506</v>
      </c>
      <c r="T181" s="7">
        <v>636.77779325842857</v>
      </c>
      <c r="U181" s="7">
        <v>3689</v>
      </c>
      <c r="V181" s="7">
        <v>574</v>
      </c>
      <c r="W181" s="7">
        <v>233.22222793102264</v>
      </c>
      <c r="X181" s="7">
        <v>2244</v>
      </c>
      <c r="Y181" s="8">
        <f t="shared" si="7"/>
        <v>0.40824071564109515</v>
      </c>
      <c r="Z181" s="8">
        <f t="shared" si="8"/>
        <v>0.42282721995911593</v>
      </c>
      <c r="AA181" s="8">
        <f t="shared" si="9"/>
        <v>0.17261528686864425</v>
      </c>
      <c r="AB181" s="8">
        <f t="shared" si="10"/>
        <v>0.25579322638146168</v>
      </c>
      <c r="AC181" s="8">
        <f t="shared" si="11"/>
        <v>0.40631050162199067</v>
      </c>
      <c r="AD181" s="8">
        <f t="shared" si="12"/>
        <v>0.10393147412255911</v>
      </c>
      <c r="AF181" s="8">
        <f t="shared" si="13"/>
        <v>0.60209889870094913</v>
      </c>
    </row>
    <row r="182" spans="1:32" ht="14.4">
      <c r="A182" s="6">
        <v>40602</v>
      </c>
      <c r="B182" s="6" t="s">
        <v>201</v>
      </c>
      <c r="C182" s="7">
        <v>332</v>
      </c>
      <c r="D182" s="7">
        <v>125.33333632349968</v>
      </c>
      <c r="E182" s="7">
        <v>2266</v>
      </c>
      <c r="F182" s="7">
        <v>201</v>
      </c>
      <c r="G182" s="7">
        <v>71.77777960896492</v>
      </c>
      <c r="H182" s="7">
        <v>1909</v>
      </c>
      <c r="I182" s="8">
        <f t="shared" si="0"/>
        <v>0.14651368049426303</v>
      </c>
      <c r="J182" s="8">
        <f t="shared" si="1"/>
        <v>0.37751004916716768</v>
      </c>
      <c r="K182" s="8">
        <f t="shared" si="2"/>
        <v>5.5310386727051929E-2</v>
      </c>
      <c r="L182" s="8">
        <f t="shared" si="3"/>
        <v>0.10529072812991094</v>
      </c>
      <c r="M182" s="8">
        <f t="shared" si="4"/>
        <v>0.35710338113912893</v>
      </c>
      <c r="N182" s="8">
        <f t="shared" si="5"/>
        <v>3.7599675017791989E-2</v>
      </c>
      <c r="O182" s="9"/>
      <c r="P182" s="8">
        <f t="shared" si="6"/>
        <v>0.67979410817249353</v>
      </c>
      <c r="Q182" s="7"/>
      <c r="R182" s="10">
        <v>40603</v>
      </c>
      <c r="S182" s="7">
        <v>789</v>
      </c>
      <c r="T182" s="7">
        <v>329.66667482256889</v>
      </c>
      <c r="U182" s="7">
        <v>2124</v>
      </c>
      <c r="V182" s="7">
        <v>144</v>
      </c>
      <c r="W182" s="7">
        <v>57.000001341104507</v>
      </c>
      <c r="X182" s="7">
        <v>1105</v>
      </c>
      <c r="Y182" s="8">
        <f t="shared" si="7"/>
        <v>0.37146892655367231</v>
      </c>
      <c r="Z182" s="8">
        <f t="shared" si="8"/>
        <v>0.41782848519970711</v>
      </c>
      <c r="AA182" s="8">
        <f t="shared" si="9"/>
        <v>0.15521029888068216</v>
      </c>
      <c r="AB182" s="8">
        <f t="shared" si="10"/>
        <v>0.13031674208144797</v>
      </c>
      <c r="AC182" s="8">
        <f t="shared" si="11"/>
        <v>0.39583334264655906</v>
      </c>
      <c r="AD182" s="8">
        <f t="shared" si="12"/>
        <v>5.1583711620909058E-2</v>
      </c>
      <c r="AF182" s="8">
        <f t="shared" si="13"/>
        <v>0.33234722175597387</v>
      </c>
    </row>
    <row r="183" spans="1:32" ht="14.4">
      <c r="A183" s="6">
        <v>40603</v>
      </c>
      <c r="B183" s="6" t="s">
        <v>202</v>
      </c>
      <c r="C183" s="7">
        <v>190</v>
      </c>
      <c r="D183" s="7">
        <v>67.777779400348663</v>
      </c>
      <c r="E183" s="7">
        <v>2031</v>
      </c>
      <c r="F183" s="7">
        <v>82</v>
      </c>
      <c r="G183" s="7">
        <v>28.222222983837128</v>
      </c>
      <c r="H183" s="7">
        <v>1532</v>
      </c>
      <c r="I183" s="8">
        <f t="shared" si="0"/>
        <v>9.3549975381585423E-2</v>
      </c>
      <c r="J183" s="8">
        <f t="shared" si="1"/>
        <v>0.35672515473867716</v>
      </c>
      <c r="K183" s="8">
        <f t="shared" si="2"/>
        <v>3.33716294437955E-2</v>
      </c>
      <c r="L183" s="8">
        <f t="shared" si="3"/>
        <v>5.3524804177545689E-2</v>
      </c>
      <c r="M183" s="8">
        <f t="shared" si="4"/>
        <v>0.34417345102240399</v>
      </c>
      <c r="N183" s="8">
        <f t="shared" si="5"/>
        <v>1.8421816569084284E-2</v>
      </c>
      <c r="O183" s="9"/>
      <c r="P183" s="8">
        <f t="shared" si="6"/>
        <v>0.55202029017223475</v>
      </c>
      <c r="Q183" s="7"/>
      <c r="R183" s="10">
        <v>40701</v>
      </c>
      <c r="S183" s="7">
        <v>3271</v>
      </c>
      <c r="T183" s="7">
        <v>1337.5555880069733</v>
      </c>
      <c r="U183" s="7">
        <v>12653</v>
      </c>
      <c r="V183" s="7">
        <v>1220</v>
      </c>
      <c r="W183" s="7">
        <v>461.00001212954521</v>
      </c>
      <c r="X183" s="7">
        <v>11517</v>
      </c>
      <c r="Y183" s="8">
        <f t="shared" si="7"/>
        <v>0.25851576701177587</v>
      </c>
      <c r="Z183" s="8">
        <f t="shared" si="8"/>
        <v>0.40891335616232749</v>
      </c>
      <c r="AA183" s="8">
        <f t="shared" si="9"/>
        <v>0.10571054990966358</v>
      </c>
      <c r="AB183" s="8">
        <f t="shared" si="10"/>
        <v>0.10593036381001997</v>
      </c>
      <c r="AC183" s="8">
        <f t="shared" si="11"/>
        <v>0.37786886240126655</v>
      </c>
      <c r="AD183" s="8">
        <f t="shared" si="12"/>
        <v>4.002778606664454E-2</v>
      </c>
      <c r="AF183" s="8">
        <f t="shared" si="13"/>
        <v>0.37865460070778972</v>
      </c>
    </row>
    <row r="184" spans="1:32" ht="14.4">
      <c r="A184" s="6">
        <v>40701</v>
      </c>
      <c r="B184" s="6" t="s">
        <v>203</v>
      </c>
      <c r="C184" s="7">
        <v>481</v>
      </c>
      <c r="D184" s="7">
        <v>172.66667079925537</v>
      </c>
      <c r="E184" s="7">
        <v>8351</v>
      </c>
      <c r="F184" s="7">
        <v>152</v>
      </c>
      <c r="G184" s="7">
        <v>54.11111244559288</v>
      </c>
      <c r="H184" s="7">
        <v>11066</v>
      </c>
      <c r="I184" s="8">
        <f t="shared" si="0"/>
        <v>5.7597892467967905E-2</v>
      </c>
      <c r="J184" s="8">
        <f t="shared" si="1"/>
        <v>0.35897436756601947</v>
      </c>
      <c r="K184" s="8">
        <f t="shared" si="2"/>
        <v>2.0676167021824374E-2</v>
      </c>
      <c r="L184" s="8">
        <f t="shared" si="3"/>
        <v>1.3735767214892463E-2</v>
      </c>
      <c r="M184" s="8">
        <f t="shared" si="4"/>
        <v>0.35599416082626895</v>
      </c>
      <c r="N184" s="8">
        <f t="shared" si="5"/>
        <v>4.8898529229706193E-3</v>
      </c>
      <c r="O184" s="9"/>
      <c r="P184" s="8">
        <f t="shared" si="6"/>
        <v>0.23649707016823857</v>
      </c>
      <c r="Q184" s="7"/>
      <c r="R184" s="10">
        <v>40702</v>
      </c>
      <c r="S184" s="7">
        <v>959</v>
      </c>
      <c r="T184" s="7">
        <v>395.77778714895248</v>
      </c>
      <c r="U184" s="7">
        <v>3422</v>
      </c>
      <c r="V184" s="7">
        <v>179</v>
      </c>
      <c r="W184" s="7">
        <v>70.666668564081192</v>
      </c>
      <c r="X184" s="7">
        <v>1318</v>
      </c>
      <c r="Y184" s="8">
        <f t="shared" si="7"/>
        <v>0.28024547048509646</v>
      </c>
      <c r="Z184" s="8">
        <f t="shared" si="8"/>
        <v>0.41269842247023197</v>
      </c>
      <c r="AA184" s="8">
        <f t="shared" si="9"/>
        <v>0.11565686357362727</v>
      </c>
      <c r="AB184" s="8">
        <f t="shared" si="10"/>
        <v>0.13581183611532624</v>
      </c>
      <c r="AC184" s="8">
        <f t="shared" si="11"/>
        <v>0.39478585789989495</v>
      </c>
      <c r="AD184" s="8">
        <f t="shared" si="12"/>
        <v>5.3616592233749004E-2</v>
      </c>
      <c r="AF184" s="8">
        <f t="shared" si="13"/>
        <v>0.46358331513647377</v>
      </c>
    </row>
    <row r="185" spans="1:32" ht="14.4">
      <c r="A185" s="6">
        <v>40702</v>
      </c>
      <c r="B185" s="6" t="s">
        <v>204</v>
      </c>
      <c r="C185" s="7">
        <v>258</v>
      </c>
      <c r="D185" s="7">
        <v>91.777780085802078</v>
      </c>
      <c r="E185" s="7">
        <v>3776</v>
      </c>
      <c r="F185" s="7">
        <v>82</v>
      </c>
      <c r="G185" s="7">
        <v>31.555556267499924</v>
      </c>
      <c r="H185" s="7">
        <v>2301</v>
      </c>
      <c r="I185" s="8">
        <f t="shared" si="0"/>
        <v>6.8326271186440676E-2</v>
      </c>
      <c r="J185" s="8">
        <f t="shared" si="1"/>
        <v>0.35572782978993056</v>
      </c>
      <c r="K185" s="8">
        <f t="shared" si="2"/>
        <v>2.4305556166790806E-2</v>
      </c>
      <c r="L185" s="8">
        <f t="shared" si="3"/>
        <v>3.5636679704476315E-2</v>
      </c>
      <c r="M185" s="8">
        <f t="shared" si="4"/>
        <v>0.38482385692073079</v>
      </c>
      <c r="N185" s="8">
        <f t="shared" si="5"/>
        <v>1.3713844531725304E-2</v>
      </c>
      <c r="O185" s="9"/>
      <c r="P185" s="8">
        <f t="shared" si="6"/>
        <v>0.56422673225897291</v>
      </c>
      <c r="Q185" s="7"/>
      <c r="R185" s="10">
        <v>40801</v>
      </c>
      <c r="S185" s="7">
        <v>5663</v>
      </c>
      <c r="T185" s="7">
        <v>2387.7778361737728</v>
      </c>
      <c r="U185" s="7">
        <v>10147</v>
      </c>
      <c r="V185" s="7">
        <v>784</v>
      </c>
      <c r="W185" s="7">
        <v>329.55556386709213</v>
      </c>
      <c r="X185" s="7">
        <v>1570</v>
      </c>
      <c r="Y185" s="8">
        <f t="shared" si="7"/>
        <v>0.55809598896225487</v>
      </c>
      <c r="Z185" s="8">
        <f t="shared" si="8"/>
        <v>0.42164538869393836</v>
      </c>
      <c r="AA185" s="8">
        <f t="shared" si="9"/>
        <v>0.23531860019451789</v>
      </c>
      <c r="AB185" s="8">
        <f t="shared" si="10"/>
        <v>0.49936305732484076</v>
      </c>
      <c r="AC185" s="8">
        <f t="shared" si="11"/>
        <v>0.42035148452435223</v>
      </c>
      <c r="AD185" s="8">
        <f t="shared" si="12"/>
        <v>0.20990800246311603</v>
      </c>
      <c r="AF185" s="8">
        <f t="shared" si="13"/>
        <v>0.89201619544567623</v>
      </c>
    </row>
    <row r="186" spans="1:32" ht="14.4">
      <c r="A186" s="6">
        <v>40801</v>
      </c>
      <c r="B186" s="6" t="s">
        <v>205</v>
      </c>
      <c r="C186" s="7">
        <v>1883</v>
      </c>
      <c r="D186" s="7">
        <v>690.11112844944</v>
      </c>
      <c r="E186" s="7">
        <v>12797</v>
      </c>
      <c r="F186" s="7">
        <v>480</v>
      </c>
      <c r="G186" s="7">
        <v>169.77778205275536</v>
      </c>
      <c r="H186" s="7">
        <v>3058</v>
      </c>
      <c r="I186" s="8">
        <f t="shared" si="0"/>
        <v>0.14714386184261935</v>
      </c>
      <c r="J186" s="8">
        <f t="shared" si="1"/>
        <v>0.36649555414202867</v>
      </c>
      <c r="K186" s="8">
        <f t="shared" si="2"/>
        <v>5.3927571184608884E-2</v>
      </c>
      <c r="L186" s="8">
        <f t="shared" si="3"/>
        <v>0.15696533682145192</v>
      </c>
      <c r="M186" s="8">
        <f t="shared" si="4"/>
        <v>0.35370371260990702</v>
      </c>
      <c r="N186" s="8">
        <f t="shared" si="5"/>
        <v>5.5519222384812085E-2</v>
      </c>
      <c r="O186" s="9"/>
      <c r="P186" s="8">
        <f t="shared" si="6"/>
        <v>1.029514609414812</v>
      </c>
      <c r="Q186" s="7"/>
      <c r="R186" s="10">
        <v>40802</v>
      </c>
      <c r="S186" s="7">
        <v>1604</v>
      </c>
      <c r="T186" s="7">
        <v>704.00001728534698</v>
      </c>
      <c r="U186" s="7">
        <v>2718</v>
      </c>
      <c r="V186" s="7">
        <v>125</v>
      </c>
      <c r="W186" s="7">
        <v>53.000001311302185</v>
      </c>
      <c r="X186" s="7">
        <v>214</v>
      </c>
      <c r="Y186" s="8">
        <f t="shared" si="7"/>
        <v>0.59013980868285509</v>
      </c>
      <c r="Z186" s="8">
        <f t="shared" si="8"/>
        <v>0.4389027539185455</v>
      </c>
      <c r="AA186" s="8">
        <f t="shared" si="9"/>
        <v>0.25901398722786867</v>
      </c>
      <c r="AB186" s="8">
        <f t="shared" si="10"/>
        <v>0.58411214953271029</v>
      </c>
      <c r="AC186" s="8">
        <f t="shared" si="11"/>
        <v>0.42400001049041747</v>
      </c>
      <c r="AD186" s="8">
        <f t="shared" si="12"/>
        <v>0.24766355752944946</v>
      </c>
      <c r="AF186" s="8">
        <f t="shared" si="13"/>
        <v>0.9561783136891614</v>
      </c>
    </row>
    <row r="187" spans="1:32" ht="14.4">
      <c r="A187" s="6">
        <v>40802</v>
      </c>
      <c r="B187" s="6" t="s">
        <v>206</v>
      </c>
      <c r="C187" s="7">
        <v>488</v>
      </c>
      <c r="D187" s="7">
        <v>178.22222661972046</v>
      </c>
      <c r="E187" s="7">
        <v>2586</v>
      </c>
      <c r="F187" s="7">
        <v>137</v>
      </c>
      <c r="G187" s="7">
        <v>48.333334594964981</v>
      </c>
      <c r="H187" s="7">
        <v>606</v>
      </c>
      <c r="I187" s="8">
        <f t="shared" si="0"/>
        <v>0.18870843000773396</v>
      </c>
      <c r="J187" s="8">
        <f t="shared" si="1"/>
        <v>0.36520948077811571</v>
      </c>
      <c r="K187" s="8">
        <f t="shared" si="2"/>
        <v>6.8918107741577916E-2</v>
      </c>
      <c r="L187" s="8">
        <f t="shared" si="3"/>
        <v>0.22607260726072606</v>
      </c>
      <c r="M187" s="8">
        <f t="shared" si="4"/>
        <v>0.35279806273697067</v>
      </c>
      <c r="N187" s="8">
        <f t="shared" si="5"/>
        <v>7.9757977879480163E-2</v>
      </c>
      <c r="O187" s="9"/>
      <c r="P187" s="8">
        <f t="shared" si="6"/>
        <v>1.1572862414990917</v>
      </c>
      <c r="Q187" s="7"/>
      <c r="R187" s="10">
        <v>40901</v>
      </c>
      <c r="S187" s="7">
        <v>2940</v>
      </c>
      <c r="T187" s="7">
        <v>1245.2222529649734</v>
      </c>
      <c r="U187" s="7">
        <v>6235</v>
      </c>
      <c r="V187" s="7">
        <v>661</v>
      </c>
      <c r="W187" s="7">
        <v>275.44445133209229</v>
      </c>
      <c r="X187" s="7">
        <v>1569</v>
      </c>
      <c r="Y187" s="8">
        <f t="shared" si="7"/>
        <v>0.47153167602245388</v>
      </c>
      <c r="Z187" s="8">
        <f t="shared" si="8"/>
        <v>0.42354498400169166</v>
      </c>
      <c r="AA187" s="8">
        <f t="shared" si="9"/>
        <v>0.19971487617722108</v>
      </c>
      <c r="AB187" s="8">
        <f t="shared" si="10"/>
        <v>0.42128744423199488</v>
      </c>
      <c r="AC187" s="8">
        <f t="shared" si="11"/>
        <v>0.41670870095626672</v>
      </c>
      <c r="AD187" s="8">
        <f t="shared" si="12"/>
        <v>0.17555414361510024</v>
      </c>
      <c r="AF187" s="8">
        <f t="shared" si="13"/>
        <v>0.87902387130800752</v>
      </c>
    </row>
    <row r="188" spans="1:32" ht="14.4">
      <c r="A188" s="6">
        <v>40901</v>
      </c>
      <c r="B188" s="6" t="s">
        <v>207</v>
      </c>
      <c r="C188" s="7">
        <v>951</v>
      </c>
      <c r="D188" s="7">
        <v>346.4444532096386</v>
      </c>
      <c r="E188" s="7">
        <v>9050</v>
      </c>
      <c r="F188" s="7">
        <v>430</v>
      </c>
      <c r="G188" s="7">
        <v>160.33333700895309</v>
      </c>
      <c r="H188" s="7">
        <v>5630</v>
      </c>
      <c r="I188" s="8">
        <f t="shared" si="0"/>
        <v>0.10508287292817679</v>
      </c>
      <c r="J188" s="8">
        <f t="shared" si="1"/>
        <v>0.36429490348016674</v>
      </c>
      <c r="K188" s="8">
        <f t="shared" si="2"/>
        <v>3.8281155050788794E-2</v>
      </c>
      <c r="L188" s="8">
        <f t="shared" si="3"/>
        <v>7.6376554174067496E-2</v>
      </c>
      <c r="M188" s="8">
        <f t="shared" si="4"/>
        <v>0.3728682256022165</v>
      </c>
      <c r="N188" s="8">
        <f t="shared" si="5"/>
        <v>2.8478390232496108E-2</v>
      </c>
      <c r="O188" s="9"/>
      <c r="P188" s="8">
        <f t="shared" si="6"/>
        <v>0.74392714103618207</v>
      </c>
      <c r="Q188" s="7"/>
      <c r="R188" s="10">
        <v>40902</v>
      </c>
      <c r="S188" s="7">
        <v>378</v>
      </c>
      <c r="T188" s="7">
        <v>162.22222658991814</v>
      </c>
      <c r="U188" s="7">
        <v>693</v>
      </c>
      <c r="V188" s="7">
        <v>89</v>
      </c>
      <c r="W188" s="7">
        <v>36.666667759418488</v>
      </c>
      <c r="X188" s="7">
        <v>181</v>
      </c>
      <c r="Y188" s="8">
        <f t="shared" si="7"/>
        <v>0.54545454545454541</v>
      </c>
      <c r="Z188" s="8">
        <f t="shared" si="8"/>
        <v>0.42915932960295805</v>
      </c>
      <c r="AA188" s="8">
        <f t="shared" si="9"/>
        <v>0.23408690705615892</v>
      </c>
      <c r="AB188" s="8">
        <f t="shared" si="10"/>
        <v>0.49171270718232046</v>
      </c>
      <c r="AC188" s="8">
        <f t="shared" si="11"/>
        <v>0.41198503100470213</v>
      </c>
      <c r="AD188" s="8">
        <f t="shared" si="12"/>
        <v>0.20257827491391431</v>
      </c>
      <c r="AF188" s="8">
        <f t="shared" si="13"/>
        <v>0.86539771686297051</v>
      </c>
    </row>
    <row r="189" spans="1:32" ht="14.4">
      <c r="A189" s="6">
        <v>40902</v>
      </c>
      <c r="B189" s="6" t="s">
        <v>208</v>
      </c>
      <c r="C189" s="7">
        <v>61</v>
      </c>
      <c r="D189" s="7">
        <v>23.000000447034836</v>
      </c>
      <c r="E189" s="7">
        <v>840</v>
      </c>
      <c r="F189" s="7">
        <v>90</v>
      </c>
      <c r="G189" s="7">
        <v>35.777778327465057</v>
      </c>
      <c r="H189" s="7">
        <v>539</v>
      </c>
      <c r="I189" s="8">
        <f t="shared" si="0"/>
        <v>7.2619047619047625E-2</v>
      </c>
      <c r="J189" s="8">
        <f t="shared" si="1"/>
        <v>0.37704918765630879</v>
      </c>
      <c r="K189" s="8">
        <f t="shared" si="2"/>
        <v>2.7380952913136712E-2</v>
      </c>
      <c r="L189" s="8">
        <f t="shared" si="3"/>
        <v>0.16697588126159554</v>
      </c>
      <c r="M189" s="8">
        <f t="shared" si="4"/>
        <v>0.39753087030516732</v>
      </c>
      <c r="N189" s="8">
        <f t="shared" si="5"/>
        <v>6.6378067397894355E-2</v>
      </c>
      <c r="O189" s="9"/>
      <c r="P189" s="8">
        <f t="shared" si="6"/>
        <v>2.4242424143700192</v>
      </c>
      <c r="Q189" s="7"/>
      <c r="R189" s="10">
        <v>40903</v>
      </c>
      <c r="S189" s="7">
        <v>976</v>
      </c>
      <c r="T189" s="7">
        <v>428.88890001177788</v>
      </c>
      <c r="U189" s="7">
        <v>1847</v>
      </c>
      <c r="V189" s="7">
        <v>60</v>
      </c>
      <c r="W189" s="7">
        <v>23.444444984197617</v>
      </c>
      <c r="X189" s="7">
        <v>133</v>
      </c>
      <c r="Y189" s="8">
        <f t="shared" si="7"/>
        <v>0.52842447211694643</v>
      </c>
      <c r="Z189" s="8">
        <f t="shared" si="8"/>
        <v>0.43943534837272324</v>
      </c>
      <c r="AA189" s="8">
        <f t="shared" si="9"/>
        <v>0.23220839199338272</v>
      </c>
      <c r="AB189" s="8">
        <f t="shared" si="10"/>
        <v>0.45112781954887216</v>
      </c>
      <c r="AC189" s="8">
        <f t="shared" si="11"/>
        <v>0.39074074973662692</v>
      </c>
      <c r="AD189" s="8">
        <f t="shared" si="12"/>
        <v>0.17627402243757603</v>
      </c>
      <c r="AF189" s="8">
        <f t="shared" si="13"/>
        <v>0.75911994792418758</v>
      </c>
    </row>
    <row r="190" spans="1:32" ht="14.4">
      <c r="A190" s="6">
        <v>40903</v>
      </c>
      <c r="B190" s="6" t="s">
        <v>209</v>
      </c>
      <c r="C190" s="7">
        <v>831</v>
      </c>
      <c r="D190" s="7">
        <v>317.33334097266197</v>
      </c>
      <c r="E190" s="7">
        <v>2217</v>
      </c>
      <c r="F190" s="7">
        <v>50</v>
      </c>
      <c r="G190" s="7">
        <v>19.333333820104599</v>
      </c>
      <c r="H190" s="7">
        <v>123</v>
      </c>
      <c r="I190" s="8">
        <f t="shared" si="0"/>
        <v>0.37483085250338294</v>
      </c>
      <c r="J190" s="8">
        <f t="shared" si="1"/>
        <v>0.38186924304772801</v>
      </c>
      <c r="K190" s="8">
        <f t="shared" si="2"/>
        <v>0.14313637391640144</v>
      </c>
      <c r="L190" s="8">
        <f t="shared" si="3"/>
        <v>0.4065040650406504</v>
      </c>
      <c r="M190" s="8">
        <f t="shared" si="4"/>
        <v>0.38666667640209196</v>
      </c>
      <c r="N190" s="8">
        <f t="shared" si="5"/>
        <v>0.1571815757732081</v>
      </c>
      <c r="O190" s="9"/>
      <c r="P190" s="8">
        <f t="shared" si="6"/>
        <v>1.0981246169126078</v>
      </c>
      <c r="Q190" s="7"/>
      <c r="R190" s="10">
        <v>41001</v>
      </c>
      <c r="S190" s="7">
        <v>6552</v>
      </c>
      <c r="T190" s="7">
        <v>3035.6667352616787</v>
      </c>
      <c r="U190" s="7">
        <v>8575</v>
      </c>
      <c r="V190" s="7">
        <v>955</v>
      </c>
      <c r="W190" s="7">
        <v>432.00001043081284</v>
      </c>
      <c r="X190" s="7">
        <v>1452</v>
      </c>
      <c r="Y190" s="8">
        <f t="shared" si="7"/>
        <v>0.76408163265306117</v>
      </c>
      <c r="Z190" s="8">
        <f t="shared" si="8"/>
        <v>0.46331909878841249</v>
      </c>
      <c r="AA190" s="8">
        <f t="shared" si="9"/>
        <v>0.35401361344159515</v>
      </c>
      <c r="AB190" s="8">
        <f t="shared" si="10"/>
        <v>0.65771349862258954</v>
      </c>
      <c r="AC190" s="8">
        <f t="shared" si="11"/>
        <v>0.45235603186472551</v>
      </c>
      <c r="AD190" s="8">
        <f t="shared" si="12"/>
        <v>0.29752066834078023</v>
      </c>
      <c r="AF190" s="8">
        <f t="shared" si="13"/>
        <v>0.84042154607668762</v>
      </c>
    </row>
    <row r="191" spans="1:32" ht="14.4">
      <c r="A191" s="6">
        <v>41001</v>
      </c>
      <c r="B191" s="6" t="s">
        <v>210</v>
      </c>
      <c r="C191" s="7">
        <v>2982</v>
      </c>
      <c r="D191" s="7">
        <v>1074.7778044044971</v>
      </c>
      <c r="E191" s="7">
        <v>8732</v>
      </c>
      <c r="F191" s="7">
        <v>903</v>
      </c>
      <c r="G191" s="7">
        <v>329.33334159851074</v>
      </c>
      <c r="H191" s="7">
        <v>3402</v>
      </c>
      <c r="I191" s="8">
        <f t="shared" si="0"/>
        <v>0.34150251946862115</v>
      </c>
      <c r="J191" s="8">
        <f t="shared" si="1"/>
        <v>0.36042179892840281</v>
      </c>
      <c r="K191" s="8">
        <f t="shared" si="2"/>
        <v>0.12308495240546234</v>
      </c>
      <c r="L191" s="8">
        <f t="shared" si="3"/>
        <v>0.26543209876543211</v>
      </c>
      <c r="M191" s="8">
        <f t="shared" si="4"/>
        <v>0.36471023432836186</v>
      </c>
      <c r="N191" s="8">
        <f t="shared" si="5"/>
        <v>9.680580293900963E-2</v>
      </c>
      <c r="O191" s="9"/>
      <c r="P191" s="8">
        <f t="shared" si="6"/>
        <v>0.78649583923236355</v>
      </c>
      <c r="Q191" s="7"/>
      <c r="R191" s="10">
        <v>41101</v>
      </c>
      <c r="S191" s="7">
        <v>1832</v>
      </c>
      <c r="T191" s="7">
        <v>777.44446364045143</v>
      </c>
      <c r="U191" s="7">
        <v>4052</v>
      </c>
      <c r="V191" s="7">
        <v>254</v>
      </c>
      <c r="W191" s="7">
        <v>104.44444727897644</v>
      </c>
      <c r="X191" s="7">
        <v>1176</v>
      </c>
      <c r="Y191" s="8">
        <f t="shared" si="7"/>
        <v>0.4521224086870681</v>
      </c>
      <c r="Z191" s="8">
        <f t="shared" si="8"/>
        <v>0.4243692487120368</v>
      </c>
      <c r="AA191" s="8">
        <f t="shared" si="9"/>
        <v>0.19186684690040756</v>
      </c>
      <c r="AB191" s="8">
        <f t="shared" si="10"/>
        <v>0.21598639455782312</v>
      </c>
      <c r="AC191" s="8">
        <f t="shared" si="11"/>
        <v>0.41119861133455293</v>
      </c>
      <c r="AD191" s="8">
        <f t="shared" si="12"/>
        <v>8.8813305509333709E-2</v>
      </c>
      <c r="AF191" s="8">
        <f t="shared" si="13"/>
        <v>0.46289031661334429</v>
      </c>
    </row>
    <row r="192" spans="1:32" ht="14.4">
      <c r="A192" s="6">
        <v>41101</v>
      </c>
      <c r="B192" s="6" t="s">
        <v>211</v>
      </c>
      <c r="C192" s="7">
        <v>548</v>
      </c>
      <c r="D192" s="7">
        <v>199.33333855867386</v>
      </c>
      <c r="E192" s="7">
        <v>4086</v>
      </c>
      <c r="F192" s="7">
        <v>89</v>
      </c>
      <c r="G192" s="7">
        <v>31.777778625488281</v>
      </c>
      <c r="H192" s="7">
        <v>1239</v>
      </c>
      <c r="I192" s="8">
        <f t="shared" si="0"/>
        <v>0.13411649534997552</v>
      </c>
      <c r="J192" s="8">
        <f t="shared" si="1"/>
        <v>0.36374696817276253</v>
      </c>
      <c r="K192" s="8">
        <f t="shared" si="2"/>
        <v>4.8784468565509997E-2</v>
      </c>
      <c r="L192" s="8">
        <f t="shared" si="3"/>
        <v>7.1832122679580307E-2</v>
      </c>
      <c r="M192" s="8">
        <f t="shared" si="4"/>
        <v>0.35705369242121665</v>
      </c>
      <c r="N192" s="8">
        <f t="shared" si="5"/>
        <v>2.5647924637197967E-2</v>
      </c>
      <c r="O192" s="9"/>
      <c r="P192" s="8">
        <f t="shared" si="6"/>
        <v>0.52573955177469589</v>
      </c>
      <c r="Q192" s="7"/>
      <c r="R192" s="10">
        <v>41201</v>
      </c>
      <c r="S192" s="7">
        <v>3395</v>
      </c>
      <c r="T192" s="7">
        <v>1512.7778126895428</v>
      </c>
      <c r="U192" s="7">
        <v>4766</v>
      </c>
      <c r="V192" s="7">
        <v>253</v>
      </c>
      <c r="W192" s="7">
        <v>113.77778080105782</v>
      </c>
      <c r="X192" s="7">
        <v>419</v>
      </c>
      <c r="Y192" s="8">
        <f t="shared" si="7"/>
        <v>0.71233738984473349</v>
      </c>
      <c r="Z192" s="8">
        <f t="shared" si="8"/>
        <v>0.44558993010001258</v>
      </c>
      <c r="AA192" s="8">
        <f t="shared" si="9"/>
        <v>0.3174103677485402</v>
      </c>
      <c r="AB192" s="8">
        <f t="shared" si="10"/>
        <v>0.60381861575178997</v>
      </c>
      <c r="AC192" s="8">
        <f t="shared" si="11"/>
        <v>0.44971454862078186</v>
      </c>
      <c r="AD192" s="8">
        <f t="shared" si="12"/>
        <v>0.27154601623164154</v>
      </c>
      <c r="AF192" s="8">
        <f t="shared" si="13"/>
        <v>0.85550455757880772</v>
      </c>
    </row>
    <row r="193" spans="1:32" ht="14.4">
      <c r="A193" s="6">
        <v>41201</v>
      </c>
      <c r="B193" s="6" t="s">
        <v>212</v>
      </c>
      <c r="C193" s="7">
        <v>1637</v>
      </c>
      <c r="D193" s="7">
        <v>608.44445925951004</v>
      </c>
      <c r="E193" s="7">
        <v>5289</v>
      </c>
      <c r="F193" s="7">
        <v>311</v>
      </c>
      <c r="G193" s="7">
        <v>117.44444715976715</v>
      </c>
      <c r="H193" s="7">
        <v>1008</v>
      </c>
      <c r="I193" s="8">
        <f t="shared" si="0"/>
        <v>0.30951030440536964</v>
      </c>
      <c r="J193" s="8">
        <f t="shared" si="1"/>
        <v>0.37168262630391574</v>
      </c>
      <c r="K193" s="8">
        <f t="shared" si="2"/>
        <v>0.11503960280951221</v>
      </c>
      <c r="L193" s="8">
        <f t="shared" si="3"/>
        <v>0.30853174603174605</v>
      </c>
      <c r="M193" s="8">
        <f t="shared" si="4"/>
        <v>0.37763487832722559</v>
      </c>
      <c r="N193" s="8">
        <f t="shared" si="5"/>
        <v>0.11651234837278489</v>
      </c>
      <c r="O193" s="9"/>
      <c r="P193" s="8">
        <f t="shared" si="6"/>
        <v>1.0128020744796147</v>
      </c>
      <c r="Q193" s="7"/>
      <c r="R193" s="10">
        <v>41202</v>
      </c>
      <c r="S193" s="7">
        <v>1101</v>
      </c>
      <c r="T193" s="7">
        <v>460.88889926671982</v>
      </c>
      <c r="U193" s="7">
        <v>1782</v>
      </c>
      <c r="V193" s="7">
        <v>133</v>
      </c>
      <c r="W193" s="7">
        <v>52.888890385627747</v>
      </c>
      <c r="X193" s="7">
        <v>211</v>
      </c>
      <c r="Y193" s="8">
        <f t="shared" si="7"/>
        <v>0.61784511784511786</v>
      </c>
      <c r="Z193" s="8">
        <f t="shared" si="8"/>
        <v>0.41860935446568559</v>
      </c>
      <c r="AA193" s="8">
        <f t="shared" si="9"/>
        <v>0.2586357459409202</v>
      </c>
      <c r="AB193" s="8">
        <f t="shared" si="10"/>
        <v>0.63033175355450233</v>
      </c>
      <c r="AC193" s="8">
        <f t="shared" si="11"/>
        <v>0.39766082996712593</v>
      </c>
      <c r="AD193" s="8">
        <f t="shared" si="12"/>
        <v>0.25065824827311728</v>
      </c>
      <c r="AF193" s="8">
        <f t="shared" si="13"/>
        <v>0.96915547138010372</v>
      </c>
    </row>
    <row r="194" spans="1:32" ht="14.4">
      <c r="A194" s="6">
        <v>41202</v>
      </c>
      <c r="B194" s="6" t="s">
        <v>213</v>
      </c>
      <c r="C194" s="7">
        <v>579</v>
      </c>
      <c r="D194" s="7">
        <v>209.4444497525692</v>
      </c>
      <c r="E194" s="7">
        <v>2597</v>
      </c>
      <c r="F194" s="7">
        <v>89</v>
      </c>
      <c r="G194" s="7">
        <v>31.1111119389534</v>
      </c>
      <c r="H194" s="7">
        <v>453</v>
      </c>
      <c r="I194" s="8">
        <f t="shared" si="0"/>
        <v>0.22294955718136311</v>
      </c>
      <c r="J194" s="8">
        <f t="shared" si="1"/>
        <v>0.36173480095435095</v>
      </c>
      <c r="K194" s="8">
        <f t="shared" si="2"/>
        <v>8.0648613689861065E-2</v>
      </c>
      <c r="L194" s="8">
        <f t="shared" si="3"/>
        <v>0.19646799116997793</v>
      </c>
      <c r="M194" s="8">
        <f t="shared" si="4"/>
        <v>0.34956305549385841</v>
      </c>
      <c r="N194" s="8">
        <f t="shared" si="5"/>
        <v>6.8677951300117876E-2</v>
      </c>
      <c r="O194" s="9"/>
      <c r="P194" s="8">
        <f t="shared" si="6"/>
        <v>0.85157014061299219</v>
      </c>
      <c r="Q194" s="7"/>
      <c r="R194" s="10">
        <v>41301</v>
      </c>
      <c r="S194" s="7">
        <v>3700</v>
      </c>
      <c r="T194" s="7">
        <v>1687.4444834887981</v>
      </c>
      <c r="U194" s="7">
        <v>5160</v>
      </c>
      <c r="V194" s="7">
        <v>238</v>
      </c>
      <c r="W194" s="7">
        <v>105.11111387610435</v>
      </c>
      <c r="X194" s="7">
        <v>334</v>
      </c>
      <c r="Y194" s="8">
        <f t="shared" si="7"/>
        <v>0.71705426356589153</v>
      </c>
      <c r="Z194" s="8">
        <f t="shared" si="8"/>
        <v>0.45606607661859411</v>
      </c>
      <c r="AA194" s="8">
        <f t="shared" si="9"/>
        <v>0.32702412470713144</v>
      </c>
      <c r="AB194" s="8">
        <f t="shared" si="10"/>
        <v>0.71257485029940115</v>
      </c>
      <c r="AC194" s="8">
        <f t="shared" si="11"/>
        <v>0.44164333561388386</v>
      </c>
      <c r="AD194" s="8">
        <f t="shared" si="12"/>
        <v>0.31470393376079148</v>
      </c>
      <c r="AF194" s="8">
        <f t="shared" si="13"/>
        <v>0.96232635449334702</v>
      </c>
    </row>
    <row r="195" spans="1:32" ht="14.4">
      <c r="A195" s="6">
        <v>41301</v>
      </c>
      <c r="B195" s="6" t="s">
        <v>214</v>
      </c>
      <c r="C195" s="7">
        <v>2234</v>
      </c>
      <c r="D195" s="7">
        <v>828.6666876077652</v>
      </c>
      <c r="E195" s="7">
        <v>6044</v>
      </c>
      <c r="F195" s="7">
        <v>213</v>
      </c>
      <c r="G195" s="7">
        <v>81.222224146127701</v>
      </c>
      <c r="H195" s="7">
        <v>580</v>
      </c>
      <c r="I195" s="8">
        <f t="shared" si="0"/>
        <v>0.3696227663798809</v>
      </c>
      <c r="J195" s="8">
        <f t="shared" si="1"/>
        <v>0.37093405891126463</v>
      </c>
      <c r="K195" s="8">
        <f t="shared" si="2"/>
        <v>0.13710567299929935</v>
      </c>
      <c r="L195" s="8">
        <f t="shared" si="3"/>
        <v>0.36724137931034484</v>
      </c>
      <c r="M195" s="8">
        <f t="shared" si="4"/>
        <v>0.38132499599120984</v>
      </c>
      <c r="N195" s="8">
        <f t="shared" si="5"/>
        <v>0.14003831749332363</v>
      </c>
      <c r="O195" s="9"/>
      <c r="P195" s="8">
        <f t="shared" si="6"/>
        <v>1.0213896655759771</v>
      </c>
      <c r="Q195" s="7"/>
      <c r="R195" s="10">
        <v>41401</v>
      </c>
      <c r="S195" s="7">
        <v>6503</v>
      </c>
      <c r="T195" s="7">
        <v>3030.5556320250034</v>
      </c>
      <c r="U195" s="7">
        <v>10949</v>
      </c>
      <c r="V195" s="7">
        <v>831</v>
      </c>
      <c r="W195" s="7">
        <v>357.11111989617348</v>
      </c>
      <c r="X195" s="7">
        <v>2757</v>
      </c>
      <c r="Y195" s="8">
        <f t="shared" si="7"/>
        <v>0.59393551922550003</v>
      </c>
      <c r="Z195" s="8">
        <f t="shared" si="8"/>
        <v>0.4660242398931268</v>
      </c>
      <c r="AA195" s="8">
        <f t="shared" si="9"/>
        <v>0.27678834889259324</v>
      </c>
      <c r="AB195" s="8">
        <f t="shared" si="10"/>
        <v>0.30141458106637647</v>
      </c>
      <c r="AC195" s="8">
        <f t="shared" si="11"/>
        <v>0.42973660637325328</v>
      </c>
      <c r="AD195" s="8">
        <f t="shared" si="12"/>
        <v>0.12952887917888048</v>
      </c>
      <c r="AF195" s="8">
        <f t="shared" si="13"/>
        <v>0.46797085100263275</v>
      </c>
    </row>
    <row r="196" spans="1:32" ht="14.4">
      <c r="A196" s="6">
        <v>41401</v>
      </c>
      <c r="B196" s="6" t="s">
        <v>215</v>
      </c>
      <c r="C196" s="7">
        <v>1949</v>
      </c>
      <c r="D196" s="7">
        <v>737.44446250796318</v>
      </c>
      <c r="E196" s="7">
        <v>8734</v>
      </c>
      <c r="F196" s="7">
        <v>582</v>
      </c>
      <c r="G196" s="7">
        <v>215.77778288722038</v>
      </c>
      <c r="H196" s="7">
        <v>4729</v>
      </c>
      <c r="I196" s="8">
        <f t="shared" si="0"/>
        <v>0.22315090451110603</v>
      </c>
      <c r="J196" s="8">
        <f t="shared" si="1"/>
        <v>0.37837068368802623</v>
      </c>
      <c r="K196" s="8">
        <f t="shared" si="2"/>
        <v>8.4433760305468647E-2</v>
      </c>
      <c r="L196" s="8">
        <f t="shared" si="3"/>
        <v>0.12307041657855783</v>
      </c>
      <c r="M196" s="8">
        <f t="shared" si="4"/>
        <v>0.37075220427357453</v>
      </c>
      <c r="N196" s="8">
        <f t="shared" si="5"/>
        <v>4.5628628227367386E-2</v>
      </c>
      <c r="O196" s="9"/>
      <c r="P196" s="8">
        <f t="shared" si="6"/>
        <v>0.54040739228348789</v>
      </c>
      <c r="Q196" s="7"/>
      <c r="R196" s="10">
        <v>41501</v>
      </c>
      <c r="S196" s="7">
        <v>301</v>
      </c>
      <c r="T196" s="7">
        <v>134.77778115868568</v>
      </c>
      <c r="U196" s="7">
        <v>410</v>
      </c>
      <c r="V196" s="7">
        <v>47</v>
      </c>
      <c r="W196" s="7">
        <v>20.666667222976685</v>
      </c>
      <c r="X196" s="7">
        <v>97</v>
      </c>
      <c r="Y196" s="8">
        <f t="shared" si="7"/>
        <v>0.73414634146341462</v>
      </c>
      <c r="Z196" s="8">
        <f t="shared" si="8"/>
        <v>0.44776671481290925</v>
      </c>
      <c r="AA196" s="8">
        <f t="shared" si="9"/>
        <v>0.32872629550898946</v>
      </c>
      <c r="AB196" s="8">
        <f t="shared" si="10"/>
        <v>0.4845360824742268</v>
      </c>
      <c r="AC196" s="8">
        <f t="shared" si="11"/>
        <v>0.43971632389312093</v>
      </c>
      <c r="AD196" s="8">
        <f t="shared" si="12"/>
        <v>0.21305842497914107</v>
      </c>
      <c r="AF196" s="8">
        <f t="shared" si="13"/>
        <v>0.64813319740438802</v>
      </c>
    </row>
    <row r="197" spans="1:32" ht="14.4">
      <c r="A197" s="6">
        <v>41501</v>
      </c>
      <c r="B197" s="6" t="s">
        <v>216</v>
      </c>
      <c r="C197" s="7">
        <v>274</v>
      </c>
      <c r="D197" s="7">
        <v>108.55555838346481</v>
      </c>
      <c r="E197" s="7">
        <v>877</v>
      </c>
      <c r="F197" s="7">
        <v>123</v>
      </c>
      <c r="G197" s="7">
        <v>49.555556863546371</v>
      </c>
      <c r="H197" s="7">
        <v>382</v>
      </c>
      <c r="I197" s="8">
        <f t="shared" si="0"/>
        <v>0.31242873432155072</v>
      </c>
      <c r="J197" s="8">
        <f t="shared" si="1"/>
        <v>0.39618816928271827</v>
      </c>
      <c r="K197" s="8">
        <f t="shared" si="2"/>
        <v>0.12378056828217195</v>
      </c>
      <c r="L197" s="8">
        <f t="shared" si="3"/>
        <v>0.3219895287958115</v>
      </c>
      <c r="M197" s="8">
        <f t="shared" si="4"/>
        <v>0.40289070620769407</v>
      </c>
      <c r="N197" s="8">
        <f t="shared" si="5"/>
        <v>0.12972658864802714</v>
      </c>
      <c r="O197" s="9"/>
      <c r="P197" s="8">
        <f t="shared" si="6"/>
        <v>1.0480367835466755</v>
      </c>
      <c r="Q197" s="7"/>
      <c r="R197" s="10">
        <v>41502</v>
      </c>
      <c r="S197" s="7">
        <v>439</v>
      </c>
      <c r="T197" s="7">
        <v>204.6666716337204</v>
      </c>
      <c r="U197" s="7">
        <v>576</v>
      </c>
      <c r="V197" s="7">
        <v>31</v>
      </c>
      <c r="W197" s="7">
        <v>13.666666924953461</v>
      </c>
      <c r="X197" s="7">
        <v>85</v>
      </c>
      <c r="Y197" s="8">
        <f t="shared" si="7"/>
        <v>0.76215277777777779</v>
      </c>
      <c r="Z197" s="8">
        <f t="shared" si="8"/>
        <v>0.46621109711553621</v>
      </c>
      <c r="AA197" s="8">
        <f t="shared" si="9"/>
        <v>0.35532408269743126</v>
      </c>
      <c r="AB197" s="8">
        <f t="shared" si="10"/>
        <v>0.36470588235294116</v>
      </c>
      <c r="AC197" s="8">
        <f t="shared" si="11"/>
        <v>0.4408602233855955</v>
      </c>
      <c r="AD197" s="8">
        <f t="shared" si="12"/>
        <v>0.16078431676415836</v>
      </c>
      <c r="AF197" s="8">
        <f t="shared" si="13"/>
        <v>0.4525004765890604</v>
      </c>
    </row>
    <row r="198" spans="1:32" ht="14.4">
      <c r="A198" s="6">
        <v>41502</v>
      </c>
      <c r="B198" s="6" t="s">
        <v>217</v>
      </c>
      <c r="C198" s="7">
        <v>64</v>
      </c>
      <c r="D198" s="7">
        <v>23.111111640930176</v>
      </c>
      <c r="E198" s="7">
        <v>639</v>
      </c>
      <c r="F198" s="7">
        <v>81</v>
      </c>
      <c r="G198" s="7">
        <v>30.00000062584877</v>
      </c>
      <c r="H198" s="7">
        <v>438</v>
      </c>
      <c r="I198" s="8">
        <f t="shared" si="0"/>
        <v>0.10015649452269171</v>
      </c>
      <c r="J198" s="8">
        <f t="shared" si="1"/>
        <v>0.361111119389534</v>
      </c>
      <c r="K198" s="8">
        <f t="shared" si="2"/>
        <v>3.616762385122093E-2</v>
      </c>
      <c r="L198" s="8">
        <f t="shared" si="3"/>
        <v>0.18493150684931506</v>
      </c>
      <c r="M198" s="8">
        <f t="shared" si="4"/>
        <v>0.37037037809689838</v>
      </c>
      <c r="N198" s="8">
        <f t="shared" si="5"/>
        <v>6.8493152113809977E-2</v>
      </c>
      <c r="O198" s="9"/>
      <c r="P198" s="8">
        <f t="shared" si="6"/>
        <v>1.8937697537323237</v>
      </c>
      <c r="Q198" s="7"/>
      <c r="R198" s="10">
        <v>41503</v>
      </c>
      <c r="S198" s="7">
        <v>482</v>
      </c>
      <c r="T198" s="7">
        <v>228.11111715435982</v>
      </c>
      <c r="U198" s="7">
        <v>628</v>
      </c>
      <c r="V198" s="7">
        <v>157</v>
      </c>
      <c r="W198" s="7">
        <v>70.777779459953308</v>
      </c>
      <c r="X198" s="7">
        <v>212</v>
      </c>
      <c r="Y198" s="8">
        <f t="shared" si="7"/>
        <v>0.76751592356687903</v>
      </c>
      <c r="Z198" s="8">
        <f t="shared" si="8"/>
        <v>0.47325957915842287</v>
      </c>
      <c r="AA198" s="8">
        <f t="shared" si="9"/>
        <v>0.36323426298464945</v>
      </c>
      <c r="AB198" s="8">
        <f t="shared" si="10"/>
        <v>0.74056603773584906</v>
      </c>
      <c r="AC198" s="8">
        <f t="shared" si="11"/>
        <v>0.45081388191053062</v>
      </c>
      <c r="AD198" s="8">
        <f t="shared" si="12"/>
        <v>0.33385745028279862</v>
      </c>
      <c r="AF198" s="8">
        <f t="shared" si="13"/>
        <v>0.919124334636096</v>
      </c>
    </row>
    <row r="199" spans="1:32" ht="14.4">
      <c r="A199" s="6">
        <v>41503</v>
      </c>
      <c r="B199" s="6" t="s">
        <v>218</v>
      </c>
      <c r="C199" s="7">
        <v>90</v>
      </c>
      <c r="D199" s="7">
        <v>32.222222983837128</v>
      </c>
      <c r="E199" s="7">
        <v>493</v>
      </c>
      <c r="F199" s="7">
        <v>119</v>
      </c>
      <c r="G199" s="7">
        <v>44.666667699813843</v>
      </c>
      <c r="H199" s="7">
        <v>626</v>
      </c>
      <c r="I199" s="8">
        <f t="shared" si="0"/>
        <v>0.18255578093306288</v>
      </c>
      <c r="J199" s="8">
        <f t="shared" si="1"/>
        <v>0.35802469982041252</v>
      </c>
      <c r="K199" s="8">
        <f t="shared" si="2"/>
        <v>6.5359478669040821E-2</v>
      </c>
      <c r="L199" s="8">
        <f t="shared" si="3"/>
        <v>0.19009584664536741</v>
      </c>
      <c r="M199" s="8">
        <f t="shared" si="4"/>
        <v>0.37535014873793143</v>
      </c>
      <c r="N199" s="8">
        <f t="shared" si="5"/>
        <v>7.1352504312801657E-2</v>
      </c>
      <c r="O199" s="9"/>
      <c r="P199" s="8">
        <f t="shared" si="6"/>
        <v>1.0916932901822485</v>
      </c>
      <c r="Q199" s="7"/>
      <c r="R199" s="10">
        <v>41601</v>
      </c>
      <c r="S199" s="7">
        <v>3872</v>
      </c>
      <c r="T199" s="7">
        <v>1780.0000405013561</v>
      </c>
      <c r="U199" s="7">
        <v>5082</v>
      </c>
      <c r="V199" s="7">
        <v>275</v>
      </c>
      <c r="W199" s="7">
        <v>125.77778092026711</v>
      </c>
      <c r="X199" s="7">
        <v>381</v>
      </c>
      <c r="Y199" s="8">
        <f t="shared" si="7"/>
        <v>0.76190476190476186</v>
      </c>
      <c r="Z199" s="8">
        <f t="shared" si="8"/>
        <v>0.45971075426171387</v>
      </c>
      <c r="AA199" s="8">
        <f t="shared" si="9"/>
        <v>0.35025581277082962</v>
      </c>
      <c r="AB199" s="8">
        <f t="shared" si="10"/>
        <v>0.72178477690288712</v>
      </c>
      <c r="AC199" s="8">
        <f t="shared" si="11"/>
        <v>0.45737374880097131</v>
      </c>
      <c r="AD199" s="8">
        <f t="shared" si="12"/>
        <v>0.3301254092395462</v>
      </c>
      <c r="AF199" s="8">
        <f t="shared" si="13"/>
        <v>0.94252656830436488</v>
      </c>
    </row>
    <row r="200" spans="1:32" ht="14.4">
      <c r="A200" s="6">
        <v>41601</v>
      </c>
      <c r="B200" s="6" t="s">
        <v>219</v>
      </c>
      <c r="C200" s="7">
        <v>1680</v>
      </c>
      <c r="D200" s="7">
        <v>614.55557096004486</v>
      </c>
      <c r="E200" s="7">
        <v>5271</v>
      </c>
      <c r="F200" s="7">
        <v>203</v>
      </c>
      <c r="G200" s="7">
        <v>72.111112892627716</v>
      </c>
      <c r="H200" s="7">
        <v>711</v>
      </c>
      <c r="I200" s="8">
        <f t="shared" si="0"/>
        <v>0.31872509960159362</v>
      </c>
      <c r="J200" s="8">
        <f t="shared" si="1"/>
        <v>0.3658068874762172</v>
      </c>
      <c r="K200" s="8">
        <f t="shared" si="2"/>
        <v>0.11659183664580627</v>
      </c>
      <c r="L200" s="8">
        <f t="shared" si="3"/>
        <v>0.28551336146272854</v>
      </c>
      <c r="M200" s="8">
        <f t="shared" si="4"/>
        <v>0.35522715710654046</v>
      </c>
      <c r="N200" s="8">
        <f t="shared" si="5"/>
        <v>0.10142209970833714</v>
      </c>
      <c r="O200" s="9"/>
      <c r="P200" s="8">
        <f t="shared" si="6"/>
        <v>0.86989023096399798</v>
      </c>
      <c r="Q200" s="7"/>
      <c r="R200" s="10">
        <v>50101</v>
      </c>
      <c r="S200" s="7">
        <v>17049</v>
      </c>
      <c r="T200" s="7">
        <v>7164.7779614627361</v>
      </c>
      <c r="U200" s="7">
        <v>77781</v>
      </c>
      <c r="V200" s="7">
        <v>6351</v>
      </c>
      <c r="W200" s="7">
        <v>2473.4445081055164</v>
      </c>
      <c r="X200" s="7">
        <v>110122</v>
      </c>
      <c r="Y200" s="8">
        <f t="shared" si="7"/>
        <v>0.2191923477455934</v>
      </c>
      <c r="Z200" s="8">
        <f t="shared" si="8"/>
        <v>0.42024622919014232</v>
      </c>
      <c r="AA200" s="8">
        <f t="shared" si="9"/>
        <v>9.2114757607420023E-2</v>
      </c>
      <c r="AB200" s="8">
        <f t="shared" si="10"/>
        <v>5.7672399702148526E-2</v>
      </c>
      <c r="AC200" s="8">
        <f t="shared" si="11"/>
        <v>0.38945748828617799</v>
      </c>
      <c r="AD200" s="8">
        <f t="shared" si="12"/>
        <v>2.2460947931435285E-2</v>
      </c>
      <c r="AF200" s="8">
        <f t="shared" si="13"/>
        <v>0.24383658509053072</v>
      </c>
    </row>
    <row r="201" spans="1:32" ht="14.4">
      <c r="A201" s="6">
        <v>50101</v>
      </c>
      <c r="B201" s="6" t="s">
        <v>220</v>
      </c>
      <c r="C201" s="7">
        <v>4550</v>
      </c>
      <c r="D201" s="7">
        <v>1665.5555979311466</v>
      </c>
      <c r="E201" s="7">
        <v>66632</v>
      </c>
      <c r="F201" s="7">
        <v>2776</v>
      </c>
      <c r="G201" s="7">
        <v>1008.4444705247879</v>
      </c>
      <c r="H201" s="7">
        <v>147379</v>
      </c>
      <c r="I201" s="8">
        <f t="shared" si="0"/>
        <v>6.8285508464401484E-2</v>
      </c>
      <c r="J201" s="8">
        <f t="shared" si="1"/>
        <v>0.36605617536948276</v>
      </c>
      <c r="K201" s="8">
        <f t="shared" si="2"/>
        <v>2.4996332061639249E-2</v>
      </c>
      <c r="L201" s="8">
        <f t="shared" si="3"/>
        <v>1.8835790716452139E-2</v>
      </c>
      <c r="M201" s="8">
        <f t="shared" si="4"/>
        <v>0.36327250379135012</v>
      </c>
      <c r="N201" s="8">
        <f t="shared" si="5"/>
        <v>6.842524854455437E-3</v>
      </c>
      <c r="O201" s="9"/>
      <c r="P201" s="8">
        <f t="shared" si="6"/>
        <v>0.27374115680581607</v>
      </c>
      <c r="Q201" s="7"/>
      <c r="R201" s="10">
        <v>50102</v>
      </c>
      <c r="S201" s="7">
        <v>22666</v>
      </c>
      <c r="T201" s="7">
        <v>12187.889219999313</v>
      </c>
      <c r="U201" s="7">
        <v>26159</v>
      </c>
      <c r="V201" s="7">
        <v>695</v>
      </c>
      <c r="W201" s="7">
        <v>341.5555647611618</v>
      </c>
      <c r="X201" s="7">
        <v>935</v>
      </c>
      <c r="Y201" s="8">
        <f t="shared" si="7"/>
        <v>0.86647043082686648</v>
      </c>
      <c r="Z201" s="8">
        <f t="shared" si="8"/>
        <v>0.53771681020026973</v>
      </c>
      <c r="AA201" s="8">
        <f t="shared" si="9"/>
        <v>0.46591571619707611</v>
      </c>
      <c r="AB201" s="8">
        <f t="shared" si="10"/>
        <v>0.74331550802139035</v>
      </c>
      <c r="AC201" s="8">
        <f t="shared" si="11"/>
        <v>0.49144685577145586</v>
      </c>
      <c r="AD201" s="8">
        <f t="shared" si="12"/>
        <v>0.36530006926327468</v>
      </c>
      <c r="AF201" s="8">
        <f t="shared" si="13"/>
        <v>0.78404753598987342</v>
      </c>
    </row>
    <row r="202" spans="1:32" ht="14.4">
      <c r="A202" s="6">
        <v>50102</v>
      </c>
      <c r="B202" s="6" t="s">
        <v>221</v>
      </c>
      <c r="C202" s="7">
        <v>9185</v>
      </c>
      <c r="D202" s="7">
        <v>3566.0000892579556</v>
      </c>
      <c r="E202" s="7">
        <v>26036</v>
      </c>
      <c r="F202" s="7">
        <v>814</v>
      </c>
      <c r="G202" s="7">
        <v>312.44445207715034</v>
      </c>
      <c r="H202" s="7">
        <v>2848</v>
      </c>
      <c r="I202" s="8">
        <f t="shared" si="0"/>
        <v>0.35278076509448458</v>
      </c>
      <c r="J202" s="8">
        <f t="shared" si="1"/>
        <v>0.38824170813913506</v>
      </c>
      <c r="K202" s="8">
        <f t="shared" si="2"/>
        <v>0.13696420683891364</v>
      </c>
      <c r="L202" s="8">
        <f t="shared" si="3"/>
        <v>0.28581460674157305</v>
      </c>
      <c r="M202" s="8">
        <f t="shared" si="4"/>
        <v>0.38383839321517244</v>
      </c>
      <c r="N202" s="8">
        <f t="shared" si="5"/>
        <v>0.10970661940911179</v>
      </c>
      <c r="O202" s="9"/>
      <c r="P202" s="8">
        <f t="shared" si="6"/>
        <v>0.80098751302331095</v>
      </c>
      <c r="Q202" s="7"/>
      <c r="R202" s="10">
        <v>50103</v>
      </c>
      <c r="S202" s="7">
        <v>2897</v>
      </c>
      <c r="T202" s="7">
        <v>1203.0000296831131</v>
      </c>
      <c r="U202" s="7">
        <v>7811</v>
      </c>
      <c r="V202" s="7">
        <v>295</v>
      </c>
      <c r="W202" s="7">
        <v>121.00000286102295</v>
      </c>
      <c r="X202" s="7">
        <v>990</v>
      </c>
      <c r="Y202" s="8">
        <f t="shared" si="7"/>
        <v>0.3708872103443861</v>
      </c>
      <c r="Z202" s="8">
        <f t="shared" si="8"/>
        <v>0.41525717282813707</v>
      </c>
      <c r="AA202" s="8">
        <f t="shared" si="9"/>
        <v>0.15401357440572436</v>
      </c>
      <c r="AB202" s="8">
        <f t="shared" si="10"/>
        <v>0.29797979797979796</v>
      </c>
      <c r="AC202" s="8">
        <f t="shared" si="11"/>
        <v>0.41016950122380663</v>
      </c>
      <c r="AD202" s="8">
        <f t="shared" si="12"/>
        <v>0.12222222511214439</v>
      </c>
      <c r="AF202" s="8">
        <f t="shared" si="13"/>
        <v>0.79358086184123811</v>
      </c>
    </row>
    <row r="203" spans="1:32" ht="14.4">
      <c r="A203" s="6">
        <v>50103</v>
      </c>
      <c r="B203" s="6" t="s">
        <v>222</v>
      </c>
      <c r="C203" s="7">
        <v>862</v>
      </c>
      <c r="D203" s="7">
        <v>309.7777855694294</v>
      </c>
      <c r="E203" s="7">
        <v>9010</v>
      </c>
      <c r="F203" s="7">
        <v>187</v>
      </c>
      <c r="G203" s="7">
        <v>66.444446086883545</v>
      </c>
      <c r="H203" s="7">
        <v>3142</v>
      </c>
      <c r="I203" s="8">
        <f t="shared" si="0"/>
        <v>9.5671476137624861E-2</v>
      </c>
      <c r="J203" s="8">
        <f t="shared" si="1"/>
        <v>0.35937098093901321</v>
      </c>
      <c r="K203" s="8">
        <f t="shared" si="2"/>
        <v>3.4381552227461643E-2</v>
      </c>
      <c r="L203" s="8">
        <f t="shared" si="3"/>
        <v>5.9516231699554424E-2</v>
      </c>
      <c r="M203" s="8">
        <f t="shared" si="4"/>
        <v>0.35531789351274623</v>
      </c>
      <c r="N203" s="8">
        <f t="shared" si="5"/>
        <v>2.114718207730221E-2</v>
      </c>
      <c r="O203" s="9"/>
      <c r="P203" s="8">
        <f t="shared" si="6"/>
        <v>0.61507351202169636</v>
      </c>
      <c r="Q203" s="7"/>
      <c r="R203" s="10">
        <v>50104</v>
      </c>
      <c r="S203" s="7">
        <v>1672</v>
      </c>
      <c r="T203" s="7">
        <v>751.44446411728859</v>
      </c>
      <c r="U203" s="7">
        <v>2645</v>
      </c>
      <c r="V203" s="7">
        <v>64</v>
      </c>
      <c r="W203" s="7">
        <v>25.555556148290634</v>
      </c>
      <c r="X203" s="7">
        <v>109</v>
      </c>
      <c r="Y203" s="8">
        <f t="shared" si="7"/>
        <v>0.63213610586011337</v>
      </c>
      <c r="Z203" s="8">
        <f t="shared" si="8"/>
        <v>0.4494285072471822</v>
      </c>
      <c r="AA203" s="8">
        <f t="shared" si="9"/>
        <v>0.2840999864337575</v>
      </c>
      <c r="AB203" s="8">
        <f t="shared" si="10"/>
        <v>0.58715596330275233</v>
      </c>
      <c r="AC203" s="8">
        <f t="shared" si="11"/>
        <v>0.39930556481704116</v>
      </c>
      <c r="AD203" s="8">
        <f t="shared" si="12"/>
        <v>0.23445464356229942</v>
      </c>
      <c r="AF203" s="8">
        <f t="shared" si="13"/>
        <v>0.82525397662053845</v>
      </c>
    </row>
    <row r="204" spans="1:32" ht="14.4">
      <c r="A204" s="6">
        <v>50104</v>
      </c>
      <c r="B204" s="6" t="s">
        <v>223</v>
      </c>
      <c r="C204" s="7">
        <v>1043</v>
      </c>
      <c r="D204" s="7">
        <v>393.00000941753387</v>
      </c>
      <c r="E204" s="7">
        <v>2814</v>
      </c>
      <c r="F204" s="7">
        <v>97</v>
      </c>
      <c r="G204" s="7">
        <v>35.666667580604553</v>
      </c>
      <c r="H204" s="7">
        <v>303</v>
      </c>
      <c r="I204" s="8">
        <f t="shared" si="0"/>
        <v>0.37064676616915421</v>
      </c>
      <c r="J204" s="8">
        <f t="shared" si="1"/>
        <v>0.37679770797462497</v>
      </c>
      <c r="K204" s="8">
        <f t="shared" si="2"/>
        <v>0.13965885196074407</v>
      </c>
      <c r="L204" s="8">
        <f t="shared" si="3"/>
        <v>0.32013201320132012</v>
      </c>
      <c r="M204" s="8">
        <f t="shared" si="4"/>
        <v>0.36769760392375828</v>
      </c>
      <c r="N204" s="8">
        <f t="shared" si="5"/>
        <v>0.11771177419341436</v>
      </c>
      <c r="O204" s="9"/>
      <c r="P204" s="8">
        <f t="shared" si="6"/>
        <v>0.84285222555388972</v>
      </c>
      <c r="Q204" s="7"/>
      <c r="R204" s="10">
        <v>50201</v>
      </c>
      <c r="S204" s="7">
        <v>9701</v>
      </c>
      <c r="T204" s="7">
        <v>4234.0001066327095</v>
      </c>
      <c r="U204" s="7">
        <v>17212</v>
      </c>
      <c r="V204" s="7">
        <v>873</v>
      </c>
      <c r="W204" s="7">
        <v>364.88889795541763</v>
      </c>
      <c r="X204" s="7">
        <v>4337</v>
      </c>
      <c r="Y204" s="8">
        <f t="shared" si="7"/>
        <v>0.56361840576342082</v>
      </c>
      <c r="Z204" s="8">
        <f t="shared" si="8"/>
        <v>0.43644986152280274</v>
      </c>
      <c r="AA204" s="8">
        <f t="shared" si="9"/>
        <v>0.24599117514714786</v>
      </c>
      <c r="AB204" s="8">
        <f t="shared" si="10"/>
        <v>0.20129121512566289</v>
      </c>
      <c r="AC204" s="8">
        <f t="shared" si="11"/>
        <v>0.41797124622613702</v>
      </c>
      <c r="AD204" s="8">
        <f t="shared" si="12"/>
        <v>8.4133940040446761E-2</v>
      </c>
      <c r="AF204" s="8">
        <f t="shared" si="13"/>
        <v>0.34202015576420264</v>
      </c>
    </row>
    <row r="205" spans="1:32" ht="14.4">
      <c r="A205" s="6">
        <v>50201</v>
      </c>
      <c r="B205" s="6" t="s">
        <v>224</v>
      </c>
      <c r="C205" s="7">
        <v>3224</v>
      </c>
      <c r="D205" s="7">
        <v>1197.555585026741</v>
      </c>
      <c r="E205" s="7">
        <v>16526</v>
      </c>
      <c r="F205" s="7">
        <v>392</v>
      </c>
      <c r="G205" s="7">
        <v>143.11111462116241</v>
      </c>
      <c r="H205" s="7">
        <v>5603</v>
      </c>
      <c r="I205" s="8">
        <f t="shared" si="0"/>
        <v>0.1950865303158659</v>
      </c>
      <c r="J205" s="8">
        <f t="shared" si="1"/>
        <v>0.37145024349464673</v>
      </c>
      <c r="K205" s="8">
        <f t="shared" si="2"/>
        <v>7.2464939188354172E-2</v>
      </c>
      <c r="L205" s="8">
        <f t="shared" si="3"/>
        <v>6.9962520078529364E-2</v>
      </c>
      <c r="M205" s="8">
        <f t="shared" si="4"/>
        <v>0.3650793740335776</v>
      </c>
      <c r="N205" s="8">
        <f t="shared" si="5"/>
        <v>2.5541873036081103E-2</v>
      </c>
      <c r="O205" s="9"/>
      <c r="P205" s="8">
        <f t="shared" si="6"/>
        <v>0.3524721516662217</v>
      </c>
      <c r="Q205" s="7"/>
      <c r="R205" s="10">
        <v>50202</v>
      </c>
      <c r="S205" s="7">
        <v>8634</v>
      </c>
      <c r="T205" s="7">
        <v>3775.1112057566643</v>
      </c>
      <c r="U205" s="7">
        <v>14774</v>
      </c>
      <c r="V205" s="7">
        <v>385</v>
      </c>
      <c r="W205" s="7">
        <v>157.4444485604763</v>
      </c>
      <c r="X205" s="7">
        <v>1169</v>
      </c>
      <c r="Y205" s="8">
        <f t="shared" si="7"/>
        <v>0.58440503587383241</v>
      </c>
      <c r="Z205" s="8">
        <f t="shared" si="8"/>
        <v>0.43723780469732038</v>
      </c>
      <c r="AA205" s="8">
        <f t="shared" si="9"/>
        <v>0.25552397493953327</v>
      </c>
      <c r="AB205" s="8">
        <f t="shared" si="10"/>
        <v>0.32934131736526945</v>
      </c>
      <c r="AC205" s="8">
        <f t="shared" si="11"/>
        <v>0.40894661963760076</v>
      </c>
      <c r="AD205" s="8">
        <f t="shared" si="12"/>
        <v>0.13468301844352121</v>
      </c>
      <c r="AF205" s="8">
        <f t="shared" si="13"/>
        <v>0.52708564225878352</v>
      </c>
    </row>
    <row r="206" spans="1:32" ht="14.4">
      <c r="A206" s="6">
        <v>50202</v>
      </c>
      <c r="B206" s="6" t="s">
        <v>225</v>
      </c>
      <c r="C206" s="7">
        <v>1812</v>
      </c>
      <c r="D206" s="7">
        <v>669.77779453992844</v>
      </c>
      <c r="E206" s="7">
        <v>12800</v>
      </c>
      <c r="F206" s="7">
        <v>377</v>
      </c>
      <c r="G206" s="7">
        <v>143.66667038202286</v>
      </c>
      <c r="H206" s="7">
        <v>2840</v>
      </c>
      <c r="I206" s="8">
        <f t="shared" si="0"/>
        <v>0.14156250000000001</v>
      </c>
      <c r="J206" s="8">
        <f t="shared" si="1"/>
        <v>0.36963454444808413</v>
      </c>
      <c r="K206" s="8">
        <f t="shared" si="2"/>
        <v>5.232639019843191E-2</v>
      </c>
      <c r="L206" s="8">
        <f t="shared" si="3"/>
        <v>0.13274647887323943</v>
      </c>
      <c r="M206" s="8">
        <f t="shared" si="4"/>
        <v>0.38107870127857524</v>
      </c>
      <c r="N206" s="8">
        <f t="shared" si="5"/>
        <v>5.0586855768317909E-2</v>
      </c>
      <c r="O206" s="9"/>
      <c r="P206" s="8">
        <f t="shared" si="6"/>
        <v>0.96675607807996411</v>
      </c>
      <c r="Q206" s="7"/>
      <c r="R206" s="10">
        <v>50203</v>
      </c>
      <c r="S206" s="7">
        <v>8746</v>
      </c>
      <c r="T206" s="7">
        <v>3674.2223172485828</v>
      </c>
      <c r="U206" s="7">
        <v>25220</v>
      </c>
      <c r="V206" s="7">
        <v>2519</v>
      </c>
      <c r="W206" s="7">
        <v>1001.5555806457996</v>
      </c>
      <c r="X206" s="7">
        <v>15155</v>
      </c>
      <c r="Y206" s="8">
        <f t="shared" si="7"/>
        <v>0.34678826328310863</v>
      </c>
      <c r="Z206" s="8">
        <f t="shared" si="8"/>
        <v>0.42010316913429946</v>
      </c>
      <c r="AA206" s="8">
        <f t="shared" si="9"/>
        <v>0.14568684842381377</v>
      </c>
      <c r="AB206" s="8">
        <f t="shared" si="10"/>
        <v>0.16621577037281426</v>
      </c>
      <c r="AC206" s="8">
        <f t="shared" si="11"/>
        <v>0.3976004686962285</v>
      </c>
      <c r="AD206" s="8">
        <f t="shared" si="12"/>
        <v>6.6087468204935648E-2</v>
      </c>
      <c r="AF206" s="8">
        <f t="shared" si="13"/>
        <v>0.45362686419492265</v>
      </c>
    </row>
    <row r="207" spans="1:32" ht="14.4">
      <c r="A207" s="6">
        <v>50203</v>
      </c>
      <c r="B207" s="6" t="s">
        <v>226</v>
      </c>
      <c r="C207" s="7">
        <v>2195</v>
      </c>
      <c r="D207" s="7">
        <v>816.44446504116058</v>
      </c>
      <c r="E207" s="7">
        <v>22681</v>
      </c>
      <c r="F207" s="7">
        <v>649</v>
      </c>
      <c r="G207" s="7">
        <v>241.77778390049934</v>
      </c>
      <c r="H207" s="7">
        <v>18373</v>
      </c>
      <c r="I207" s="8">
        <f t="shared" si="0"/>
        <v>9.6777038049468717E-2</v>
      </c>
      <c r="J207" s="8">
        <f t="shared" si="1"/>
        <v>0.37195647610075655</v>
      </c>
      <c r="K207" s="8">
        <f t="shared" si="2"/>
        <v>3.5996846040349216E-2</v>
      </c>
      <c r="L207" s="8">
        <f t="shared" si="3"/>
        <v>3.5323572633756052E-2</v>
      </c>
      <c r="M207" s="8">
        <f t="shared" si="4"/>
        <v>0.37253895824422084</v>
      </c>
      <c r="N207" s="8">
        <f t="shared" si="5"/>
        <v>1.3159406950443549E-2</v>
      </c>
      <c r="O207" s="9"/>
      <c r="P207" s="8">
        <f t="shared" si="6"/>
        <v>0.36557110963813444</v>
      </c>
      <c r="Q207" s="7"/>
      <c r="R207" s="10">
        <v>50204</v>
      </c>
      <c r="S207" s="7">
        <v>5483</v>
      </c>
      <c r="T207" s="7">
        <v>2636.2222919762135</v>
      </c>
      <c r="U207" s="7">
        <v>7332</v>
      </c>
      <c r="V207" s="7">
        <v>254</v>
      </c>
      <c r="W207" s="7">
        <v>113.11111399531364</v>
      </c>
      <c r="X207" s="7">
        <v>579</v>
      </c>
      <c r="Y207" s="8">
        <f t="shared" si="7"/>
        <v>0.74781778505182761</v>
      </c>
      <c r="Z207" s="8">
        <f t="shared" si="8"/>
        <v>0.48079925077078489</v>
      </c>
      <c r="AA207" s="8">
        <f t="shared" si="9"/>
        <v>0.35955023076598658</v>
      </c>
      <c r="AB207" s="8">
        <f t="shared" si="10"/>
        <v>0.43868739205526769</v>
      </c>
      <c r="AC207" s="8">
        <f t="shared" si="11"/>
        <v>0.44531934643824267</v>
      </c>
      <c r="AD207" s="8">
        <f t="shared" si="12"/>
        <v>0.19535598272074894</v>
      </c>
      <c r="AF207" s="8">
        <f t="shared" si="13"/>
        <v>0.5433343271802723</v>
      </c>
    </row>
    <row r="208" spans="1:32" ht="14.4">
      <c r="A208" s="6">
        <v>50204</v>
      </c>
      <c r="B208" s="6" t="s">
        <v>227</v>
      </c>
      <c r="C208" s="7">
        <v>1879</v>
      </c>
      <c r="D208" s="7">
        <v>718.44446277618408</v>
      </c>
      <c r="E208" s="7">
        <v>6739</v>
      </c>
      <c r="F208" s="7">
        <v>232</v>
      </c>
      <c r="G208" s="7">
        <v>85.333335876464844</v>
      </c>
      <c r="H208" s="7">
        <v>1464</v>
      </c>
      <c r="I208" s="8">
        <f t="shared" si="0"/>
        <v>0.27882475144680219</v>
      </c>
      <c r="J208" s="8">
        <f t="shared" si="1"/>
        <v>0.38235469014166262</v>
      </c>
      <c r="K208" s="8">
        <f t="shared" si="2"/>
        <v>0.10660995144326815</v>
      </c>
      <c r="L208" s="8">
        <f t="shared" si="3"/>
        <v>0.15846994535519127</v>
      </c>
      <c r="M208" s="8">
        <f t="shared" si="4"/>
        <v>0.36781610291579675</v>
      </c>
      <c r="N208" s="8">
        <f t="shared" si="5"/>
        <v>5.8287797729825716E-2</v>
      </c>
      <c r="O208" s="9"/>
      <c r="P208" s="8">
        <f t="shared" si="6"/>
        <v>0.54673880759474147</v>
      </c>
      <c r="Q208" s="7"/>
      <c r="R208" s="10">
        <v>50301</v>
      </c>
      <c r="S208" s="7">
        <v>19260</v>
      </c>
      <c r="T208" s="7">
        <v>9205.7780191302299</v>
      </c>
      <c r="U208" s="7">
        <v>30586</v>
      </c>
      <c r="V208" s="7">
        <v>1078</v>
      </c>
      <c r="W208" s="7">
        <v>466.33334523439407</v>
      </c>
      <c r="X208" s="7">
        <v>3057</v>
      </c>
      <c r="Y208" s="8">
        <f t="shared" si="7"/>
        <v>0.62969986268227296</v>
      </c>
      <c r="Z208" s="8">
        <f t="shared" si="8"/>
        <v>0.47797393661112303</v>
      </c>
      <c r="AA208" s="8">
        <f t="shared" si="9"/>
        <v>0.30098012224972959</v>
      </c>
      <c r="AB208" s="8">
        <f t="shared" si="10"/>
        <v>0.35263330062152437</v>
      </c>
      <c r="AC208" s="8">
        <f t="shared" si="11"/>
        <v>0.43259122934544902</v>
      </c>
      <c r="AD208" s="8">
        <f t="shared" si="12"/>
        <v>0.15254607302400852</v>
      </c>
      <c r="AF208" s="8">
        <f t="shared" si="13"/>
        <v>0.50683105543241758</v>
      </c>
    </row>
    <row r="209" spans="1:32" ht="14.4">
      <c r="A209" s="6">
        <v>50301</v>
      </c>
      <c r="B209" s="6" t="s">
        <v>228</v>
      </c>
      <c r="C209" s="7">
        <v>5155</v>
      </c>
      <c r="D209" s="7">
        <v>1963.1111600995064</v>
      </c>
      <c r="E209" s="7">
        <v>23232</v>
      </c>
      <c r="F209" s="7">
        <v>1454</v>
      </c>
      <c r="G209" s="7">
        <v>543.55556944012642</v>
      </c>
      <c r="H209" s="7">
        <v>8525</v>
      </c>
      <c r="I209" s="8">
        <f t="shared" si="0"/>
        <v>0.22189221763085398</v>
      </c>
      <c r="J209" s="8">
        <f t="shared" si="1"/>
        <v>0.38081690787575295</v>
      </c>
      <c r="K209" s="8">
        <f t="shared" si="2"/>
        <v>8.4500308199875446E-2</v>
      </c>
      <c r="L209" s="8">
        <f t="shared" si="3"/>
        <v>0.17055718475073314</v>
      </c>
      <c r="M209" s="8">
        <f t="shared" si="4"/>
        <v>0.37383464198082972</v>
      </c>
      <c r="N209" s="8">
        <f t="shared" si="5"/>
        <v>6.3760184098548556E-2</v>
      </c>
      <c r="O209" s="9"/>
      <c r="P209" s="8">
        <f t="shared" si="6"/>
        <v>0.75455563958099903</v>
      </c>
      <c r="Q209" s="7"/>
      <c r="R209" s="10">
        <v>50302</v>
      </c>
      <c r="S209" s="7">
        <v>5052</v>
      </c>
      <c r="T209" s="7">
        <v>2232.555612206459</v>
      </c>
      <c r="U209" s="7">
        <v>8943</v>
      </c>
      <c r="V209" s="7">
        <v>425</v>
      </c>
      <c r="W209" s="7">
        <v>190.11111617088318</v>
      </c>
      <c r="X209" s="7">
        <v>864</v>
      </c>
      <c r="Y209" s="8">
        <f t="shared" si="7"/>
        <v>0.56491110365649111</v>
      </c>
      <c r="Z209" s="8">
        <f t="shared" si="8"/>
        <v>0.44191520431640124</v>
      </c>
      <c r="AA209" s="8">
        <f t="shared" si="9"/>
        <v>0.249642805792962</v>
      </c>
      <c r="AB209" s="8">
        <f t="shared" si="10"/>
        <v>0.49189814814814814</v>
      </c>
      <c r="AC209" s="8">
        <f t="shared" si="11"/>
        <v>0.44732027334325453</v>
      </c>
      <c r="AD209" s="8">
        <f t="shared" si="12"/>
        <v>0.22003601408667034</v>
      </c>
      <c r="AF209" s="8">
        <f t="shared" si="13"/>
        <v>0.88140338507953775</v>
      </c>
    </row>
    <row r="210" spans="1:32" ht="14.4">
      <c r="A210" s="6">
        <v>50302</v>
      </c>
      <c r="B210" s="6" t="s">
        <v>229</v>
      </c>
      <c r="C210" s="7">
        <v>1474</v>
      </c>
      <c r="D210" s="7">
        <v>558.88890218734741</v>
      </c>
      <c r="E210" s="7">
        <v>7154</v>
      </c>
      <c r="F210" s="7">
        <v>320</v>
      </c>
      <c r="G210" s="7">
        <v>118.44444712996483</v>
      </c>
      <c r="H210" s="7">
        <v>2040</v>
      </c>
      <c r="I210" s="8">
        <f t="shared" si="0"/>
        <v>0.20603857981548784</v>
      </c>
      <c r="J210" s="8">
        <f t="shared" si="1"/>
        <v>0.37916479117187746</v>
      </c>
      <c r="K210" s="8">
        <f t="shared" si="2"/>
        <v>7.8122575089089652E-2</v>
      </c>
      <c r="L210" s="8">
        <f t="shared" si="3"/>
        <v>0.15686274509803921</v>
      </c>
      <c r="M210" s="8">
        <f t="shared" si="4"/>
        <v>0.37013889728114008</v>
      </c>
      <c r="N210" s="8">
        <f t="shared" si="5"/>
        <v>5.8061003495080796E-2</v>
      </c>
      <c r="O210" s="9"/>
      <c r="P210" s="8">
        <f t="shared" si="6"/>
        <v>0.74320391293898103</v>
      </c>
      <c r="Q210" s="7"/>
      <c r="R210" s="10">
        <v>50303</v>
      </c>
      <c r="S210" s="7">
        <v>10255</v>
      </c>
      <c r="T210" s="7">
        <v>5394.3334823846817</v>
      </c>
      <c r="U210" s="7">
        <v>11087</v>
      </c>
      <c r="V210" s="7">
        <v>508</v>
      </c>
      <c r="W210" s="7">
        <v>249.66667339205742</v>
      </c>
      <c r="X210" s="7">
        <v>608</v>
      </c>
      <c r="Y210" s="8">
        <f t="shared" si="7"/>
        <v>0.92495715703075676</v>
      </c>
      <c r="Z210" s="8">
        <f t="shared" si="8"/>
        <v>0.52601984226081733</v>
      </c>
      <c r="AA210" s="8">
        <f t="shared" si="9"/>
        <v>0.48654581783933271</v>
      </c>
      <c r="AB210" s="8">
        <f t="shared" si="10"/>
        <v>0.83552631578947367</v>
      </c>
      <c r="AC210" s="8">
        <f t="shared" si="11"/>
        <v>0.49146982951192403</v>
      </c>
      <c r="AD210" s="8">
        <f t="shared" si="12"/>
        <v>0.4106359759737786</v>
      </c>
      <c r="AF210" s="8">
        <f t="shared" si="13"/>
        <v>0.843982130598395</v>
      </c>
    </row>
    <row r="211" spans="1:32" ht="14.4">
      <c r="A211" s="6">
        <v>50303</v>
      </c>
      <c r="B211" s="6" t="s">
        <v>230</v>
      </c>
      <c r="C211" s="7">
        <v>5522</v>
      </c>
      <c r="D211" s="7">
        <v>2156.8889435231686</v>
      </c>
      <c r="E211" s="7">
        <v>12198</v>
      </c>
      <c r="F211" s="7">
        <v>769</v>
      </c>
      <c r="G211" s="7">
        <v>294.88889649510384</v>
      </c>
      <c r="H211" s="7">
        <v>2119</v>
      </c>
      <c r="I211" s="8">
        <f t="shared" si="0"/>
        <v>0.45269716346942124</v>
      </c>
      <c r="J211" s="8">
        <f t="shared" si="1"/>
        <v>0.39059922917840795</v>
      </c>
      <c r="K211" s="8">
        <f t="shared" si="2"/>
        <v>0.17682316310240767</v>
      </c>
      <c r="L211" s="8">
        <f t="shared" si="3"/>
        <v>0.36290703161868804</v>
      </c>
      <c r="M211" s="8">
        <f t="shared" si="4"/>
        <v>0.38347060662562266</v>
      </c>
      <c r="N211" s="8">
        <f t="shared" si="5"/>
        <v>0.13916417956352231</v>
      </c>
      <c r="O211" s="9"/>
      <c r="P211" s="8">
        <f t="shared" si="6"/>
        <v>0.78702460199134061</v>
      </c>
      <c r="Q211" s="7"/>
      <c r="R211" s="10">
        <v>50401</v>
      </c>
      <c r="S211" s="7">
        <v>26005</v>
      </c>
      <c r="T211" s="7">
        <v>13032.111471682787</v>
      </c>
      <c r="U211" s="7">
        <v>32629</v>
      </c>
      <c r="V211" s="7">
        <v>1355</v>
      </c>
      <c r="W211" s="7">
        <v>661.55557328462601</v>
      </c>
      <c r="X211" s="7">
        <v>2273</v>
      </c>
      <c r="Y211" s="8">
        <f t="shared" si="7"/>
        <v>0.79699040730638393</v>
      </c>
      <c r="Z211" s="8">
        <f t="shared" si="8"/>
        <v>0.50113868377938042</v>
      </c>
      <c r="AA211" s="8">
        <f t="shared" si="9"/>
        <v>0.39940272370231356</v>
      </c>
      <c r="AB211" s="8">
        <f t="shared" si="10"/>
        <v>0.59612846458424984</v>
      </c>
      <c r="AC211" s="8">
        <f t="shared" si="11"/>
        <v>0.48823289541300813</v>
      </c>
      <c r="AD211" s="8">
        <f t="shared" si="12"/>
        <v>0.2910495263020792</v>
      </c>
      <c r="AF211" s="8">
        <f t="shared" si="13"/>
        <v>0.72871192165180843</v>
      </c>
    </row>
    <row r="212" spans="1:32" ht="14.4">
      <c r="A212" s="6">
        <v>50401</v>
      </c>
      <c r="B212" s="6" t="s">
        <v>231</v>
      </c>
      <c r="C212" s="7">
        <v>4654</v>
      </c>
      <c r="D212" s="7">
        <v>1876.6667134165764</v>
      </c>
      <c r="E212" s="7">
        <v>12376</v>
      </c>
      <c r="F212" s="7">
        <v>759</v>
      </c>
      <c r="G212" s="7">
        <v>293.22222936153412</v>
      </c>
      <c r="H212" s="7">
        <v>3619</v>
      </c>
      <c r="I212" s="8">
        <f t="shared" si="0"/>
        <v>0.37605042016806722</v>
      </c>
      <c r="J212" s="8">
        <f t="shared" si="1"/>
        <v>0.4032373685897242</v>
      </c>
      <c r="K212" s="8">
        <f t="shared" si="2"/>
        <v>0.15163758188563159</v>
      </c>
      <c r="L212" s="8">
        <f t="shared" si="3"/>
        <v>0.20972644376899696</v>
      </c>
      <c r="M212" s="8">
        <f t="shared" si="4"/>
        <v>0.3863270479071596</v>
      </c>
      <c r="N212" s="8">
        <f t="shared" si="5"/>
        <v>8.1022997889343501E-2</v>
      </c>
      <c r="O212" s="9"/>
      <c r="P212" s="8">
        <f t="shared" si="6"/>
        <v>0.53432003387163507</v>
      </c>
      <c r="Q212" s="7"/>
      <c r="R212" s="10">
        <v>50402</v>
      </c>
      <c r="S212" s="7">
        <v>16094</v>
      </c>
      <c r="T212" s="7">
        <v>8478.7780059576035</v>
      </c>
      <c r="U212" s="7">
        <v>19689</v>
      </c>
      <c r="V212" s="7">
        <v>617</v>
      </c>
      <c r="W212" s="7">
        <v>306.33334133028984</v>
      </c>
      <c r="X212" s="7">
        <v>928</v>
      </c>
      <c r="Y212" s="8">
        <f t="shared" si="7"/>
        <v>0.81741073695972366</v>
      </c>
      <c r="Z212" s="8">
        <f t="shared" si="8"/>
        <v>0.52682850788850522</v>
      </c>
      <c r="AA212" s="8">
        <f t="shared" si="9"/>
        <v>0.43063527888453462</v>
      </c>
      <c r="AB212" s="8">
        <f t="shared" si="10"/>
        <v>0.66487068965517238</v>
      </c>
      <c r="AC212" s="8">
        <f t="shared" si="11"/>
        <v>0.49648839761797381</v>
      </c>
      <c r="AD212" s="8">
        <f t="shared" si="12"/>
        <v>0.33010058333005371</v>
      </c>
      <c r="AF212" s="8">
        <f t="shared" si="13"/>
        <v>0.76654328968380436</v>
      </c>
    </row>
    <row r="213" spans="1:32" ht="14.4">
      <c r="A213" s="6">
        <v>50402</v>
      </c>
      <c r="B213" s="6" t="s">
        <v>232</v>
      </c>
      <c r="C213" s="7">
        <v>5210</v>
      </c>
      <c r="D213" s="7">
        <v>2088.0000529289246</v>
      </c>
      <c r="E213" s="7">
        <v>13956</v>
      </c>
      <c r="F213" s="7">
        <v>843</v>
      </c>
      <c r="G213" s="7">
        <v>338.88889771699905</v>
      </c>
      <c r="H213" s="7">
        <v>2867</v>
      </c>
      <c r="I213" s="8">
        <f t="shared" si="0"/>
        <v>0.37331613642877615</v>
      </c>
      <c r="J213" s="8">
        <f t="shared" si="1"/>
        <v>0.40076776447772067</v>
      </c>
      <c r="K213" s="8">
        <f t="shared" si="2"/>
        <v>0.14961307344002039</v>
      </c>
      <c r="L213" s="8">
        <f t="shared" si="3"/>
        <v>0.2940355772584583</v>
      </c>
      <c r="M213" s="8">
        <f t="shared" si="4"/>
        <v>0.40200343738671301</v>
      </c>
      <c r="N213" s="8">
        <f t="shared" si="5"/>
        <v>0.11820331277188666</v>
      </c>
      <c r="O213" s="9"/>
      <c r="P213" s="8">
        <f t="shared" si="6"/>
        <v>0.79006005326983775</v>
      </c>
      <c r="Q213" s="7"/>
      <c r="R213" s="10">
        <v>50403</v>
      </c>
      <c r="S213" s="7">
        <v>18934</v>
      </c>
      <c r="T213" s="7">
        <v>8940.7780157923698</v>
      </c>
      <c r="U213" s="7">
        <v>24781</v>
      </c>
      <c r="V213" s="7">
        <v>842</v>
      </c>
      <c r="W213" s="7">
        <v>387.44445422291756</v>
      </c>
      <c r="X213" s="7">
        <v>1392</v>
      </c>
      <c r="Y213" s="8">
        <f t="shared" si="7"/>
        <v>0.76405310520156566</v>
      </c>
      <c r="Z213" s="8">
        <f t="shared" si="8"/>
        <v>0.47220756394804952</v>
      </c>
      <c r="AA213" s="8">
        <f t="shared" si="9"/>
        <v>0.36079165553417414</v>
      </c>
      <c r="AB213" s="8">
        <f t="shared" si="10"/>
        <v>0.60488505747126442</v>
      </c>
      <c r="AC213" s="8">
        <f t="shared" si="11"/>
        <v>0.46014780786569781</v>
      </c>
      <c r="AD213" s="8">
        <f t="shared" si="12"/>
        <v>0.27833653320611895</v>
      </c>
      <c r="AF213" s="8">
        <f t="shared" si="13"/>
        <v>0.77146056161976551</v>
      </c>
    </row>
    <row r="214" spans="1:32" ht="14.4">
      <c r="A214" s="6">
        <v>50403</v>
      </c>
      <c r="B214" s="6" t="s">
        <v>233</v>
      </c>
      <c r="C214" s="7">
        <v>8252</v>
      </c>
      <c r="D214" s="7">
        <v>3149.7778578102589</v>
      </c>
      <c r="E214" s="7">
        <v>27718</v>
      </c>
      <c r="F214" s="7">
        <v>1173</v>
      </c>
      <c r="G214" s="7">
        <v>444.44445559382439</v>
      </c>
      <c r="H214" s="7">
        <v>4832</v>
      </c>
      <c r="I214" s="8">
        <f t="shared" si="0"/>
        <v>0.29771267768237247</v>
      </c>
      <c r="J214" s="8">
        <f t="shared" si="1"/>
        <v>0.38169872246852388</v>
      </c>
      <c r="K214" s="8">
        <f t="shared" si="2"/>
        <v>0.113636548734045</v>
      </c>
      <c r="L214" s="8">
        <f t="shared" si="3"/>
        <v>0.2427566225165563</v>
      </c>
      <c r="M214" s="8">
        <f t="shared" si="4"/>
        <v>0.37889552906549395</v>
      </c>
      <c r="N214" s="8">
        <f t="shared" si="5"/>
        <v>9.1979398922563002E-2</v>
      </c>
      <c r="O214" s="9"/>
      <c r="P214" s="8">
        <f t="shared" si="6"/>
        <v>0.80941739209126817</v>
      </c>
      <c r="Q214" s="7"/>
      <c r="R214" s="10">
        <v>50404</v>
      </c>
      <c r="S214" s="7">
        <v>13175</v>
      </c>
      <c r="T214" s="7">
        <v>7090.7779712080956</v>
      </c>
      <c r="U214" s="7">
        <v>15369</v>
      </c>
      <c r="V214" s="7">
        <v>478</v>
      </c>
      <c r="W214" s="7">
        <v>246.11111801862717</v>
      </c>
      <c r="X214" s="7">
        <v>654</v>
      </c>
      <c r="Y214" s="8">
        <f t="shared" si="7"/>
        <v>0.85724510378033703</v>
      </c>
      <c r="Z214" s="8">
        <f t="shared" si="8"/>
        <v>0.53819946650535833</v>
      </c>
      <c r="AA214" s="8">
        <f t="shared" si="9"/>
        <v>0.46136885751890794</v>
      </c>
      <c r="AB214" s="8">
        <f t="shared" si="10"/>
        <v>0.73088685015290522</v>
      </c>
      <c r="AC214" s="8">
        <f t="shared" si="11"/>
        <v>0.5148768159385505</v>
      </c>
      <c r="AD214" s="8">
        <f t="shared" si="12"/>
        <v>0.37631669421808434</v>
      </c>
      <c r="AF214" s="8">
        <f t="shared" si="13"/>
        <v>0.81565256970700939</v>
      </c>
    </row>
    <row r="215" spans="1:32" ht="14.4">
      <c r="A215" s="6">
        <v>50404</v>
      </c>
      <c r="B215" s="6" t="s">
        <v>234</v>
      </c>
      <c r="C215" s="7">
        <v>4718</v>
      </c>
      <c r="D215" s="7">
        <v>1826.5556014478207</v>
      </c>
      <c r="E215" s="7">
        <v>11803</v>
      </c>
      <c r="F215" s="7">
        <v>918</v>
      </c>
      <c r="G215" s="7">
        <v>359.33334282040596</v>
      </c>
      <c r="H215" s="7">
        <v>2657</v>
      </c>
      <c r="I215" s="8">
        <f t="shared" si="0"/>
        <v>0.39972888248750316</v>
      </c>
      <c r="J215" s="8">
        <f t="shared" si="1"/>
        <v>0.38714616393552792</v>
      </c>
      <c r="K215" s="8">
        <f t="shared" si="2"/>
        <v>0.15475350346927227</v>
      </c>
      <c r="L215" s="8">
        <f t="shared" si="3"/>
        <v>0.3455024463680843</v>
      </c>
      <c r="M215" s="8">
        <f t="shared" si="4"/>
        <v>0.39143065666710891</v>
      </c>
      <c r="N215" s="8">
        <f t="shared" si="5"/>
        <v>0.13524024946195182</v>
      </c>
      <c r="O215" s="9"/>
      <c r="P215" s="8">
        <f t="shared" si="6"/>
        <v>0.87390751375657871</v>
      </c>
      <c r="Q215" s="7"/>
      <c r="R215" s="10">
        <v>50501</v>
      </c>
      <c r="S215" s="7">
        <v>25604</v>
      </c>
      <c r="T215" s="7">
        <v>14050.222616225481</v>
      </c>
      <c r="U215" s="7">
        <v>28084</v>
      </c>
      <c r="V215" s="7">
        <v>1380</v>
      </c>
      <c r="W215" s="7">
        <v>732.55557671189308</v>
      </c>
      <c r="X215" s="7">
        <v>1729</v>
      </c>
      <c r="Y215" s="8">
        <f t="shared" si="7"/>
        <v>0.91169349095570429</v>
      </c>
      <c r="Z215" s="8">
        <f t="shared" si="8"/>
        <v>0.54875107859027816</v>
      </c>
      <c r="AA215" s="8">
        <f t="shared" si="9"/>
        <v>0.50029278650567877</v>
      </c>
      <c r="AB215" s="8">
        <f t="shared" si="10"/>
        <v>0.79814921920185078</v>
      </c>
      <c r="AC215" s="8">
        <f t="shared" si="11"/>
        <v>0.53083737442890799</v>
      </c>
      <c r="AD215" s="8">
        <f t="shared" si="12"/>
        <v>0.42368743592359343</v>
      </c>
      <c r="AF215" s="8">
        <f t="shared" si="13"/>
        <v>0.84687896238292892</v>
      </c>
    </row>
    <row r="216" spans="1:32" ht="14.4">
      <c r="A216" s="6">
        <v>50405</v>
      </c>
      <c r="B216" s="6" t="s">
        <v>235</v>
      </c>
      <c r="C216" s="7">
        <v>5858</v>
      </c>
      <c r="D216" s="7">
        <v>2250.777833044529</v>
      </c>
      <c r="E216" s="7">
        <v>18011</v>
      </c>
      <c r="F216" s="7">
        <v>874</v>
      </c>
      <c r="G216" s="7">
        <v>331.44445288181305</v>
      </c>
      <c r="H216" s="7">
        <v>2974</v>
      </c>
      <c r="I216" s="8">
        <f t="shared" si="0"/>
        <v>0.32524568319360392</v>
      </c>
      <c r="J216" s="8">
        <f t="shared" si="1"/>
        <v>0.38422291448353174</v>
      </c>
      <c r="K216" s="8">
        <f t="shared" si="2"/>
        <v>0.12496684431983393</v>
      </c>
      <c r="L216" s="8">
        <f t="shared" si="3"/>
        <v>0.29388029589778075</v>
      </c>
      <c r="M216" s="8">
        <f t="shared" si="4"/>
        <v>0.37922706279383644</v>
      </c>
      <c r="N216" s="8">
        <f t="shared" si="5"/>
        <v>0.11144736142629894</v>
      </c>
      <c r="O216" s="9"/>
      <c r="P216" s="8">
        <f t="shared" si="6"/>
        <v>0.89181544139072677</v>
      </c>
      <c r="Q216" s="7"/>
      <c r="R216" s="10">
        <v>50502</v>
      </c>
      <c r="S216" s="7">
        <v>8041</v>
      </c>
      <c r="T216" s="7">
        <v>4177.0001150369644</v>
      </c>
      <c r="U216" s="7">
        <v>10126</v>
      </c>
      <c r="V216" s="7">
        <v>278</v>
      </c>
      <c r="W216" s="7">
        <v>137.22222593426704</v>
      </c>
      <c r="X216" s="7">
        <v>591</v>
      </c>
      <c r="Y216" s="8">
        <f t="shared" si="7"/>
        <v>0.79409441042859963</v>
      </c>
      <c r="Z216" s="8">
        <f t="shared" si="8"/>
        <v>0.51946276769518274</v>
      </c>
      <c r="AA216" s="8">
        <f t="shared" si="9"/>
        <v>0.41250248025251474</v>
      </c>
      <c r="AB216" s="8">
        <f t="shared" si="10"/>
        <v>0.47038917089678511</v>
      </c>
      <c r="AC216" s="8">
        <f t="shared" si="11"/>
        <v>0.49360512925995342</v>
      </c>
      <c r="AD216" s="8">
        <f t="shared" si="12"/>
        <v>0.23218650750298994</v>
      </c>
      <c r="AF216" s="8">
        <f t="shared" si="13"/>
        <v>0.56287299742017605</v>
      </c>
    </row>
    <row r="217" spans="1:32" ht="14.4">
      <c r="A217" s="6">
        <v>50501</v>
      </c>
      <c r="B217" s="6" t="s">
        <v>236</v>
      </c>
      <c r="C217" s="7">
        <v>13215</v>
      </c>
      <c r="D217" s="7">
        <v>5541.4445870518684</v>
      </c>
      <c r="E217" s="7">
        <v>25462</v>
      </c>
      <c r="F217" s="7">
        <v>1186</v>
      </c>
      <c r="G217" s="7">
        <v>489.22223436832428</v>
      </c>
      <c r="H217" s="7">
        <v>2885</v>
      </c>
      <c r="I217" s="8">
        <f t="shared" si="0"/>
        <v>0.51900871887518651</v>
      </c>
      <c r="J217" s="8">
        <f t="shared" si="1"/>
        <v>0.41932989686355415</v>
      </c>
      <c r="K217" s="8">
        <f t="shared" si="2"/>
        <v>0.21763587255721734</v>
      </c>
      <c r="L217" s="8">
        <f t="shared" si="3"/>
        <v>0.41109185441941076</v>
      </c>
      <c r="M217" s="8">
        <f t="shared" si="4"/>
        <v>0.41249766810145388</v>
      </c>
      <c r="N217" s="8">
        <f t="shared" si="5"/>
        <v>0.1695744313235093</v>
      </c>
      <c r="O217" s="9"/>
      <c r="P217" s="8">
        <f t="shared" si="6"/>
        <v>0.77916581182602385</v>
      </c>
      <c r="Q217" s="7"/>
      <c r="R217" s="10">
        <v>50601</v>
      </c>
      <c r="S217" s="7">
        <v>16310</v>
      </c>
      <c r="T217" s="7">
        <v>7212.1112959682941</v>
      </c>
      <c r="U217" s="7">
        <v>26381</v>
      </c>
      <c r="V217" s="7">
        <v>2246</v>
      </c>
      <c r="W217" s="7">
        <v>956.88891360163689</v>
      </c>
      <c r="X217" s="7">
        <v>5065</v>
      </c>
      <c r="Y217" s="8">
        <f t="shared" si="7"/>
        <v>0.61824798150183846</v>
      </c>
      <c r="Z217" s="8">
        <f t="shared" si="8"/>
        <v>0.44218953378101128</v>
      </c>
      <c r="AA217" s="8">
        <f t="shared" si="9"/>
        <v>0.27338278670134925</v>
      </c>
      <c r="AB217" s="8">
        <f t="shared" si="10"/>
        <v>0.44343534057255674</v>
      </c>
      <c r="AC217" s="8">
        <f t="shared" si="11"/>
        <v>0.42604136847802176</v>
      </c>
      <c r="AD217" s="8">
        <f t="shared" si="12"/>
        <v>0.18892179932904971</v>
      </c>
      <c r="AF217" s="8">
        <f t="shared" si="13"/>
        <v>0.69105228463207158</v>
      </c>
    </row>
    <row r="218" spans="1:32" ht="14.4">
      <c r="A218" s="6">
        <v>50502</v>
      </c>
      <c r="B218" s="6" t="s">
        <v>237</v>
      </c>
      <c r="C218" s="7">
        <v>3612</v>
      </c>
      <c r="D218" s="7">
        <v>1471.0000361204147</v>
      </c>
      <c r="E218" s="7">
        <v>8527</v>
      </c>
      <c r="F218" s="7">
        <v>775</v>
      </c>
      <c r="G218" s="7">
        <v>310.00000777840614</v>
      </c>
      <c r="H218" s="7">
        <v>2094</v>
      </c>
      <c r="I218" s="8">
        <f t="shared" si="0"/>
        <v>0.42359563738712325</v>
      </c>
      <c r="J218" s="8">
        <f t="shared" si="1"/>
        <v>0.40725360911417907</v>
      </c>
      <c r="K218" s="8">
        <f t="shared" si="2"/>
        <v>0.17251085213092704</v>
      </c>
      <c r="L218" s="8">
        <f t="shared" si="3"/>
        <v>0.37010506208213945</v>
      </c>
      <c r="M218" s="8">
        <f t="shared" si="4"/>
        <v>0.40000001003665309</v>
      </c>
      <c r="N218" s="8">
        <f t="shared" si="5"/>
        <v>0.14804202854747189</v>
      </c>
      <c r="O218" s="9"/>
      <c r="P218" s="8">
        <f t="shared" si="6"/>
        <v>0.85816067058271472</v>
      </c>
      <c r="Q218" s="7"/>
      <c r="R218" s="10">
        <v>50602</v>
      </c>
      <c r="S218" s="7">
        <v>4870</v>
      </c>
      <c r="T218" s="7">
        <v>2103.000056385994</v>
      </c>
      <c r="U218" s="7">
        <v>9412</v>
      </c>
      <c r="V218" s="7">
        <v>473</v>
      </c>
      <c r="W218" s="7">
        <v>196.0000051856041</v>
      </c>
      <c r="X218" s="7">
        <v>1068</v>
      </c>
      <c r="Y218" s="8">
        <f t="shared" si="7"/>
        <v>0.51742456438589035</v>
      </c>
      <c r="Z218" s="8">
        <f t="shared" si="8"/>
        <v>0.43182752697864352</v>
      </c>
      <c r="AA218" s="8">
        <f t="shared" si="9"/>
        <v>0.22343817003676095</v>
      </c>
      <c r="AB218" s="8">
        <f t="shared" si="10"/>
        <v>0.44288389513108617</v>
      </c>
      <c r="AC218" s="8">
        <f t="shared" si="11"/>
        <v>0.41437633231628773</v>
      </c>
      <c r="AD218" s="8">
        <f t="shared" si="12"/>
        <v>0.18352060410637089</v>
      </c>
      <c r="AF218" s="8">
        <f t="shared" si="13"/>
        <v>0.82134849240923047</v>
      </c>
    </row>
    <row r="219" spans="1:32" ht="14.4">
      <c r="A219" s="6">
        <v>50601</v>
      </c>
      <c r="B219" s="6" t="s">
        <v>238</v>
      </c>
      <c r="C219" s="7">
        <v>4815</v>
      </c>
      <c r="D219" s="7">
        <v>1840.6667132377625</v>
      </c>
      <c r="E219" s="7">
        <v>22124</v>
      </c>
      <c r="F219" s="7">
        <v>819</v>
      </c>
      <c r="G219" s="7">
        <v>306.55556359887123</v>
      </c>
      <c r="H219" s="7">
        <v>6990</v>
      </c>
      <c r="I219" s="8">
        <f t="shared" si="0"/>
        <v>0.21763695534261435</v>
      </c>
      <c r="J219" s="8">
        <f t="shared" si="1"/>
        <v>0.38227761437959762</v>
      </c>
      <c r="K219" s="8">
        <f t="shared" si="2"/>
        <v>8.3197736089213631E-2</v>
      </c>
      <c r="L219" s="8">
        <f t="shared" si="3"/>
        <v>0.11716738197424893</v>
      </c>
      <c r="M219" s="8">
        <f t="shared" si="4"/>
        <v>0.37430471745893923</v>
      </c>
      <c r="N219" s="8">
        <f t="shared" si="5"/>
        <v>4.3856303805274853E-2</v>
      </c>
      <c r="O219" s="9"/>
      <c r="P219" s="8">
        <f t="shared" si="6"/>
        <v>0.52713337966609297</v>
      </c>
      <c r="Q219" s="7"/>
      <c r="R219" s="10">
        <v>50701</v>
      </c>
      <c r="S219" s="7">
        <v>13492</v>
      </c>
      <c r="T219" s="7">
        <v>6544.3335071206093</v>
      </c>
      <c r="U219" s="7">
        <v>17899</v>
      </c>
      <c r="V219" s="7">
        <v>766</v>
      </c>
      <c r="W219" s="7">
        <v>364.22223201394081</v>
      </c>
      <c r="X219" s="7">
        <v>1468</v>
      </c>
      <c r="Y219" s="8">
        <f t="shared" si="7"/>
        <v>0.75378512766076322</v>
      </c>
      <c r="Z219" s="8">
        <f t="shared" si="8"/>
        <v>0.48505288371780381</v>
      </c>
      <c r="AA219" s="8">
        <f t="shared" si="9"/>
        <v>0.3656256498754461</v>
      </c>
      <c r="AB219" s="8">
        <f t="shared" si="10"/>
        <v>0.52179836512261579</v>
      </c>
      <c r="AC219" s="8">
        <f t="shared" si="11"/>
        <v>0.47548594257694621</v>
      </c>
      <c r="AD219" s="8">
        <f t="shared" si="12"/>
        <v>0.24810778747543649</v>
      </c>
      <c r="AF219" s="8">
        <f t="shared" si="13"/>
        <v>0.67858419550148297</v>
      </c>
    </row>
    <row r="220" spans="1:32" ht="14.4">
      <c r="A220" s="6">
        <v>50602</v>
      </c>
      <c r="B220" s="6" t="s">
        <v>239</v>
      </c>
      <c r="C220" s="7">
        <v>1298</v>
      </c>
      <c r="D220" s="7">
        <v>483.33334484696388</v>
      </c>
      <c r="E220" s="7">
        <v>8339</v>
      </c>
      <c r="F220" s="7">
        <v>277</v>
      </c>
      <c r="G220" s="7">
        <v>103.11111360788345</v>
      </c>
      <c r="H220" s="7">
        <v>1744</v>
      </c>
      <c r="I220" s="8">
        <f t="shared" si="0"/>
        <v>0.15565415517448136</v>
      </c>
      <c r="J220" s="8">
        <f t="shared" si="1"/>
        <v>0.37236775411938666</v>
      </c>
      <c r="K220" s="8">
        <f t="shared" si="2"/>
        <v>5.7960588181672136E-2</v>
      </c>
      <c r="L220" s="8">
        <f t="shared" si="3"/>
        <v>0.1588302752293578</v>
      </c>
      <c r="M220" s="8">
        <f t="shared" si="4"/>
        <v>0.37224228739308107</v>
      </c>
      <c r="N220" s="8">
        <f t="shared" si="5"/>
        <v>5.9123344958648773E-2</v>
      </c>
      <c r="O220" s="9"/>
      <c r="P220" s="8">
        <f t="shared" si="6"/>
        <v>1.0200611624804787</v>
      </c>
      <c r="Q220" s="7"/>
      <c r="R220" s="10">
        <v>50702</v>
      </c>
      <c r="S220" s="7">
        <v>6124</v>
      </c>
      <c r="T220" s="7">
        <v>2696.5556254684925</v>
      </c>
      <c r="U220" s="7">
        <v>8308</v>
      </c>
      <c r="V220" s="7">
        <v>160</v>
      </c>
      <c r="W220" s="7">
        <v>72.888890862464905</v>
      </c>
      <c r="X220" s="7">
        <v>337</v>
      </c>
      <c r="Y220" s="8">
        <f t="shared" si="7"/>
        <v>0.73712084737602313</v>
      </c>
      <c r="Z220" s="8">
        <f t="shared" si="8"/>
        <v>0.44032586960622022</v>
      </c>
      <c r="AA220" s="8">
        <f t="shared" si="9"/>
        <v>0.32457337812572129</v>
      </c>
      <c r="AB220" s="8">
        <f t="shared" si="10"/>
        <v>0.47477744807121663</v>
      </c>
      <c r="AC220" s="8">
        <f t="shared" si="11"/>
        <v>0.45555556789040563</v>
      </c>
      <c r="AD220" s="8">
        <f t="shared" si="12"/>
        <v>0.21628750997764065</v>
      </c>
      <c r="AF220" s="8">
        <f t="shared" si="13"/>
        <v>0.66637476932523765</v>
      </c>
    </row>
    <row r="221" spans="1:32" ht="14.4">
      <c r="A221" s="6">
        <v>50701</v>
      </c>
      <c r="B221" s="6" t="s">
        <v>240</v>
      </c>
      <c r="C221" s="7">
        <v>3647</v>
      </c>
      <c r="D221" s="7">
        <v>1374.2222578525543</v>
      </c>
      <c r="E221" s="7">
        <v>13764</v>
      </c>
      <c r="F221" s="7">
        <v>760</v>
      </c>
      <c r="G221" s="7">
        <v>284.2222295999527</v>
      </c>
      <c r="H221" s="7">
        <v>3408</v>
      </c>
      <c r="I221" s="8">
        <f t="shared" si="0"/>
        <v>0.26496657948270852</v>
      </c>
      <c r="J221" s="8">
        <f t="shared" si="1"/>
        <v>0.37680895471690551</v>
      </c>
      <c r="K221" s="8">
        <f t="shared" si="2"/>
        <v>9.9841779849793255E-2</v>
      </c>
      <c r="L221" s="8">
        <f t="shared" si="3"/>
        <v>0.22300469483568075</v>
      </c>
      <c r="M221" s="8">
        <f t="shared" si="4"/>
        <v>0.37397661789467462</v>
      </c>
      <c r="N221" s="8">
        <f t="shared" si="5"/>
        <v>8.3398541549281904E-2</v>
      </c>
      <c r="O221" s="9"/>
      <c r="P221" s="8">
        <f t="shared" si="6"/>
        <v>0.83530703954547536</v>
      </c>
      <c r="Q221" s="7"/>
      <c r="R221" s="10">
        <v>50801</v>
      </c>
      <c r="S221" s="7">
        <v>10908</v>
      </c>
      <c r="T221" s="7">
        <v>4812.7779033482075</v>
      </c>
      <c r="U221" s="7">
        <v>35406</v>
      </c>
      <c r="V221" s="7">
        <v>2343</v>
      </c>
      <c r="W221" s="7">
        <v>988.66669225692749</v>
      </c>
      <c r="X221" s="7">
        <v>8313</v>
      </c>
      <c r="Y221" s="8">
        <f t="shared" si="7"/>
        <v>0.30808337569903405</v>
      </c>
      <c r="Z221" s="8">
        <f t="shared" si="8"/>
        <v>0.44121542934985403</v>
      </c>
      <c r="AA221" s="8">
        <f t="shared" si="9"/>
        <v>0.1359311388846017</v>
      </c>
      <c r="AB221" s="8">
        <f t="shared" si="10"/>
        <v>0.28184770840851681</v>
      </c>
      <c r="AC221" s="8">
        <f t="shared" si="11"/>
        <v>0.42196615119800573</v>
      </c>
      <c r="AD221" s="8">
        <f t="shared" si="12"/>
        <v>0.11893019274111963</v>
      </c>
      <c r="AF221" s="8">
        <f t="shared" si="13"/>
        <v>0.8749297160092584</v>
      </c>
    </row>
    <row r="222" spans="1:32" ht="14.4">
      <c r="A222" s="6">
        <v>50702</v>
      </c>
      <c r="B222" s="6" t="s">
        <v>241</v>
      </c>
      <c r="C222" s="7">
        <v>1748</v>
      </c>
      <c r="D222" s="7">
        <v>648.11112719774246</v>
      </c>
      <c r="E222" s="7">
        <v>7227</v>
      </c>
      <c r="F222" s="7">
        <v>283</v>
      </c>
      <c r="G222" s="7">
        <v>103.66666927933693</v>
      </c>
      <c r="H222" s="7">
        <v>1212</v>
      </c>
      <c r="I222" s="8">
        <f t="shared" si="0"/>
        <v>0.24187076241870761</v>
      </c>
      <c r="J222" s="8">
        <f t="shared" si="1"/>
        <v>0.37077295606278171</v>
      </c>
      <c r="K222" s="8">
        <f t="shared" si="2"/>
        <v>8.9679137567142991E-2</v>
      </c>
      <c r="L222" s="8">
        <f t="shared" si="3"/>
        <v>0.23349834983498349</v>
      </c>
      <c r="M222" s="8">
        <f t="shared" si="4"/>
        <v>0.3663133190082577</v>
      </c>
      <c r="N222" s="8">
        <f t="shared" si="5"/>
        <v>8.553355551100407E-2</v>
      </c>
      <c r="O222" s="9"/>
      <c r="P222" s="8">
        <f t="shared" si="6"/>
        <v>0.95377317212673784</v>
      </c>
      <c r="Q222" s="7"/>
      <c r="R222" s="10">
        <v>50802</v>
      </c>
      <c r="S222" s="7">
        <v>1461</v>
      </c>
      <c r="T222" s="7">
        <v>604.22223776578903</v>
      </c>
      <c r="U222" s="7">
        <v>5827</v>
      </c>
      <c r="V222" s="7">
        <v>803</v>
      </c>
      <c r="W222" s="7">
        <v>305.6666744351387</v>
      </c>
      <c r="X222" s="7">
        <v>5103</v>
      </c>
      <c r="Y222" s="8">
        <f t="shared" si="7"/>
        <v>0.25072936330873519</v>
      </c>
      <c r="Z222" s="8">
        <f t="shared" si="8"/>
        <v>0.41356758231744628</v>
      </c>
      <c r="AA222" s="8">
        <f t="shared" si="9"/>
        <v>0.10369353659958623</v>
      </c>
      <c r="AB222" s="8">
        <f t="shared" si="10"/>
        <v>0.15735841661767588</v>
      </c>
      <c r="AC222" s="8">
        <f t="shared" si="11"/>
        <v>0.38065588348087009</v>
      </c>
      <c r="AD222" s="8">
        <f t="shared" si="12"/>
        <v>5.9899407100752242E-2</v>
      </c>
      <c r="AF222" s="8">
        <f t="shared" si="13"/>
        <v>0.57765805917156132</v>
      </c>
    </row>
    <row r="223" spans="1:32" ht="14.4">
      <c r="A223" s="6">
        <v>50801</v>
      </c>
      <c r="B223" s="6" t="s">
        <v>242</v>
      </c>
      <c r="C223" s="7">
        <v>1857</v>
      </c>
      <c r="D223" s="7">
        <v>686.55557262897491</v>
      </c>
      <c r="E223" s="7">
        <v>24113</v>
      </c>
      <c r="F223" s="7">
        <v>939</v>
      </c>
      <c r="G223" s="7">
        <v>349.55556434392929</v>
      </c>
      <c r="H223" s="7">
        <v>20335</v>
      </c>
      <c r="I223" s="8">
        <f t="shared" si="0"/>
        <v>7.7012399950234317E-2</v>
      </c>
      <c r="J223" s="8">
        <f t="shared" si="1"/>
        <v>0.36971220927785403</v>
      </c>
      <c r="K223" s="8">
        <f t="shared" si="2"/>
        <v>2.8472424527390825E-2</v>
      </c>
      <c r="L223" s="8">
        <f t="shared" si="3"/>
        <v>4.6176542906319153E-2</v>
      </c>
      <c r="M223" s="8">
        <f t="shared" si="4"/>
        <v>0.37226364679864676</v>
      </c>
      <c r="N223" s="8">
        <f t="shared" si="5"/>
        <v>1.7189848258860552E-2</v>
      </c>
      <c r="O223" s="9"/>
      <c r="P223" s="8">
        <f t="shared" si="6"/>
        <v>0.60373672225643116</v>
      </c>
      <c r="Q223" s="7"/>
      <c r="R223" s="10">
        <v>50901</v>
      </c>
      <c r="S223" s="7">
        <v>4645</v>
      </c>
      <c r="T223" s="7">
        <v>2096.5556100010872</v>
      </c>
      <c r="U223" s="7">
        <v>8867</v>
      </c>
      <c r="V223" s="7">
        <v>733</v>
      </c>
      <c r="W223" s="7">
        <v>305.22222995758057</v>
      </c>
      <c r="X223" s="7">
        <v>2251</v>
      </c>
      <c r="Y223" s="8">
        <f t="shared" si="7"/>
        <v>0.52385248674861851</v>
      </c>
      <c r="Z223" s="8">
        <f t="shared" si="8"/>
        <v>0.45135750484415227</v>
      </c>
      <c r="AA223" s="8">
        <f t="shared" si="9"/>
        <v>0.2364447513252608</v>
      </c>
      <c r="AB223" s="8">
        <f t="shared" si="10"/>
        <v>0.32563305197689918</v>
      </c>
      <c r="AC223" s="8">
        <f t="shared" si="11"/>
        <v>0.41640140512630364</v>
      </c>
      <c r="AD223" s="8">
        <f t="shared" si="12"/>
        <v>0.1355940603987475</v>
      </c>
      <c r="AF223" s="8">
        <f t="shared" si="13"/>
        <v>0.57347037580132221</v>
      </c>
    </row>
    <row r="224" spans="1:32" ht="14.4">
      <c r="A224" s="6">
        <v>50802</v>
      </c>
      <c r="B224" s="6" t="s">
        <v>243</v>
      </c>
      <c r="C224" s="7">
        <v>315</v>
      </c>
      <c r="D224" s="7">
        <v>118.2222253382206</v>
      </c>
      <c r="E224" s="7">
        <v>4522</v>
      </c>
      <c r="F224" s="7">
        <v>136</v>
      </c>
      <c r="G224" s="7">
        <v>51.444445699453354</v>
      </c>
      <c r="H224" s="7">
        <v>4957</v>
      </c>
      <c r="I224" s="8">
        <f t="shared" si="0"/>
        <v>6.9659442724458204E-2</v>
      </c>
      <c r="J224" s="8">
        <f t="shared" si="1"/>
        <v>0.37530865186736695</v>
      </c>
      <c r="K224" s="8">
        <f t="shared" si="2"/>
        <v>2.6143791538748472E-2</v>
      </c>
      <c r="L224" s="8">
        <f t="shared" si="3"/>
        <v>2.743594916280008E-2</v>
      </c>
      <c r="M224" s="8">
        <f t="shared" si="4"/>
        <v>0.37826798308421583</v>
      </c>
      <c r="N224" s="8">
        <f t="shared" si="5"/>
        <v>1.0378141153813466E-2</v>
      </c>
      <c r="O224" s="9"/>
      <c r="P224" s="8">
        <f t="shared" si="6"/>
        <v>0.39696388867053661</v>
      </c>
      <c r="Q224" s="7"/>
      <c r="R224" s="10">
        <v>50902</v>
      </c>
      <c r="S224" s="7">
        <v>226</v>
      </c>
      <c r="T224" s="7">
        <v>90.666668802499771</v>
      </c>
      <c r="U224" s="7">
        <v>556</v>
      </c>
      <c r="V224" s="7">
        <v>215</v>
      </c>
      <c r="W224" s="7">
        <v>91.22222438454628</v>
      </c>
      <c r="X224" s="7">
        <v>439</v>
      </c>
      <c r="Y224" s="8">
        <f t="shared" si="7"/>
        <v>0.40647482014388492</v>
      </c>
      <c r="Z224" s="8">
        <f t="shared" si="8"/>
        <v>0.40117995045353882</v>
      </c>
      <c r="AA224" s="8">
        <f t="shared" si="9"/>
        <v>0.16306954820593486</v>
      </c>
      <c r="AB224" s="8">
        <f t="shared" si="10"/>
        <v>0.48974943052391801</v>
      </c>
      <c r="AC224" s="8">
        <f t="shared" si="11"/>
        <v>0.42428941574207574</v>
      </c>
      <c r="AD224" s="8">
        <f t="shared" si="12"/>
        <v>0.20779549973700748</v>
      </c>
      <c r="AF224" s="8">
        <f t="shared" si="13"/>
        <v>1.2742753139573906</v>
      </c>
    </row>
    <row r="225" spans="1:32" ht="14.4">
      <c r="A225" s="6">
        <v>50901</v>
      </c>
      <c r="B225" s="6" t="s">
        <v>244</v>
      </c>
      <c r="C225" s="7">
        <v>597</v>
      </c>
      <c r="D225" s="7">
        <v>221.77778303623199</v>
      </c>
      <c r="E225" s="7">
        <v>7218</v>
      </c>
      <c r="F225" s="7">
        <v>167</v>
      </c>
      <c r="G225" s="7">
        <v>63.222223818302155</v>
      </c>
      <c r="H225" s="7">
        <v>3746</v>
      </c>
      <c r="I225" s="8">
        <f t="shared" si="0"/>
        <v>8.2709891936824612E-2</v>
      </c>
      <c r="J225" s="8">
        <f t="shared" si="1"/>
        <v>0.37148707376253265</v>
      </c>
      <c r="K225" s="8">
        <f t="shared" si="2"/>
        <v>3.072565572682627E-2</v>
      </c>
      <c r="L225" s="8">
        <f t="shared" si="3"/>
        <v>4.4580886278697274E-2</v>
      </c>
      <c r="M225" s="8">
        <f t="shared" si="4"/>
        <v>0.37857619052875541</v>
      </c>
      <c r="N225" s="8">
        <f t="shared" si="5"/>
        <v>1.6877262097784878E-2</v>
      </c>
      <c r="O225" s="9"/>
      <c r="P225" s="8">
        <f t="shared" si="6"/>
        <v>0.54928891503036359</v>
      </c>
      <c r="Q225" s="7"/>
      <c r="R225" s="10">
        <v>51001</v>
      </c>
      <c r="S225" s="7">
        <v>1566</v>
      </c>
      <c r="T225" s="7">
        <v>706.55557268857956</v>
      </c>
      <c r="U225" s="7">
        <v>2454</v>
      </c>
      <c r="V225" s="7">
        <v>274</v>
      </c>
      <c r="W225" s="7">
        <v>119.00000271201134</v>
      </c>
      <c r="X225" s="7">
        <v>504</v>
      </c>
      <c r="Y225" s="8">
        <f t="shared" si="7"/>
        <v>0.63814180929095354</v>
      </c>
      <c r="Z225" s="8">
        <f t="shared" si="8"/>
        <v>0.45118491231710062</v>
      </c>
      <c r="AA225" s="8">
        <f t="shared" si="9"/>
        <v>0.28791995627081479</v>
      </c>
      <c r="AB225" s="8">
        <f t="shared" si="10"/>
        <v>0.54365079365079361</v>
      </c>
      <c r="AC225" s="8">
        <f t="shared" si="11"/>
        <v>0.43430657924091731</v>
      </c>
      <c r="AD225" s="8">
        <f t="shared" si="12"/>
        <v>0.23611111649208599</v>
      </c>
      <c r="AF225" s="8">
        <f t="shared" si="13"/>
        <v>0.82005818405307795</v>
      </c>
    </row>
    <row r="226" spans="1:32" ht="14.4">
      <c r="A226" s="6">
        <v>50902</v>
      </c>
      <c r="B226" s="6" t="s">
        <v>245</v>
      </c>
      <c r="C226" s="7">
        <v>110</v>
      </c>
      <c r="D226" s="7">
        <v>39.777778685092926</v>
      </c>
      <c r="E226" s="7">
        <v>1039</v>
      </c>
      <c r="F226" s="7">
        <v>27</v>
      </c>
      <c r="G226" s="7">
        <v>10.666666835546494</v>
      </c>
      <c r="H226" s="7">
        <v>474</v>
      </c>
      <c r="I226" s="8">
        <f t="shared" si="0"/>
        <v>0.10587102983638114</v>
      </c>
      <c r="J226" s="8">
        <f t="shared" si="1"/>
        <v>0.36161616986448114</v>
      </c>
      <c r="K226" s="8">
        <f t="shared" si="2"/>
        <v>3.8284676309040352E-2</v>
      </c>
      <c r="L226" s="8">
        <f t="shared" si="3"/>
        <v>5.6962025316455694E-2</v>
      </c>
      <c r="M226" s="8">
        <f t="shared" si="4"/>
        <v>0.39506173464987016</v>
      </c>
      <c r="N226" s="8">
        <f t="shared" si="5"/>
        <v>2.2503516530688807E-2</v>
      </c>
      <c r="O226" s="9"/>
      <c r="P226" s="8">
        <f t="shared" si="6"/>
        <v>0.58779435273362723</v>
      </c>
      <c r="Q226" s="7"/>
      <c r="R226" s="10">
        <v>51002</v>
      </c>
      <c r="S226" s="7">
        <v>772</v>
      </c>
      <c r="T226" s="7">
        <v>382.44445529580116</v>
      </c>
      <c r="U226" s="7">
        <v>1036</v>
      </c>
      <c r="V226" s="7">
        <v>80</v>
      </c>
      <c r="W226" s="7">
        <v>34.333334624767303</v>
      </c>
      <c r="X226" s="7">
        <v>142</v>
      </c>
      <c r="Y226" s="8">
        <f t="shared" si="7"/>
        <v>0.74517374517374513</v>
      </c>
      <c r="Z226" s="8">
        <f t="shared" si="8"/>
        <v>0.49539437214482018</v>
      </c>
      <c r="AA226" s="8">
        <f t="shared" si="9"/>
        <v>0.36915487962915172</v>
      </c>
      <c r="AB226" s="8">
        <f t="shared" si="10"/>
        <v>0.56338028169014087</v>
      </c>
      <c r="AC226" s="8">
        <f t="shared" si="11"/>
        <v>0.4291666828095913</v>
      </c>
      <c r="AD226" s="8">
        <f t="shared" si="12"/>
        <v>0.2417840466532909</v>
      </c>
      <c r="AF226" s="8">
        <f t="shared" si="13"/>
        <v>0.65496641110686138</v>
      </c>
    </row>
    <row r="227" spans="1:32" ht="14.4">
      <c r="A227" s="6">
        <v>51001</v>
      </c>
      <c r="B227" s="6" t="s">
        <v>246</v>
      </c>
      <c r="C227" s="7">
        <v>477</v>
      </c>
      <c r="D227" s="7">
        <v>182.33333790302277</v>
      </c>
      <c r="E227" s="7">
        <v>2268</v>
      </c>
      <c r="F227" s="7">
        <v>98</v>
      </c>
      <c r="G227" s="7">
        <v>36.777778744697571</v>
      </c>
      <c r="H227" s="7">
        <v>624</v>
      </c>
      <c r="I227" s="8">
        <f t="shared" si="0"/>
        <v>0.21031746031746032</v>
      </c>
      <c r="J227" s="8">
        <f t="shared" si="1"/>
        <v>0.38225018428306662</v>
      </c>
      <c r="K227" s="8">
        <f t="shared" si="2"/>
        <v>8.0393887964295752E-2</v>
      </c>
      <c r="L227" s="8">
        <f t="shared" si="3"/>
        <v>0.15705128205128205</v>
      </c>
      <c r="M227" s="8">
        <f t="shared" si="4"/>
        <v>0.37528345657854661</v>
      </c>
      <c r="N227" s="8">
        <f t="shared" si="5"/>
        <v>5.8938747988297381E-2</v>
      </c>
      <c r="O227" s="9"/>
      <c r="P227" s="8">
        <f t="shared" si="6"/>
        <v>0.7331247372247135</v>
      </c>
      <c r="Q227" s="7"/>
      <c r="R227" s="10">
        <v>51003</v>
      </c>
      <c r="S227" s="7">
        <v>956</v>
      </c>
      <c r="T227" s="7">
        <v>415.00001093745232</v>
      </c>
      <c r="U227" s="7">
        <v>1709</v>
      </c>
      <c r="V227" s="7">
        <v>320</v>
      </c>
      <c r="W227" s="7">
        <v>142.2222256064415</v>
      </c>
      <c r="X227" s="7">
        <v>530</v>
      </c>
      <c r="Y227" s="8">
        <f t="shared" si="7"/>
        <v>0.55939145699239323</v>
      </c>
      <c r="Z227" s="8">
        <f t="shared" si="8"/>
        <v>0.43410042985089153</v>
      </c>
      <c r="AA227" s="8">
        <f t="shared" si="9"/>
        <v>0.24283207193531442</v>
      </c>
      <c r="AB227" s="8">
        <f t="shared" si="10"/>
        <v>0.60377358490566035</v>
      </c>
      <c r="AC227" s="8">
        <f t="shared" si="11"/>
        <v>0.44444445502012969</v>
      </c>
      <c r="AD227" s="8">
        <f t="shared" si="12"/>
        <v>0.26834382189894623</v>
      </c>
      <c r="AF227" s="8">
        <f t="shared" si="13"/>
        <v>1.1050592278042566</v>
      </c>
    </row>
    <row r="228" spans="1:32" ht="14.4">
      <c r="A228" s="6">
        <v>51002</v>
      </c>
      <c r="B228" s="6" t="s">
        <v>247</v>
      </c>
      <c r="C228" s="7">
        <v>274</v>
      </c>
      <c r="D228" s="7">
        <v>104.44444707036018</v>
      </c>
      <c r="E228" s="7">
        <v>780</v>
      </c>
      <c r="F228" s="7">
        <v>73</v>
      </c>
      <c r="G228" s="7">
        <v>31.333334237337112</v>
      </c>
      <c r="H228" s="7">
        <v>185</v>
      </c>
      <c r="I228" s="8">
        <f t="shared" si="0"/>
        <v>0.35128205128205126</v>
      </c>
      <c r="J228" s="8">
        <f t="shared" si="1"/>
        <v>0.38118411339547514</v>
      </c>
      <c r="K228" s="8">
        <f t="shared" si="2"/>
        <v>0.13390313726969255</v>
      </c>
      <c r="L228" s="8">
        <f t="shared" si="3"/>
        <v>0.39459459459459462</v>
      </c>
      <c r="M228" s="8">
        <f t="shared" si="4"/>
        <v>0.42922375667585083</v>
      </c>
      <c r="N228" s="8">
        <f t="shared" si="5"/>
        <v>0.16936937425587628</v>
      </c>
      <c r="O228" s="9"/>
      <c r="P228" s="8">
        <f t="shared" si="6"/>
        <v>1.2648648695568026</v>
      </c>
      <c r="Q228" s="7"/>
      <c r="R228" s="10">
        <v>51101</v>
      </c>
      <c r="S228" s="7">
        <v>10527</v>
      </c>
      <c r="T228" s="7">
        <v>4636.1112298369408</v>
      </c>
      <c r="U228" s="7">
        <v>20240</v>
      </c>
      <c r="V228" s="7">
        <v>605</v>
      </c>
      <c r="W228" s="7">
        <v>259.11111748218536</v>
      </c>
      <c r="X228" s="7">
        <v>1530</v>
      </c>
      <c r="Y228" s="8">
        <f t="shared" si="7"/>
        <v>0.52010869565217388</v>
      </c>
      <c r="Z228" s="8">
        <f t="shared" si="8"/>
        <v>0.4404019407083633</v>
      </c>
      <c r="AA228" s="8">
        <f t="shared" si="9"/>
        <v>0.22905687894451285</v>
      </c>
      <c r="AB228" s="8">
        <f t="shared" si="10"/>
        <v>0.39542483660130717</v>
      </c>
      <c r="AC228" s="8">
        <f t="shared" si="11"/>
        <v>0.42828283881352952</v>
      </c>
      <c r="AD228" s="8">
        <f t="shared" si="12"/>
        <v>0.16935367155698389</v>
      </c>
      <c r="AF228" s="8">
        <f t="shared" si="13"/>
        <v>0.73935204363807139</v>
      </c>
    </row>
    <row r="229" spans="1:32" ht="14.4">
      <c r="A229" s="6">
        <v>51003</v>
      </c>
      <c r="B229" s="6" t="s">
        <v>248</v>
      </c>
      <c r="C229" s="7">
        <v>448</v>
      </c>
      <c r="D229" s="7">
        <v>175.55555984377861</v>
      </c>
      <c r="E229" s="7">
        <v>1555</v>
      </c>
      <c r="F229" s="7">
        <v>84</v>
      </c>
      <c r="G229" s="7">
        <v>31.222222894430161</v>
      </c>
      <c r="H229" s="7">
        <v>321</v>
      </c>
      <c r="I229" s="8">
        <f t="shared" si="0"/>
        <v>0.28810289389067523</v>
      </c>
      <c r="J229" s="8">
        <f t="shared" si="1"/>
        <v>0.39186508893700583</v>
      </c>
      <c r="K229" s="8">
        <f t="shared" si="2"/>
        <v>0.1128974661374782</v>
      </c>
      <c r="L229" s="8">
        <f t="shared" si="3"/>
        <v>0.26168224299065418</v>
      </c>
      <c r="M229" s="8">
        <f t="shared" si="4"/>
        <v>0.37169312969559715</v>
      </c>
      <c r="N229" s="8">
        <f t="shared" si="5"/>
        <v>9.7265491882959992E-2</v>
      </c>
      <c r="O229" s="9"/>
      <c r="P229" s="8">
        <f t="shared" si="6"/>
        <v>0.86153830737456283</v>
      </c>
      <c r="Q229" s="7"/>
      <c r="R229" s="10">
        <v>51102</v>
      </c>
      <c r="S229" s="7">
        <v>5151</v>
      </c>
      <c r="T229" s="7">
        <v>2202.4444982111454</v>
      </c>
      <c r="U229" s="7">
        <v>10612</v>
      </c>
      <c r="V229" s="7">
        <v>396</v>
      </c>
      <c r="W229" s="7">
        <v>173.88889339566231</v>
      </c>
      <c r="X229" s="7">
        <v>1150</v>
      </c>
      <c r="Y229" s="8">
        <f t="shared" si="7"/>
        <v>0.48539389370523933</v>
      </c>
      <c r="Z229" s="8">
        <f t="shared" si="8"/>
        <v>0.42757610138053687</v>
      </c>
      <c r="AA229" s="8">
        <f t="shared" si="9"/>
        <v>0.20754282870440494</v>
      </c>
      <c r="AB229" s="8">
        <f t="shared" si="10"/>
        <v>0.34434782608695652</v>
      </c>
      <c r="AC229" s="8">
        <f t="shared" si="11"/>
        <v>0.43911336716076338</v>
      </c>
      <c r="AD229" s="8">
        <f t="shared" si="12"/>
        <v>0.15120773338753243</v>
      </c>
      <c r="AF229" s="8">
        <f t="shared" si="13"/>
        <v>0.72856159054713299</v>
      </c>
    </row>
    <row r="230" spans="1:32" ht="14.4">
      <c r="A230" s="6">
        <v>51101</v>
      </c>
      <c r="B230" s="6" t="s">
        <v>249</v>
      </c>
      <c r="C230" s="7">
        <v>1933</v>
      </c>
      <c r="D230" s="7">
        <v>716.00001728534698</v>
      </c>
      <c r="E230" s="7">
        <v>12828</v>
      </c>
      <c r="F230" s="7">
        <v>462</v>
      </c>
      <c r="G230" s="7">
        <v>169.555559694767</v>
      </c>
      <c r="H230" s="7">
        <v>3422</v>
      </c>
      <c r="I230" s="8">
        <f t="shared" si="0"/>
        <v>0.1506859993763642</v>
      </c>
      <c r="J230" s="8">
        <f t="shared" si="1"/>
        <v>0.37040870009588567</v>
      </c>
      <c r="K230" s="8">
        <f t="shared" si="2"/>
        <v>5.5815405151648505E-2</v>
      </c>
      <c r="L230" s="8">
        <f t="shared" si="3"/>
        <v>0.13500876680303917</v>
      </c>
      <c r="M230" s="8">
        <f t="shared" si="4"/>
        <v>0.36700337596269911</v>
      </c>
      <c r="N230" s="8">
        <f t="shared" si="5"/>
        <v>4.954867320127615E-2</v>
      </c>
      <c r="O230" s="9"/>
      <c r="P230" s="8">
        <f t="shared" si="6"/>
        <v>0.88772397273932058</v>
      </c>
      <c r="Q230" s="7"/>
      <c r="R230" s="10">
        <v>51103</v>
      </c>
      <c r="S230" s="7">
        <v>13188</v>
      </c>
      <c r="T230" s="7">
        <v>7176.3335249125957</v>
      </c>
      <c r="U230" s="7">
        <v>14977</v>
      </c>
      <c r="V230" s="7">
        <v>538</v>
      </c>
      <c r="W230" s="7">
        <v>275.77778518199921</v>
      </c>
      <c r="X230" s="7">
        <v>705</v>
      </c>
      <c r="Y230" s="8">
        <f t="shared" si="7"/>
        <v>0.88055017693797155</v>
      </c>
      <c r="Z230" s="8">
        <f t="shared" si="8"/>
        <v>0.54415631823723054</v>
      </c>
      <c r="AA230" s="8">
        <f t="shared" si="9"/>
        <v>0.47915694230570849</v>
      </c>
      <c r="AB230" s="8">
        <f t="shared" si="10"/>
        <v>0.76312056737588652</v>
      </c>
      <c r="AC230" s="8">
        <f t="shared" si="11"/>
        <v>0.51259811372118813</v>
      </c>
      <c r="AD230" s="8">
        <f t="shared" si="12"/>
        <v>0.39117416337872229</v>
      </c>
      <c r="AF230" s="8">
        <f t="shared" si="13"/>
        <v>0.81638003927562419</v>
      </c>
    </row>
    <row r="231" spans="1:32" ht="14.4">
      <c r="A231" s="6">
        <v>51102</v>
      </c>
      <c r="B231" s="6" t="s">
        <v>250</v>
      </c>
      <c r="C231" s="7">
        <v>1580</v>
      </c>
      <c r="D231" s="7">
        <v>590.22223687171936</v>
      </c>
      <c r="E231" s="7">
        <v>9540</v>
      </c>
      <c r="F231" s="7">
        <v>432</v>
      </c>
      <c r="G231" s="7">
        <v>162.55555978417397</v>
      </c>
      <c r="H231" s="7">
        <v>3146</v>
      </c>
      <c r="I231" s="8">
        <f t="shared" si="0"/>
        <v>0.16561844863731656</v>
      </c>
      <c r="J231" s="8">
        <f t="shared" si="1"/>
        <v>0.37355837776691098</v>
      </c>
      <c r="K231" s="8">
        <f t="shared" si="2"/>
        <v>6.186815900122844E-2</v>
      </c>
      <c r="L231" s="8">
        <f t="shared" si="3"/>
        <v>0.13731722822631914</v>
      </c>
      <c r="M231" s="8">
        <f t="shared" si="4"/>
        <v>0.3762860180189212</v>
      </c>
      <c r="N231" s="8">
        <f t="shared" si="5"/>
        <v>5.1670553014677038E-2</v>
      </c>
      <c r="O231" s="9"/>
      <c r="P231" s="8">
        <f t="shared" si="6"/>
        <v>0.83517198262924031</v>
      </c>
      <c r="Q231" s="7"/>
      <c r="R231" s="10">
        <v>51201</v>
      </c>
      <c r="S231" s="7">
        <v>8014</v>
      </c>
      <c r="T231" s="7">
        <v>3634.1112066507339</v>
      </c>
      <c r="U231" s="7">
        <v>16937</v>
      </c>
      <c r="V231" s="7">
        <v>2836</v>
      </c>
      <c r="W231" s="7">
        <v>1192.2222525775433</v>
      </c>
      <c r="X231" s="7">
        <v>11716</v>
      </c>
      <c r="Y231" s="8">
        <f t="shared" si="7"/>
        <v>0.47316525949105509</v>
      </c>
      <c r="Z231" s="8">
        <f t="shared" si="8"/>
        <v>0.45347032775776563</v>
      </c>
      <c r="AA231" s="8">
        <f t="shared" si="9"/>
        <v>0.21456640530499699</v>
      </c>
      <c r="AB231" s="8">
        <f t="shared" si="10"/>
        <v>0.24206213724820758</v>
      </c>
      <c r="AC231" s="8">
        <f t="shared" si="11"/>
        <v>0.42038866451958506</v>
      </c>
      <c r="AD231" s="8">
        <f t="shared" si="12"/>
        <v>0.1017601786085305</v>
      </c>
      <c r="AF231" s="8">
        <f t="shared" si="13"/>
        <v>0.47425960491756736</v>
      </c>
    </row>
    <row r="232" spans="1:32" ht="14.4">
      <c r="A232" s="6">
        <v>51103</v>
      </c>
      <c r="B232" s="6" t="s">
        <v>251</v>
      </c>
      <c r="C232" s="7">
        <v>5540</v>
      </c>
      <c r="D232" s="7">
        <v>2233.2222775518894</v>
      </c>
      <c r="E232" s="7">
        <v>12059</v>
      </c>
      <c r="F232" s="7">
        <v>944</v>
      </c>
      <c r="G232" s="7">
        <v>380.66667604446411</v>
      </c>
      <c r="H232" s="7">
        <v>2265</v>
      </c>
      <c r="I232" s="8">
        <f t="shared" si="0"/>
        <v>0.45940791110373996</v>
      </c>
      <c r="J232" s="8">
        <f t="shared" si="1"/>
        <v>0.40310871435954682</v>
      </c>
      <c r="K232" s="8">
        <f t="shared" si="2"/>
        <v>0.1851913324116336</v>
      </c>
      <c r="L232" s="8">
        <f t="shared" si="3"/>
        <v>0.41677704194260484</v>
      </c>
      <c r="M232" s="8">
        <f t="shared" si="4"/>
        <v>0.40324859750472891</v>
      </c>
      <c r="N232" s="8">
        <f t="shared" si="5"/>
        <v>0.16806475763552498</v>
      </c>
      <c r="O232" s="9"/>
      <c r="P232" s="8">
        <f t="shared" si="6"/>
        <v>0.90751956609912732</v>
      </c>
      <c r="Q232" s="7"/>
      <c r="R232" s="10">
        <v>51202</v>
      </c>
      <c r="S232" s="7">
        <v>9069</v>
      </c>
      <c r="T232" s="7">
        <v>4125.111214697361</v>
      </c>
      <c r="U232" s="7">
        <v>13252</v>
      </c>
      <c r="V232" s="7">
        <v>824</v>
      </c>
      <c r="W232" s="7">
        <v>369.66667601466179</v>
      </c>
      <c r="X232" s="7">
        <v>1351</v>
      </c>
      <c r="Y232" s="8">
        <f t="shared" si="7"/>
        <v>0.68434953214609118</v>
      </c>
      <c r="Z232" s="8">
        <f t="shared" si="8"/>
        <v>0.45485844246304563</v>
      </c>
      <c r="AA232" s="8">
        <f t="shared" si="9"/>
        <v>0.311282162292285</v>
      </c>
      <c r="AB232" s="8">
        <f t="shared" si="10"/>
        <v>0.60991857883049594</v>
      </c>
      <c r="AC232" s="8">
        <f t="shared" si="11"/>
        <v>0.44862460681390992</v>
      </c>
      <c r="AD232" s="8">
        <f t="shared" si="12"/>
        <v>0.27362448261632999</v>
      </c>
      <c r="AF232" s="8">
        <f t="shared" si="13"/>
        <v>0.87902397169615032</v>
      </c>
    </row>
    <row r="233" spans="1:32" ht="14.4">
      <c r="A233" s="6">
        <v>51201</v>
      </c>
      <c r="B233" s="6" t="s">
        <v>252</v>
      </c>
      <c r="C233" s="7">
        <v>2002</v>
      </c>
      <c r="D233" s="7">
        <v>723.11112940311432</v>
      </c>
      <c r="E233" s="7">
        <v>15975</v>
      </c>
      <c r="F233" s="7">
        <v>801</v>
      </c>
      <c r="G233" s="7">
        <v>281.7777853012085</v>
      </c>
      <c r="H233" s="7">
        <v>17863</v>
      </c>
      <c r="I233" s="8">
        <f t="shared" si="0"/>
        <v>0.12532081377151799</v>
      </c>
      <c r="J233" s="8">
        <f t="shared" si="1"/>
        <v>0.36119437033122592</v>
      </c>
      <c r="K233" s="8">
        <f t="shared" si="2"/>
        <v>4.5265172419600264E-2</v>
      </c>
      <c r="L233" s="8">
        <f t="shared" si="3"/>
        <v>4.4841292056205566E-2</v>
      </c>
      <c r="M233" s="8">
        <f t="shared" si="4"/>
        <v>0.35178250349713919</v>
      </c>
      <c r="N233" s="8">
        <f t="shared" si="5"/>
        <v>1.5774381979578374E-2</v>
      </c>
      <c r="O233" s="9"/>
      <c r="P233" s="8">
        <f t="shared" si="6"/>
        <v>0.34848827777242514</v>
      </c>
      <c r="Q233" s="7"/>
      <c r="R233" s="10">
        <v>51203</v>
      </c>
      <c r="S233" s="7">
        <v>2344</v>
      </c>
      <c r="T233" s="7">
        <v>1092.6666942238808</v>
      </c>
      <c r="U233" s="7">
        <v>8056</v>
      </c>
      <c r="V233" s="7">
        <v>688</v>
      </c>
      <c r="W233" s="7">
        <v>315.2222301363945</v>
      </c>
      <c r="X233" s="7">
        <v>2631</v>
      </c>
      <c r="Y233" s="8">
        <f t="shared" si="7"/>
        <v>0.29096325719960275</v>
      </c>
      <c r="Z233" s="8">
        <f t="shared" si="8"/>
        <v>0.46615473303066585</v>
      </c>
      <c r="AA233" s="8">
        <f t="shared" si="9"/>
        <v>0.13563389948161378</v>
      </c>
      <c r="AB233" s="8">
        <f t="shared" si="10"/>
        <v>0.26149752945648042</v>
      </c>
      <c r="AC233" s="8">
        <f t="shared" si="11"/>
        <v>0.45817184612848039</v>
      </c>
      <c r="AD233" s="8">
        <f t="shared" si="12"/>
        <v>0.11981080582911231</v>
      </c>
      <c r="AF233" s="8">
        <f t="shared" si="13"/>
        <v>0.88333968342002578</v>
      </c>
    </row>
    <row r="234" spans="1:32" ht="14.4">
      <c r="A234" s="6">
        <v>51202</v>
      </c>
      <c r="B234" s="6" t="s">
        <v>253</v>
      </c>
      <c r="C234" s="7">
        <v>1273</v>
      </c>
      <c r="D234" s="7">
        <v>463.88890016078949</v>
      </c>
      <c r="E234" s="7">
        <v>5873</v>
      </c>
      <c r="F234" s="7">
        <v>411</v>
      </c>
      <c r="G234" s="7">
        <v>149.77778154611588</v>
      </c>
      <c r="H234" s="7">
        <v>1916</v>
      </c>
      <c r="I234" s="8">
        <f t="shared" si="0"/>
        <v>0.21675463987740506</v>
      </c>
      <c r="J234" s="8">
        <f t="shared" si="1"/>
        <v>0.3644060488301567</v>
      </c>
      <c r="K234" s="8">
        <f t="shared" si="2"/>
        <v>7.8986701883328694E-2</v>
      </c>
      <c r="L234" s="8">
        <f t="shared" si="3"/>
        <v>0.21450939457202506</v>
      </c>
      <c r="M234" s="8">
        <f t="shared" si="4"/>
        <v>0.36442282614626731</v>
      </c>
      <c r="N234" s="8">
        <f t="shared" si="5"/>
        <v>7.8172119804862147E-2</v>
      </c>
      <c r="O234" s="9"/>
      <c r="P234" s="8">
        <f t="shared" si="6"/>
        <v>0.98968709847298386</v>
      </c>
      <c r="Q234" s="7"/>
      <c r="R234" s="10">
        <v>51301</v>
      </c>
      <c r="S234" s="7">
        <v>2899</v>
      </c>
      <c r="T234" s="7">
        <v>1456.8889292776585</v>
      </c>
      <c r="U234" s="7">
        <v>3847</v>
      </c>
      <c r="V234" s="7">
        <v>174</v>
      </c>
      <c r="W234" s="7">
        <v>86.55555784702301</v>
      </c>
      <c r="X234" s="7">
        <v>267</v>
      </c>
      <c r="Y234" s="8">
        <f t="shared" si="7"/>
        <v>0.75357421367299193</v>
      </c>
      <c r="Z234" s="8">
        <f t="shared" si="8"/>
        <v>0.50254878553903359</v>
      </c>
      <c r="AA234" s="8">
        <f t="shared" si="9"/>
        <v>0.37870780589489428</v>
      </c>
      <c r="AB234" s="8">
        <f t="shared" si="10"/>
        <v>0.651685393258427</v>
      </c>
      <c r="AC234" s="8">
        <f t="shared" si="11"/>
        <v>0.4974457347530058</v>
      </c>
      <c r="AD234" s="8">
        <f t="shared" si="12"/>
        <v>0.32417811927723977</v>
      </c>
      <c r="AF234" s="8">
        <f t="shared" si="13"/>
        <v>0.85601118918370389</v>
      </c>
    </row>
    <row r="235" spans="1:32" ht="14.4">
      <c r="A235" s="6">
        <v>51203</v>
      </c>
      <c r="B235" s="6" t="s">
        <v>254</v>
      </c>
      <c r="C235" s="7">
        <v>627</v>
      </c>
      <c r="D235" s="7">
        <v>229.88889434933662</v>
      </c>
      <c r="E235" s="7">
        <v>8379</v>
      </c>
      <c r="F235" s="7">
        <v>328</v>
      </c>
      <c r="G235" s="7">
        <v>123.1111142039299</v>
      </c>
      <c r="H235" s="7">
        <v>6084</v>
      </c>
      <c r="I235" s="8">
        <f t="shared" si="0"/>
        <v>7.4829931972789115E-2</v>
      </c>
      <c r="J235" s="8">
        <f t="shared" si="1"/>
        <v>0.36664895430516209</v>
      </c>
      <c r="K235" s="8">
        <f t="shared" si="2"/>
        <v>2.7436316308549542E-2</v>
      </c>
      <c r="L235" s="8">
        <f t="shared" si="3"/>
        <v>5.391190006574622E-2</v>
      </c>
      <c r="M235" s="8">
        <f t="shared" si="4"/>
        <v>0.37533876281685946</v>
      </c>
      <c r="N235" s="8">
        <f t="shared" si="5"/>
        <v>2.0235225871783349E-2</v>
      </c>
      <c r="O235" s="9"/>
      <c r="P235" s="8">
        <f t="shared" si="6"/>
        <v>0.73753435571369941</v>
      </c>
      <c r="Q235" s="7"/>
      <c r="R235" s="10">
        <v>51302</v>
      </c>
      <c r="S235" s="7">
        <v>4026</v>
      </c>
      <c r="T235" s="7">
        <v>1913.3333839178085</v>
      </c>
      <c r="U235" s="7">
        <v>5773</v>
      </c>
      <c r="V235" s="7">
        <v>179</v>
      </c>
      <c r="W235" s="7">
        <v>79.333335250616074</v>
      </c>
      <c r="X235" s="7">
        <v>326</v>
      </c>
      <c r="Y235" s="8">
        <f t="shared" si="7"/>
        <v>0.69738437554131305</v>
      </c>
      <c r="Z235" s="8">
        <f t="shared" si="8"/>
        <v>0.47524425830049888</v>
      </c>
      <c r="AA235" s="8">
        <f t="shared" si="9"/>
        <v>0.33142792030448787</v>
      </c>
      <c r="AB235" s="8">
        <f t="shared" si="10"/>
        <v>0.54907975460122704</v>
      </c>
      <c r="AC235" s="8">
        <f t="shared" si="11"/>
        <v>0.44320299022690546</v>
      </c>
      <c r="AD235" s="8">
        <f t="shared" si="12"/>
        <v>0.24335378911231928</v>
      </c>
      <c r="AF235" s="8">
        <f t="shared" si="13"/>
        <v>0.73425856484494867</v>
      </c>
    </row>
    <row r="236" spans="1:32" ht="14.4">
      <c r="A236" s="6">
        <v>51204</v>
      </c>
      <c r="B236" s="6" t="s">
        <v>255</v>
      </c>
      <c r="C236" s="7">
        <v>1264</v>
      </c>
      <c r="D236" s="7">
        <v>471.44445580244064</v>
      </c>
      <c r="E236" s="7">
        <v>5144</v>
      </c>
      <c r="F236" s="7">
        <v>125</v>
      </c>
      <c r="G236" s="7">
        <v>48.000001162290573</v>
      </c>
      <c r="H236" s="7">
        <v>663</v>
      </c>
      <c r="I236" s="8">
        <f t="shared" si="0"/>
        <v>0.24572317262830481</v>
      </c>
      <c r="J236" s="8">
        <f t="shared" si="1"/>
        <v>0.37297820870446252</v>
      </c>
      <c r="K236" s="8">
        <f t="shared" si="2"/>
        <v>9.1649388764082546E-2</v>
      </c>
      <c r="L236" s="8">
        <f t="shared" si="3"/>
        <v>0.18853695324283559</v>
      </c>
      <c r="M236" s="8">
        <f t="shared" si="4"/>
        <v>0.38400000929832456</v>
      </c>
      <c r="N236" s="8">
        <f t="shared" si="5"/>
        <v>7.2398191798326655E-2</v>
      </c>
      <c r="O236" s="9"/>
      <c r="P236" s="8">
        <f t="shared" si="6"/>
        <v>0.78994735016388407</v>
      </c>
      <c r="Q236" s="7"/>
      <c r="R236" s="10">
        <v>51401</v>
      </c>
      <c r="S236" s="7">
        <v>1937</v>
      </c>
      <c r="T236" s="7">
        <v>814.11113125085831</v>
      </c>
      <c r="U236" s="7">
        <v>3387</v>
      </c>
      <c r="V236" s="7">
        <v>304</v>
      </c>
      <c r="W236" s="7">
        <v>129.88889220356941</v>
      </c>
      <c r="X236" s="7">
        <v>598</v>
      </c>
      <c r="Y236" s="8">
        <f t="shared" si="7"/>
        <v>0.57189253026276943</v>
      </c>
      <c r="Z236" s="8">
        <f t="shared" si="8"/>
        <v>0.42029485351102647</v>
      </c>
      <c r="AA236" s="8">
        <f t="shared" si="9"/>
        <v>0.24036348723084094</v>
      </c>
      <c r="AB236" s="8">
        <f t="shared" si="10"/>
        <v>0.50836120401337792</v>
      </c>
      <c r="AC236" s="8">
        <f t="shared" si="11"/>
        <v>0.42726609277489941</v>
      </c>
      <c r="AD236" s="8">
        <f t="shared" si="12"/>
        <v>0.21720550535713951</v>
      </c>
      <c r="AF236" s="8">
        <f t="shared" si="13"/>
        <v>0.90365432728365724</v>
      </c>
    </row>
    <row r="237" spans="1:32" ht="14.4">
      <c r="A237" s="6">
        <v>51301</v>
      </c>
      <c r="B237" s="6" t="s">
        <v>256</v>
      </c>
      <c r="C237" s="7">
        <v>836</v>
      </c>
      <c r="D237" s="7">
        <v>315.66667425632477</v>
      </c>
      <c r="E237" s="7">
        <v>3073</v>
      </c>
      <c r="F237" s="7">
        <v>159</v>
      </c>
      <c r="G237" s="7">
        <v>62.777779579162598</v>
      </c>
      <c r="H237" s="7">
        <v>590</v>
      </c>
      <c r="I237" s="8">
        <f t="shared" si="0"/>
        <v>0.27204685974617637</v>
      </c>
      <c r="J237" s="8">
        <f t="shared" si="1"/>
        <v>0.37759171561761334</v>
      </c>
      <c r="K237" s="8">
        <f t="shared" si="2"/>
        <v>0.10272264049994297</v>
      </c>
      <c r="L237" s="8">
        <f t="shared" si="3"/>
        <v>0.26949152542372884</v>
      </c>
      <c r="M237" s="8">
        <f t="shared" si="4"/>
        <v>0.39482880238467044</v>
      </c>
      <c r="N237" s="8">
        <f t="shared" si="5"/>
        <v>0.10640301623586883</v>
      </c>
      <c r="O237" s="9"/>
      <c r="P237" s="8">
        <f t="shared" si="6"/>
        <v>1.0358282820419507</v>
      </c>
      <c r="Q237" s="7"/>
      <c r="R237" s="10">
        <v>51402</v>
      </c>
      <c r="S237" s="7">
        <v>564</v>
      </c>
      <c r="T237" s="7">
        <v>231.77778366208076</v>
      </c>
      <c r="U237" s="7">
        <v>1496</v>
      </c>
      <c r="V237" s="7">
        <v>56</v>
      </c>
      <c r="W237" s="7">
        <v>23.333333969116211</v>
      </c>
      <c r="X237" s="7">
        <v>176</v>
      </c>
      <c r="Y237" s="8">
        <f t="shared" si="7"/>
        <v>0.3770053475935829</v>
      </c>
      <c r="Z237" s="8">
        <f t="shared" si="8"/>
        <v>0.41095351713134887</v>
      </c>
      <c r="AA237" s="8">
        <f t="shared" si="9"/>
        <v>0.15493167357090959</v>
      </c>
      <c r="AB237" s="8">
        <f t="shared" si="10"/>
        <v>0.31818181818181818</v>
      </c>
      <c r="AC237" s="8">
        <f t="shared" si="11"/>
        <v>0.41666667801993235</v>
      </c>
      <c r="AD237" s="8">
        <f t="shared" si="12"/>
        <v>0.13257576118816028</v>
      </c>
      <c r="AF237" s="8">
        <f t="shared" si="13"/>
        <v>0.85570469957831197</v>
      </c>
    </row>
    <row r="238" spans="1:32" ht="14.4">
      <c r="A238" s="6">
        <v>51302</v>
      </c>
      <c r="B238" s="6" t="s">
        <v>257</v>
      </c>
      <c r="C238" s="7">
        <v>962</v>
      </c>
      <c r="D238" s="7">
        <v>370.88889771699905</v>
      </c>
      <c r="E238" s="7">
        <v>3566</v>
      </c>
      <c r="F238" s="7">
        <v>142</v>
      </c>
      <c r="G238" s="7">
        <v>52.777779102325439</v>
      </c>
      <c r="H238" s="7">
        <v>858</v>
      </c>
      <c r="I238" s="8">
        <f t="shared" si="0"/>
        <v>0.26977005047672464</v>
      </c>
      <c r="J238" s="8">
        <f t="shared" si="1"/>
        <v>0.38553939471621523</v>
      </c>
      <c r="K238" s="8">
        <f t="shared" si="2"/>
        <v>0.10400698197335925</v>
      </c>
      <c r="L238" s="8">
        <f t="shared" si="3"/>
        <v>0.1655011655011655</v>
      </c>
      <c r="M238" s="8">
        <f t="shared" si="4"/>
        <v>0.37167450072060171</v>
      </c>
      <c r="N238" s="8">
        <f t="shared" si="5"/>
        <v>6.1512563056323362E-2</v>
      </c>
      <c r="O238" s="9"/>
      <c r="P238" s="8">
        <f t="shared" si="6"/>
        <v>0.59142724737536778</v>
      </c>
      <c r="Q238" s="7"/>
      <c r="R238" s="10">
        <v>51501</v>
      </c>
      <c r="S238" s="7">
        <v>6615</v>
      </c>
      <c r="T238" s="7">
        <v>2888.1111845374107</v>
      </c>
      <c r="U238" s="7">
        <v>22100</v>
      </c>
      <c r="V238" s="7">
        <v>4604</v>
      </c>
      <c r="W238" s="7">
        <v>2005.6667187511921</v>
      </c>
      <c r="X238" s="7">
        <v>21486</v>
      </c>
      <c r="Y238" s="8">
        <f t="shared" si="7"/>
        <v>0.29932126696832578</v>
      </c>
      <c r="Z238" s="8">
        <f t="shared" si="8"/>
        <v>0.43660033023997141</v>
      </c>
      <c r="AA238" s="8">
        <f t="shared" si="9"/>
        <v>0.13068376400621767</v>
      </c>
      <c r="AB238" s="8">
        <f t="shared" si="10"/>
        <v>0.2142790654379596</v>
      </c>
      <c r="AC238" s="8">
        <f t="shared" si="11"/>
        <v>0.43563569043249178</v>
      </c>
      <c r="AD238" s="8">
        <f t="shared" si="12"/>
        <v>9.3347608617294617E-2</v>
      </c>
      <c r="AF238" s="8">
        <f t="shared" si="13"/>
        <v>0.71430149970927781</v>
      </c>
    </row>
    <row r="239" spans="1:32" ht="14.4">
      <c r="A239" s="6">
        <v>51401</v>
      </c>
      <c r="B239" s="6" t="s">
        <v>258</v>
      </c>
      <c r="C239" s="7">
        <v>175</v>
      </c>
      <c r="D239" s="7">
        <v>61.111112743616104</v>
      </c>
      <c r="E239" s="7">
        <v>3310</v>
      </c>
      <c r="F239" s="7">
        <v>17</v>
      </c>
      <c r="G239" s="7">
        <v>6.1111112534999847</v>
      </c>
      <c r="H239" s="7">
        <v>739</v>
      </c>
      <c r="I239" s="8">
        <f t="shared" si="0"/>
        <v>5.2870090634441085E-2</v>
      </c>
      <c r="J239" s="8">
        <f t="shared" si="1"/>
        <v>0.34920635853494919</v>
      </c>
      <c r="K239" s="8">
        <f t="shared" si="2"/>
        <v>1.8462571825865894E-2</v>
      </c>
      <c r="L239" s="8">
        <f t="shared" si="3"/>
        <v>2.3004059539918808E-2</v>
      </c>
      <c r="M239" s="8">
        <f t="shared" si="4"/>
        <v>0.35947713255882263</v>
      </c>
      <c r="N239" s="8">
        <f t="shared" si="5"/>
        <v>8.2694333606224413E-3</v>
      </c>
      <c r="O239" s="9"/>
      <c r="P239" s="8">
        <f t="shared" si="6"/>
        <v>0.44790256951293433</v>
      </c>
      <c r="Q239" s="7"/>
      <c r="R239" s="10">
        <v>51601</v>
      </c>
      <c r="S239" s="7">
        <v>819</v>
      </c>
      <c r="T239" s="7">
        <v>374.00000992417336</v>
      </c>
      <c r="U239" s="7">
        <v>1564</v>
      </c>
      <c r="V239" s="7">
        <v>42</v>
      </c>
      <c r="W239" s="7">
        <v>19.444444924592972</v>
      </c>
      <c r="X239" s="7">
        <v>84</v>
      </c>
      <c r="Y239" s="8">
        <f t="shared" si="7"/>
        <v>0.52365728900255759</v>
      </c>
      <c r="Z239" s="8">
        <f t="shared" si="8"/>
        <v>0.45665446877188443</v>
      </c>
      <c r="AA239" s="8">
        <f t="shared" si="9"/>
        <v>0.23913044112798809</v>
      </c>
      <c r="AB239" s="8">
        <f t="shared" si="10"/>
        <v>0.5</v>
      </c>
      <c r="AC239" s="8">
        <f t="shared" si="11"/>
        <v>0.46296297439507078</v>
      </c>
      <c r="AD239" s="8">
        <f t="shared" si="12"/>
        <v>0.23148148719753539</v>
      </c>
      <c r="AF239" s="8">
        <f t="shared" si="13"/>
        <v>0.9680134662305131</v>
      </c>
    </row>
    <row r="240" spans="1:32" ht="14.4">
      <c r="A240" s="6">
        <v>51402</v>
      </c>
      <c r="B240" s="6" t="s">
        <v>259</v>
      </c>
      <c r="C240" s="7">
        <v>176</v>
      </c>
      <c r="D240" s="7">
        <v>64.444445848464966</v>
      </c>
      <c r="E240" s="7">
        <v>1262</v>
      </c>
      <c r="F240" s="7">
        <v>74</v>
      </c>
      <c r="G240" s="7">
        <v>29.444444984197617</v>
      </c>
      <c r="H240" s="7">
        <v>279</v>
      </c>
      <c r="I240" s="8">
        <f t="shared" si="0"/>
        <v>0.13946117274167988</v>
      </c>
      <c r="J240" s="8">
        <f t="shared" si="1"/>
        <v>0.36616162413900549</v>
      </c>
      <c r="K240" s="8">
        <f t="shared" si="2"/>
        <v>5.1065329515423905E-2</v>
      </c>
      <c r="L240" s="8">
        <f t="shared" si="3"/>
        <v>0.26523297491039427</v>
      </c>
      <c r="M240" s="8">
        <f t="shared" si="4"/>
        <v>0.39789790519185969</v>
      </c>
      <c r="N240" s="8">
        <f t="shared" si="5"/>
        <v>0.10553564510465097</v>
      </c>
      <c r="O240" s="9"/>
      <c r="P240" s="8">
        <f t="shared" si="6"/>
        <v>2.0666790189373927</v>
      </c>
      <c r="Q240" s="7"/>
      <c r="R240" s="10">
        <v>60101</v>
      </c>
      <c r="S240" s="7">
        <v>7948</v>
      </c>
      <c r="T240" s="7">
        <v>3340.0000838041306</v>
      </c>
      <c r="U240" s="7">
        <v>43864</v>
      </c>
      <c r="V240" s="7">
        <v>14183</v>
      </c>
      <c r="W240" s="7">
        <v>5664.7779173851013</v>
      </c>
      <c r="X240" s="7">
        <v>155184</v>
      </c>
      <c r="Y240" s="8">
        <f t="shared" si="7"/>
        <v>0.18119642531460878</v>
      </c>
      <c r="Z240" s="8">
        <f t="shared" si="8"/>
        <v>0.42023151532512965</v>
      </c>
      <c r="AA240" s="8">
        <f t="shared" si="9"/>
        <v>7.6144448381454732E-2</v>
      </c>
      <c r="AB240" s="8">
        <f t="shared" si="10"/>
        <v>9.1394731415609859E-2</v>
      </c>
      <c r="AC240" s="8">
        <f t="shared" si="11"/>
        <v>0.39940618468484113</v>
      </c>
      <c r="AD240" s="8">
        <f t="shared" si="12"/>
        <v>3.6503620975004522E-2</v>
      </c>
      <c r="AF240" s="8">
        <f t="shared" si="13"/>
        <v>0.47939963780596667</v>
      </c>
    </row>
    <row r="241" spans="1:32" ht="14.4">
      <c r="A241" s="6">
        <v>51501</v>
      </c>
      <c r="B241" s="6" t="s">
        <v>260</v>
      </c>
      <c r="C241" s="7">
        <v>1082</v>
      </c>
      <c r="D241" s="7">
        <v>411.00000992417336</v>
      </c>
      <c r="E241" s="7">
        <v>14246</v>
      </c>
      <c r="F241" s="7">
        <v>1614</v>
      </c>
      <c r="G241" s="7">
        <v>605.4444594681263</v>
      </c>
      <c r="H241" s="7">
        <v>33925</v>
      </c>
      <c r="I241" s="8">
        <f t="shared" si="0"/>
        <v>7.5951144180822688E-2</v>
      </c>
      <c r="J241" s="8">
        <f t="shared" si="1"/>
        <v>0.3798521348652249</v>
      </c>
      <c r="K241" s="8">
        <f t="shared" si="2"/>
        <v>2.8850204262542003E-2</v>
      </c>
      <c r="L241" s="8">
        <f t="shared" si="3"/>
        <v>4.7575534266764925E-2</v>
      </c>
      <c r="M241" s="8">
        <f t="shared" si="4"/>
        <v>0.37512048294183786</v>
      </c>
      <c r="N241" s="8">
        <f t="shared" si="5"/>
        <v>1.7846557390364816E-2</v>
      </c>
      <c r="O241" s="9"/>
      <c r="P241" s="8">
        <f t="shared" si="6"/>
        <v>0.61859379670098558</v>
      </c>
      <c r="Q241" s="7"/>
      <c r="R241" s="10">
        <v>60201</v>
      </c>
      <c r="S241" s="7">
        <v>2616</v>
      </c>
      <c r="T241" s="7">
        <v>1131.6666956841946</v>
      </c>
      <c r="U241" s="7">
        <v>6875</v>
      </c>
      <c r="V241" s="7">
        <v>4280</v>
      </c>
      <c r="W241" s="7">
        <v>1855.5556023716927</v>
      </c>
      <c r="X241" s="7">
        <v>11319</v>
      </c>
      <c r="Y241" s="8">
        <f t="shared" si="7"/>
        <v>0.38050909090909091</v>
      </c>
      <c r="Z241" s="8">
        <f t="shared" si="8"/>
        <v>0.43259430263157284</v>
      </c>
      <c r="AA241" s="8">
        <f t="shared" si="9"/>
        <v>0.16460606482679194</v>
      </c>
      <c r="AB241" s="8">
        <f t="shared" si="10"/>
        <v>0.37812527608445978</v>
      </c>
      <c r="AC241" s="8">
        <f t="shared" si="11"/>
        <v>0.433541028591517</v>
      </c>
      <c r="AD241" s="8">
        <f t="shared" si="12"/>
        <v>0.16393282113010804</v>
      </c>
      <c r="AF241" s="8">
        <f t="shared" si="13"/>
        <v>0.99590997028334094</v>
      </c>
    </row>
    <row r="242" spans="1:32" ht="14.4">
      <c r="A242" s="6">
        <v>51601</v>
      </c>
      <c r="B242" s="6" t="s">
        <v>261</v>
      </c>
      <c r="C242" s="7">
        <v>100</v>
      </c>
      <c r="D242" s="7">
        <v>36.000000923871994</v>
      </c>
      <c r="E242" s="7">
        <v>1587</v>
      </c>
      <c r="F242" s="7">
        <v>39</v>
      </c>
      <c r="G242" s="7">
        <v>14.000000387430191</v>
      </c>
      <c r="H242" s="7">
        <v>462</v>
      </c>
      <c r="I242" s="8">
        <f t="shared" si="0"/>
        <v>6.3011972274732195E-2</v>
      </c>
      <c r="J242" s="8">
        <f t="shared" si="1"/>
        <v>0.36000000923871994</v>
      </c>
      <c r="K242" s="8">
        <f t="shared" si="2"/>
        <v>2.2684310601053553E-2</v>
      </c>
      <c r="L242" s="8">
        <f t="shared" si="3"/>
        <v>8.4415584415584416E-2</v>
      </c>
      <c r="M242" s="8">
        <f t="shared" si="4"/>
        <v>0.35897436890846646</v>
      </c>
      <c r="N242" s="8">
        <f t="shared" si="5"/>
        <v>3.0303031141623794E-2</v>
      </c>
      <c r="O242" s="9"/>
      <c r="P242" s="8">
        <f t="shared" si="6"/>
        <v>1.3358585885442953</v>
      </c>
      <c r="Q242" s="7"/>
      <c r="R242" s="10">
        <v>60202</v>
      </c>
      <c r="S242" s="7">
        <v>1140</v>
      </c>
      <c r="T242" s="7">
        <v>465.11112263798714</v>
      </c>
      <c r="U242" s="7">
        <v>5321</v>
      </c>
      <c r="V242" s="7">
        <v>3250</v>
      </c>
      <c r="W242" s="7">
        <v>1281.6666992008686</v>
      </c>
      <c r="X242" s="7">
        <v>27638</v>
      </c>
      <c r="Y242" s="8">
        <f t="shared" si="7"/>
        <v>0.21424544258598008</v>
      </c>
      <c r="Z242" s="8">
        <f t="shared" si="8"/>
        <v>0.4079922128403396</v>
      </c>
      <c r="AA242" s="8">
        <f t="shared" si="9"/>
        <v>8.7410472211611939E-2</v>
      </c>
      <c r="AB242" s="8">
        <f t="shared" si="10"/>
        <v>0.11759172154280338</v>
      </c>
      <c r="AC242" s="8">
        <f t="shared" si="11"/>
        <v>0.39435898436949801</v>
      </c>
      <c r="AD242" s="8">
        <f t="shared" si="12"/>
        <v>4.6373351877880761E-2</v>
      </c>
      <c r="AF242" s="8">
        <f t="shared" si="13"/>
        <v>0.53052398304879933</v>
      </c>
    </row>
    <row r="243" spans="1:32" ht="14.4">
      <c r="A243" s="6">
        <v>60101</v>
      </c>
      <c r="B243" s="6" t="s">
        <v>262</v>
      </c>
      <c r="C243" s="7">
        <v>951</v>
      </c>
      <c r="D243" s="7">
        <v>354.00000846385956</v>
      </c>
      <c r="E243" s="7">
        <v>18089</v>
      </c>
      <c r="F243" s="7">
        <v>5609</v>
      </c>
      <c r="G243" s="7">
        <v>2031.6667187213898</v>
      </c>
      <c r="H243" s="7">
        <v>215675</v>
      </c>
      <c r="I243" s="8">
        <f t="shared" si="0"/>
        <v>5.2573387141356627E-2</v>
      </c>
      <c r="J243" s="8">
        <f t="shared" si="1"/>
        <v>0.37223975653402686</v>
      </c>
      <c r="K243" s="8">
        <f t="shared" si="2"/>
        <v>1.9569904829667729E-2</v>
      </c>
      <c r="L243" s="8">
        <f t="shared" si="3"/>
        <v>2.6006723078706388E-2</v>
      </c>
      <c r="M243" s="8">
        <f t="shared" si="4"/>
        <v>0.36221549629548755</v>
      </c>
      <c r="N243" s="8">
        <f t="shared" si="5"/>
        <v>9.4200381069729448E-3</v>
      </c>
      <c r="O243" s="9"/>
      <c r="P243" s="8">
        <f t="shared" si="6"/>
        <v>0.48135329164668628</v>
      </c>
      <c r="Q243" s="7"/>
      <c r="R243" s="10">
        <v>60301</v>
      </c>
      <c r="S243" s="7">
        <v>7275</v>
      </c>
      <c r="T243" s="7">
        <v>3235.3334169983864</v>
      </c>
      <c r="U243" s="7">
        <v>25301</v>
      </c>
      <c r="V243" s="7">
        <v>7945</v>
      </c>
      <c r="W243" s="7">
        <v>3180.0000813305378</v>
      </c>
      <c r="X243" s="7">
        <v>62568</v>
      </c>
      <c r="Y243" s="8">
        <f t="shared" si="7"/>
        <v>0.28753804197462551</v>
      </c>
      <c r="Z243" s="8">
        <f t="shared" si="8"/>
        <v>0.44471937003414247</v>
      </c>
      <c r="AA243" s="8">
        <f t="shared" si="9"/>
        <v>0.12787373688780626</v>
      </c>
      <c r="AB243" s="8">
        <f t="shared" si="10"/>
        <v>0.12698184375399565</v>
      </c>
      <c r="AC243" s="8">
        <f t="shared" si="11"/>
        <v>0.4002517408849009</v>
      </c>
      <c r="AD243" s="8">
        <f t="shared" si="12"/>
        <v>5.082470402331124E-2</v>
      </c>
      <c r="AF243" s="8">
        <f t="shared" si="13"/>
        <v>0.3974600669401237</v>
      </c>
    </row>
    <row r="244" spans="1:32" ht="14.4">
      <c r="A244" s="6">
        <v>60201</v>
      </c>
      <c r="B244" s="6" t="s">
        <v>263</v>
      </c>
      <c r="C244" s="7">
        <v>108</v>
      </c>
      <c r="D244" s="7">
        <v>41.777778804302216</v>
      </c>
      <c r="E244" s="7">
        <v>1030</v>
      </c>
      <c r="F244" s="7">
        <v>1708</v>
      </c>
      <c r="G244" s="7">
        <v>648.66668304800987</v>
      </c>
      <c r="H244" s="7">
        <v>16569</v>
      </c>
      <c r="I244" s="8">
        <f t="shared" si="0"/>
        <v>0.10485436893203884</v>
      </c>
      <c r="J244" s="8">
        <f t="shared" si="1"/>
        <v>0.38683128522502053</v>
      </c>
      <c r="K244" s="8">
        <f t="shared" si="2"/>
        <v>4.0560950295439047E-2</v>
      </c>
      <c r="L244" s="8">
        <f t="shared" si="3"/>
        <v>0.10308407266582172</v>
      </c>
      <c r="M244" s="8">
        <f t="shared" si="4"/>
        <v>0.37978143035597767</v>
      </c>
      <c r="N244" s="8">
        <f t="shared" si="5"/>
        <v>3.9149416563945313E-2</v>
      </c>
      <c r="O244" s="9"/>
      <c r="P244" s="8">
        <f t="shared" si="6"/>
        <v>0.96519968784724319</v>
      </c>
      <c r="Q244" s="7"/>
      <c r="R244" s="10">
        <v>60302</v>
      </c>
      <c r="S244" s="7">
        <v>1156</v>
      </c>
      <c r="T244" s="7">
        <v>492.22223496437073</v>
      </c>
      <c r="U244" s="7">
        <v>5074</v>
      </c>
      <c r="V244" s="7">
        <v>1238</v>
      </c>
      <c r="W244" s="7">
        <v>492.11112463474274</v>
      </c>
      <c r="X244" s="7">
        <v>8237</v>
      </c>
      <c r="Y244" s="8">
        <f t="shared" si="7"/>
        <v>0.22782814347654709</v>
      </c>
      <c r="Z244" s="8">
        <f t="shared" si="8"/>
        <v>0.42579778111104732</v>
      </c>
      <c r="AA244" s="8">
        <f t="shared" si="9"/>
        <v>9.7008717966963087E-2</v>
      </c>
      <c r="AB244" s="8">
        <f t="shared" si="10"/>
        <v>0.15029743838776252</v>
      </c>
      <c r="AC244" s="8">
        <f t="shared" si="11"/>
        <v>0.39750494720092305</v>
      </c>
      <c r="AD244" s="8">
        <f t="shared" si="12"/>
        <v>5.9743975310761525E-2</v>
      </c>
      <c r="AF244" s="8">
        <f t="shared" si="13"/>
        <v>0.6158619200710157</v>
      </c>
    </row>
    <row r="245" spans="1:32" ht="14.4">
      <c r="A245" s="6">
        <v>60202</v>
      </c>
      <c r="B245" s="6" t="s">
        <v>264</v>
      </c>
      <c r="C245" s="7">
        <v>148</v>
      </c>
      <c r="D245" s="7">
        <v>54.777779281139374</v>
      </c>
      <c r="E245" s="7">
        <v>3254</v>
      </c>
      <c r="F245" s="7">
        <v>929</v>
      </c>
      <c r="G245" s="7">
        <v>337.33334204554558</v>
      </c>
      <c r="H245" s="7">
        <v>32968</v>
      </c>
      <c r="I245" s="8">
        <f t="shared" si="0"/>
        <v>4.5482483097725873E-2</v>
      </c>
      <c r="J245" s="8">
        <f t="shared" si="1"/>
        <v>0.37012013027796875</v>
      </c>
      <c r="K245" s="8">
        <f t="shared" si="2"/>
        <v>1.6833982569495812E-2</v>
      </c>
      <c r="L245" s="8">
        <f t="shared" si="3"/>
        <v>2.8178840087357437E-2</v>
      </c>
      <c r="M245" s="8">
        <f t="shared" si="4"/>
        <v>0.36311446937087793</v>
      </c>
      <c r="N245" s="8">
        <f t="shared" si="5"/>
        <v>1.023214456580762E-2</v>
      </c>
      <c r="O245" s="9"/>
      <c r="P245" s="8">
        <f t="shared" si="6"/>
        <v>0.60782672927016568</v>
      </c>
      <c r="Q245" s="7"/>
      <c r="R245" s="10">
        <v>60303</v>
      </c>
      <c r="S245" s="7">
        <v>3451</v>
      </c>
      <c r="T245" s="7">
        <v>1438.5555939972401</v>
      </c>
      <c r="U245" s="7">
        <v>9726</v>
      </c>
      <c r="V245" s="7">
        <v>5722</v>
      </c>
      <c r="W245" s="7">
        <v>2349.5556147992611</v>
      </c>
      <c r="X245" s="7">
        <v>28064</v>
      </c>
      <c r="Y245" s="8">
        <f t="shared" si="7"/>
        <v>0.3548221262595106</v>
      </c>
      <c r="Z245" s="8">
        <f t="shared" si="8"/>
        <v>0.41685180932982907</v>
      </c>
      <c r="AA245" s="8">
        <f t="shared" si="9"/>
        <v>0.14790824532153404</v>
      </c>
      <c r="AB245" s="8">
        <f t="shared" si="10"/>
        <v>0.20389110604332952</v>
      </c>
      <c r="AC245" s="8">
        <f t="shared" si="11"/>
        <v>0.41061789842699425</v>
      </c>
      <c r="AD245" s="8">
        <f t="shared" si="12"/>
        <v>8.37213374714674E-2</v>
      </c>
      <c r="AF245" s="8">
        <f t="shared" si="13"/>
        <v>0.56603563438581583</v>
      </c>
    </row>
    <row r="246" spans="1:32" ht="14.4">
      <c r="A246" s="6">
        <v>60301</v>
      </c>
      <c r="B246" s="6" t="s">
        <v>265</v>
      </c>
      <c r="C246" s="7">
        <v>2041</v>
      </c>
      <c r="D246" s="7">
        <v>803.11113035678864</v>
      </c>
      <c r="E246" s="7">
        <v>16411</v>
      </c>
      <c r="F246" s="7">
        <v>2443</v>
      </c>
      <c r="G246" s="7">
        <v>878.1111341714859</v>
      </c>
      <c r="H246" s="7">
        <v>78640</v>
      </c>
      <c r="I246" s="8">
        <f t="shared" si="0"/>
        <v>0.12436780208396807</v>
      </c>
      <c r="J246" s="8">
        <f t="shared" si="1"/>
        <v>0.3934890398612389</v>
      </c>
      <c r="K246" s="8">
        <f t="shared" si="2"/>
        <v>4.893736703167318E-2</v>
      </c>
      <c r="L246" s="8">
        <f t="shared" si="3"/>
        <v>3.1065615462868769E-2</v>
      </c>
      <c r="M246" s="8">
        <f t="shared" si="4"/>
        <v>0.35943967833462376</v>
      </c>
      <c r="N246" s="8">
        <f t="shared" si="5"/>
        <v>1.1166214829240665E-2</v>
      </c>
      <c r="O246" s="9"/>
      <c r="P246" s="8">
        <f t="shared" si="6"/>
        <v>0.22817359221663236</v>
      </c>
      <c r="Q246" s="7"/>
      <c r="R246" s="10">
        <v>60401</v>
      </c>
      <c r="S246" s="7">
        <v>1359</v>
      </c>
      <c r="T246" s="7">
        <v>598.3333495259285</v>
      </c>
      <c r="U246" s="7">
        <v>3546</v>
      </c>
      <c r="V246" s="7">
        <v>3497</v>
      </c>
      <c r="W246" s="7">
        <v>1519.4444835186005</v>
      </c>
      <c r="X246" s="7">
        <v>10969</v>
      </c>
      <c r="Y246" s="8">
        <f t="shared" si="7"/>
        <v>0.38324873096446699</v>
      </c>
      <c r="Z246" s="8">
        <f t="shared" si="8"/>
        <v>0.44027472371297166</v>
      </c>
      <c r="AA246" s="8">
        <f t="shared" si="9"/>
        <v>0.16873472913872772</v>
      </c>
      <c r="AB246" s="8">
        <f t="shared" si="10"/>
        <v>0.3188075485459021</v>
      </c>
      <c r="AC246" s="8">
        <f t="shared" si="11"/>
        <v>0.43449942336820147</v>
      </c>
      <c r="AD246" s="8">
        <f t="shared" si="12"/>
        <v>0.13852169600862435</v>
      </c>
      <c r="AF246" s="8">
        <f t="shared" si="13"/>
        <v>0.82094360014491574</v>
      </c>
    </row>
    <row r="247" spans="1:32" ht="14.4">
      <c r="A247" s="6">
        <v>60302</v>
      </c>
      <c r="B247" s="6" t="s">
        <v>266</v>
      </c>
      <c r="C247" s="7">
        <v>237</v>
      </c>
      <c r="D247" s="7">
        <v>86.333335548639297</v>
      </c>
      <c r="E247" s="7">
        <v>2613</v>
      </c>
      <c r="F247" s="7">
        <v>514</v>
      </c>
      <c r="G247" s="7">
        <v>189.77778303623199</v>
      </c>
      <c r="H247" s="7">
        <v>12638</v>
      </c>
      <c r="I247" s="8">
        <f t="shared" si="0"/>
        <v>9.0700344431687716E-2</v>
      </c>
      <c r="J247" s="8">
        <f t="shared" si="1"/>
        <v>0.364275677420419</v>
      </c>
      <c r="K247" s="8">
        <f t="shared" si="2"/>
        <v>3.3039929410118372E-2</v>
      </c>
      <c r="L247" s="8">
        <f t="shared" si="3"/>
        <v>4.0670992245608481E-2</v>
      </c>
      <c r="M247" s="8">
        <f t="shared" si="4"/>
        <v>0.36921747672418676</v>
      </c>
      <c r="N247" s="8">
        <f t="shared" si="5"/>
        <v>1.5016441132792529E-2</v>
      </c>
      <c r="O247" s="9"/>
      <c r="P247" s="8">
        <f t="shared" si="6"/>
        <v>0.45449374138777038</v>
      </c>
      <c r="Q247" s="7"/>
      <c r="R247" s="10">
        <v>60402</v>
      </c>
      <c r="S247" s="7">
        <v>1425</v>
      </c>
      <c r="T247" s="7">
        <v>611.00001606345177</v>
      </c>
      <c r="U247" s="7">
        <v>3767</v>
      </c>
      <c r="V247" s="7">
        <v>527</v>
      </c>
      <c r="W247" s="7">
        <v>243.77778419852257</v>
      </c>
      <c r="X247" s="7">
        <v>1458</v>
      </c>
      <c r="Y247" s="8">
        <f t="shared" si="7"/>
        <v>0.37828510751260952</v>
      </c>
      <c r="Z247" s="8">
        <f t="shared" si="8"/>
        <v>0.42877194109715916</v>
      </c>
      <c r="AA247" s="8">
        <f t="shared" si="9"/>
        <v>0.16219803983632913</v>
      </c>
      <c r="AB247" s="8">
        <f t="shared" si="10"/>
        <v>0.36145404663923181</v>
      </c>
      <c r="AC247" s="8">
        <f t="shared" si="11"/>
        <v>0.46257644060440717</v>
      </c>
      <c r="AD247" s="8">
        <f t="shared" si="12"/>
        <v>0.16720012633643522</v>
      </c>
      <c r="AF247" s="8">
        <f t="shared" si="13"/>
        <v>1.0308393770057491</v>
      </c>
    </row>
    <row r="248" spans="1:32" ht="14.4">
      <c r="A248" s="6">
        <v>60303</v>
      </c>
      <c r="B248" s="6" t="s">
        <v>16</v>
      </c>
      <c r="C248" s="7">
        <v>1307</v>
      </c>
      <c r="D248" s="7">
        <v>502.66667923331261</v>
      </c>
      <c r="E248" s="7">
        <v>9032</v>
      </c>
      <c r="F248" s="7">
        <v>1369</v>
      </c>
      <c r="G248" s="7">
        <v>500.11112430691719</v>
      </c>
      <c r="H248" s="7">
        <v>35582</v>
      </c>
      <c r="I248" s="8">
        <f t="shared" si="0"/>
        <v>0.14470770593445528</v>
      </c>
      <c r="J248" s="8">
        <f t="shared" si="1"/>
        <v>0.38459577600100431</v>
      </c>
      <c r="K248" s="8">
        <f t="shared" si="2"/>
        <v>5.5653972457186965E-2</v>
      </c>
      <c r="L248" s="8">
        <f t="shared" si="3"/>
        <v>3.8474509583497275E-2</v>
      </c>
      <c r="M248" s="8">
        <f t="shared" si="4"/>
        <v>0.36531126684216009</v>
      </c>
      <c r="N248" s="8">
        <f t="shared" si="5"/>
        <v>1.4055171837078219E-2</v>
      </c>
      <c r="O248" s="9"/>
      <c r="P248" s="8">
        <f t="shared" si="6"/>
        <v>0.25254570727885539</v>
      </c>
      <c r="Q248" s="7"/>
      <c r="R248" s="10">
        <v>60501</v>
      </c>
      <c r="S248" s="7">
        <v>2319</v>
      </c>
      <c r="T248" s="7">
        <v>1079.333360761404</v>
      </c>
      <c r="U248" s="7">
        <v>7843</v>
      </c>
      <c r="V248" s="7">
        <v>4694</v>
      </c>
      <c r="W248" s="7">
        <v>2148.6667221784592</v>
      </c>
      <c r="X248" s="7">
        <v>15412</v>
      </c>
      <c r="Y248" s="8">
        <f t="shared" si="7"/>
        <v>0.29567767435930131</v>
      </c>
      <c r="Z248" s="8">
        <f t="shared" si="8"/>
        <v>0.4654305134805537</v>
      </c>
      <c r="AA248" s="8">
        <f t="shared" si="9"/>
        <v>0.13761741180178555</v>
      </c>
      <c r="AB248" s="8">
        <f t="shared" si="10"/>
        <v>0.30456786919283674</v>
      </c>
      <c r="AC248" s="8">
        <f t="shared" si="11"/>
        <v>0.45774749087738797</v>
      </c>
      <c r="AD248" s="8">
        <f t="shared" si="12"/>
        <v>0.13941517792489352</v>
      </c>
      <c r="AF248" s="8">
        <f t="shared" si="13"/>
        <v>1.0130635077318366</v>
      </c>
    </row>
    <row r="249" spans="1:32" ht="14.4">
      <c r="A249" s="6">
        <v>60401</v>
      </c>
      <c r="B249" s="6" t="s">
        <v>267</v>
      </c>
      <c r="C249" s="7">
        <v>83</v>
      </c>
      <c r="D249" s="7">
        <v>30.888889521360397</v>
      </c>
      <c r="E249" s="7">
        <v>920</v>
      </c>
      <c r="F249" s="7">
        <v>1139</v>
      </c>
      <c r="G249" s="7">
        <v>420.33334383368492</v>
      </c>
      <c r="H249" s="7">
        <v>14938</v>
      </c>
      <c r="I249" s="8">
        <f t="shared" si="0"/>
        <v>9.0217391304347833E-2</v>
      </c>
      <c r="J249" s="8">
        <f t="shared" si="1"/>
        <v>0.37215529543807707</v>
      </c>
      <c r="K249" s="8">
        <f t="shared" si="2"/>
        <v>3.3574879914522175E-2</v>
      </c>
      <c r="L249" s="8">
        <f t="shared" si="3"/>
        <v>7.6248493774266971E-2</v>
      </c>
      <c r="M249" s="8">
        <f t="shared" si="4"/>
        <v>0.36903717632456973</v>
      </c>
      <c r="N249" s="8">
        <f t="shared" si="5"/>
        <v>2.8138528841457018E-2</v>
      </c>
      <c r="O249" s="9"/>
      <c r="P249" s="8">
        <f t="shared" si="6"/>
        <v>0.83808278430465011</v>
      </c>
      <c r="Q249" s="7"/>
      <c r="R249" s="10">
        <v>60502</v>
      </c>
      <c r="S249" s="7">
        <v>738</v>
      </c>
      <c r="T249" s="7">
        <v>311.22223016619682</v>
      </c>
      <c r="U249" s="7">
        <v>2029</v>
      </c>
      <c r="V249" s="7">
        <v>2829</v>
      </c>
      <c r="W249" s="7">
        <v>1213.7778097391129</v>
      </c>
      <c r="X249" s="7">
        <v>8918</v>
      </c>
      <c r="Y249" s="8">
        <f t="shared" si="7"/>
        <v>0.3637259733859044</v>
      </c>
      <c r="Z249" s="8">
        <f t="shared" si="8"/>
        <v>0.42171033897858651</v>
      </c>
      <c r="AA249" s="8">
        <f t="shared" si="9"/>
        <v>0.15338700353188608</v>
      </c>
      <c r="AB249" s="8">
        <f t="shared" si="10"/>
        <v>0.3172235927337968</v>
      </c>
      <c r="AC249" s="8">
        <f t="shared" si="11"/>
        <v>0.42904835975224914</v>
      </c>
      <c r="AD249" s="8">
        <f t="shared" si="12"/>
        <v>0.13610426213715102</v>
      </c>
      <c r="AF249" s="8">
        <f t="shared" si="13"/>
        <v>0.88732590769241848</v>
      </c>
    </row>
    <row r="250" spans="1:32" ht="14.4">
      <c r="A250" s="6">
        <v>60402</v>
      </c>
      <c r="B250" s="6" t="s">
        <v>268</v>
      </c>
      <c r="C250" s="7">
        <v>47</v>
      </c>
      <c r="D250" s="7">
        <v>17.222222626209259</v>
      </c>
      <c r="E250" s="7">
        <v>455</v>
      </c>
      <c r="F250" s="7">
        <v>486</v>
      </c>
      <c r="G250" s="7">
        <v>185.11111521720886</v>
      </c>
      <c r="H250" s="7">
        <v>4271</v>
      </c>
      <c r="I250" s="8">
        <f t="shared" si="0"/>
        <v>0.10329670329670329</v>
      </c>
      <c r="J250" s="8">
        <f t="shared" si="1"/>
        <v>0.36643026864275019</v>
      </c>
      <c r="K250" s="8">
        <f t="shared" si="2"/>
        <v>3.7851038738921448E-2</v>
      </c>
      <c r="L250" s="8">
        <f t="shared" si="3"/>
        <v>0.11379068133926482</v>
      </c>
      <c r="M250" s="8">
        <f t="shared" si="4"/>
        <v>0.38088706834816638</v>
      </c>
      <c r="N250" s="8">
        <f t="shared" si="5"/>
        <v>4.3341399020652975E-2</v>
      </c>
      <c r="O250" s="9"/>
      <c r="P250" s="8">
        <f t="shared" si="6"/>
        <v>1.1450517730728986</v>
      </c>
      <c r="Q250" s="7"/>
      <c r="R250" s="10">
        <v>60601</v>
      </c>
      <c r="S250" s="7">
        <v>3426</v>
      </c>
      <c r="T250" s="7">
        <v>1602.2222652435303</v>
      </c>
      <c r="U250" s="7">
        <v>6077</v>
      </c>
      <c r="V250" s="7">
        <v>5525</v>
      </c>
      <c r="W250" s="7">
        <v>2448.222286760807</v>
      </c>
      <c r="X250" s="7">
        <v>14120</v>
      </c>
      <c r="Y250" s="8">
        <f t="shared" si="7"/>
        <v>0.56376501563271353</v>
      </c>
      <c r="Z250" s="8">
        <f t="shared" si="8"/>
        <v>0.46766557654510515</v>
      </c>
      <c r="AA250" s="8">
        <f t="shared" si="9"/>
        <v>0.26365349107183317</v>
      </c>
      <c r="AB250" s="8">
        <f t="shared" si="10"/>
        <v>0.39128895184135976</v>
      </c>
      <c r="AC250" s="8">
        <f t="shared" si="11"/>
        <v>0.44311715597480672</v>
      </c>
      <c r="AD250" s="8">
        <f t="shared" si="12"/>
        <v>0.17338684750430644</v>
      </c>
      <c r="AF250" s="8">
        <f t="shared" si="13"/>
        <v>0.65763152537611069</v>
      </c>
    </row>
    <row r="251" spans="1:32" ht="14.4">
      <c r="A251" s="6">
        <v>60501</v>
      </c>
      <c r="B251" s="6" t="s">
        <v>269</v>
      </c>
      <c r="C251" s="7">
        <v>440</v>
      </c>
      <c r="D251" s="7">
        <v>172.00000429153442</v>
      </c>
      <c r="E251" s="7">
        <v>2893</v>
      </c>
      <c r="F251" s="7">
        <v>2375</v>
      </c>
      <c r="G251" s="7">
        <v>905.88891163468361</v>
      </c>
      <c r="H251" s="7">
        <v>27342</v>
      </c>
      <c r="I251" s="8">
        <f t="shared" si="0"/>
        <v>0.15209125475285171</v>
      </c>
      <c r="J251" s="8">
        <f t="shared" si="1"/>
        <v>0.39090910066257822</v>
      </c>
      <c r="K251" s="8">
        <f t="shared" si="2"/>
        <v>5.9453855614080335E-2</v>
      </c>
      <c r="L251" s="8">
        <f t="shared" si="3"/>
        <v>8.6862702070075348E-2</v>
      </c>
      <c r="M251" s="8">
        <f t="shared" si="4"/>
        <v>0.38142691016197205</v>
      </c>
      <c r="N251" s="8">
        <f t="shared" si="5"/>
        <v>3.3131772058908771E-2</v>
      </c>
      <c r="O251" s="9"/>
      <c r="P251" s="8">
        <f t="shared" si="6"/>
        <v>0.55726868706328681</v>
      </c>
      <c r="Q251" s="7"/>
      <c r="R251" s="10">
        <v>70101</v>
      </c>
      <c r="S251" s="7">
        <v>48417</v>
      </c>
      <c r="T251" s="7">
        <v>18111.66712346673</v>
      </c>
      <c r="U251" s="7">
        <v>290035</v>
      </c>
      <c r="V251" s="7">
        <v>148634</v>
      </c>
      <c r="W251" s="7">
        <v>55193.556942671537</v>
      </c>
      <c r="X251" s="7">
        <v>1131251</v>
      </c>
      <c r="Y251" s="8">
        <f t="shared" si="7"/>
        <v>0.16693502508317962</v>
      </c>
      <c r="Z251" s="8">
        <f t="shared" si="8"/>
        <v>0.37407660787464592</v>
      </c>
      <c r="AA251" s="8">
        <f t="shared" si="9"/>
        <v>6.2446487918584759E-2</v>
      </c>
      <c r="AB251" s="8">
        <f t="shared" si="10"/>
        <v>0.13138905512569712</v>
      </c>
      <c r="AC251" s="8">
        <f t="shared" si="11"/>
        <v>0.37133870408299269</v>
      </c>
      <c r="AD251" s="8">
        <f t="shared" si="12"/>
        <v>4.8789841461065256E-2</v>
      </c>
      <c r="AF251" s="8">
        <f t="shared" si="13"/>
        <v>0.78130641269490619</v>
      </c>
    </row>
    <row r="252" spans="1:32" ht="14.4">
      <c r="A252" s="6">
        <v>60502</v>
      </c>
      <c r="B252" s="6" t="s">
        <v>270</v>
      </c>
      <c r="C252" s="7">
        <v>23</v>
      </c>
      <c r="D252" s="7">
        <v>9.3333335518836975</v>
      </c>
      <c r="E252" s="7">
        <v>638</v>
      </c>
      <c r="F252" s="7">
        <v>562</v>
      </c>
      <c r="G252" s="7">
        <v>211.33333873748779</v>
      </c>
      <c r="H252" s="7">
        <v>8807</v>
      </c>
      <c r="I252" s="8">
        <f t="shared" si="0"/>
        <v>3.6050156739811913E-2</v>
      </c>
      <c r="J252" s="8">
        <f t="shared" si="1"/>
        <v>0.40579711095146509</v>
      </c>
      <c r="K252" s="8">
        <f t="shared" si="2"/>
        <v>1.4629049454363162E-2</v>
      </c>
      <c r="L252" s="8">
        <f t="shared" si="3"/>
        <v>6.3812876121267167E-2</v>
      </c>
      <c r="M252" s="8">
        <f t="shared" si="4"/>
        <v>0.37603796928378613</v>
      </c>
      <c r="N252" s="8">
        <f t="shared" si="5"/>
        <v>2.3996064350799113E-2</v>
      </c>
      <c r="O252" s="9"/>
      <c r="P252" s="8">
        <f t="shared" si="6"/>
        <v>1.6403023604272668</v>
      </c>
      <c r="Q252" s="7"/>
      <c r="R252" s="10">
        <v>70102</v>
      </c>
      <c r="S252" s="7">
        <v>4143</v>
      </c>
      <c r="T252" s="7">
        <v>1639.4444866776466</v>
      </c>
      <c r="U252" s="7">
        <v>13719</v>
      </c>
      <c r="V252" s="7">
        <v>6871</v>
      </c>
      <c r="W252" s="7">
        <v>2637.7778436541557</v>
      </c>
      <c r="X252" s="7">
        <v>30873</v>
      </c>
      <c r="Y252" s="8">
        <f t="shared" si="7"/>
        <v>0.30198994095779574</v>
      </c>
      <c r="Z252" s="8">
        <f t="shared" si="8"/>
        <v>0.39571433422101054</v>
      </c>
      <c r="AA252" s="8">
        <f t="shared" si="9"/>
        <v>0.11950174842755643</v>
      </c>
      <c r="AB252" s="8">
        <f t="shared" si="10"/>
        <v>0.22255692676448677</v>
      </c>
      <c r="AC252" s="8">
        <f t="shared" si="11"/>
        <v>0.38390013733869244</v>
      </c>
      <c r="AD252" s="8">
        <f t="shared" si="12"/>
        <v>8.5439634750563778E-2</v>
      </c>
      <c r="AF252" s="8">
        <f t="shared" si="13"/>
        <v>0.7149655622181833</v>
      </c>
    </row>
    <row r="253" spans="1:32" ht="14.4">
      <c r="A253" s="6">
        <v>60601</v>
      </c>
      <c r="B253" s="6" t="s">
        <v>172</v>
      </c>
      <c r="C253" s="7">
        <v>1299</v>
      </c>
      <c r="D253" s="7">
        <v>504.33334523439407</v>
      </c>
      <c r="E253" s="7">
        <v>7421</v>
      </c>
      <c r="F253" s="7">
        <v>1081</v>
      </c>
      <c r="G253" s="7">
        <v>410.11112156510353</v>
      </c>
      <c r="H253" s="7">
        <v>13069</v>
      </c>
      <c r="I253" s="8">
        <f t="shared" si="0"/>
        <v>0.17504379463684139</v>
      </c>
      <c r="J253" s="8">
        <f t="shared" si="1"/>
        <v>0.38824737893332878</v>
      </c>
      <c r="K253" s="8">
        <f t="shared" si="2"/>
        <v>6.7960294466297547E-2</v>
      </c>
      <c r="L253" s="8">
        <f t="shared" si="3"/>
        <v>8.2714821332925237E-2</v>
      </c>
      <c r="M253" s="8">
        <f t="shared" si="4"/>
        <v>0.37938124104079884</v>
      </c>
      <c r="N253" s="8">
        <f t="shared" si="5"/>
        <v>3.1380451569753116E-2</v>
      </c>
      <c r="O253" s="9"/>
      <c r="P253" s="8">
        <f t="shared" si="6"/>
        <v>0.46174684521585052</v>
      </c>
      <c r="Q253" s="7"/>
      <c r="R253" s="10">
        <v>70103</v>
      </c>
      <c r="S253" s="7">
        <v>1110</v>
      </c>
      <c r="T253" s="7">
        <v>497.33334618806839</v>
      </c>
      <c r="U253" s="7">
        <v>2507</v>
      </c>
      <c r="V253" s="7">
        <v>3587</v>
      </c>
      <c r="W253" s="7">
        <v>1517.0000392794609</v>
      </c>
      <c r="X253" s="7">
        <v>12741</v>
      </c>
      <c r="Y253" s="8">
        <f t="shared" si="7"/>
        <v>0.44276027124052653</v>
      </c>
      <c r="Z253" s="8">
        <f t="shared" si="8"/>
        <v>0.44804805962889044</v>
      </c>
      <c r="AA253" s="8">
        <f t="shared" si="9"/>
        <v>0.19837788041007914</v>
      </c>
      <c r="AB253" s="8">
        <f t="shared" si="10"/>
        <v>0.28153206184757867</v>
      </c>
      <c r="AC253" s="8">
        <f t="shared" si="11"/>
        <v>0.42291609681613074</v>
      </c>
      <c r="AD253" s="8">
        <f t="shared" si="12"/>
        <v>0.11906444072517548</v>
      </c>
      <c r="AF253" s="8">
        <f t="shared" si="13"/>
        <v>0.60019010425481933</v>
      </c>
    </row>
    <row r="254" spans="1:32" ht="14.4">
      <c r="A254" s="6">
        <v>70101</v>
      </c>
      <c r="B254" s="6" t="s">
        <v>271</v>
      </c>
      <c r="C254" s="7">
        <v>3101</v>
      </c>
      <c r="D254" s="7">
        <v>1107.3333623707294</v>
      </c>
      <c r="E254" s="7">
        <v>125262</v>
      </c>
      <c r="F254" s="7">
        <v>23358</v>
      </c>
      <c r="G254" s="7">
        <v>8273.3335518836975</v>
      </c>
      <c r="H254" s="7">
        <v>1454455</v>
      </c>
      <c r="I254" s="8">
        <f t="shared" si="0"/>
        <v>2.4756111190943782E-2</v>
      </c>
      <c r="J254" s="8">
        <f t="shared" si="1"/>
        <v>0.35708912040333102</v>
      </c>
      <c r="K254" s="8">
        <f t="shared" si="2"/>
        <v>8.8401379697811752E-3</v>
      </c>
      <c r="L254" s="8">
        <f t="shared" si="3"/>
        <v>1.6059623707849333E-2</v>
      </c>
      <c r="M254" s="8">
        <f t="shared" si="4"/>
        <v>0.35419700110812985</v>
      </c>
      <c r="N254" s="8">
        <f t="shared" si="5"/>
        <v>5.6882705562452587E-3</v>
      </c>
      <c r="O254" s="9"/>
      <c r="P254" s="8">
        <f t="shared" si="6"/>
        <v>0.64345947718122132</v>
      </c>
      <c r="Q254" s="7"/>
      <c r="R254" s="10">
        <v>70104</v>
      </c>
      <c r="S254" s="7">
        <v>6426</v>
      </c>
      <c r="T254" s="7">
        <v>2485.1111748814583</v>
      </c>
      <c r="U254" s="7">
        <v>23922</v>
      </c>
      <c r="V254" s="7">
        <v>14902</v>
      </c>
      <c r="W254" s="7">
        <v>5639.4445866644382</v>
      </c>
      <c r="X254" s="7">
        <v>64413</v>
      </c>
      <c r="Y254" s="8">
        <f t="shared" si="7"/>
        <v>0.26862302483069977</v>
      </c>
      <c r="Z254" s="8">
        <f t="shared" si="8"/>
        <v>0.38672754044218149</v>
      </c>
      <c r="AA254" s="8">
        <f t="shared" si="9"/>
        <v>0.10388392169891557</v>
      </c>
      <c r="AB254" s="8">
        <f t="shared" si="10"/>
        <v>0.23135081427662119</v>
      </c>
      <c r="AC254" s="8">
        <f t="shared" si="11"/>
        <v>0.37843541716980528</v>
      </c>
      <c r="AD254" s="8">
        <f t="shared" si="12"/>
        <v>8.7551341913347278E-2</v>
      </c>
      <c r="AF254" s="8">
        <f t="shared" si="13"/>
        <v>0.84278048500224467</v>
      </c>
    </row>
    <row r="255" spans="1:32" ht="14.4">
      <c r="A255" s="6">
        <v>70102</v>
      </c>
      <c r="B255" s="6" t="s">
        <v>272</v>
      </c>
      <c r="C255" s="7">
        <v>972</v>
      </c>
      <c r="D255" s="7">
        <v>344.44445356726646</v>
      </c>
      <c r="E255" s="7">
        <v>13062</v>
      </c>
      <c r="F255" s="7">
        <v>5414</v>
      </c>
      <c r="G255" s="7">
        <v>1947.8889400959015</v>
      </c>
      <c r="H255" s="7">
        <v>92607</v>
      </c>
      <c r="I255" s="8">
        <f t="shared" si="0"/>
        <v>7.4414331649058335E-2</v>
      </c>
      <c r="J255" s="8">
        <f t="shared" si="1"/>
        <v>0.35436672177702311</v>
      </c>
      <c r="K255" s="8">
        <f t="shared" si="2"/>
        <v>2.636996275970498E-2</v>
      </c>
      <c r="L255" s="8">
        <f t="shared" si="3"/>
        <v>5.8462103296727026E-2</v>
      </c>
      <c r="M255" s="8">
        <f t="shared" si="4"/>
        <v>0.3597873919645182</v>
      </c>
      <c r="N255" s="8">
        <f t="shared" si="5"/>
        <v>2.1033927673889678E-2</v>
      </c>
      <c r="O255" s="9"/>
      <c r="P255" s="8">
        <f t="shared" si="6"/>
        <v>0.79764722709547731</v>
      </c>
      <c r="Q255" s="7"/>
      <c r="R255" s="10">
        <v>70105</v>
      </c>
      <c r="S255" s="7">
        <v>5892</v>
      </c>
      <c r="T255" s="7">
        <v>2704.8889608681202</v>
      </c>
      <c r="U255" s="7">
        <v>14699</v>
      </c>
      <c r="V255" s="7">
        <v>8857</v>
      </c>
      <c r="W255" s="7">
        <v>3610.8889825642109</v>
      </c>
      <c r="X255" s="7">
        <v>34372</v>
      </c>
      <c r="Y255" s="8">
        <f t="shared" si="7"/>
        <v>0.40084359480236753</v>
      </c>
      <c r="Z255" s="8">
        <f t="shared" si="8"/>
        <v>0.45907823504211137</v>
      </c>
      <c r="AA255" s="8">
        <f t="shared" si="9"/>
        <v>0.18401857002980612</v>
      </c>
      <c r="AB255" s="8">
        <f t="shared" si="10"/>
        <v>0.25768067031304548</v>
      </c>
      <c r="AC255" s="8">
        <f t="shared" si="11"/>
        <v>0.407687589766762</v>
      </c>
      <c r="AD255" s="8">
        <f t="shared" si="12"/>
        <v>0.10505321140940914</v>
      </c>
      <c r="AF255" s="8">
        <f t="shared" si="13"/>
        <v>0.57088375044101969</v>
      </c>
    </row>
    <row r="256" spans="1:32" ht="14.4">
      <c r="A256" s="6">
        <v>70103</v>
      </c>
      <c r="B256" s="6" t="s">
        <v>273</v>
      </c>
      <c r="C256" s="7">
        <v>138</v>
      </c>
      <c r="D256" s="7">
        <v>49.666667997837067</v>
      </c>
      <c r="E256" s="7">
        <v>1461</v>
      </c>
      <c r="F256" s="7">
        <v>693</v>
      </c>
      <c r="G256" s="7">
        <v>258.22222903370857</v>
      </c>
      <c r="H256" s="7">
        <v>21432</v>
      </c>
      <c r="I256" s="8">
        <f t="shared" si="0"/>
        <v>9.4455852156057493E-2</v>
      </c>
      <c r="J256" s="8">
        <f t="shared" si="1"/>
        <v>0.35990339128867438</v>
      </c>
      <c r="K256" s="8">
        <f t="shared" si="2"/>
        <v>3.399498151802674E-2</v>
      </c>
      <c r="L256" s="8">
        <f t="shared" si="3"/>
        <v>3.2334826427771558E-2</v>
      </c>
      <c r="M256" s="8">
        <f t="shared" si="4"/>
        <v>0.3726150491106906</v>
      </c>
      <c r="N256" s="8">
        <f t="shared" si="5"/>
        <v>1.2048442937369756E-2</v>
      </c>
      <c r="O256" s="9"/>
      <c r="P256" s="8">
        <f t="shared" si="6"/>
        <v>0.35441828173904871</v>
      </c>
      <c r="Q256" s="7"/>
      <c r="R256" s="10">
        <v>70201</v>
      </c>
      <c r="S256" s="7">
        <v>8655</v>
      </c>
      <c r="T256" s="7">
        <v>3509.4445333182812</v>
      </c>
      <c r="U256" s="7">
        <v>30420</v>
      </c>
      <c r="V256" s="7">
        <v>16039</v>
      </c>
      <c r="W256" s="7">
        <v>6274.1112667024136</v>
      </c>
      <c r="X256" s="7">
        <v>64599</v>
      </c>
      <c r="Y256" s="8">
        <f t="shared" si="7"/>
        <v>0.28451676528599606</v>
      </c>
      <c r="Z256" s="8">
        <f t="shared" si="8"/>
        <v>0.40548174850586727</v>
      </c>
      <c r="AA256" s="8">
        <f t="shared" si="9"/>
        <v>0.11536635546739912</v>
      </c>
      <c r="AB256" s="8">
        <f t="shared" si="10"/>
        <v>0.24828557717611727</v>
      </c>
      <c r="AC256" s="8">
        <f t="shared" si="11"/>
        <v>0.39117845668074153</v>
      </c>
      <c r="AD256" s="8">
        <f t="shared" si="12"/>
        <v>9.7123968895840698E-2</v>
      </c>
      <c r="AF256" s="8">
        <f t="shared" si="13"/>
        <v>0.84187429257298974</v>
      </c>
    </row>
    <row r="257" spans="1:32" ht="14.4">
      <c r="A257" s="6">
        <v>70104</v>
      </c>
      <c r="B257" s="6" t="s">
        <v>274</v>
      </c>
      <c r="C257" s="7">
        <v>802</v>
      </c>
      <c r="D257" s="7">
        <v>282.22222957015038</v>
      </c>
      <c r="E257" s="7">
        <v>18228</v>
      </c>
      <c r="F257" s="7">
        <v>3972</v>
      </c>
      <c r="G257" s="7">
        <v>1392.2222599685192</v>
      </c>
      <c r="H257" s="7">
        <v>128493</v>
      </c>
      <c r="I257" s="8">
        <f t="shared" ref="I257:I346" si="14">C257/E257</f>
        <v>4.3998244459073951E-2</v>
      </c>
      <c r="J257" s="8">
        <f t="shared" ref="J257:J346" si="15">D257/C257</f>
        <v>0.35189804185804285</v>
      </c>
      <c r="K257" s="8">
        <f t="shared" ref="K257:K346" si="16">I257*J257</f>
        <v>1.5482896070339607E-2</v>
      </c>
      <c r="L257" s="8">
        <f t="shared" ref="L257:L346" si="17">F257/H257</f>
        <v>3.091218976909248E-2</v>
      </c>
      <c r="M257" s="8">
        <f t="shared" ref="M257:M346" si="18">G257/F257</f>
        <v>0.35050912889439051</v>
      </c>
      <c r="N257" s="8">
        <f t="shared" ref="N257:N346" si="19">M257*L257</f>
        <v>1.0835004708182695E-2</v>
      </c>
      <c r="O257" s="9"/>
      <c r="P257" s="8">
        <f t="shared" ref="P257:P344" si="20">N257/K257</f>
        <v>0.6998047819321852</v>
      </c>
      <c r="Q257" s="7"/>
      <c r="R257" s="10">
        <v>70202</v>
      </c>
      <c r="S257" s="7">
        <v>879</v>
      </c>
      <c r="T257" s="7">
        <v>349.11111983656883</v>
      </c>
      <c r="U257" s="7">
        <v>3350</v>
      </c>
      <c r="V257" s="7">
        <v>2405</v>
      </c>
      <c r="W257" s="7">
        <v>957.11113539338112</v>
      </c>
      <c r="X257" s="7">
        <v>8766</v>
      </c>
      <c r="Y257" s="8">
        <f t="shared" ref="Y257:Y340" si="21">S257/U257</f>
        <v>0.26238805970149254</v>
      </c>
      <c r="Z257" s="8">
        <f t="shared" ref="Z257:Z340" si="22">T257/S257</f>
        <v>0.39716850948415111</v>
      </c>
      <c r="AA257" s="8">
        <f t="shared" ref="AA257:AA340" si="23">Y257*Z257</f>
        <v>0.10421227457808024</v>
      </c>
      <c r="AB257" s="8">
        <f t="shared" ref="AB257:AB340" si="24">V257/X257</f>
        <v>0.27435546429386265</v>
      </c>
      <c r="AC257" s="8">
        <f t="shared" ref="AC257:AC340" si="25">W257/V257</f>
        <v>0.39796720806377595</v>
      </c>
      <c r="AD257" s="8">
        <f t="shared" ref="AD257:AD340" si="26">AC257*AB257</f>
        <v>0.10918447814206948</v>
      </c>
      <c r="AF257" s="8">
        <f t="shared" ref="AF257:AF340" si="27">AD257/AA257</f>
        <v>1.0477122640698515</v>
      </c>
    </row>
    <row r="258" spans="1:32" ht="14.4">
      <c r="A258" s="6">
        <v>70105</v>
      </c>
      <c r="B258" s="6" t="s">
        <v>275</v>
      </c>
      <c r="C258" s="7">
        <v>604</v>
      </c>
      <c r="D258" s="7">
        <v>218.00000566244125</v>
      </c>
      <c r="E258" s="7">
        <v>7530</v>
      </c>
      <c r="F258" s="7">
        <v>2183</v>
      </c>
      <c r="G258" s="7">
        <v>773.66668704152107</v>
      </c>
      <c r="H258" s="7">
        <v>47359</v>
      </c>
      <c r="I258" s="8">
        <f t="shared" si="14"/>
        <v>8.0212483399734399E-2</v>
      </c>
      <c r="J258" s="8">
        <f t="shared" si="15"/>
        <v>0.36092716169278355</v>
      </c>
      <c r="K258" s="8">
        <f t="shared" si="16"/>
        <v>2.8950863965795656E-2</v>
      </c>
      <c r="L258" s="8">
        <f t="shared" si="17"/>
        <v>4.6094723283853119E-2</v>
      </c>
      <c r="M258" s="8">
        <f t="shared" si="18"/>
        <v>0.35440526204375677</v>
      </c>
      <c r="N258" s="8">
        <f t="shared" si="19"/>
        <v>1.6336212484248422E-2</v>
      </c>
      <c r="O258" s="9"/>
      <c r="P258" s="8">
        <f t="shared" si="20"/>
        <v>0.56427374684047549</v>
      </c>
      <c r="Q258" s="7"/>
      <c r="R258" s="10">
        <v>70301</v>
      </c>
      <c r="S258" s="7">
        <v>16603</v>
      </c>
      <c r="T258" s="7">
        <v>7193.7779650688171</v>
      </c>
      <c r="U258" s="7">
        <v>34739</v>
      </c>
      <c r="V258" s="7">
        <v>6842</v>
      </c>
      <c r="W258" s="7">
        <v>2873.6667396724224</v>
      </c>
      <c r="X258" s="7">
        <v>16282</v>
      </c>
      <c r="Y258" s="8">
        <f t="shared" si="21"/>
        <v>0.47793546158496214</v>
      </c>
      <c r="Z258" s="8">
        <f t="shared" si="22"/>
        <v>0.43328181443527175</v>
      </c>
      <c r="AA258" s="8">
        <f t="shared" si="23"/>
        <v>0.20708074397849152</v>
      </c>
      <c r="AB258" s="8">
        <f t="shared" si="24"/>
        <v>0.42021864635794126</v>
      </c>
      <c r="AC258" s="8">
        <f t="shared" si="25"/>
        <v>0.42000390816609506</v>
      </c>
      <c r="AD258" s="8">
        <f t="shared" si="26"/>
        <v>0.17649347375460153</v>
      </c>
      <c r="AF258" s="8">
        <f t="shared" si="27"/>
        <v>0.85229302524107731</v>
      </c>
    </row>
    <row r="259" spans="1:32" ht="14.4">
      <c r="A259" s="6">
        <v>70201</v>
      </c>
      <c r="B259" s="6" t="s">
        <v>276</v>
      </c>
      <c r="C259" s="7">
        <v>1182</v>
      </c>
      <c r="D259" s="7">
        <v>425.11112144589424</v>
      </c>
      <c r="E259" s="7">
        <v>21785</v>
      </c>
      <c r="F259" s="7">
        <v>5815</v>
      </c>
      <c r="G259" s="7">
        <v>2074.2222751677036</v>
      </c>
      <c r="H259" s="7">
        <v>127344</v>
      </c>
      <c r="I259" s="8">
        <f t="shared" si="14"/>
        <v>5.4257516639889834E-2</v>
      </c>
      <c r="J259" s="8">
        <f t="shared" si="15"/>
        <v>0.35965407905744012</v>
      </c>
      <c r="K259" s="8">
        <f t="shared" si="16"/>
        <v>1.9513937179063311E-2</v>
      </c>
      <c r="L259" s="8">
        <f t="shared" si="17"/>
        <v>4.5663714034426435E-2</v>
      </c>
      <c r="M259" s="8">
        <f t="shared" si="18"/>
        <v>0.35670202496435144</v>
      </c>
      <c r="N259" s="8">
        <f t="shared" si="19"/>
        <v>1.6288339263472982E-2</v>
      </c>
      <c r="O259" s="9"/>
      <c r="P259" s="8">
        <f t="shared" si="20"/>
        <v>0.8347028646248229</v>
      </c>
      <c r="Q259" s="7"/>
      <c r="R259" s="10">
        <v>70302</v>
      </c>
      <c r="S259" s="7">
        <v>5733</v>
      </c>
      <c r="T259" s="7">
        <v>2573.5556200146675</v>
      </c>
      <c r="U259" s="7">
        <v>9451</v>
      </c>
      <c r="V259" s="7">
        <v>783</v>
      </c>
      <c r="W259" s="7">
        <v>359.22223156690598</v>
      </c>
      <c r="X259" s="7">
        <v>1781</v>
      </c>
      <c r="Y259" s="8">
        <f t="shared" si="21"/>
        <v>0.60660247592847316</v>
      </c>
      <c r="Z259" s="8">
        <f t="shared" si="22"/>
        <v>0.44890207919320907</v>
      </c>
      <c r="AA259" s="8">
        <f t="shared" si="23"/>
        <v>0.27230511268804014</v>
      </c>
      <c r="AB259" s="8">
        <f t="shared" si="24"/>
        <v>0.43964065131948343</v>
      </c>
      <c r="AC259" s="8">
        <f t="shared" si="25"/>
        <v>0.45877679638174457</v>
      </c>
      <c r="AD259" s="8">
        <f t="shared" si="26"/>
        <v>0.2016969295715362</v>
      </c>
      <c r="AF259" s="8">
        <f t="shared" si="27"/>
        <v>0.74070195590710586</v>
      </c>
    </row>
    <row r="260" spans="1:32" ht="14.4">
      <c r="A260" s="6">
        <v>70202</v>
      </c>
      <c r="B260" s="6" t="s">
        <v>277</v>
      </c>
      <c r="C260" s="7">
        <v>39</v>
      </c>
      <c r="D260" s="7">
        <v>13.333333700895309</v>
      </c>
      <c r="E260" s="7">
        <v>1071</v>
      </c>
      <c r="F260" s="7">
        <v>341</v>
      </c>
      <c r="G260" s="7">
        <v>119.77778080105782</v>
      </c>
      <c r="H260" s="7">
        <v>9319</v>
      </c>
      <c r="I260" s="8">
        <f t="shared" si="14"/>
        <v>3.6414565826330535E-2</v>
      </c>
      <c r="J260" s="8">
        <f t="shared" si="15"/>
        <v>0.34188035130500793</v>
      </c>
      <c r="K260" s="8">
        <f t="shared" si="16"/>
        <v>1.244942455732522E-2</v>
      </c>
      <c r="L260" s="8">
        <f t="shared" si="17"/>
        <v>3.6591909003111919E-2</v>
      </c>
      <c r="M260" s="8">
        <f t="shared" si="18"/>
        <v>0.35125448915266222</v>
      </c>
      <c r="N260" s="8">
        <f t="shared" si="19"/>
        <v>1.2853072304008778E-2</v>
      </c>
      <c r="O260" s="9"/>
      <c r="P260" s="8">
        <f t="shared" si="20"/>
        <v>1.0324230043585472</v>
      </c>
      <c r="Q260" s="7"/>
      <c r="R260" s="10">
        <v>70303</v>
      </c>
      <c r="S260" s="7">
        <v>1847</v>
      </c>
      <c r="T260" s="7">
        <v>835.00002387166023</v>
      </c>
      <c r="U260" s="7">
        <v>3017</v>
      </c>
      <c r="V260" s="7">
        <v>1285</v>
      </c>
      <c r="W260" s="7">
        <v>557.66668176651001</v>
      </c>
      <c r="X260" s="7">
        <v>2603</v>
      </c>
      <c r="Y260" s="8">
        <f t="shared" si="21"/>
        <v>0.61219754723234998</v>
      </c>
      <c r="Z260" s="8">
        <f t="shared" si="22"/>
        <v>0.45208447421313491</v>
      </c>
      <c r="AA260" s="8">
        <f t="shared" si="23"/>
        <v>0.27676500625510775</v>
      </c>
      <c r="AB260" s="8">
        <f t="shared" si="24"/>
        <v>0.49366116019976952</v>
      </c>
      <c r="AC260" s="8">
        <f t="shared" si="25"/>
        <v>0.43398185351479379</v>
      </c>
      <c r="AD260" s="8">
        <f t="shared" si="26"/>
        <v>0.21423998531175953</v>
      </c>
      <c r="AF260" s="8">
        <f t="shared" si="27"/>
        <v>0.77408624815192184</v>
      </c>
    </row>
    <row r="261" spans="1:32" ht="14.4">
      <c r="A261" s="6">
        <v>70301</v>
      </c>
      <c r="B261" s="6" t="s">
        <v>278</v>
      </c>
      <c r="C261" s="7">
        <v>4020</v>
      </c>
      <c r="D261" s="7">
        <v>1483.8889266550541</v>
      </c>
      <c r="E261" s="7">
        <v>36669</v>
      </c>
      <c r="F261" s="7">
        <v>4622</v>
      </c>
      <c r="G261" s="7">
        <v>1764.0000433027744</v>
      </c>
      <c r="H261" s="7">
        <v>28773</v>
      </c>
      <c r="I261" s="8">
        <f t="shared" si="14"/>
        <v>0.10962938722081322</v>
      </c>
      <c r="J261" s="8">
        <f t="shared" si="15"/>
        <v>0.36912659867041148</v>
      </c>
      <c r="K261" s="8">
        <f t="shared" si="16"/>
        <v>4.0467122819140257E-2</v>
      </c>
      <c r="L261" s="8">
        <f t="shared" si="17"/>
        <v>0.16063670802488444</v>
      </c>
      <c r="M261" s="8">
        <f t="shared" si="18"/>
        <v>0.3816529734536509</v>
      </c>
      <c r="N261" s="8">
        <f t="shared" si="19"/>
        <v>6.1307477263503093E-2</v>
      </c>
      <c r="O261" s="9"/>
      <c r="P261" s="8">
        <f t="shared" si="20"/>
        <v>1.5149947165135671</v>
      </c>
      <c r="Q261" s="7"/>
      <c r="R261" s="10">
        <v>70401</v>
      </c>
      <c r="S261" s="7">
        <v>2189</v>
      </c>
      <c r="T261" s="7">
        <v>966.33335769176483</v>
      </c>
      <c r="U261" s="7">
        <v>5886</v>
      </c>
      <c r="V261" s="7">
        <v>1686</v>
      </c>
      <c r="W261" s="7">
        <v>725.33335307240486</v>
      </c>
      <c r="X261" s="7">
        <v>6649</v>
      </c>
      <c r="Y261" s="8">
        <f t="shared" si="21"/>
        <v>0.37189942235813794</v>
      </c>
      <c r="Z261" s="8">
        <f t="shared" si="22"/>
        <v>0.44144968373310406</v>
      </c>
      <c r="AA261" s="8">
        <f t="shared" si="23"/>
        <v>0.16417488238052408</v>
      </c>
      <c r="AB261" s="8">
        <f t="shared" si="24"/>
        <v>0.25357196570912921</v>
      </c>
      <c r="AC261" s="8">
        <f t="shared" si="25"/>
        <v>0.43020958070723897</v>
      </c>
      <c r="AD261" s="8">
        <f t="shared" si="26"/>
        <v>0.10908908904683486</v>
      </c>
      <c r="AF261" s="8">
        <f t="shared" si="27"/>
        <v>0.66446881194644913</v>
      </c>
    </row>
    <row r="262" spans="1:32" ht="14.4">
      <c r="A262" s="6">
        <v>70302</v>
      </c>
      <c r="B262" s="6" t="s">
        <v>279</v>
      </c>
      <c r="C262" s="7">
        <v>1409</v>
      </c>
      <c r="D262" s="7">
        <v>535.11112457513809</v>
      </c>
      <c r="E262" s="7">
        <v>9103</v>
      </c>
      <c r="F262" s="7">
        <v>1015</v>
      </c>
      <c r="G262" s="7">
        <v>377.33334293961525</v>
      </c>
      <c r="H262" s="7">
        <v>6040</v>
      </c>
      <c r="I262" s="8">
        <f t="shared" si="14"/>
        <v>0.15478413709766012</v>
      </c>
      <c r="J262" s="8">
        <f t="shared" si="15"/>
        <v>0.37978078394261044</v>
      </c>
      <c r="K262" s="8">
        <f t="shared" si="16"/>
        <v>5.8784040928829849E-2</v>
      </c>
      <c r="L262" s="8">
        <f t="shared" si="17"/>
        <v>0.16804635761589404</v>
      </c>
      <c r="M262" s="8">
        <f t="shared" si="18"/>
        <v>0.37175698811784752</v>
      </c>
      <c r="N262" s="8">
        <f t="shared" si="19"/>
        <v>6.2472407771459473E-2</v>
      </c>
      <c r="O262" s="9"/>
      <c r="P262" s="8">
        <f t="shared" si="20"/>
        <v>1.0627443568756212</v>
      </c>
      <c r="Q262" s="7"/>
      <c r="R262" s="10">
        <v>70402</v>
      </c>
      <c r="S262" s="7">
        <v>3547</v>
      </c>
      <c r="T262" s="7">
        <v>1538.3333736360073</v>
      </c>
      <c r="U262" s="7">
        <v>7946</v>
      </c>
      <c r="V262" s="7">
        <v>4760</v>
      </c>
      <c r="W262" s="7">
        <v>2045.6667185425758</v>
      </c>
      <c r="X262" s="7">
        <v>11753</v>
      </c>
      <c r="Y262" s="8">
        <f t="shared" si="21"/>
        <v>0.44638811980870879</v>
      </c>
      <c r="Z262" s="8">
        <f t="shared" si="22"/>
        <v>0.43369985160304686</v>
      </c>
      <c r="AA262" s="8">
        <f t="shared" si="23"/>
        <v>0.19359846131840011</v>
      </c>
      <c r="AB262" s="8">
        <f t="shared" si="24"/>
        <v>0.40500297796307327</v>
      </c>
      <c r="AC262" s="8">
        <f t="shared" si="25"/>
        <v>0.429761915660205</v>
      </c>
      <c r="AD262" s="8">
        <f t="shared" si="26"/>
        <v>0.17405485565749815</v>
      </c>
      <c r="AF262" s="8">
        <f t="shared" si="27"/>
        <v>0.89905082133499126</v>
      </c>
    </row>
    <row r="263" spans="1:32" ht="14.4">
      <c r="A263" s="6">
        <v>70303</v>
      </c>
      <c r="B263" s="6" t="s">
        <v>280</v>
      </c>
      <c r="C263" s="7">
        <v>610</v>
      </c>
      <c r="D263" s="7">
        <v>217.77778372168541</v>
      </c>
      <c r="E263" s="7">
        <v>3841</v>
      </c>
      <c r="F263" s="7">
        <v>915</v>
      </c>
      <c r="G263" s="7">
        <v>331.3333420753479</v>
      </c>
      <c r="H263" s="7">
        <v>4793</v>
      </c>
      <c r="I263" s="8">
        <f t="shared" si="14"/>
        <v>0.15881280916428014</v>
      </c>
      <c r="J263" s="8">
        <f t="shared" si="15"/>
        <v>0.3570127601994843</v>
      </c>
      <c r="K263" s="8">
        <f t="shared" si="16"/>
        <v>5.6698199354773611E-2</v>
      </c>
      <c r="L263" s="8">
        <f t="shared" si="17"/>
        <v>0.19090340079282286</v>
      </c>
      <c r="M263" s="8">
        <f t="shared" si="18"/>
        <v>0.36211294215885015</v>
      </c>
      <c r="N263" s="8">
        <f t="shared" si="19"/>
        <v>6.9128592129219249E-2</v>
      </c>
      <c r="O263" s="9"/>
      <c r="P263" s="8">
        <f t="shared" si="20"/>
        <v>1.2192378755569613</v>
      </c>
      <c r="Q263" s="7"/>
      <c r="R263" s="10">
        <v>70403</v>
      </c>
      <c r="S263" s="7">
        <v>14478</v>
      </c>
      <c r="T263" s="7">
        <v>6596.7779384851456</v>
      </c>
      <c r="U263" s="7">
        <v>25778</v>
      </c>
      <c r="V263" s="7">
        <v>9111</v>
      </c>
      <c r="W263" s="7">
        <v>3935.5556528568268</v>
      </c>
      <c r="X263" s="7">
        <v>23573</v>
      </c>
      <c r="Y263" s="8">
        <f t="shared" si="21"/>
        <v>0.56164170998525875</v>
      </c>
      <c r="Z263" s="8">
        <f t="shared" si="22"/>
        <v>0.45564152082367354</v>
      </c>
      <c r="AA263" s="8">
        <f t="shared" si="23"/>
        <v>0.25590728289569187</v>
      </c>
      <c r="AB263" s="8">
        <f t="shared" si="24"/>
        <v>0.38650150596020871</v>
      </c>
      <c r="AC263" s="8">
        <f t="shared" si="25"/>
        <v>0.43195649795377311</v>
      </c>
      <c r="AD263" s="8">
        <f t="shared" si="26"/>
        <v>0.16695183696843113</v>
      </c>
      <c r="AF263" s="8">
        <f t="shared" si="27"/>
        <v>0.65239189396763242</v>
      </c>
    </row>
    <row r="264" spans="1:32" ht="14.4">
      <c r="A264" s="6">
        <v>70401</v>
      </c>
      <c r="B264" s="6" t="s">
        <v>281</v>
      </c>
      <c r="C264" s="7">
        <v>248</v>
      </c>
      <c r="D264" s="7">
        <v>95.000002264976501</v>
      </c>
      <c r="E264" s="7">
        <v>2484</v>
      </c>
      <c r="F264" s="7">
        <v>490</v>
      </c>
      <c r="G264" s="7">
        <v>176.66667133569717</v>
      </c>
      <c r="H264" s="7">
        <v>10504</v>
      </c>
      <c r="I264" s="8">
        <f t="shared" si="14"/>
        <v>9.9838969404186795E-2</v>
      </c>
      <c r="J264" s="8">
        <f t="shared" si="15"/>
        <v>0.38306452526200202</v>
      </c>
      <c r="K264" s="8">
        <f t="shared" si="16"/>
        <v>3.8244767417462362E-2</v>
      </c>
      <c r="L264" s="8">
        <f t="shared" si="17"/>
        <v>4.6648895658796652E-2</v>
      </c>
      <c r="M264" s="8">
        <f t="shared" si="18"/>
        <v>0.3605442272157085</v>
      </c>
      <c r="N264" s="8">
        <f t="shared" si="19"/>
        <v>1.6818990035767058E-2</v>
      </c>
      <c r="O264" s="9"/>
      <c r="P264" s="8">
        <f t="shared" si="20"/>
        <v>0.4397723184502253</v>
      </c>
      <c r="Q264" s="7"/>
      <c r="R264" s="10">
        <v>70404</v>
      </c>
      <c r="S264" s="7">
        <v>1373</v>
      </c>
      <c r="T264" s="7">
        <v>591.88890418410301</v>
      </c>
      <c r="U264" s="7">
        <v>2958</v>
      </c>
      <c r="V264" s="7">
        <v>2183</v>
      </c>
      <c r="W264" s="7">
        <v>943.88891345262527</v>
      </c>
      <c r="X264" s="7">
        <v>5229</v>
      </c>
      <c r="Y264" s="8">
        <f t="shared" si="21"/>
        <v>0.46416497633536175</v>
      </c>
      <c r="Z264" s="8">
        <f t="shared" si="22"/>
        <v>0.43109170006125491</v>
      </c>
      <c r="AA264" s="8">
        <f t="shared" si="23"/>
        <v>0.20009766875730325</v>
      </c>
      <c r="AB264" s="8">
        <f t="shared" si="24"/>
        <v>0.41747944157582711</v>
      </c>
      <c r="AC264" s="8">
        <f t="shared" si="25"/>
        <v>0.43238154532873352</v>
      </c>
      <c r="AD264" s="8">
        <f t="shared" si="26"/>
        <v>0.18051040609153285</v>
      </c>
      <c r="AF264" s="8">
        <f t="shared" si="27"/>
        <v>0.90211148991681844</v>
      </c>
    </row>
    <row r="265" spans="1:32" ht="14.4">
      <c r="A265" s="6">
        <v>70402</v>
      </c>
      <c r="B265" s="6" t="s">
        <v>282</v>
      </c>
      <c r="C265" s="7">
        <v>378</v>
      </c>
      <c r="D265" s="7">
        <v>138.88889226317406</v>
      </c>
      <c r="E265" s="7">
        <v>3293</v>
      </c>
      <c r="F265" s="7">
        <v>995</v>
      </c>
      <c r="G265" s="7">
        <v>369.77778679132462</v>
      </c>
      <c r="H265" s="7">
        <v>15400</v>
      </c>
      <c r="I265" s="8">
        <f t="shared" si="14"/>
        <v>0.11478894624962041</v>
      </c>
      <c r="J265" s="8">
        <f t="shared" si="15"/>
        <v>0.3674309319131589</v>
      </c>
      <c r="K265" s="8">
        <f t="shared" si="16"/>
        <v>4.2177009493827536E-2</v>
      </c>
      <c r="L265" s="8">
        <f t="shared" si="17"/>
        <v>6.4610389610389604E-2</v>
      </c>
      <c r="M265" s="8">
        <f t="shared" si="18"/>
        <v>0.37163596662444687</v>
      </c>
      <c r="N265" s="8">
        <f t="shared" si="19"/>
        <v>2.4011544596839261E-2</v>
      </c>
      <c r="O265" s="9"/>
      <c r="P265" s="8">
        <f t="shared" si="20"/>
        <v>0.56930410394206044</v>
      </c>
      <c r="Q265" s="7"/>
      <c r="R265" s="10">
        <v>70501</v>
      </c>
      <c r="S265" s="7">
        <v>3703</v>
      </c>
      <c r="T265" s="7">
        <v>1462.3333681225777</v>
      </c>
      <c r="U265" s="7">
        <v>11382</v>
      </c>
      <c r="V265" s="7">
        <v>3353</v>
      </c>
      <c r="W265" s="7">
        <v>1298.2222539484501</v>
      </c>
      <c r="X265" s="7">
        <v>10490</v>
      </c>
      <c r="Y265" s="8">
        <f t="shared" si="21"/>
        <v>0.3253382533825338</v>
      </c>
      <c r="Z265" s="8">
        <f t="shared" si="22"/>
        <v>0.39490504135095267</v>
      </c>
      <c r="AA265" s="8">
        <f t="shared" si="23"/>
        <v>0.12847771640507624</v>
      </c>
      <c r="AB265" s="8">
        <f t="shared" si="24"/>
        <v>0.31963775023832219</v>
      </c>
      <c r="AC265" s="8">
        <f t="shared" si="25"/>
        <v>0.38718230061093056</v>
      </c>
      <c r="AD265" s="8">
        <f t="shared" si="26"/>
        <v>0.1237580794993756</v>
      </c>
      <c r="AF265" s="8">
        <f t="shared" si="27"/>
        <v>0.96326493778251676</v>
      </c>
    </row>
    <row r="266" spans="1:32" ht="14.4">
      <c r="A266" s="6">
        <v>70403</v>
      </c>
      <c r="B266" s="6" t="s">
        <v>283</v>
      </c>
      <c r="C266" s="7">
        <v>4152</v>
      </c>
      <c r="D266" s="7">
        <v>1555.5555930435658</v>
      </c>
      <c r="E266" s="7">
        <v>17481</v>
      </c>
      <c r="F266" s="7">
        <v>3661</v>
      </c>
      <c r="G266" s="7">
        <v>1352.1111433207989</v>
      </c>
      <c r="H266" s="7">
        <v>39167</v>
      </c>
      <c r="I266" s="8">
        <f t="shared" si="14"/>
        <v>0.23751501630341515</v>
      </c>
      <c r="J266" s="8">
        <f t="shared" si="15"/>
        <v>0.37465211778505919</v>
      </c>
      <c r="K266" s="8">
        <f t="shared" si="16"/>
        <v>8.898550386382735E-2</v>
      </c>
      <c r="L266" s="8">
        <f t="shared" si="17"/>
        <v>9.3471544923021926E-2</v>
      </c>
      <c r="M266" s="8">
        <f t="shared" si="18"/>
        <v>0.36932836474209202</v>
      </c>
      <c r="N266" s="8">
        <f t="shared" si="19"/>
        <v>3.452169283633668E-2</v>
      </c>
      <c r="O266" s="9"/>
      <c r="P266" s="8">
        <f t="shared" si="20"/>
        <v>0.38794737723983114</v>
      </c>
      <c r="Q266" s="7"/>
      <c r="R266" s="10">
        <v>70502</v>
      </c>
      <c r="S266" s="7">
        <v>6537</v>
      </c>
      <c r="T266" s="7">
        <v>2520.4445072412491</v>
      </c>
      <c r="U266" s="7">
        <v>17665</v>
      </c>
      <c r="V266" s="7">
        <v>5831</v>
      </c>
      <c r="W266" s="7">
        <v>2303.2222799956799</v>
      </c>
      <c r="X266" s="7">
        <v>18637</v>
      </c>
      <c r="Y266" s="8">
        <f t="shared" si="21"/>
        <v>0.37005377865836397</v>
      </c>
      <c r="Z266" s="8">
        <f t="shared" si="22"/>
        <v>0.38556593349261881</v>
      </c>
      <c r="AA266" s="8">
        <f t="shared" si="23"/>
        <v>0.14268013061088305</v>
      </c>
      <c r="AB266" s="8">
        <f t="shared" si="24"/>
        <v>0.31287224338681119</v>
      </c>
      <c r="AC266" s="8">
        <f t="shared" si="25"/>
        <v>0.39499610358354997</v>
      </c>
      <c r="AD266" s="8">
        <f t="shared" si="26"/>
        <v>0.12358331705723453</v>
      </c>
      <c r="AF266" s="8">
        <f t="shared" si="27"/>
        <v>0.8661564615066879</v>
      </c>
    </row>
    <row r="267" spans="1:32" ht="14.4">
      <c r="A267" s="6">
        <v>70404</v>
      </c>
      <c r="B267" s="6" t="s">
        <v>284</v>
      </c>
      <c r="C267" s="7">
        <v>209</v>
      </c>
      <c r="D267" s="7">
        <v>78.000001966953278</v>
      </c>
      <c r="E267" s="7">
        <v>1365</v>
      </c>
      <c r="F267" s="7">
        <v>564</v>
      </c>
      <c r="G267" s="7">
        <v>208.22222763299942</v>
      </c>
      <c r="H267" s="7">
        <v>8770</v>
      </c>
      <c r="I267" s="8">
        <f t="shared" si="14"/>
        <v>0.15311355311355312</v>
      </c>
      <c r="J267" s="8">
        <f t="shared" si="15"/>
        <v>0.37320575103805398</v>
      </c>
      <c r="K267" s="8">
        <f t="shared" si="16"/>
        <v>5.7142858583848564E-2</v>
      </c>
      <c r="L267" s="8">
        <f t="shared" si="17"/>
        <v>6.4310148232611178E-2</v>
      </c>
      <c r="M267" s="8">
        <f t="shared" si="18"/>
        <v>0.36918834686702023</v>
      </c>
      <c r="N267" s="8">
        <f t="shared" si="19"/>
        <v>2.3742557312770744E-2</v>
      </c>
      <c r="O267" s="9"/>
      <c r="P267" s="8">
        <f t="shared" si="20"/>
        <v>0.41549474249581175</v>
      </c>
      <c r="Q267" s="7"/>
      <c r="R267" s="10">
        <v>70503</v>
      </c>
      <c r="S267" s="7">
        <v>2027</v>
      </c>
      <c r="T267" s="7">
        <v>858.00002068281174</v>
      </c>
      <c r="U267" s="7">
        <v>8609</v>
      </c>
      <c r="V267" s="7">
        <v>1258</v>
      </c>
      <c r="W267" s="7">
        <v>523.33334717154503</v>
      </c>
      <c r="X267" s="7">
        <v>6116</v>
      </c>
      <c r="Y267" s="8">
        <f t="shared" si="21"/>
        <v>0.23545127192472992</v>
      </c>
      <c r="Z267" s="8">
        <f t="shared" si="22"/>
        <v>0.42328565401224061</v>
      </c>
      <c r="AA267" s="8">
        <f t="shared" si="23"/>
        <v>9.9663145624673211E-2</v>
      </c>
      <c r="AB267" s="8">
        <f t="shared" si="24"/>
        <v>0.20568999345977762</v>
      </c>
      <c r="AC267" s="8">
        <f t="shared" si="25"/>
        <v>0.41600425053381956</v>
      </c>
      <c r="AD267" s="8">
        <f t="shared" si="26"/>
        <v>8.5567911571541033E-2</v>
      </c>
      <c r="AF267" s="8">
        <f t="shared" si="27"/>
        <v>0.85857125053814598</v>
      </c>
    </row>
    <row r="268" spans="1:32" ht="14.4">
      <c r="A268" s="6">
        <v>70501</v>
      </c>
      <c r="B268" s="6" t="s">
        <v>285</v>
      </c>
      <c r="C268" s="7">
        <v>1367</v>
      </c>
      <c r="D268" s="7">
        <v>487.88890102505684</v>
      </c>
      <c r="E268" s="7">
        <v>10466</v>
      </c>
      <c r="F268" s="7">
        <v>5585</v>
      </c>
      <c r="G268" s="7">
        <v>2013.6667180359364</v>
      </c>
      <c r="H268" s="7">
        <v>29874</v>
      </c>
      <c r="I268" s="8">
        <f t="shared" si="14"/>
        <v>0.130613414867189</v>
      </c>
      <c r="J268" s="8">
        <f t="shared" si="15"/>
        <v>0.35690482884056829</v>
      </c>
      <c r="K268" s="8">
        <f t="shared" si="16"/>
        <v>4.661655847745623E-2</v>
      </c>
      <c r="L268" s="8">
        <f t="shared" si="17"/>
        <v>0.18695186449755641</v>
      </c>
      <c r="M268" s="8">
        <f t="shared" si="18"/>
        <v>0.36054909902165377</v>
      </c>
      <c r="N268" s="8">
        <f t="shared" si="19"/>
        <v>6.7405326305012267E-2</v>
      </c>
      <c r="O268" s="9"/>
      <c r="P268" s="8">
        <f t="shared" si="20"/>
        <v>1.4459524363560534</v>
      </c>
      <c r="Q268" s="7"/>
      <c r="R268" s="10">
        <v>70601</v>
      </c>
      <c r="S268" s="7">
        <v>1512</v>
      </c>
      <c r="T268" s="7">
        <v>627.33334892988205</v>
      </c>
      <c r="U268" s="7">
        <v>6812</v>
      </c>
      <c r="V268" s="7">
        <v>2382</v>
      </c>
      <c r="W268" s="7">
        <v>955.88891392946243</v>
      </c>
      <c r="X268" s="7">
        <v>10646</v>
      </c>
      <c r="Y268" s="8">
        <f t="shared" si="21"/>
        <v>0.22196124486200822</v>
      </c>
      <c r="Z268" s="8">
        <f t="shared" si="22"/>
        <v>0.4149030085515093</v>
      </c>
      <c r="AA268" s="8">
        <f t="shared" si="23"/>
        <v>9.2092388275085452E-2</v>
      </c>
      <c r="AB268" s="8">
        <f t="shared" si="24"/>
        <v>0.22374600789028742</v>
      </c>
      <c r="AC268" s="8">
        <f t="shared" si="25"/>
        <v>0.40129677327013535</v>
      </c>
      <c r="AD268" s="8">
        <f t="shared" si="26"/>
        <v>8.9788550998446584E-2</v>
      </c>
      <c r="AF268" s="8">
        <f t="shared" si="27"/>
        <v>0.97498341263821753</v>
      </c>
    </row>
    <row r="269" spans="1:32" ht="14.4">
      <c r="A269" s="6">
        <v>70502</v>
      </c>
      <c r="B269" s="6" t="s">
        <v>286</v>
      </c>
      <c r="C269" s="7">
        <v>1045</v>
      </c>
      <c r="D269" s="7">
        <v>378.55556553602219</v>
      </c>
      <c r="E269" s="7">
        <v>8746</v>
      </c>
      <c r="F269" s="7">
        <v>4763</v>
      </c>
      <c r="G269" s="7">
        <v>1676.3333775103092</v>
      </c>
      <c r="H269" s="7">
        <v>43958</v>
      </c>
      <c r="I269" s="8">
        <f t="shared" si="14"/>
        <v>0.11948319231648753</v>
      </c>
      <c r="J269" s="8">
        <f t="shared" si="15"/>
        <v>0.36225412969954274</v>
      </c>
      <c r="K269" s="8">
        <f t="shared" si="16"/>
        <v>4.3283279846332283E-2</v>
      </c>
      <c r="L269" s="8">
        <f t="shared" si="17"/>
        <v>0.10835342827244188</v>
      </c>
      <c r="M269" s="8">
        <f t="shared" si="18"/>
        <v>0.3519490609931365</v>
      </c>
      <c r="N269" s="8">
        <f t="shared" si="19"/>
        <v>3.8134887335873086E-2</v>
      </c>
      <c r="O269" s="9"/>
      <c r="P269" s="8">
        <f t="shared" si="20"/>
        <v>0.88105354934428659</v>
      </c>
      <c r="Q269" s="7"/>
      <c r="R269" s="10">
        <v>70602</v>
      </c>
      <c r="S269" s="7">
        <v>4580</v>
      </c>
      <c r="T269" s="7">
        <v>2105.4444988071918</v>
      </c>
      <c r="U269" s="7">
        <v>8053</v>
      </c>
      <c r="V269" s="7">
        <v>5189</v>
      </c>
      <c r="W269" s="7">
        <v>2279.555614978075</v>
      </c>
      <c r="X269" s="7">
        <v>10934</v>
      </c>
      <c r="Y269" s="8">
        <f t="shared" si="21"/>
        <v>0.56873214950949957</v>
      </c>
      <c r="Z269" s="8">
        <f t="shared" si="22"/>
        <v>0.45970403904087159</v>
      </c>
      <c r="AA269" s="8">
        <f t="shared" si="23"/>
        <v>0.26144846626191381</v>
      </c>
      <c r="AB269" s="8">
        <f t="shared" si="24"/>
        <v>0.47457472105359427</v>
      </c>
      <c r="AC269" s="8">
        <f t="shared" si="25"/>
        <v>0.43930537964503275</v>
      </c>
      <c r="AD269" s="8">
        <f t="shared" si="26"/>
        <v>0.20848322800238475</v>
      </c>
      <c r="AF269" s="8">
        <f t="shared" si="27"/>
        <v>0.79741614469266175</v>
      </c>
    </row>
    <row r="270" spans="1:32" ht="14.4">
      <c r="A270" s="6">
        <v>70503</v>
      </c>
      <c r="B270" s="6" t="s">
        <v>287</v>
      </c>
      <c r="C270" s="7">
        <v>341</v>
      </c>
      <c r="D270" s="7">
        <v>129.22222545742989</v>
      </c>
      <c r="E270" s="7">
        <v>4693</v>
      </c>
      <c r="F270" s="7">
        <v>684</v>
      </c>
      <c r="G270" s="7">
        <v>247.66667303442955</v>
      </c>
      <c r="H270" s="7">
        <v>12986</v>
      </c>
      <c r="I270" s="8">
        <f t="shared" si="14"/>
        <v>7.2661410611549113E-2</v>
      </c>
      <c r="J270" s="8">
        <f t="shared" si="15"/>
        <v>0.37895080779304952</v>
      </c>
      <c r="K270" s="8">
        <f t="shared" si="16"/>
        <v>2.7535100246628995E-2</v>
      </c>
      <c r="L270" s="8">
        <f t="shared" si="17"/>
        <v>5.2672108424457111E-2</v>
      </c>
      <c r="M270" s="8">
        <f t="shared" si="18"/>
        <v>0.36208577929010166</v>
      </c>
      <c r="N270" s="8">
        <f t="shared" si="19"/>
        <v>1.9071821425722283E-2</v>
      </c>
      <c r="O270" s="9"/>
      <c r="P270" s="8">
        <f t="shared" si="20"/>
        <v>0.69263671658711923</v>
      </c>
      <c r="Q270" s="7"/>
      <c r="R270" s="10">
        <v>70603</v>
      </c>
      <c r="S270" s="7">
        <v>613</v>
      </c>
      <c r="T270" s="7">
        <v>261.33333998918533</v>
      </c>
      <c r="U270" s="7">
        <v>2140</v>
      </c>
      <c r="V270" s="7">
        <v>1319</v>
      </c>
      <c r="W270" s="7">
        <v>536.6666804254055</v>
      </c>
      <c r="X270" s="7">
        <v>3849</v>
      </c>
      <c r="Y270" s="8">
        <f t="shared" si="21"/>
        <v>0.28644859813084111</v>
      </c>
      <c r="Z270" s="8">
        <f t="shared" si="22"/>
        <v>0.42631866229883414</v>
      </c>
      <c r="AA270" s="8">
        <f t="shared" si="23"/>
        <v>0.1221183831725165</v>
      </c>
      <c r="AB270" s="8">
        <f t="shared" si="24"/>
        <v>0.34268641205507921</v>
      </c>
      <c r="AC270" s="8">
        <f t="shared" si="25"/>
        <v>0.40687390479560692</v>
      </c>
      <c r="AD270" s="8">
        <f t="shared" si="26"/>
        <v>0.13943015859324642</v>
      </c>
      <c r="AF270" s="8">
        <f t="shared" si="27"/>
        <v>1.141762238992909</v>
      </c>
    </row>
    <row r="271" spans="1:32" ht="14.4">
      <c r="A271" s="6">
        <v>70601</v>
      </c>
      <c r="B271" s="6" t="s">
        <v>288</v>
      </c>
      <c r="C271" s="7">
        <v>46</v>
      </c>
      <c r="D271" s="7">
        <v>16.77777823805809</v>
      </c>
      <c r="E271" s="7">
        <v>866</v>
      </c>
      <c r="F271" s="7">
        <v>673</v>
      </c>
      <c r="G271" s="7">
        <v>247.55556234717369</v>
      </c>
      <c r="H271" s="7">
        <v>19606</v>
      </c>
      <c r="I271" s="8">
        <f t="shared" si="14"/>
        <v>5.3117782909930716E-2</v>
      </c>
      <c r="J271" s="8">
        <f t="shared" si="15"/>
        <v>0.36473430952300195</v>
      </c>
      <c r="K271" s="8">
        <f t="shared" si="16"/>
        <v>1.9373877873046293E-2</v>
      </c>
      <c r="L271" s="8">
        <f t="shared" si="17"/>
        <v>3.432622666530654E-2</v>
      </c>
      <c r="M271" s="8">
        <f t="shared" si="18"/>
        <v>0.36783887421571126</v>
      </c>
      <c r="N271" s="8">
        <f t="shared" si="19"/>
        <v>1.2626520572639686E-2</v>
      </c>
      <c r="O271" s="9"/>
      <c r="P271" s="8">
        <f t="shared" si="20"/>
        <v>0.65172913008841671</v>
      </c>
      <c r="Q271" s="7"/>
      <c r="R271" s="10">
        <v>70701</v>
      </c>
      <c r="S271" s="7">
        <v>2250</v>
      </c>
      <c r="T271" s="7">
        <v>1055.2222492992878</v>
      </c>
      <c r="U271" s="7">
        <v>3426</v>
      </c>
      <c r="V271" s="7">
        <v>490</v>
      </c>
      <c r="W271" s="7">
        <v>218.55556151270866</v>
      </c>
      <c r="X271" s="7">
        <v>1648</v>
      </c>
      <c r="Y271" s="8">
        <f t="shared" si="21"/>
        <v>0.65674255691768824</v>
      </c>
      <c r="Z271" s="8">
        <f t="shared" si="22"/>
        <v>0.46898766635523903</v>
      </c>
      <c r="AA271" s="8">
        <f t="shared" si="23"/>
        <v>0.30800415916499935</v>
      </c>
      <c r="AB271" s="8">
        <f t="shared" si="24"/>
        <v>0.29733009708737862</v>
      </c>
      <c r="AC271" s="8">
        <f t="shared" si="25"/>
        <v>0.44603175818920138</v>
      </c>
      <c r="AD271" s="8">
        <f t="shared" si="26"/>
        <v>0.13261866596644942</v>
      </c>
      <c r="AF271" s="8">
        <f t="shared" si="27"/>
        <v>0.43057426992537767</v>
      </c>
    </row>
    <row r="272" spans="1:32" ht="14.4">
      <c r="A272" s="6">
        <v>70602</v>
      </c>
      <c r="B272" s="6" t="s">
        <v>289</v>
      </c>
      <c r="C272" s="7">
        <v>501</v>
      </c>
      <c r="D272" s="7">
        <v>181.66667112708092</v>
      </c>
      <c r="E272" s="7">
        <v>4183</v>
      </c>
      <c r="F272" s="7">
        <v>909</v>
      </c>
      <c r="G272" s="7">
        <v>326.55556416511536</v>
      </c>
      <c r="H272" s="7">
        <v>13531</v>
      </c>
      <c r="I272" s="8">
        <f t="shared" si="14"/>
        <v>0.11977049964140569</v>
      </c>
      <c r="J272" s="8">
        <f t="shared" si="15"/>
        <v>0.36260812600215753</v>
      </c>
      <c r="K272" s="8">
        <f t="shared" si="16"/>
        <v>4.3429756425312202E-2</v>
      </c>
      <c r="L272" s="8">
        <f t="shared" si="17"/>
        <v>6.7179070283053727E-2</v>
      </c>
      <c r="M272" s="8">
        <f t="shared" si="18"/>
        <v>0.35924704528615553</v>
      </c>
      <c r="N272" s="8">
        <f t="shared" si="19"/>
        <v>2.4133882504258027E-2</v>
      </c>
      <c r="O272" s="9"/>
      <c r="P272" s="8">
        <f t="shared" si="20"/>
        <v>0.55569923689905976</v>
      </c>
      <c r="Q272" s="7"/>
      <c r="R272" s="10">
        <v>70702</v>
      </c>
      <c r="S272" s="7">
        <v>11387</v>
      </c>
      <c r="T272" s="7">
        <v>5114.1112471520901</v>
      </c>
      <c r="U272" s="7">
        <v>18824</v>
      </c>
      <c r="V272" s="7">
        <v>5956</v>
      </c>
      <c r="W272" s="7">
        <v>2357.0000558197498</v>
      </c>
      <c r="X272" s="7">
        <v>12200</v>
      </c>
      <c r="Y272" s="8">
        <f t="shared" si="21"/>
        <v>0.60491925201869956</v>
      </c>
      <c r="Z272" s="8">
        <f t="shared" si="22"/>
        <v>0.4491184023142259</v>
      </c>
      <c r="AA272" s="8">
        <f t="shared" si="23"/>
        <v>0.2716803679957549</v>
      </c>
      <c r="AB272" s="8">
        <f t="shared" si="24"/>
        <v>0.4881967213114754</v>
      </c>
      <c r="AC272" s="8">
        <f t="shared" si="25"/>
        <v>0.39573540225314807</v>
      </c>
      <c r="AD272" s="8">
        <f t="shared" si="26"/>
        <v>0.19319672588686473</v>
      </c>
      <c r="AF272" s="8">
        <f t="shared" si="27"/>
        <v>0.71111772746819712</v>
      </c>
    </row>
    <row r="273" spans="1:32" ht="14.4">
      <c r="A273" s="6">
        <v>70603</v>
      </c>
      <c r="B273" s="6" t="s">
        <v>290</v>
      </c>
      <c r="C273" s="7">
        <v>36</v>
      </c>
      <c r="D273" s="7">
        <v>12.555555880069733</v>
      </c>
      <c r="E273" s="7">
        <v>484</v>
      </c>
      <c r="F273" s="7">
        <v>306</v>
      </c>
      <c r="G273" s="7">
        <v>107.44444742798805</v>
      </c>
      <c r="H273" s="7">
        <v>5477</v>
      </c>
      <c r="I273" s="8">
        <f t="shared" si="14"/>
        <v>7.43801652892562E-2</v>
      </c>
      <c r="J273" s="8">
        <f t="shared" si="15"/>
        <v>0.34876544111304814</v>
      </c>
      <c r="K273" s="8">
        <f t="shared" si="16"/>
        <v>2.594123115716887E-2</v>
      </c>
      <c r="L273" s="8">
        <f t="shared" si="17"/>
        <v>5.5870001825817056E-2</v>
      </c>
      <c r="M273" s="8">
        <f t="shared" si="18"/>
        <v>0.35112564518950345</v>
      </c>
      <c r="N273" s="8">
        <f t="shared" si="19"/>
        <v>1.9617390437828751E-2</v>
      </c>
      <c r="O273" s="9"/>
      <c r="P273" s="8">
        <f t="shared" si="20"/>
        <v>0.75622434104895886</v>
      </c>
      <c r="Q273" s="7"/>
      <c r="R273" s="10">
        <v>70703</v>
      </c>
      <c r="S273" s="7">
        <v>2643</v>
      </c>
      <c r="T273" s="7">
        <v>1185.6666969954967</v>
      </c>
      <c r="U273" s="7">
        <v>6149</v>
      </c>
      <c r="V273" s="7">
        <v>6930</v>
      </c>
      <c r="W273" s="7">
        <v>2798.3334024250507</v>
      </c>
      <c r="X273" s="7">
        <v>18887</v>
      </c>
      <c r="Y273" s="8">
        <f t="shared" si="21"/>
        <v>0.42982598796552285</v>
      </c>
      <c r="Z273" s="8">
        <f t="shared" si="22"/>
        <v>0.44860639311218192</v>
      </c>
      <c r="AA273" s="8">
        <f t="shared" si="23"/>
        <v>0.19282268612709333</v>
      </c>
      <c r="AB273" s="8">
        <f t="shared" si="24"/>
        <v>0.36691904484566101</v>
      </c>
      <c r="AC273" s="8">
        <f t="shared" si="25"/>
        <v>0.40379991376984858</v>
      </c>
      <c r="AD273" s="8">
        <f t="shared" si="26"/>
        <v>0.14816187866919311</v>
      </c>
      <c r="AF273" s="8">
        <f t="shared" si="27"/>
        <v>0.76838406125893621</v>
      </c>
    </row>
    <row r="274" spans="1:32" ht="14.4">
      <c r="A274" s="6">
        <v>70701</v>
      </c>
      <c r="B274" s="6" t="s">
        <v>291</v>
      </c>
      <c r="C274" s="7">
        <v>264</v>
      </c>
      <c r="D274" s="7">
        <v>102.66666966676712</v>
      </c>
      <c r="E274" s="7">
        <v>3416</v>
      </c>
      <c r="F274" s="7">
        <v>88</v>
      </c>
      <c r="G274" s="7">
        <v>33.111111879348755</v>
      </c>
      <c r="H274" s="7">
        <v>2340</v>
      </c>
      <c r="I274" s="8">
        <f t="shared" si="14"/>
        <v>7.7283372365339581E-2</v>
      </c>
      <c r="J274" s="8">
        <f t="shared" si="15"/>
        <v>0.38888890025290573</v>
      </c>
      <c r="K274" s="8">
        <f t="shared" si="16"/>
        <v>3.0054645686992714E-2</v>
      </c>
      <c r="L274" s="8">
        <f t="shared" si="17"/>
        <v>3.7606837606837605E-2</v>
      </c>
      <c r="M274" s="8">
        <f t="shared" si="18"/>
        <v>0.37626263499259949</v>
      </c>
      <c r="N274" s="8">
        <f t="shared" si="19"/>
        <v>1.4150047811687501E-2</v>
      </c>
      <c r="O274" s="9"/>
      <c r="P274" s="8">
        <f t="shared" si="20"/>
        <v>0.47081066797641435</v>
      </c>
      <c r="Q274" s="7"/>
      <c r="R274" s="10">
        <v>70704</v>
      </c>
      <c r="S274" s="7">
        <v>1478</v>
      </c>
      <c r="T274" s="7">
        <v>774.77779871225357</v>
      </c>
      <c r="U274" s="7">
        <v>2347</v>
      </c>
      <c r="V274" s="7">
        <v>877</v>
      </c>
      <c r="W274" s="7">
        <v>369.33334338665009</v>
      </c>
      <c r="X274" s="7">
        <v>2433</v>
      </c>
      <c r="Y274" s="8">
        <f t="shared" si="21"/>
        <v>0.62974009373668516</v>
      </c>
      <c r="Z274" s="8">
        <f t="shared" si="22"/>
        <v>0.52420690034658568</v>
      </c>
      <c r="AA274" s="8">
        <f t="shared" si="23"/>
        <v>0.33011410256167606</v>
      </c>
      <c r="AB274" s="8">
        <f t="shared" si="24"/>
        <v>0.36046033703247021</v>
      </c>
      <c r="AC274" s="8">
        <f t="shared" si="25"/>
        <v>0.42113266064612326</v>
      </c>
      <c r="AD274" s="8">
        <f t="shared" si="26"/>
        <v>0.1518016207918825</v>
      </c>
      <c r="AF274" s="8">
        <f t="shared" si="27"/>
        <v>0.45984591271292635</v>
      </c>
    </row>
    <row r="275" spans="1:32" ht="14.4">
      <c r="A275" s="6">
        <v>70702</v>
      </c>
      <c r="B275" s="6" t="s">
        <v>292</v>
      </c>
      <c r="C275" s="7">
        <v>2306</v>
      </c>
      <c r="D275" s="7">
        <v>846.0000222325325</v>
      </c>
      <c r="E275" s="7">
        <v>22350</v>
      </c>
      <c r="F275" s="7">
        <v>3411</v>
      </c>
      <c r="G275" s="7">
        <v>1256.1111413836479</v>
      </c>
      <c r="H275" s="7">
        <v>15544</v>
      </c>
      <c r="I275" s="8">
        <f t="shared" si="14"/>
        <v>0.10317673378076063</v>
      </c>
      <c r="J275" s="8">
        <f t="shared" si="15"/>
        <v>0.36686904693518324</v>
      </c>
      <c r="K275" s="8">
        <f t="shared" si="16"/>
        <v>3.7852349988032774E-2</v>
      </c>
      <c r="L275" s="8">
        <f t="shared" si="17"/>
        <v>0.21944158517756046</v>
      </c>
      <c r="M275" s="8">
        <f t="shared" si="18"/>
        <v>0.36825304643320078</v>
      </c>
      <c r="N275" s="8">
        <f t="shared" si="19"/>
        <v>8.0810032255767356E-2</v>
      </c>
      <c r="O275" s="9"/>
      <c r="P275" s="8">
        <f t="shared" si="20"/>
        <v>2.134874909518587</v>
      </c>
      <c r="Q275" s="7"/>
      <c r="R275" s="10">
        <v>70705</v>
      </c>
      <c r="S275" s="7">
        <v>7814</v>
      </c>
      <c r="T275" s="7">
        <v>3788.6667653620243</v>
      </c>
      <c r="U275" s="7">
        <v>10641</v>
      </c>
      <c r="V275" s="7">
        <v>509</v>
      </c>
      <c r="W275" s="7">
        <v>223.55556139349937</v>
      </c>
      <c r="X275" s="7">
        <v>1245</v>
      </c>
      <c r="Y275" s="8">
        <f t="shared" si="21"/>
        <v>0.73432948031200074</v>
      </c>
      <c r="Z275" s="8">
        <f t="shared" si="22"/>
        <v>0.48485625356565448</v>
      </c>
      <c r="AA275" s="8">
        <f t="shared" si="23"/>
        <v>0.35604424070689072</v>
      </c>
      <c r="AB275" s="8">
        <f t="shared" si="24"/>
        <v>0.40883534136546185</v>
      </c>
      <c r="AC275" s="8">
        <f t="shared" si="25"/>
        <v>0.43920542513457639</v>
      </c>
      <c r="AD275" s="8">
        <f t="shared" si="26"/>
        <v>0.17956269991445734</v>
      </c>
      <c r="AF275" s="8">
        <f t="shared" si="27"/>
        <v>0.50432693296190745</v>
      </c>
    </row>
    <row r="276" spans="1:32" ht="14.4">
      <c r="A276" s="6">
        <v>70703</v>
      </c>
      <c r="B276" s="6" t="s">
        <v>293</v>
      </c>
      <c r="C276" s="7">
        <v>661</v>
      </c>
      <c r="D276" s="7">
        <v>237.44445079565048</v>
      </c>
      <c r="E276" s="7">
        <v>6922</v>
      </c>
      <c r="F276" s="7">
        <v>3068</v>
      </c>
      <c r="G276" s="7">
        <v>1113.6666947901249</v>
      </c>
      <c r="H276" s="7">
        <v>24735</v>
      </c>
      <c r="I276" s="8">
        <f t="shared" si="14"/>
        <v>9.5492632187229129E-2</v>
      </c>
      <c r="J276" s="8">
        <f t="shared" si="15"/>
        <v>0.35922004658948636</v>
      </c>
      <c r="K276" s="8">
        <f t="shared" si="16"/>
        <v>3.4302867783249133E-2</v>
      </c>
      <c r="L276" s="8">
        <f t="shared" si="17"/>
        <v>0.1240347685465939</v>
      </c>
      <c r="M276" s="8">
        <f t="shared" si="18"/>
        <v>0.36299435944919323</v>
      </c>
      <c r="N276" s="8">
        <f t="shared" si="19"/>
        <v>4.5023921357999791E-2</v>
      </c>
      <c r="O276" s="9"/>
      <c r="P276" s="8">
        <f t="shared" si="20"/>
        <v>1.3125410284205448</v>
      </c>
      <c r="Q276" s="7"/>
      <c r="R276" s="10">
        <v>70706</v>
      </c>
      <c r="S276" s="7">
        <v>2658</v>
      </c>
      <c r="T276" s="7">
        <v>1132.222252368927</v>
      </c>
      <c r="U276" s="7">
        <v>8853</v>
      </c>
      <c r="V276" s="7">
        <v>2747</v>
      </c>
      <c r="W276" s="7">
        <v>1070.1111382544041</v>
      </c>
      <c r="X276" s="7">
        <v>24089</v>
      </c>
      <c r="Y276" s="8">
        <f t="shared" si="21"/>
        <v>0.3002372077261945</v>
      </c>
      <c r="Z276" s="8">
        <f t="shared" si="22"/>
        <v>0.42596773979267383</v>
      </c>
      <c r="AA276" s="8">
        <f t="shared" si="23"/>
        <v>0.12789136477679058</v>
      </c>
      <c r="AB276" s="8">
        <f t="shared" si="24"/>
        <v>0.11403545186599692</v>
      </c>
      <c r="AC276" s="8">
        <f t="shared" si="25"/>
        <v>0.38955629350360543</v>
      </c>
      <c r="AD276" s="8">
        <f t="shared" si="26"/>
        <v>4.4423227956926568E-2</v>
      </c>
      <c r="AF276" s="8">
        <f t="shared" si="27"/>
        <v>0.34735126984107678</v>
      </c>
    </row>
    <row r="277" spans="1:32" ht="14.4">
      <c r="A277" s="6">
        <v>70704</v>
      </c>
      <c r="B277" s="6" t="s">
        <v>294</v>
      </c>
      <c r="C277" s="7">
        <v>155</v>
      </c>
      <c r="D277" s="7">
        <v>59.222223848104477</v>
      </c>
      <c r="E277" s="7">
        <v>1849</v>
      </c>
      <c r="F277" s="7">
        <v>154</v>
      </c>
      <c r="G277" s="7">
        <v>54.666668087244034</v>
      </c>
      <c r="H277" s="7">
        <v>3170</v>
      </c>
      <c r="I277" s="8">
        <f t="shared" si="14"/>
        <v>8.3829096809085998E-2</v>
      </c>
      <c r="J277" s="8">
        <f t="shared" si="15"/>
        <v>0.38207886353615794</v>
      </c>
      <c r="K277" s="8">
        <f t="shared" si="16"/>
        <v>3.2029326040078139E-2</v>
      </c>
      <c r="L277" s="8">
        <f t="shared" si="17"/>
        <v>4.8580441640378551E-2</v>
      </c>
      <c r="M277" s="8">
        <f t="shared" si="18"/>
        <v>0.35497836420288331</v>
      </c>
      <c r="N277" s="8">
        <f t="shared" si="19"/>
        <v>1.7245005705755215E-2</v>
      </c>
      <c r="O277" s="9"/>
      <c r="P277" s="8">
        <f t="shared" si="20"/>
        <v>0.53841300576155193</v>
      </c>
      <c r="Q277" s="7"/>
      <c r="R277" s="10">
        <v>70707</v>
      </c>
      <c r="S277" s="7">
        <v>1519</v>
      </c>
      <c r="T277" s="7">
        <v>724.44446301460266</v>
      </c>
      <c r="U277" s="7">
        <v>2499</v>
      </c>
      <c r="V277" s="7">
        <v>861</v>
      </c>
      <c r="W277" s="7">
        <v>388.00001001358032</v>
      </c>
      <c r="X277" s="7">
        <v>2396</v>
      </c>
      <c r="Y277" s="8">
        <f t="shared" si="21"/>
        <v>0.60784313725490191</v>
      </c>
      <c r="Z277" s="8">
        <f t="shared" si="22"/>
        <v>0.47692196380158175</v>
      </c>
      <c r="AA277" s="8">
        <f t="shared" si="23"/>
        <v>0.28989374270292223</v>
      </c>
      <c r="AB277" s="8">
        <f t="shared" si="24"/>
        <v>0.35934891485809684</v>
      </c>
      <c r="AC277" s="8">
        <f t="shared" si="25"/>
        <v>0.4506388037323813</v>
      </c>
      <c r="AD277" s="8">
        <f t="shared" si="26"/>
        <v>0.16193656511418208</v>
      </c>
      <c r="AF277" s="8">
        <f t="shared" si="27"/>
        <v>0.55860662463532951</v>
      </c>
    </row>
    <row r="278" spans="1:32" ht="14.4">
      <c r="A278" s="6">
        <v>70705</v>
      </c>
      <c r="B278" s="6" t="s">
        <v>295</v>
      </c>
      <c r="C278" s="7">
        <v>1317</v>
      </c>
      <c r="D278" s="7">
        <v>501.88890087604523</v>
      </c>
      <c r="E278" s="7">
        <v>11883</v>
      </c>
      <c r="F278" s="7">
        <v>149</v>
      </c>
      <c r="G278" s="7">
        <v>57.777779102325439</v>
      </c>
      <c r="H278" s="7">
        <v>2368</v>
      </c>
      <c r="I278" s="8">
        <f t="shared" si="14"/>
        <v>0.1108305983337541</v>
      </c>
      <c r="J278" s="8">
        <f t="shared" si="15"/>
        <v>0.38108496649661749</v>
      </c>
      <c r="K278" s="8">
        <f t="shared" si="16"/>
        <v>4.2235874852818753E-2</v>
      </c>
      <c r="L278" s="8">
        <f t="shared" si="17"/>
        <v>6.29222972972973E-2</v>
      </c>
      <c r="M278" s="8">
        <f t="shared" si="18"/>
        <v>0.38777032954580831</v>
      </c>
      <c r="N278" s="8">
        <f t="shared" si="19"/>
        <v>2.4399399958752298E-2</v>
      </c>
      <c r="O278" s="9"/>
      <c r="P278" s="8">
        <f t="shared" si="20"/>
        <v>0.57769372704550292</v>
      </c>
      <c r="Q278" s="7"/>
      <c r="R278" s="10">
        <v>70801</v>
      </c>
      <c r="S278" s="7">
        <v>1015</v>
      </c>
      <c r="T278" s="7">
        <v>455.55556747317314</v>
      </c>
      <c r="U278" s="7">
        <v>3089</v>
      </c>
      <c r="V278" s="7">
        <v>4314</v>
      </c>
      <c r="W278" s="7">
        <v>1912.8889390826225</v>
      </c>
      <c r="X278" s="7">
        <v>13707</v>
      </c>
      <c r="Y278" s="8">
        <f t="shared" si="21"/>
        <v>0.32858530268695368</v>
      </c>
      <c r="Z278" s="8">
        <f t="shared" si="22"/>
        <v>0.44882321918539225</v>
      </c>
      <c r="AA278" s="8">
        <f t="shared" si="23"/>
        <v>0.14747671332896506</v>
      </c>
      <c r="AB278" s="8">
        <f t="shared" si="24"/>
        <v>0.31472970015320639</v>
      </c>
      <c r="AC278" s="8">
        <f t="shared" si="25"/>
        <v>0.4434142186097873</v>
      </c>
      <c r="AD278" s="8">
        <f t="shared" si="26"/>
        <v>0.13955562406672667</v>
      </c>
      <c r="AF278" s="8">
        <f t="shared" si="27"/>
        <v>0.94628922028815887</v>
      </c>
    </row>
    <row r="279" spans="1:32" ht="14.4">
      <c r="A279" s="6">
        <v>70706</v>
      </c>
      <c r="B279" s="6" t="s">
        <v>296</v>
      </c>
      <c r="C279" s="7">
        <v>600</v>
      </c>
      <c r="D279" s="7">
        <v>221.66667261719704</v>
      </c>
      <c r="E279" s="7">
        <v>7726</v>
      </c>
      <c r="F279" s="7">
        <v>492</v>
      </c>
      <c r="G279" s="7">
        <v>176.88889363408089</v>
      </c>
      <c r="H279" s="7">
        <v>23792</v>
      </c>
      <c r="I279" s="8">
        <f t="shared" si="14"/>
        <v>7.7659849857623614E-2</v>
      </c>
      <c r="J279" s="8">
        <f t="shared" si="15"/>
        <v>0.36944445436199508</v>
      </c>
      <c r="K279" s="8">
        <f t="shared" si="16"/>
        <v>2.8691000856484218E-2</v>
      </c>
      <c r="L279" s="8">
        <f t="shared" si="17"/>
        <v>2.0679219905850706E-2</v>
      </c>
      <c r="M279" s="8">
        <f t="shared" si="18"/>
        <v>0.35953027161398554</v>
      </c>
      <c r="N279" s="8">
        <f t="shared" si="19"/>
        <v>7.4348055495158409E-3</v>
      </c>
      <c r="O279" s="9"/>
      <c r="P279" s="8">
        <f t="shared" si="20"/>
        <v>0.25913371188079559</v>
      </c>
      <c r="Q279" s="7"/>
      <c r="R279" s="10">
        <v>70802</v>
      </c>
      <c r="S279" s="7">
        <v>93</v>
      </c>
      <c r="T279" s="7">
        <v>40.666667908430099</v>
      </c>
      <c r="U279" s="7">
        <v>392</v>
      </c>
      <c r="V279" s="7">
        <v>387</v>
      </c>
      <c r="W279" s="7">
        <v>157.66667073965073</v>
      </c>
      <c r="X279" s="7">
        <v>1685</v>
      </c>
      <c r="Y279" s="8">
        <f t="shared" si="21"/>
        <v>0.23724489795918369</v>
      </c>
      <c r="Z279" s="8">
        <f t="shared" si="22"/>
        <v>0.43727599901537739</v>
      </c>
      <c r="AA279" s="8">
        <f t="shared" si="23"/>
        <v>0.10374149976640332</v>
      </c>
      <c r="AB279" s="8">
        <f t="shared" si="24"/>
        <v>0.22967359050445105</v>
      </c>
      <c r="AC279" s="8">
        <f t="shared" si="25"/>
        <v>0.40740741793191404</v>
      </c>
      <c r="AD279" s="8">
        <f t="shared" si="26"/>
        <v>9.3570724474570169E-2</v>
      </c>
      <c r="AF279" s="8">
        <f t="shared" si="27"/>
        <v>0.90196039854123111</v>
      </c>
    </row>
    <row r="280" spans="1:32" ht="14.4">
      <c r="A280" s="6">
        <v>70707</v>
      </c>
      <c r="B280" s="6" t="s">
        <v>297</v>
      </c>
      <c r="C280" s="7">
        <v>82</v>
      </c>
      <c r="D280" s="7">
        <v>29.33333420753479</v>
      </c>
      <c r="E280" s="7">
        <v>1802</v>
      </c>
      <c r="F280" s="7">
        <v>456</v>
      </c>
      <c r="G280" s="7">
        <v>169.33333745598793</v>
      </c>
      <c r="H280" s="7">
        <v>3472</v>
      </c>
      <c r="I280" s="8">
        <f t="shared" si="14"/>
        <v>4.5504994450610431E-2</v>
      </c>
      <c r="J280" s="8">
        <f t="shared" si="15"/>
        <v>0.35772358789676573</v>
      </c>
      <c r="K280" s="8">
        <f t="shared" si="16"/>
        <v>1.6278209882094778E-2</v>
      </c>
      <c r="L280" s="8">
        <f t="shared" si="17"/>
        <v>0.1313364055299539</v>
      </c>
      <c r="M280" s="8">
        <f t="shared" si="18"/>
        <v>0.37134503828067528</v>
      </c>
      <c r="N280" s="8">
        <f t="shared" si="19"/>
        <v>4.8771122539167024E-2</v>
      </c>
      <c r="O280" s="9"/>
      <c r="P280" s="8">
        <f t="shared" si="20"/>
        <v>2.9960986430585859</v>
      </c>
      <c r="Q280" s="7"/>
      <c r="R280" s="10">
        <v>70803</v>
      </c>
      <c r="S280" s="7">
        <v>101</v>
      </c>
      <c r="T280" s="7">
        <v>51.55555722117424</v>
      </c>
      <c r="U280" s="7">
        <v>248</v>
      </c>
      <c r="V280" s="7">
        <v>1119</v>
      </c>
      <c r="W280" s="7">
        <v>506.11112329363823</v>
      </c>
      <c r="X280" s="7">
        <v>2504</v>
      </c>
      <c r="Y280" s="8">
        <f t="shared" si="21"/>
        <v>0.40725806451612906</v>
      </c>
      <c r="Z280" s="8">
        <f t="shared" si="22"/>
        <v>0.51045106159578457</v>
      </c>
      <c r="AA280" s="8">
        <f t="shared" si="23"/>
        <v>0.2078853113757026</v>
      </c>
      <c r="AB280" s="8">
        <f t="shared" si="24"/>
        <v>0.4468849840255591</v>
      </c>
      <c r="AC280" s="8">
        <f t="shared" si="25"/>
        <v>0.45228876076285812</v>
      </c>
      <c r="AD280" s="8">
        <f t="shared" si="26"/>
        <v>0.20212105562844976</v>
      </c>
      <c r="AF280" s="8">
        <f t="shared" si="27"/>
        <v>0.97227194307713571</v>
      </c>
    </row>
    <row r="281" spans="1:32" ht="14.4">
      <c r="A281" s="6">
        <v>70801</v>
      </c>
      <c r="B281" s="6" t="s">
        <v>298</v>
      </c>
      <c r="C281" s="7">
        <v>36</v>
      </c>
      <c r="D281" s="7">
        <v>13.555555820465088</v>
      </c>
      <c r="E281" s="7">
        <v>789</v>
      </c>
      <c r="F281" s="7">
        <v>662</v>
      </c>
      <c r="G281" s="7">
        <v>242.88889500498772</v>
      </c>
      <c r="H281" s="7">
        <v>16053</v>
      </c>
      <c r="I281" s="8">
        <f t="shared" si="14"/>
        <v>4.5627376425855515E-2</v>
      </c>
      <c r="J281" s="8">
        <f t="shared" si="15"/>
        <v>0.37654321723514134</v>
      </c>
      <c r="K281" s="8">
        <f t="shared" si="16"/>
        <v>1.7180679113390478E-2</v>
      </c>
      <c r="L281" s="8">
        <f t="shared" si="17"/>
        <v>4.123839780726344E-2</v>
      </c>
      <c r="M281" s="8">
        <f t="shared" si="18"/>
        <v>0.36690165408608416</v>
      </c>
      <c r="N281" s="8">
        <f t="shared" si="19"/>
        <v>1.5130436367344902E-2</v>
      </c>
      <c r="O281" s="9"/>
      <c r="P281" s="8">
        <f t="shared" si="20"/>
        <v>0.88066579135119083</v>
      </c>
      <c r="Q281" s="7"/>
      <c r="R281" s="10">
        <v>70804</v>
      </c>
      <c r="S281" s="7">
        <v>172</v>
      </c>
      <c r="T281" s="7">
        <v>98.777781099081039</v>
      </c>
      <c r="U281" s="7">
        <v>288</v>
      </c>
      <c r="V281" s="7">
        <v>993</v>
      </c>
      <c r="W281" s="7">
        <v>531.33334755897522</v>
      </c>
      <c r="X281" s="7">
        <v>2009</v>
      </c>
      <c r="Y281" s="8">
        <f t="shared" si="21"/>
        <v>0.59722222222222221</v>
      </c>
      <c r="Z281" s="8">
        <f t="shared" si="22"/>
        <v>0.57428942499465718</v>
      </c>
      <c r="AA281" s="8">
        <f t="shared" si="23"/>
        <v>0.34297840659403139</v>
      </c>
      <c r="AB281" s="8">
        <f t="shared" si="24"/>
        <v>0.49427575908412147</v>
      </c>
      <c r="AC281" s="8">
        <f t="shared" si="25"/>
        <v>0.53507889985798107</v>
      </c>
      <c r="AD281" s="8">
        <f t="shared" si="26"/>
        <v>0.26447652939720023</v>
      </c>
      <c r="AF281" s="8">
        <f t="shared" si="27"/>
        <v>0.7711171441479393</v>
      </c>
    </row>
    <row r="282" spans="1:32" ht="14.4">
      <c r="A282" s="6">
        <v>70802</v>
      </c>
      <c r="B282" s="6" t="s">
        <v>299</v>
      </c>
      <c r="C282" s="7">
        <v>6</v>
      </c>
      <c r="D282" s="7">
        <v>2.444444477558136</v>
      </c>
      <c r="E282" s="7">
        <v>65</v>
      </c>
      <c r="F282" s="7">
        <v>32</v>
      </c>
      <c r="G282" s="7">
        <v>10.888889193534851</v>
      </c>
      <c r="H282" s="7">
        <v>2291</v>
      </c>
      <c r="I282" s="8">
        <f t="shared" si="14"/>
        <v>9.2307692307692313E-2</v>
      </c>
      <c r="J282" s="8">
        <f t="shared" si="15"/>
        <v>0.40740741292635602</v>
      </c>
      <c r="K282" s="8">
        <f t="shared" si="16"/>
        <v>3.7606838116279018E-2</v>
      </c>
      <c r="L282" s="8">
        <f t="shared" si="17"/>
        <v>1.3967699694456569E-2</v>
      </c>
      <c r="M282" s="8">
        <f t="shared" si="18"/>
        <v>0.3402777872979641</v>
      </c>
      <c r="N282" s="8">
        <f t="shared" si="19"/>
        <v>4.7528979456721307E-3</v>
      </c>
      <c r="O282" s="9"/>
      <c r="P282" s="8">
        <f t="shared" si="20"/>
        <v>0.12638387547967575</v>
      </c>
      <c r="Q282" s="7"/>
      <c r="R282" s="10">
        <v>70805</v>
      </c>
      <c r="S282" s="7">
        <v>122</v>
      </c>
      <c r="T282" s="7">
        <v>60.444446176290512</v>
      </c>
      <c r="U282" s="7">
        <v>274</v>
      </c>
      <c r="V282" s="7">
        <v>965</v>
      </c>
      <c r="W282" s="7">
        <v>438.1111221909523</v>
      </c>
      <c r="X282" s="7">
        <v>1774</v>
      </c>
      <c r="Y282" s="8">
        <f t="shared" si="21"/>
        <v>0.44525547445255476</v>
      </c>
      <c r="Z282" s="8">
        <f t="shared" si="22"/>
        <v>0.49544628013352876</v>
      </c>
      <c r="AA282" s="8">
        <f t="shared" si="23"/>
        <v>0.22060016852660772</v>
      </c>
      <c r="AB282" s="8">
        <f t="shared" si="24"/>
        <v>0.54396843291995489</v>
      </c>
      <c r="AC282" s="8">
        <f t="shared" si="25"/>
        <v>0.45400116289217857</v>
      </c>
      <c r="AD282" s="8">
        <f t="shared" si="26"/>
        <v>0.24696230112229556</v>
      </c>
      <c r="AF282" s="8">
        <f t="shared" si="27"/>
        <v>1.1195018697028247</v>
      </c>
    </row>
    <row r="283" spans="1:32" ht="14.4">
      <c r="A283" s="6">
        <v>70803</v>
      </c>
      <c r="B283" s="6" t="s">
        <v>300</v>
      </c>
      <c r="C283" s="7">
        <v>16</v>
      </c>
      <c r="D283" s="7">
        <v>5.6666668057441711</v>
      </c>
      <c r="E283" s="7">
        <v>153</v>
      </c>
      <c r="F283" s="7">
        <v>198</v>
      </c>
      <c r="G283" s="7">
        <v>70.555557370185852</v>
      </c>
      <c r="H283" s="7">
        <v>2604</v>
      </c>
      <c r="I283" s="8">
        <f t="shared" si="14"/>
        <v>0.10457516339869281</v>
      </c>
      <c r="J283" s="8">
        <f t="shared" si="15"/>
        <v>0.3541666753590107</v>
      </c>
      <c r="K283" s="8">
        <f t="shared" si="16"/>
        <v>3.7037037946040338E-2</v>
      </c>
      <c r="L283" s="8">
        <f t="shared" si="17"/>
        <v>7.6036866359447008E-2</v>
      </c>
      <c r="M283" s="8">
        <f t="shared" si="18"/>
        <v>0.35634119883932247</v>
      </c>
      <c r="N283" s="8">
        <f t="shared" si="19"/>
        <v>2.7095068114510696E-2</v>
      </c>
      <c r="O283" s="9"/>
      <c r="P283" s="8">
        <f t="shared" si="20"/>
        <v>0.7315668211368791</v>
      </c>
      <c r="Q283" s="7"/>
      <c r="R283" s="10">
        <v>70901</v>
      </c>
      <c r="S283" s="7">
        <v>1321</v>
      </c>
      <c r="T283" s="7">
        <v>640.44446206092834</v>
      </c>
      <c r="U283" s="7">
        <v>3026</v>
      </c>
      <c r="V283" s="7">
        <v>2211</v>
      </c>
      <c r="W283" s="7">
        <v>966.11113694310188</v>
      </c>
      <c r="X283" s="7">
        <v>7224</v>
      </c>
      <c r="Y283" s="8">
        <f t="shared" si="21"/>
        <v>0.43654990085922007</v>
      </c>
      <c r="Z283" s="8">
        <f t="shared" si="22"/>
        <v>0.48481791223385945</v>
      </c>
      <c r="AA283" s="8">
        <f t="shared" si="23"/>
        <v>0.21164721152046539</v>
      </c>
      <c r="AB283" s="8">
        <f t="shared" si="24"/>
        <v>0.30606312292358806</v>
      </c>
      <c r="AC283" s="8">
        <f t="shared" si="25"/>
        <v>0.43695664266987871</v>
      </c>
      <c r="AD283" s="8">
        <f t="shared" si="26"/>
        <v>0.13373631463774943</v>
      </c>
      <c r="AF283" s="8">
        <f t="shared" si="27"/>
        <v>0.63188318748446015</v>
      </c>
    </row>
    <row r="284" spans="1:32" ht="14.4">
      <c r="A284" s="6">
        <v>70804</v>
      </c>
      <c r="B284" s="6" t="s">
        <v>301</v>
      </c>
      <c r="C284" s="7">
        <v>13</v>
      </c>
      <c r="D284" s="7">
        <v>6.3333335220813751</v>
      </c>
      <c r="E284" s="7">
        <v>76</v>
      </c>
      <c r="F284" s="7">
        <v>286</v>
      </c>
      <c r="G284" s="7">
        <v>105.22222465276718</v>
      </c>
      <c r="H284" s="7">
        <v>1689</v>
      </c>
      <c r="I284" s="8">
        <f t="shared" si="14"/>
        <v>0.17105263157894737</v>
      </c>
      <c r="J284" s="8">
        <f t="shared" si="15"/>
        <v>0.48717950169856733</v>
      </c>
      <c r="K284" s="8">
        <f t="shared" si="16"/>
        <v>8.3333335816860199E-2</v>
      </c>
      <c r="L284" s="8">
        <f t="shared" si="17"/>
        <v>0.16933096506808762</v>
      </c>
      <c r="M284" s="8">
        <f t="shared" si="18"/>
        <v>0.36790987640827688</v>
      </c>
      <c r="N284" s="8">
        <f t="shared" si="19"/>
        <v>6.2298534430294365E-2</v>
      </c>
      <c r="O284" s="9"/>
      <c r="P284" s="8">
        <f t="shared" si="20"/>
        <v>0.74758239088384093</v>
      </c>
      <c r="Q284" s="7"/>
      <c r="R284" s="10">
        <v>70902</v>
      </c>
      <c r="S284" s="7">
        <v>1647</v>
      </c>
      <c r="T284" s="7">
        <v>767.55557730793953</v>
      </c>
      <c r="U284" s="7">
        <v>3854</v>
      </c>
      <c r="V284" s="7">
        <v>1413</v>
      </c>
      <c r="W284" s="7">
        <v>593.33334937691689</v>
      </c>
      <c r="X284" s="7">
        <v>5243</v>
      </c>
      <c r="Y284" s="8">
        <f t="shared" si="21"/>
        <v>0.4273482096523093</v>
      </c>
      <c r="Z284" s="8">
        <f t="shared" si="22"/>
        <v>0.46603253024161478</v>
      </c>
      <c r="AA284" s="8">
        <f t="shared" si="23"/>
        <v>0.19915816743848977</v>
      </c>
      <c r="AB284" s="8">
        <f t="shared" si="24"/>
        <v>0.26950219340072479</v>
      </c>
      <c r="AC284" s="8">
        <f t="shared" si="25"/>
        <v>0.41991036757035871</v>
      </c>
      <c r="AD284" s="8">
        <f t="shared" si="26"/>
        <v>0.11316676509191624</v>
      </c>
      <c r="AF284" s="8">
        <f t="shared" si="27"/>
        <v>0.56822557943483754</v>
      </c>
    </row>
    <row r="285" spans="1:32" ht="14.4">
      <c r="A285" s="6">
        <v>70805</v>
      </c>
      <c r="B285" s="6" t="s">
        <v>302</v>
      </c>
      <c r="C285" s="7">
        <v>3</v>
      </c>
      <c r="D285" s="7">
        <v>1.0000000298023224</v>
      </c>
      <c r="E285" s="7">
        <v>60</v>
      </c>
      <c r="F285" s="7">
        <v>154</v>
      </c>
      <c r="G285" s="7">
        <v>54.222223609685898</v>
      </c>
      <c r="H285" s="7">
        <v>1949</v>
      </c>
      <c r="I285" s="8">
        <f t="shared" si="14"/>
        <v>0.05</v>
      </c>
      <c r="J285" s="8">
        <f t="shared" si="15"/>
        <v>0.3333333432674408</v>
      </c>
      <c r="K285" s="8">
        <f t="shared" si="16"/>
        <v>1.6666667163372041E-2</v>
      </c>
      <c r="L285" s="8">
        <f t="shared" si="17"/>
        <v>7.9014879425346338E-2</v>
      </c>
      <c r="M285" s="8">
        <f t="shared" si="18"/>
        <v>0.35209236110185649</v>
      </c>
      <c r="N285" s="8">
        <f t="shared" si="19"/>
        <v>2.7820535459048692E-2</v>
      </c>
      <c r="O285" s="9"/>
      <c r="P285" s="8">
        <f t="shared" si="20"/>
        <v>1.6692320777959289</v>
      </c>
      <c r="Q285" s="7"/>
      <c r="R285" s="10">
        <v>70903</v>
      </c>
      <c r="S285" s="7">
        <v>1373</v>
      </c>
      <c r="T285" s="7">
        <v>593.77779293060303</v>
      </c>
      <c r="U285" s="7">
        <v>3505</v>
      </c>
      <c r="V285" s="7">
        <v>1291</v>
      </c>
      <c r="W285" s="7">
        <v>515.66667979955673</v>
      </c>
      <c r="X285" s="7">
        <v>6521</v>
      </c>
      <c r="Y285" s="8">
        <f t="shared" si="21"/>
        <v>0.39172610556348075</v>
      </c>
      <c r="Z285" s="8">
        <f t="shared" si="22"/>
        <v>0.43246743840539187</v>
      </c>
      <c r="AA285" s="8">
        <f t="shared" si="23"/>
        <v>0.16940878542955864</v>
      </c>
      <c r="AB285" s="8">
        <f t="shared" si="24"/>
        <v>0.19797577058733323</v>
      </c>
      <c r="AC285" s="8">
        <f t="shared" si="25"/>
        <v>0.39943197505775113</v>
      </c>
      <c r="AD285" s="8">
        <f t="shared" si="26"/>
        <v>7.9077853059278752E-2</v>
      </c>
      <c r="AF285" s="8">
        <f t="shared" si="27"/>
        <v>0.46678720267527019</v>
      </c>
    </row>
    <row r="286" spans="1:32" ht="14.4">
      <c r="A286" s="6">
        <v>70901</v>
      </c>
      <c r="B286" s="6" t="s">
        <v>303</v>
      </c>
      <c r="C286" s="7">
        <v>228</v>
      </c>
      <c r="D286" s="7">
        <v>88.555557608604431</v>
      </c>
      <c r="E286" s="7">
        <v>1761</v>
      </c>
      <c r="F286" s="7">
        <v>628</v>
      </c>
      <c r="G286" s="7">
        <v>228.4444500207901</v>
      </c>
      <c r="H286" s="7">
        <v>9733</v>
      </c>
      <c r="I286" s="8">
        <f t="shared" si="14"/>
        <v>0.12947189097103917</v>
      </c>
      <c r="J286" s="8">
        <f t="shared" si="15"/>
        <v>0.38840156845879137</v>
      </c>
      <c r="K286" s="8">
        <f t="shared" si="16"/>
        <v>5.0287085524477242E-2</v>
      </c>
      <c r="L286" s="8">
        <f t="shared" si="17"/>
        <v>6.4522757628685909E-2</v>
      </c>
      <c r="M286" s="8">
        <f t="shared" si="18"/>
        <v>0.36376504780380592</v>
      </c>
      <c r="N286" s="8">
        <f t="shared" si="19"/>
        <v>2.3471124013232314E-2</v>
      </c>
      <c r="O286" s="9"/>
      <c r="P286" s="8">
        <f t="shared" si="20"/>
        <v>0.46674257950001385</v>
      </c>
      <c r="Q286" s="7"/>
      <c r="R286" s="10">
        <v>70904</v>
      </c>
      <c r="S286" s="7">
        <v>163</v>
      </c>
      <c r="T286" s="7">
        <v>76.666668772697449</v>
      </c>
      <c r="U286" s="7">
        <v>662</v>
      </c>
      <c r="V286" s="7">
        <v>717</v>
      </c>
      <c r="W286" s="7">
        <v>320.66667503118515</v>
      </c>
      <c r="X286" s="7">
        <v>2256</v>
      </c>
      <c r="Y286" s="8">
        <f t="shared" si="21"/>
        <v>0.24622356495468278</v>
      </c>
      <c r="Z286" s="8">
        <f t="shared" si="22"/>
        <v>0.47034766118219296</v>
      </c>
      <c r="AA286" s="8">
        <f t="shared" si="23"/>
        <v>0.11581067790437681</v>
      </c>
      <c r="AB286" s="8">
        <f t="shared" si="24"/>
        <v>0.31781914893617019</v>
      </c>
      <c r="AC286" s="8">
        <f t="shared" si="25"/>
        <v>0.44723385638937957</v>
      </c>
      <c r="AD286" s="8">
        <f t="shared" si="26"/>
        <v>0.14213948361311399</v>
      </c>
      <c r="AF286" s="8">
        <f t="shared" si="27"/>
        <v>1.2273435073964121</v>
      </c>
    </row>
    <row r="287" spans="1:32" ht="14.4">
      <c r="A287" s="6">
        <v>70902</v>
      </c>
      <c r="B287" s="6" t="s">
        <v>304</v>
      </c>
      <c r="C287" s="7">
        <v>264</v>
      </c>
      <c r="D287" s="7">
        <v>98.333335965871811</v>
      </c>
      <c r="E287" s="7">
        <v>2228</v>
      </c>
      <c r="F287" s="7">
        <v>431</v>
      </c>
      <c r="G287" s="7">
        <v>158.33333760499954</v>
      </c>
      <c r="H287" s="7">
        <v>7378</v>
      </c>
      <c r="I287" s="8">
        <f t="shared" si="14"/>
        <v>0.118491921005386</v>
      </c>
      <c r="J287" s="8">
        <f t="shared" si="15"/>
        <v>0.37247475744648412</v>
      </c>
      <c r="K287" s="8">
        <f t="shared" si="16"/>
        <v>4.4135249535849103E-2</v>
      </c>
      <c r="L287" s="8">
        <f t="shared" si="17"/>
        <v>5.8416915153158035E-2</v>
      </c>
      <c r="M287" s="8">
        <f t="shared" si="18"/>
        <v>0.36736273226217991</v>
      </c>
      <c r="N287" s="8">
        <f t="shared" si="19"/>
        <v>2.1460197560992076E-2</v>
      </c>
      <c r="O287" s="9"/>
      <c r="P287" s="8">
        <f t="shared" si="20"/>
        <v>0.48623714121205797</v>
      </c>
      <c r="Q287" s="7"/>
      <c r="R287" s="10">
        <v>71001</v>
      </c>
      <c r="S287" s="7">
        <v>7965</v>
      </c>
      <c r="T287" s="7">
        <v>3197.4445262849331</v>
      </c>
      <c r="U287" s="7">
        <v>33092</v>
      </c>
      <c r="V287" s="7">
        <v>14489</v>
      </c>
      <c r="W287" s="7">
        <v>5774.0001448392868</v>
      </c>
      <c r="X287" s="7">
        <v>73862</v>
      </c>
      <c r="Y287" s="8">
        <f t="shared" si="21"/>
        <v>0.24069261452919136</v>
      </c>
      <c r="Z287" s="8">
        <f t="shared" si="22"/>
        <v>0.40143685201317425</v>
      </c>
      <c r="AA287" s="8">
        <f t="shared" si="23"/>
        <v>9.6622885479418982E-2</v>
      </c>
      <c r="AB287" s="8">
        <f t="shared" si="24"/>
        <v>0.19616311499823996</v>
      </c>
      <c r="AC287" s="8">
        <f t="shared" si="25"/>
        <v>0.39850922388289645</v>
      </c>
      <c r="AD287" s="8">
        <f t="shared" si="26"/>
        <v>7.8172810712399968E-2</v>
      </c>
      <c r="AF287" s="8">
        <f t="shared" si="27"/>
        <v>0.80905067494647587</v>
      </c>
    </row>
    <row r="288" spans="1:32" ht="14.4">
      <c r="A288" s="6">
        <v>70903</v>
      </c>
      <c r="B288" s="6" t="s">
        <v>305</v>
      </c>
      <c r="C288" s="7">
        <v>476</v>
      </c>
      <c r="D288" s="7">
        <v>182.00000450015068</v>
      </c>
      <c r="E288" s="7">
        <v>2651</v>
      </c>
      <c r="F288" s="7">
        <v>909</v>
      </c>
      <c r="G288" s="7">
        <v>341.66667509078979</v>
      </c>
      <c r="H288" s="7">
        <v>10012</v>
      </c>
      <c r="I288" s="8">
        <f t="shared" si="14"/>
        <v>0.17955488494907582</v>
      </c>
      <c r="J288" s="8">
        <f t="shared" si="15"/>
        <v>0.38235295063056868</v>
      </c>
      <c r="K288" s="8">
        <f t="shared" si="16"/>
        <v>6.8653340060411419E-2</v>
      </c>
      <c r="L288" s="8">
        <f t="shared" si="17"/>
        <v>9.0791050739113061E-2</v>
      </c>
      <c r="M288" s="8">
        <f t="shared" si="18"/>
        <v>0.37587092969283808</v>
      </c>
      <c r="N288" s="8">
        <f t="shared" si="19"/>
        <v>3.4125716649100059E-2</v>
      </c>
      <c r="O288" s="9"/>
      <c r="P288" s="8">
        <f t="shared" si="20"/>
        <v>0.49707292637286371</v>
      </c>
      <c r="Q288" s="7"/>
      <c r="R288" s="10">
        <v>71002</v>
      </c>
      <c r="S288" s="7">
        <v>1730</v>
      </c>
      <c r="T288" s="7">
        <v>733.33335244655609</v>
      </c>
      <c r="U288" s="7">
        <v>4757</v>
      </c>
      <c r="V288" s="7">
        <v>2946</v>
      </c>
      <c r="W288" s="7">
        <v>1198.5555870234966</v>
      </c>
      <c r="X288" s="7">
        <v>9149</v>
      </c>
      <c r="Y288" s="8">
        <f t="shared" si="21"/>
        <v>0.36367458482236703</v>
      </c>
      <c r="Z288" s="8">
        <f t="shared" si="22"/>
        <v>0.42389211124078385</v>
      </c>
      <c r="AA288" s="8">
        <f t="shared" si="23"/>
        <v>0.1541587875649687</v>
      </c>
      <c r="AB288" s="8">
        <f t="shared" si="24"/>
        <v>0.32200240463438629</v>
      </c>
      <c r="AC288" s="8">
        <f t="shared" si="25"/>
        <v>0.40684167923404502</v>
      </c>
      <c r="AD288" s="8">
        <f t="shared" si="26"/>
        <v>0.13100399901885415</v>
      </c>
      <c r="AF288" s="8">
        <f t="shared" si="27"/>
        <v>0.84979910057766772</v>
      </c>
    </row>
    <row r="289" spans="1:32" ht="14.4">
      <c r="A289" s="6">
        <v>70904</v>
      </c>
      <c r="B289" s="6" t="s">
        <v>306</v>
      </c>
      <c r="C289" s="7">
        <v>12</v>
      </c>
      <c r="D289" s="7">
        <v>4.888888955116272</v>
      </c>
      <c r="E289" s="7">
        <v>125</v>
      </c>
      <c r="F289" s="7">
        <v>217</v>
      </c>
      <c r="G289" s="7">
        <v>79.555557727813721</v>
      </c>
      <c r="H289" s="7">
        <v>2935</v>
      </c>
      <c r="I289" s="8">
        <f t="shared" si="14"/>
        <v>9.6000000000000002E-2</v>
      </c>
      <c r="J289" s="8">
        <f t="shared" si="15"/>
        <v>0.40740741292635602</v>
      </c>
      <c r="K289" s="8">
        <f t="shared" si="16"/>
        <v>3.9111111640930181E-2</v>
      </c>
      <c r="L289" s="8">
        <f t="shared" si="17"/>
        <v>7.3935264054514477E-2</v>
      </c>
      <c r="M289" s="8">
        <f t="shared" si="18"/>
        <v>0.36661547340006323</v>
      </c>
      <c r="N289" s="8">
        <f t="shared" si="19"/>
        <v>2.7105811832304504E-2</v>
      </c>
      <c r="O289" s="9"/>
      <c r="P289" s="8">
        <f t="shared" si="20"/>
        <v>0.69304631586942655</v>
      </c>
      <c r="Q289" s="7"/>
      <c r="R289" s="10">
        <v>71003</v>
      </c>
      <c r="S289" s="7">
        <v>2874</v>
      </c>
      <c r="T289" s="7">
        <v>1196.2222525775433</v>
      </c>
      <c r="U289" s="7">
        <v>6782</v>
      </c>
      <c r="V289" s="7">
        <v>5603</v>
      </c>
      <c r="W289" s="7">
        <v>2221.2222783863544</v>
      </c>
      <c r="X289" s="7">
        <v>16111</v>
      </c>
      <c r="Y289" s="8">
        <f t="shared" si="21"/>
        <v>0.42376879976408138</v>
      </c>
      <c r="Z289" s="8">
        <f t="shared" si="22"/>
        <v>0.41622207814110762</v>
      </c>
      <c r="AA289" s="8">
        <f t="shared" si="23"/>
        <v>0.17638193048916886</v>
      </c>
      <c r="AB289" s="8">
        <f t="shared" si="24"/>
        <v>0.34777481224008444</v>
      </c>
      <c r="AC289" s="8">
        <f t="shared" si="25"/>
        <v>0.39643445982265829</v>
      </c>
      <c r="AD289" s="8">
        <f t="shared" si="26"/>
        <v>0.13786991983032429</v>
      </c>
      <c r="AF289" s="8">
        <f t="shared" si="27"/>
        <v>0.78165557802867169</v>
      </c>
    </row>
    <row r="290" spans="1:32" ht="14.4">
      <c r="A290" s="6">
        <v>71001</v>
      </c>
      <c r="B290" s="6" t="s">
        <v>307</v>
      </c>
      <c r="C290" s="7">
        <v>762</v>
      </c>
      <c r="D290" s="7">
        <v>272.1111181974411</v>
      </c>
      <c r="E290" s="7">
        <v>13581</v>
      </c>
      <c r="F290" s="7">
        <v>4490</v>
      </c>
      <c r="G290" s="7">
        <v>1598.7778189182281</v>
      </c>
      <c r="H290" s="7">
        <v>109044</v>
      </c>
      <c r="I290" s="8">
        <f t="shared" si="14"/>
        <v>5.6107797658493483E-2</v>
      </c>
      <c r="J290" s="8">
        <f t="shared" si="15"/>
        <v>0.35710120498351849</v>
      </c>
      <c r="K290" s="8">
        <f t="shared" si="16"/>
        <v>2.0036162152819462E-2</v>
      </c>
      <c r="L290" s="8">
        <f t="shared" si="17"/>
        <v>4.1176039030116282E-2</v>
      </c>
      <c r="M290" s="8">
        <f t="shared" si="18"/>
        <v>0.3560752380664205</v>
      </c>
      <c r="N290" s="8">
        <f t="shared" si="19"/>
        <v>1.4661767900280877E-2</v>
      </c>
      <c r="O290" s="9"/>
      <c r="P290" s="8">
        <f t="shared" si="20"/>
        <v>0.73176528461153889</v>
      </c>
      <c r="Q290" s="7"/>
      <c r="R290" s="10">
        <v>71004</v>
      </c>
      <c r="S290" s="7">
        <v>2321</v>
      </c>
      <c r="T290" s="7">
        <v>939.33335718512535</v>
      </c>
      <c r="U290" s="7">
        <v>6454</v>
      </c>
      <c r="V290" s="7">
        <v>2272</v>
      </c>
      <c r="W290" s="7">
        <v>891.00002264976501</v>
      </c>
      <c r="X290" s="7">
        <v>7346</v>
      </c>
      <c r="Y290" s="8">
        <f t="shared" si="21"/>
        <v>0.35962193988224356</v>
      </c>
      <c r="Z290" s="8">
        <f t="shared" si="22"/>
        <v>0.40471062351793424</v>
      </c>
      <c r="AA290" s="8">
        <f t="shared" si="23"/>
        <v>0.14554281952047185</v>
      </c>
      <c r="AB290" s="8">
        <f t="shared" si="24"/>
        <v>0.30928396406207459</v>
      </c>
      <c r="AC290" s="8">
        <f t="shared" si="25"/>
        <v>0.39216550292683322</v>
      </c>
      <c r="AD290" s="8">
        <f t="shared" si="26"/>
        <v>0.12129050131360809</v>
      </c>
      <c r="AF290" s="8">
        <f t="shared" si="27"/>
        <v>0.83336643960334666</v>
      </c>
    </row>
    <row r="291" spans="1:32" ht="14.4">
      <c r="A291" s="6">
        <v>71002</v>
      </c>
      <c r="B291" s="6" t="s">
        <v>308</v>
      </c>
      <c r="C291" s="7">
        <v>306</v>
      </c>
      <c r="D291" s="7">
        <v>107.8888917863369</v>
      </c>
      <c r="E291" s="7">
        <v>3511</v>
      </c>
      <c r="F291" s="7">
        <v>941</v>
      </c>
      <c r="G291" s="7">
        <v>339.33334156870842</v>
      </c>
      <c r="H291" s="7">
        <v>12965</v>
      </c>
      <c r="I291" s="8">
        <f t="shared" si="14"/>
        <v>8.7154656792936491E-2</v>
      </c>
      <c r="J291" s="8">
        <f t="shared" si="15"/>
        <v>0.3525780777331271</v>
      </c>
      <c r="K291" s="8">
        <f t="shared" si="16"/>
        <v>3.0728821357543977E-2</v>
      </c>
      <c r="L291" s="8">
        <f t="shared" si="17"/>
        <v>7.2580023139220975E-2</v>
      </c>
      <c r="M291" s="8">
        <f t="shared" si="18"/>
        <v>0.3606092896585637</v>
      </c>
      <c r="N291" s="8">
        <f t="shared" si="19"/>
        <v>2.6173030587636592E-2</v>
      </c>
      <c r="O291" s="9"/>
      <c r="P291" s="8">
        <f t="shared" si="20"/>
        <v>0.85174209199569806</v>
      </c>
      <c r="Q291" s="7"/>
      <c r="R291" s="10">
        <v>71005</v>
      </c>
      <c r="S291" s="7">
        <v>1903</v>
      </c>
      <c r="T291" s="7">
        <v>739.77779704332352</v>
      </c>
      <c r="U291" s="7">
        <v>6824</v>
      </c>
      <c r="V291" s="7">
        <v>2777</v>
      </c>
      <c r="W291" s="7">
        <v>1104.4444722235203</v>
      </c>
      <c r="X291" s="7">
        <v>9191</v>
      </c>
      <c r="Y291" s="8">
        <f t="shared" si="21"/>
        <v>0.27886869871043374</v>
      </c>
      <c r="Z291" s="8">
        <f t="shared" si="22"/>
        <v>0.38874293065860405</v>
      </c>
      <c r="AA291" s="8">
        <f t="shared" si="23"/>
        <v>0.10840823520564528</v>
      </c>
      <c r="AB291" s="8">
        <f t="shared" si="24"/>
        <v>0.30214340115330213</v>
      </c>
      <c r="AC291" s="8">
        <f t="shared" si="25"/>
        <v>0.39771136918383876</v>
      </c>
      <c r="AD291" s="8">
        <f t="shared" si="26"/>
        <v>0.12016586576254164</v>
      </c>
      <c r="AF291" s="8">
        <f t="shared" si="27"/>
        <v>1.1084569870046559</v>
      </c>
    </row>
    <row r="292" spans="1:32" ht="14.4">
      <c r="A292" s="6">
        <v>71003</v>
      </c>
      <c r="B292" s="6" t="s">
        <v>309</v>
      </c>
      <c r="C292" s="7">
        <v>226</v>
      </c>
      <c r="D292" s="7">
        <v>82.222224444150925</v>
      </c>
      <c r="E292" s="7">
        <v>2759</v>
      </c>
      <c r="F292" s="7">
        <v>1035</v>
      </c>
      <c r="G292" s="7">
        <v>371.66667678952217</v>
      </c>
      <c r="H292" s="7">
        <v>20177</v>
      </c>
      <c r="I292" s="8">
        <f t="shared" si="14"/>
        <v>8.1913736861181585E-2</v>
      </c>
      <c r="J292" s="8">
        <f t="shared" si="15"/>
        <v>0.36381515240774748</v>
      </c>
      <c r="K292" s="8">
        <f t="shared" si="16"/>
        <v>2.9801458660438901E-2</v>
      </c>
      <c r="L292" s="8">
        <f t="shared" si="17"/>
        <v>5.1296030133320118E-2</v>
      </c>
      <c r="M292" s="8">
        <f t="shared" si="18"/>
        <v>0.35909823844398275</v>
      </c>
      <c r="N292" s="8">
        <f t="shared" si="19"/>
        <v>1.8420314060044712E-2</v>
      </c>
      <c r="O292" s="9"/>
      <c r="P292" s="8">
        <f t="shared" si="20"/>
        <v>0.61810108927646124</v>
      </c>
      <c r="Q292" s="7"/>
      <c r="R292" s="10">
        <v>71101</v>
      </c>
      <c r="S292" s="7">
        <v>6995</v>
      </c>
      <c r="T292" s="7">
        <v>3132.3334146142006</v>
      </c>
      <c r="U292" s="7">
        <v>12681</v>
      </c>
      <c r="V292" s="7">
        <v>2943</v>
      </c>
      <c r="W292" s="7">
        <v>1330.1111457049847</v>
      </c>
      <c r="X292" s="7">
        <v>5774</v>
      </c>
      <c r="Y292" s="8">
        <f t="shared" si="21"/>
        <v>0.55161264884472838</v>
      </c>
      <c r="Z292" s="8">
        <f t="shared" si="22"/>
        <v>0.44779605641375275</v>
      </c>
      <c r="AA292" s="8">
        <f t="shared" si="23"/>
        <v>0.24700996882061357</v>
      </c>
      <c r="AB292" s="8">
        <f t="shared" si="24"/>
        <v>0.50969864911673013</v>
      </c>
      <c r="AC292" s="8">
        <f t="shared" si="25"/>
        <v>0.45195757584267232</v>
      </c>
      <c r="AD292" s="8">
        <f t="shared" si="26"/>
        <v>0.23036216586508218</v>
      </c>
      <c r="AF292" s="8">
        <f t="shared" si="27"/>
        <v>0.93260270816186552</v>
      </c>
    </row>
    <row r="293" spans="1:32" ht="14.4">
      <c r="A293" s="6">
        <v>71004</v>
      </c>
      <c r="B293" s="6" t="s">
        <v>310</v>
      </c>
      <c r="C293" s="7">
        <v>443</v>
      </c>
      <c r="D293" s="7">
        <v>167.77778232097626</v>
      </c>
      <c r="E293" s="7">
        <v>3958</v>
      </c>
      <c r="F293" s="7">
        <v>568</v>
      </c>
      <c r="G293" s="7">
        <v>208.33333894610405</v>
      </c>
      <c r="H293" s="7">
        <v>8732</v>
      </c>
      <c r="I293" s="8">
        <f t="shared" si="14"/>
        <v>0.11192521475492673</v>
      </c>
      <c r="J293" s="8">
        <f t="shared" si="15"/>
        <v>0.37873088560039786</v>
      </c>
      <c r="K293" s="8">
        <f t="shared" si="16"/>
        <v>4.2389535705148119E-2</v>
      </c>
      <c r="L293" s="8">
        <f t="shared" si="17"/>
        <v>6.5048098946404037E-2</v>
      </c>
      <c r="M293" s="8">
        <f t="shared" si="18"/>
        <v>0.36678404744032406</v>
      </c>
      <c r="N293" s="8">
        <f t="shared" si="19"/>
        <v>2.3858605009860753E-2</v>
      </c>
      <c r="O293" s="9"/>
      <c r="P293" s="8">
        <f t="shared" si="20"/>
        <v>0.56284185738234394</v>
      </c>
      <c r="Q293" s="7"/>
      <c r="R293" s="10">
        <v>71102</v>
      </c>
      <c r="S293" s="7">
        <v>4554</v>
      </c>
      <c r="T293" s="7">
        <v>2098.1111663877964</v>
      </c>
      <c r="U293" s="7">
        <v>8622</v>
      </c>
      <c r="V293" s="7">
        <v>2161</v>
      </c>
      <c r="W293" s="7">
        <v>989.1111367046833</v>
      </c>
      <c r="X293" s="7">
        <v>4728</v>
      </c>
      <c r="Y293" s="8">
        <f t="shared" si="21"/>
        <v>0.52818371607515657</v>
      </c>
      <c r="Z293" s="8">
        <f t="shared" si="22"/>
        <v>0.46071830618967863</v>
      </c>
      <c r="AA293" s="8">
        <f t="shared" si="23"/>
        <v>0.24334390702711628</v>
      </c>
      <c r="AB293" s="8">
        <f t="shared" si="24"/>
        <v>0.45706429780033841</v>
      </c>
      <c r="AC293" s="8">
        <f t="shared" si="25"/>
        <v>0.45770991980781273</v>
      </c>
      <c r="AD293" s="8">
        <f t="shared" si="26"/>
        <v>0.20920286309320713</v>
      </c>
      <c r="AF293" s="8">
        <f t="shared" si="27"/>
        <v>0.85970043650977979</v>
      </c>
    </row>
    <row r="294" spans="1:32" ht="14.4">
      <c r="A294" s="6">
        <v>71005</v>
      </c>
      <c r="B294" s="6" t="s">
        <v>311</v>
      </c>
      <c r="C294" s="7">
        <v>199</v>
      </c>
      <c r="D294" s="7">
        <v>70.444446206092834</v>
      </c>
      <c r="E294" s="7">
        <v>2702</v>
      </c>
      <c r="F294" s="7">
        <v>613</v>
      </c>
      <c r="G294" s="7">
        <v>220.66667205095291</v>
      </c>
      <c r="H294" s="7">
        <v>10645</v>
      </c>
      <c r="I294" s="8">
        <f t="shared" si="14"/>
        <v>7.3649148778682463E-2</v>
      </c>
      <c r="J294" s="8">
        <f t="shared" si="15"/>
        <v>0.35399219199041626</v>
      </c>
      <c r="K294" s="8">
        <f t="shared" si="16"/>
        <v>2.6071223614394092E-2</v>
      </c>
      <c r="L294" s="8">
        <f t="shared" si="17"/>
        <v>5.7585720995772666E-2</v>
      </c>
      <c r="M294" s="8">
        <f t="shared" si="18"/>
        <v>0.35997825783189707</v>
      </c>
      <c r="N294" s="8">
        <f t="shared" si="19"/>
        <v>2.0729607520051943E-2</v>
      </c>
      <c r="O294" s="9"/>
      <c r="P294" s="8">
        <f t="shared" si="20"/>
        <v>0.79511448433156751</v>
      </c>
      <c r="Q294" s="7"/>
      <c r="R294" s="10">
        <v>71103</v>
      </c>
      <c r="S294" s="7">
        <v>1409</v>
      </c>
      <c r="T294" s="7">
        <v>616.22223770618439</v>
      </c>
      <c r="U294" s="7">
        <v>3237</v>
      </c>
      <c r="V294" s="7">
        <v>1540</v>
      </c>
      <c r="W294" s="7">
        <v>676.66668260097504</v>
      </c>
      <c r="X294" s="7">
        <v>3712</v>
      </c>
      <c r="Y294" s="8">
        <f t="shared" si="21"/>
        <v>0.43527957985789312</v>
      </c>
      <c r="Z294" s="8">
        <f t="shared" si="22"/>
        <v>0.43734722335428272</v>
      </c>
      <c r="AA294" s="8">
        <f t="shared" si="23"/>
        <v>0.19036831563366832</v>
      </c>
      <c r="AB294" s="8">
        <f t="shared" si="24"/>
        <v>0.41487068965517243</v>
      </c>
      <c r="AC294" s="8">
        <f t="shared" si="25"/>
        <v>0.43939394974089291</v>
      </c>
      <c r="AD294" s="8">
        <f t="shared" si="26"/>
        <v>0.18229167095931442</v>
      </c>
      <c r="AF294" s="8">
        <f t="shared" si="27"/>
        <v>0.95757358756119881</v>
      </c>
    </row>
    <row r="295" spans="1:32" ht="14.4">
      <c r="A295" s="6">
        <v>71101</v>
      </c>
      <c r="B295" s="6" t="s">
        <v>312</v>
      </c>
      <c r="C295" s="7">
        <v>2839</v>
      </c>
      <c r="D295" s="7">
        <v>1057.4444710016251</v>
      </c>
      <c r="E295" s="7">
        <v>17198</v>
      </c>
      <c r="F295" s="7">
        <v>1859</v>
      </c>
      <c r="G295" s="7">
        <v>688.88890618085861</v>
      </c>
      <c r="H295" s="7">
        <v>12323</v>
      </c>
      <c r="I295" s="8">
        <f t="shared" si="14"/>
        <v>0.16507733457378765</v>
      </c>
      <c r="J295" s="8">
        <f t="shared" si="15"/>
        <v>0.37247075413935365</v>
      </c>
      <c r="K295" s="8">
        <f t="shared" si="16"/>
        <v>6.1486479300013087E-2</v>
      </c>
      <c r="L295" s="8">
        <f t="shared" si="17"/>
        <v>0.15085612269739512</v>
      </c>
      <c r="M295" s="8">
        <f t="shared" si="18"/>
        <v>0.37056961064059096</v>
      </c>
      <c r="N295" s="8">
        <f t="shared" si="19"/>
        <v>5.590269465072293E-2</v>
      </c>
      <c r="O295" s="9"/>
      <c r="P295" s="8">
        <f t="shared" si="20"/>
        <v>0.90918678849629675</v>
      </c>
      <c r="Q295" s="7"/>
      <c r="R295" s="10">
        <v>71104</v>
      </c>
      <c r="S295" s="7">
        <v>9229</v>
      </c>
      <c r="T295" s="7">
        <v>3728.6667572557926</v>
      </c>
      <c r="U295" s="7">
        <v>21860</v>
      </c>
      <c r="V295" s="7">
        <v>9547</v>
      </c>
      <c r="W295" s="7">
        <v>3833.4445396363735</v>
      </c>
      <c r="X295" s="7">
        <v>24510</v>
      </c>
      <c r="Y295" s="8">
        <f t="shared" si="21"/>
        <v>0.42218664226898445</v>
      </c>
      <c r="Z295" s="8">
        <f t="shared" si="22"/>
        <v>0.40401633516695118</v>
      </c>
      <c r="AA295" s="8">
        <f t="shared" si="23"/>
        <v>0.17057029996595574</v>
      </c>
      <c r="AB295" s="8">
        <f t="shared" si="24"/>
        <v>0.3895144838841289</v>
      </c>
      <c r="AC295" s="8">
        <f t="shared" si="25"/>
        <v>0.40153394151423205</v>
      </c>
      <c r="AD295" s="8">
        <f t="shared" si="26"/>
        <v>0.15640328599087611</v>
      </c>
      <c r="AF295" s="8">
        <f t="shared" si="27"/>
        <v>0.91694325461169246</v>
      </c>
    </row>
    <row r="296" spans="1:32" ht="14.4">
      <c r="A296" s="6">
        <v>71102</v>
      </c>
      <c r="B296" s="6" t="s">
        <v>313</v>
      </c>
      <c r="C296" s="7">
        <v>664</v>
      </c>
      <c r="D296" s="7">
        <v>245.33333942294121</v>
      </c>
      <c r="E296" s="7">
        <v>6413</v>
      </c>
      <c r="F296" s="7">
        <v>811</v>
      </c>
      <c r="G296" s="7">
        <v>310.44445231556892</v>
      </c>
      <c r="H296" s="7">
        <v>7867</v>
      </c>
      <c r="I296" s="8">
        <f t="shared" si="14"/>
        <v>0.10353968501481366</v>
      </c>
      <c r="J296" s="8">
        <f t="shared" si="15"/>
        <v>0.36947792081768255</v>
      </c>
      <c r="K296" s="8">
        <f t="shared" si="16"/>
        <v>3.8255627541391113E-2</v>
      </c>
      <c r="L296" s="8">
        <f t="shared" si="17"/>
        <v>0.10308885216728104</v>
      </c>
      <c r="M296" s="8">
        <f t="shared" si="18"/>
        <v>0.38279217301549806</v>
      </c>
      <c r="N296" s="8">
        <f t="shared" si="19"/>
        <v>3.946160573478695E-2</v>
      </c>
      <c r="O296" s="9"/>
      <c r="P296" s="8">
        <f t="shared" si="20"/>
        <v>1.0315242036505874</v>
      </c>
      <c r="Q296" s="7"/>
      <c r="R296" s="10">
        <v>71105</v>
      </c>
      <c r="S296" s="7">
        <v>2162</v>
      </c>
      <c r="T296" s="7">
        <v>924.88891324400902</v>
      </c>
      <c r="U296" s="7">
        <v>5977</v>
      </c>
      <c r="V296" s="7">
        <v>137</v>
      </c>
      <c r="W296" s="7">
        <v>56.888890504837036</v>
      </c>
      <c r="X296" s="7">
        <v>487</v>
      </c>
      <c r="Y296" s="8">
        <f t="shared" si="21"/>
        <v>0.36171992638447381</v>
      </c>
      <c r="Z296" s="8">
        <f t="shared" si="22"/>
        <v>0.42779320686586914</v>
      </c>
      <c r="AA296" s="8">
        <f t="shared" si="23"/>
        <v>0.15474132729530016</v>
      </c>
      <c r="AB296" s="8">
        <f t="shared" si="24"/>
        <v>0.28131416837782341</v>
      </c>
      <c r="AC296" s="8">
        <f t="shared" si="25"/>
        <v>0.4152473759477156</v>
      </c>
      <c r="AD296" s="8">
        <f t="shared" si="26"/>
        <v>0.116814970235805</v>
      </c>
      <c r="AF296" s="8">
        <f t="shared" si="27"/>
        <v>0.7549047967830953</v>
      </c>
    </row>
    <row r="297" spans="1:32" ht="14.4">
      <c r="A297" s="6">
        <v>71103</v>
      </c>
      <c r="B297" s="6" t="s">
        <v>314</v>
      </c>
      <c r="C297" s="7">
        <v>186</v>
      </c>
      <c r="D297" s="7">
        <v>69.00000187754631</v>
      </c>
      <c r="E297" s="7">
        <v>1624</v>
      </c>
      <c r="F297" s="7">
        <v>669</v>
      </c>
      <c r="G297" s="7">
        <v>239.77778425812721</v>
      </c>
      <c r="H297" s="7">
        <v>6771</v>
      </c>
      <c r="I297" s="8">
        <f t="shared" si="14"/>
        <v>0.1145320197044335</v>
      </c>
      <c r="J297" s="8">
        <f t="shared" si="15"/>
        <v>0.37096775202981885</v>
      </c>
      <c r="K297" s="8">
        <f t="shared" si="16"/>
        <v>4.2487685885188614E-2</v>
      </c>
      <c r="L297" s="8">
        <f t="shared" si="17"/>
        <v>9.8803721754541426E-2</v>
      </c>
      <c r="M297" s="8">
        <f t="shared" si="18"/>
        <v>0.35841223356969687</v>
      </c>
      <c r="N297" s="8">
        <f t="shared" si="19"/>
        <v>3.5412462599044042E-2</v>
      </c>
      <c r="O297" s="9"/>
      <c r="P297" s="8">
        <f t="shared" si="20"/>
        <v>0.83347590863707111</v>
      </c>
      <c r="Q297" s="7"/>
      <c r="R297" s="10">
        <v>71106</v>
      </c>
      <c r="S297" s="7">
        <v>3026</v>
      </c>
      <c r="T297" s="7">
        <v>1189.4444748163223</v>
      </c>
      <c r="U297" s="7">
        <v>8630</v>
      </c>
      <c r="V297" s="7">
        <v>3450</v>
      </c>
      <c r="W297" s="7">
        <v>1313.6666995882988</v>
      </c>
      <c r="X297" s="7">
        <v>12731</v>
      </c>
      <c r="Y297" s="8">
        <f t="shared" si="21"/>
        <v>0.35063731170336038</v>
      </c>
      <c r="Z297" s="8">
        <f t="shared" si="22"/>
        <v>0.39307484296639866</v>
      </c>
      <c r="AA297" s="8">
        <f t="shared" si="23"/>
        <v>0.13782670623595855</v>
      </c>
      <c r="AB297" s="8">
        <f t="shared" si="24"/>
        <v>0.2709920666090645</v>
      </c>
      <c r="AC297" s="8">
        <f t="shared" si="25"/>
        <v>0.38077295640240544</v>
      </c>
      <c r="AD297" s="8">
        <f t="shared" si="26"/>
        <v>0.10318645036433106</v>
      </c>
      <c r="AF297" s="8">
        <f t="shared" si="27"/>
        <v>0.74866804251765573</v>
      </c>
    </row>
    <row r="298" spans="1:32" ht="14.4">
      <c r="A298" s="6">
        <v>71104</v>
      </c>
      <c r="B298" s="6" t="s">
        <v>315</v>
      </c>
      <c r="C298" s="7">
        <v>901</v>
      </c>
      <c r="D298" s="7">
        <v>326.33334168791771</v>
      </c>
      <c r="E298" s="7">
        <v>15100</v>
      </c>
      <c r="F298" s="7">
        <v>1612</v>
      </c>
      <c r="G298" s="7">
        <v>574.33334803581238</v>
      </c>
      <c r="H298" s="7">
        <v>27692</v>
      </c>
      <c r="I298" s="8">
        <f t="shared" si="14"/>
        <v>5.9668874172185429E-2</v>
      </c>
      <c r="J298" s="8">
        <f t="shared" si="15"/>
        <v>0.36219016835506962</v>
      </c>
      <c r="K298" s="8">
        <f t="shared" si="16"/>
        <v>2.1611479581981306E-2</v>
      </c>
      <c r="L298" s="8">
        <f t="shared" si="17"/>
        <v>5.8211757908421202E-2</v>
      </c>
      <c r="M298" s="8">
        <f t="shared" si="18"/>
        <v>0.3562861960519928</v>
      </c>
      <c r="N298" s="8">
        <f t="shared" si="19"/>
        <v>2.07400457906909E-2</v>
      </c>
      <c r="O298" s="9"/>
      <c r="P298" s="8">
        <f t="shared" si="20"/>
        <v>0.95967727299814454</v>
      </c>
      <c r="Q298" s="7"/>
      <c r="R298" s="10">
        <v>71201</v>
      </c>
      <c r="S298" s="7">
        <v>4039</v>
      </c>
      <c r="T298" s="7">
        <v>1822.2222704589367</v>
      </c>
      <c r="U298" s="7">
        <v>7520</v>
      </c>
      <c r="V298" s="7">
        <v>3470</v>
      </c>
      <c r="W298" s="7">
        <v>1522.8889304995537</v>
      </c>
      <c r="X298" s="7">
        <v>6560</v>
      </c>
      <c r="Y298" s="8">
        <f t="shared" si="21"/>
        <v>0.53710106382978728</v>
      </c>
      <c r="Z298" s="8">
        <f t="shared" si="22"/>
        <v>0.45115678892273747</v>
      </c>
      <c r="AA298" s="8">
        <f t="shared" si="23"/>
        <v>0.24231679128443309</v>
      </c>
      <c r="AB298" s="8">
        <f t="shared" si="24"/>
        <v>0.52896341463414631</v>
      </c>
      <c r="AC298" s="8">
        <f t="shared" si="25"/>
        <v>0.43887289063387713</v>
      </c>
      <c r="AD298" s="8">
        <f t="shared" si="26"/>
        <v>0.2321477028200539</v>
      </c>
      <c r="AF298" s="8">
        <f t="shared" si="27"/>
        <v>0.95803390920424225</v>
      </c>
    </row>
    <row r="299" spans="1:32" ht="14.4">
      <c r="A299" s="6">
        <v>71105</v>
      </c>
      <c r="B299" s="6" t="s">
        <v>316</v>
      </c>
      <c r="C299" s="7">
        <v>377</v>
      </c>
      <c r="D299" s="7">
        <v>133.2222256064415</v>
      </c>
      <c r="E299" s="7">
        <v>5757</v>
      </c>
      <c r="F299" s="7">
        <v>66</v>
      </c>
      <c r="G299" s="7">
        <v>22.333333969116211</v>
      </c>
      <c r="H299" s="7">
        <v>530</v>
      </c>
      <c r="I299" s="8">
        <f t="shared" si="14"/>
        <v>6.5485495918012851E-2</v>
      </c>
      <c r="J299" s="8">
        <f t="shared" si="15"/>
        <v>0.35337460373061408</v>
      </c>
      <c r="K299" s="8">
        <f t="shared" si="16"/>
        <v>2.3140911170130538E-2</v>
      </c>
      <c r="L299" s="8">
        <f t="shared" si="17"/>
        <v>0.12452830188679245</v>
      </c>
      <c r="M299" s="8">
        <f t="shared" si="18"/>
        <v>0.33838384801691229</v>
      </c>
      <c r="N299" s="8">
        <f t="shared" si="19"/>
        <v>4.2138365979464548E-2</v>
      </c>
      <c r="O299" s="9"/>
      <c r="P299" s="8">
        <f t="shared" si="20"/>
        <v>1.8209467064484153</v>
      </c>
      <c r="Q299" s="7"/>
      <c r="R299" s="10">
        <v>71301</v>
      </c>
      <c r="S299" s="7">
        <v>3414</v>
      </c>
      <c r="T299" s="7">
        <v>1572.5555963814259</v>
      </c>
      <c r="U299" s="7">
        <v>7896</v>
      </c>
      <c r="V299" s="7">
        <v>2035</v>
      </c>
      <c r="W299" s="7">
        <v>914.66669046878815</v>
      </c>
      <c r="X299" s="7">
        <v>7852</v>
      </c>
      <c r="Y299" s="8">
        <f t="shared" si="21"/>
        <v>0.43237082066869303</v>
      </c>
      <c r="Z299" s="8">
        <f t="shared" si="22"/>
        <v>0.46061968259561392</v>
      </c>
      <c r="AA299" s="8">
        <f t="shared" si="23"/>
        <v>0.19915851018001848</v>
      </c>
      <c r="AB299" s="8">
        <f t="shared" si="24"/>
        <v>0.25916963830871115</v>
      </c>
      <c r="AC299" s="8">
        <f t="shared" si="25"/>
        <v>0.44946766116402365</v>
      </c>
      <c r="AD299" s="8">
        <f t="shared" si="26"/>
        <v>0.11648837117534235</v>
      </c>
      <c r="AF299" s="8">
        <f t="shared" si="27"/>
        <v>0.58490280465569378</v>
      </c>
    </row>
    <row r="300" spans="1:32" ht="14.4">
      <c r="A300" s="6">
        <v>71106</v>
      </c>
      <c r="B300" s="6" t="s">
        <v>317</v>
      </c>
      <c r="C300" s="7">
        <v>214</v>
      </c>
      <c r="D300" s="7">
        <v>77.666668772697449</v>
      </c>
      <c r="E300" s="7">
        <v>5022</v>
      </c>
      <c r="F300" s="7">
        <v>1109</v>
      </c>
      <c r="G300" s="7">
        <v>401.88889926671982</v>
      </c>
      <c r="H300" s="7">
        <v>19060</v>
      </c>
      <c r="I300" s="8">
        <f t="shared" si="14"/>
        <v>4.2612504978096377E-2</v>
      </c>
      <c r="J300" s="8">
        <f t="shared" si="15"/>
        <v>0.36292835875092266</v>
      </c>
      <c r="K300" s="8">
        <f t="shared" si="16"/>
        <v>1.546528649396604E-2</v>
      </c>
      <c r="L300" s="8">
        <f t="shared" si="17"/>
        <v>5.8184679958027286E-2</v>
      </c>
      <c r="M300" s="8">
        <f t="shared" si="18"/>
        <v>0.36238854758045069</v>
      </c>
      <c r="N300" s="8">
        <f t="shared" si="19"/>
        <v>2.1085461661422868E-2</v>
      </c>
      <c r="O300" s="9"/>
      <c r="P300" s="8">
        <f t="shared" si="20"/>
        <v>1.3634058230767081</v>
      </c>
      <c r="Q300" s="7"/>
      <c r="R300" s="10">
        <v>71302</v>
      </c>
      <c r="S300" s="7">
        <v>1288</v>
      </c>
      <c r="T300" s="7">
        <v>548.7777929008007</v>
      </c>
      <c r="U300" s="7">
        <v>2824</v>
      </c>
      <c r="V300" s="7">
        <v>1395</v>
      </c>
      <c r="W300" s="7">
        <v>574.55557084083557</v>
      </c>
      <c r="X300" s="7">
        <v>4301</v>
      </c>
      <c r="Y300" s="8">
        <f t="shared" si="21"/>
        <v>0.45609065155807366</v>
      </c>
      <c r="Z300" s="8">
        <f t="shared" si="22"/>
        <v>0.42606971498509372</v>
      </c>
      <c r="AA300" s="8">
        <f t="shared" si="23"/>
        <v>0.19432641391671412</v>
      </c>
      <c r="AB300" s="8">
        <f t="shared" si="24"/>
        <v>0.3243431760055801</v>
      </c>
      <c r="AC300" s="8">
        <f t="shared" si="25"/>
        <v>0.41186779271744484</v>
      </c>
      <c r="AD300" s="8">
        <f t="shared" si="26"/>
        <v>0.13358650798438398</v>
      </c>
      <c r="AF300" s="8">
        <f t="shared" si="27"/>
        <v>0.68743360869942005</v>
      </c>
    </row>
    <row r="301" spans="1:32" ht="14.4">
      <c r="A301" s="6">
        <v>71201</v>
      </c>
      <c r="B301" s="6" t="s">
        <v>318</v>
      </c>
      <c r="C301" s="7">
        <v>770</v>
      </c>
      <c r="D301" s="7">
        <v>285.55556252598763</v>
      </c>
      <c r="E301" s="7">
        <v>6324</v>
      </c>
      <c r="F301" s="7">
        <v>1233</v>
      </c>
      <c r="G301" s="7">
        <v>457.00001236796379</v>
      </c>
      <c r="H301" s="7">
        <v>8558</v>
      </c>
      <c r="I301" s="8">
        <f t="shared" si="14"/>
        <v>0.12175838077166351</v>
      </c>
      <c r="J301" s="8">
        <f t="shared" si="15"/>
        <v>0.37085137990388001</v>
      </c>
      <c r="K301" s="8">
        <f t="shared" si="16"/>
        <v>4.5154263524033462E-2</v>
      </c>
      <c r="L301" s="8">
        <f t="shared" si="17"/>
        <v>0.14407571862584717</v>
      </c>
      <c r="M301" s="8">
        <f t="shared" si="18"/>
        <v>0.37064072373719692</v>
      </c>
      <c r="N301" s="8">
        <f t="shared" si="19"/>
        <v>5.3400328624440739E-2</v>
      </c>
      <c r="O301" s="9"/>
      <c r="P301" s="8">
        <f t="shared" si="20"/>
        <v>1.1826198559526564</v>
      </c>
      <c r="Q301" s="7"/>
      <c r="R301" s="10">
        <v>71401</v>
      </c>
      <c r="S301" s="7">
        <v>1362</v>
      </c>
      <c r="T301" s="7">
        <v>562.77779167890549</v>
      </c>
      <c r="U301" s="7">
        <v>5223</v>
      </c>
      <c r="V301" s="7">
        <v>2928</v>
      </c>
      <c r="W301" s="7">
        <v>1155.6666953265667</v>
      </c>
      <c r="X301" s="7">
        <v>13290</v>
      </c>
      <c r="Y301" s="8">
        <f t="shared" si="21"/>
        <v>0.26076967260195288</v>
      </c>
      <c r="Z301" s="8">
        <f t="shared" si="22"/>
        <v>0.41319955336189829</v>
      </c>
      <c r="AA301" s="8">
        <f t="shared" si="23"/>
        <v>0.10774991224945538</v>
      </c>
      <c r="AB301" s="8">
        <f t="shared" si="24"/>
        <v>0.2203160270880361</v>
      </c>
      <c r="AC301" s="8">
        <f t="shared" si="25"/>
        <v>0.39469490960606785</v>
      </c>
      <c r="AD301" s="8">
        <f t="shared" si="26"/>
        <v>8.69576143962804E-2</v>
      </c>
      <c r="AF301" s="8">
        <f t="shared" si="27"/>
        <v>0.80703188133426929</v>
      </c>
    </row>
    <row r="302" spans="1:32" ht="14.4">
      <c r="A302" s="6">
        <v>71301</v>
      </c>
      <c r="B302" s="6" t="s">
        <v>319</v>
      </c>
      <c r="C302" s="7">
        <v>609</v>
      </c>
      <c r="D302" s="7">
        <v>227.44445013999939</v>
      </c>
      <c r="E302" s="7">
        <v>4035</v>
      </c>
      <c r="F302" s="7">
        <v>1083</v>
      </c>
      <c r="G302" s="7">
        <v>396.55556580424309</v>
      </c>
      <c r="H302" s="7">
        <v>12984</v>
      </c>
      <c r="I302" s="8">
        <f t="shared" si="14"/>
        <v>0.15092936802973977</v>
      </c>
      <c r="J302" s="8">
        <f t="shared" si="15"/>
        <v>0.37347200351395632</v>
      </c>
      <c r="K302" s="8">
        <f t="shared" si="16"/>
        <v>5.6367893467162179E-2</v>
      </c>
      <c r="L302" s="8">
        <f t="shared" si="17"/>
        <v>8.3410351201478744E-2</v>
      </c>
      <c r="M302" s="8">
        <f t="shared" si="18"/>
        <v>0.36616395734463814</v>
      </c>
      <c r="N302" s="8">
        <f t="shared" si="19"/>
        <v>3.054186427943955E-2</v>
      </c>
      <c r="O302" s="9"/>
      <c r="P302" s="8">
        <f t="shared" si="20"/>
        <v>0.54183086152105531</v>
      </c>
      <c r="Q302" s="7"/>
      <c r="R302" s="10">
        <v>71402</v>
      </c>
      <c r="S302" s="7">
        <v>1256</v>
      </c>
      <c r="T302" s="7">
        <v>481.44445648789406</v>
      </c>
      <c r="U302" s="7">
        <v>4501</v>
      </c>
      <c r="V302" s="7">
        <v>2998</v>
      </c>
      <c r="W302" s="7">
        <v>1161.6666935384274</v>
      </c>
      <c r="X302" s="7">
        <v>11195</v>
      </c>
      <c r="Y302" s="8">
        <f t="shared" si="21"/>
        <v>0.27904910019995555</v>
      </c>
      <c r="Z302" s="8">
        <f t="shared" si="22"/>
        <v>0.38331565006997936</v>
      </c>
      <c r="AA302" s="8">
        <f t="shared" si="23"/>
        <v>0.10696388724458877</v>
      </c>
      <c r="AB302" s="8">
        <f t="shared" si="24"/>
        <v>0.26779812416257259</v>
      </c>
      <c r="AC302" s="8">
        <f t="shared" si="25"/>
        <v>0.38748055154717392</v>
      </c>
      <c r="AD302" s="8">
        <f t="shared" si="26"/>
        <v>0.10376656485381219</v>
      </c>
      <c r="AF302" s="8">
        <f t="shared" si="27"/>
        <v>0.9701083938407602</v>
      </c>
    </row>
    <row r="303" spans="1:32" ht="14.4">
      <c r="A303" s="6">
        <v>71302</v>
      </c>
      <c r="B303" s="6" t="s">
        <v>320</v>
      </c>
      <c r="C303" s="7">
        <v>96</v>
      </c>
      <c r="D303" s="7">
        <v>34.222223103046417</v>
      </c>
      <c r="E303" s="7">
        <v>1107</v>
      </c>
      <c r="F303" s="7">
        <v>318</v>
      </c>
      <c r="G303" s="7">
        <v>117.33333596587181</v>
      </c>
      <c r="H303" s="7">
        <v>4851</v>
      </c>
      <c r="I303" s="8">
        <f t="shared" si="14"/>
        <v>8.6720867208672087E-2</v>
      </c>
      <c r="J303" s="8">
        <f t="shared" si="15"/>
        <v>0.35648149065673351</v>
      </c>
      <c r="K303" s="8">
        <f t="shared" si="16"/>
        <v>3.0914384013592065E-2</v>
      </c>
      <c r="L303" s="8">
        <f t="shared" si="17"/>
        <v>6.5553494124922701E-2</v>
      </c>
      <c r="M303" s="8">
        <f t="shared" si="18"/>
        <v>0.36897275460965978</v>
      </c>
      <c r="N303" s="8">
        <f t="shared" si="19"/>
        <v>2.4187453301560878E-2</v>
      </c>
      <c r="O303" s="9"/>
      <c r="P303" s="8">
        <f t="shared" si="20"/>
        <v>0.78240126961373158</v>
      </c>
      <c r="Q303" s="7"/>
      <c r="R303" s="10">
        <v>71403</v>
      </c>
      <c r="S303" s="7">
        <v>1013</v>
      </c>
      <c r="T303" s="7">
        <v>441.6666778922081</v>
      </c>
      <c r="U303" s="7">
        <v>1984</v>
      </c>
      <c r="V303" s="7">
        <v>1823</v>
      </c>
      <c r="W303" s="7">
        <v>792.66668644547462</v>
      </c>
      <c r="X303" s="7">
        <v>4081</v>
      </c>
      <c r="Y303" s="8">
        <f t="shared" si="21"/>
        <v>0.51058467741935487</v>
      </c>
      <c r="Z303" s="8">
        <f t="shared" si="22"/>
        <v>0.43599869485904058</v>
      </c>
      <c r="AA303" s="8">
        <f t="shared" si="23"/>
        <v>0.22261425296986298</v>
      </c>
      <c r="AB303" s="8">
        <f t="shared" si="24"/>
        <v>0.44670423915706936</v>
      </c>
      <c r="AC303" s="8">
        <f t="shared" si="25"/>
        <v>0.43481441933377651</v>
      </c>
      <c r="AD303" s="8">
        <f t="shared" si="26"/>
        <v>0.19423344436301754</v>
      </c>
      <c r="AF303" s="8">
        <f t="shared" si="27"/>
        <v>0.87251126903052534</v>
      </c>
    </row>
    <row r="304" spans="1:32" ht="14.4">
      <c r="A304" s="6">
        <v>71401</v>
      </c>
      <c r="B304" s="6" t="s">
        <v>321</v>
      </c>
      <c r="C304" s="7">
        <v>250</v>
      </c>
      <c r="D304" s="7">
        <v>90.777780115604401</v>
      </c>
      <c r="E304" s="7">
        <v>2693</v>
      </c>
      <c r="F304" s="7">
        <v>519</v>
      </c>
      <c r="G304" s="7">
        <v>183.77778229117393</v>
      </c>
      <c r="H304" s="7">
        <v>13551</v>
      </c>
      <c r="I304" s="8">
        <f t="shared" si="14"/>
        <v>9.2833271444485707E-2</v>
      </c>
      <c r="J304" s="8">
        <f t="shared" si="15"/>
        <v>0.36311112046241761</v>
      </c>
      <c r="K304" s="8">
        <f t="shared" si="16"/>
        <v>3.3708793210398963E-2</v>
      </c>
      <c r="L304" s="8">
        <f t="shared" si="17"/>
        <v>3.8299756475536864E-2</v>
      </c>
      <c r="M304" s="8">
        <f t="shared" si="18"/>
        <v>0.3540997732007205</v>
      </c>
      <c r="N304" s="8">
        <f t="shared" si="19"/>
        <v>1.3561935081630431E-2</v>
      </c>
      <c r="O304" s="9"/>
      <c r="P304" s="8">
        <f t="shared" si="20"/>
        <v>0.40232633060998024</v>
      </c>
      <c r="Q304" s="7"/>
      <c r="R304" s="10">
        <v>71501</v>
      </c>
      <c r="S304" s="7">
        <v>8382</v>
      </c>
      <c r="T304" s="7">
        <v>3668.6667639911175</v>
      </c>
      <c r="U304" s="7">
        <v>14053</v>
      </c>
      <c r="V304" s="7">
        <v>7695</v>
      </c>
      <c r="W304" s="7">
        <v>3423.8889767825603</v>
      </c>
      <c r="X304" s="7">
        <v>12126</v>
      </c>
      <c r="Y304" s="8">
        <f t="shared" si="21"/>
        <v>0.59645627268198964</v>
      </c>
      <c r="Z304" s="8">
        <f t="shared" si="22"/>
        <v>0.4376839374840274</v>
      </c>
      <c r="AA304" s="8">
        <f t="shared" si="23"/>
        <v>0.26105932996449993</v>
      </c>
      <c r="AB304" s="8">
        <f t="shared" si="24"/>
        <v>0.63458683819891148</v>
      </c>
      <c r="AC304" s="8">
        <f t="shared" si="25"/>
        <v>0.44494983453964398</v>
      </c>
      <c r="AD304" s="8">
        <f t="shared" si="26"/>
        <v>0.28235930865764147</v>
      </c>
      <c r="AF304" s="8">
        <f t="shared" si="27"/>
        <v>1.0815905667728405</v>
      </c>
    </row>
    <row r="305" spans="1:32" ht="14.4">
      <c r="A305" s="6">
        <v>71402</v>
      </c>
      <c r="B305" s="6" t="s">
        <v>322</v>
      </c>
      <c r="C305" s="7">
        <v>138</v>
      </c>
      <c r="D305" s="7">
        <v>50.666667968034744</v>
      </c>
      <c r="E305" s="7">
        <v>2144</v>
      </c>
      <c r="F305" s="7">
        <v>801</v>
      </c>
      <c r="G305" s="7">
        <v>284.44445160031319</v>
      </c>
      <c r="H305" s="7">
        <v>15034</v>
      </c>
      <c r="I305" s="8">
        <f t="shared" si="14"/>
        <v>6.436567164179105E-2</v>
      </c>
      <c r="J305" s="8">
        <f t="shared" si="15"/>
        <v>0.36714976788430975</v>
      </c>
      <c r="K305" s="8">
        <f t="shared" si="16"/>
        <v>2.3631841403001282E-2</v>
      </c>
      <c r="L305" s="8">
        <f t="shared" si="17"/>
        <v>5.3279233736863107E-2</v>
      </c>
      <c r="M305" s="8">
        <f t="shared" si="18"/>
        <v>0.35511167490675805</v>
      </c>
      <c r="N305" s="8">
        <f t="shared" si="19"/>
        <v>1.8920077930046107E-2</v>
      </c>
      <c r="O305" s="9"/>
      <c r="P305" s="8">
        <f t="shared" si="20"/>
        <v>0.8006180139497393</v>
      </c>
      <c r="Q305" s="7"/>
      <c r="R305" s="10">
        <v>71502</v>
      </c>
      <c r="S305" s="7">
        <v>3404</v>
      </c>
      <c r="T305" s="7">
        <v>1501.3333733379841</v>
      </c>
      <c r="U305" s="7">
        <v>6116</v>
      </c>
      <c r="V305" s="7">
        <v>415</v>
      </c>
      <c r="W305" s="7">
        <v>190.55556052923203</v>
      </c>
      <c r="X305" s="7">
        <v>686</v>
      </c>
      <c r="Y305" s="8">
        <f t="shared" si="21"/>
        <v>0.55657292347939835</v>
      </c>
      <c r="Z305" s="8">
        <f t="shared" si="22"/>
        <v>0.44104975714981909</v>
      </c>
      <c r="AA305" s="8">
        <f t="shared" si="23"/>
        <v>0.24547635273675347</v>
      </c>
      <c r="AB305" s="8">
        <f t="shared" si="24"/>
        <v>0.60495626822157433</v>
      </c>
      <c r="AC305" s="8">
        <f t="shared" si="25"/>
        <v>0.45917002537164342</v>
      </c>
      <c r="AD305" s="8">
        <f t="shared" si="26"/>
        <v>0.27777778502803502</v>
      </c>
      <c r="AF305" s="8">
        <f t="shared" si="27"/>
        <v>1.1315867370977331</v>
      </c>
    </row>
    <row r="306" spans="1:32" ht="14.4">
      <c r="A306" s="6">
        <v>71403</v>
      </c>
      <c r="B306" s="6" t="s">
        <v>323</v>
      </c>
      <c r="C306" s="7">
        <v>499</v>
      </c>
      <c r="D306" s="7">
        <v>194.66667196154594</v>
      </c>
      <c r="E306" s="7">
        <v>2705</v>
      </c>
      <c r="F306" s="7">
        <v>414</v>
      </c>
      <c r="G306" s="7">
        <v>146.4444482922554</v>
      </c>
      <c r="H306" s="7">
        <v>5807</v>
      </c>
      <c r="I306" s="8">
        <f t="shared" si="14"/>
        <v>0.1844731977818854</v>
      </c>
      <c r="J306" s="8">
        <f t="shared" si="15"/>
        <v>0.39011357106522232</v>
      </c>
      <c r="K306" s="8">
        <f t="shared" si="16"/>
        <v>7.1965497952512364E-2</v>
      </c>
      <c r="L306" s="8">
        <f t="shared" si="17"/>
        <v>7.1293266747029446E-2</v>
      </c>
      <c r="M306" s="8">
        <f t="shared" si="18"/>
        <v>0.35373055143056858</v>
      </c>
      <c r="N306" s="8">
        <f t="shared" si="19"/>
        <v>2.5218606559713346E-2</v>
      </c>
      <c r="O306" s="9"/>
      <c r="P306" s="8">
        <f t="shared" si="20"/>
        <v>0.35042634703027087</v>
      </c>
      <c r="Q306" s="7"/>
      <c r="R306" s="10">
        <v>71503</v>
      </c>
      <c r="S306" s="7">
        <v>5155</v>
      </c>
      <c r="T306" s="7">
        <v>2303.6667264103889</v>
      </c>
      <c r="U306" s="7">
        <v>7523</v>
      </c>
      <c r="V306" s="7">
        <v>3812</v>
      </c>
      <c r="W306" s="7">
        <v>1652.555596858263</v>
      </c>
      <c r="X306" s="7">
        <v>6378</v>
      </c>
      <c r="Y306" s="8">
        <f t="shared" si="21"/>
        <v>0.68523195533696668</v>
      </c>
      <c r="Z306" s="8">
        <f t="shared" si="22"/>
        <v>0.44688006331918312</v>
      </c>
      <c r="AA306" s="8">
        <f t="shared" si="23"/>
        <v>0.30621649958931135</v>
      </c>
      <c r="AB306" s="8">
        <f t="shared" si="24"/>
        <v>0.59767952336155539</v>
      </c>
      <c r="AC306" s="8">
        <f t="shared" si="25"/>
        <v>0.43351406003627047</v>
      </c>
      <c r="AD306" s="8">
        <f t="shared" si="26"/>
        <v>0.25910247677301085</v>
      </c>
      <c r="AF306" s="8">
        <f t="shared" si="27"/>
        <v>0.84614146239837351</v>
      </c>
    </row>
    <row r="307" spans="1:32" ht="14.4">
      <c r="A307" s="6">
        <v>71501</v>
      </c>
      <c r="B307" s="6" t="s">
        <v>324</v>
      </c>
      <c r="C307" s="7">
        <v>3394</v>
      </c>
      <c r="D307" s="7">
        <v>1297.3333649635315</v>
      </c>
      <c r="E307" s="7">
        <v>15769</v>
      </c>
      <c r="F307" s="7">
        <v>3370</v>
      </c>
      <c r="G307" s="7">
        <v>1280.7778110802174</v>
      </c>
      <c r="H307" s="7">
        <v>17945</v>
      </c>
      <c r="I307" s="8">
        <f t="shared" si="14"/>
        <v>0.2152324180353859</v>
      </c>
      <c r="J307" s="8">
        <f t="shared" si="15"/>
        <v>0.38224318354847714</v>
      </c>
      <c r="K307" s="8">
        <f t="shared" si="16"/>
        <v>8.2271124672682577E-2</v>
      </c>
      <c r="L307" s="8">
        <f t="shared" si="17"/>
        <v>0.18779604346614656</v>
      </c>
      <c r="M307" s="8">
        <f t="shared" si="18"/>
        <v>0.38005276293181522</v>
      </c>
      <c r="N307" s="8">
        <f t="shared" si="19"/>
        <v>7.1372405186972271E-2</v>
      </c>
      <c r="O307" s="9"/>
      <c r="P307" s="8">
        <f t="shared" si="20"/>
        <v>0.8675267959557974</v>
      </c>
      <c r="Q307" s="7"/>
      <c r="R307" s="10">
        <v>80101</v>
      </c>
      <c r="S307" s="7">
        <v>9376</v>
      </c>
      <c r="T307" s="7">
        <v>3873.0000985264778</v>
      </c>
      <c r="U307" s="7">
        <v>23561</v>
      </c>
      <c r="V307" s="7">
        <v>27308</v>
      </c>
      <c r="W307" s="7">
        <v>11042.88917401433</v>
      </c>
      <c r="X307" s="7">
        <v>79467</v>
      </c>
      <c r="Y307" s="8">
        <f t="shared" si="21"/>
        <v>0.39794575782012648</v>
      </c>
      <c r="Z307" s="8">
        <f t="shared" si="22"/>
        <v>0.41307594907492295</v>
      </c>
      <c r="AA307" s="8">
        <f t="shared" si="23"/>
        <v>0.16438182159188819</v>
      </c>
      <c r="AB307" s="8">
        <f t="shared" si="24"/>
        <v>0.34363949815646744</v>
      </c>
      <c r="AC307" s="8">
        <f t="shared" si="25"/>
        <v>0.40438293445196755</v>
      </c>
      <c r="AD307" s="8">
        <f t="shared" si="26"/>
        <v>0.13896194865811379</v>
      </c>
      <c r="AF307" s="8">
        <f t="shared" si="27"/>
        <v>0.84536080274810144</v>
      </c>
    </row>
    <row r="308" spans="1:32" ht="14.4">
      <c r="A308" s="6">
        <v>71502</v>
      </c>
      <c r="B308" s="6" t="s">
        <v>325</v>
      </c>
      <c r="C308" s="7">
        <v>786</v>
      </c>
      <c r="D308" s="7">
        <v>291.55556261539459</v>
      </c>
      <c r="E308" s="7">
        <v>5769</v>
      </c>
      <c r="F308" s="7">
        <v>101</v>
      </c>
      <c r="G308" s="7">
        <v>37.333334237337112</v>
      </c>
      <c r="H308" s="7">
        <v>618</v>
      </c>
      <c r="I308" s="8">
        <f t="shared" si="14"/>
        <v>0.13624544981799272</v>
      </c>
      <c r="J308" s="8">
        <f t="shared" si="15"/>
        <v>0.37093583029948424</v>
      </c>
      <c r="K308" s="8">
        <f t="shared" si="16"/>
        <v>5.053831905276384E-2</v>
      </c>
      <c r="L308" s="8">
        <f t="shared" si="17"/>
        <v>0.16343042071197411</v>
      </c>
      <c r="M308" s="8">
        <f t="shared" si="18"/>
        <v>0.3696369726469021</v>
      </c>
      <c r="N308" s="8">
        <f t="shared" si="19"/>
        <v>6.0409925950383678E-2</v>
      </c>
      <c r="O308" s="9"/>
      <c r="P308" s="8">
        <f t="shared" si="20"/>
        <v>1.1953291498934406</v>
      </c>
      <c r="Q308" s="7"/>
      <c r="R308" s="10">
        <v>80102</v>
      </c>
      <c r="S308" s="7">
        <v>1544</v>
      </c>
      <c r="T308" s="7">
        <v>659.66668349504471</v>
      </c>
      <c r="U308" s="7">
        <v>2523</v>
      </c>
      <c r="V308" s="7">
        <v>1490</v>
      </c>
      <c r="W308" s="7">
        <v>641.22223883867264</v>
      </c>
      <c r="X308" s="7">
        <v>2715</v>
      </c>
      <c r="Y308" s="8">
        <f t="shared" si="21"/>
        <v>0.6119698771304003</v>
      </c>
      <c r="Z308" s="8">
        <f t="shared" si="22"/>
        <v>0.4272452613309875</v>
      </c>
      <c r="AA308" s="8">
        <f t="shared" si="23"/>
        <v>0.2614612300812702</v>
      </c>
      <c r="AB308" s="8">
        <f t="shared" si="24"/>
        <v>0.54880294659300188</v>
      </c>
      <c r="AC308" s="8">
        <f t="shared" si="25"/>
        <v>0.43035049586488094</v>
      </c>
      <c r="AD308" s="8">
        <f t="shared" si="26"/>
        <v>0.23617762019840613</v>
      </c>
      <c r="AF308" s="8">
        <f t="shared" si="27"/>
        <v>0.90329881843283166</v>
      </c>
    </row>
    <row r="309" spans="1:32" ht="14.4">
      <c r="A309" s="6">
        <v>71503</v>
      </c>
      <c r="B309" s="6" t="s">
        <v>270</v>
      </c>
      <c r="C309" s="7">
        <v>976</v>
      </c>
      <c r="D309" s="7">
        <v>364.44445309042931</v>
      </c>
      <c r="E309" s="7">
        <v>6453</v>
      </c>
      <c r="F309" s="7">
        <v>1437</v>
      </c>
      <c r="G309" s="7">
        <v>530.33334681391716</v>
      </c>
      <c r="H309" s="7">
        <v>10417</v>
      </c>
      <c r="I309" s="8">
        <f t="shared" si="14"/>
        <v>0.15124748179141484</v>
      </c>
      <c r="J309" s="8">
        <f t="shared" si="15"/>
        <v>0.37340620193691526</v>
      </c>
      <c r="K309" s="8">
        <f t="shared" si="16"/>
        <v>5.6476747728254964E-2</v>
      </c>
      <c r="L309" s="8">
        <f t="shared" si="17"/>
        <v>0.13794758567725832</v>
      </c>
      <c r="M309" s="8">
        <f t="shared" si="18"/>
        <v>0.36905591288372802</v>
      </c>
      <c r="N309" s="8">
        <f t="shared" si="19"/>
        <v>5.0910372162226852E-2</v>
      </c>
      <c r="O309" s="9"/>
      <c r="P309" s="8">
        <f t="shared" si="20"/>
        <v>0.90143951643937725</v>
      </c>
      <c r="Q309" s="7"/>
      <c r="R309" s="10">
        <v>80201</v>
      </c>
      <c r="S309" s="7">
        <v>7624</v>
      </c>
      <c r="T309" s="7">
        <v>3555.3334259688854</v>
      </c>
      <c r="U309" s="7">
        <v>10475</v>
      </c>
      <c r="V309" s="7">
        <v>50724</v>
      </c>
      <c r="W309" s="7">
        <v>21961.445006281137</v>
      </c>
      <c r="X309" s="7">
        <v>76428</v>
      </c>
      <c r="Y309" s="8">
        <f t="shared" si="21"/>
        <v>0.72782816229116942</v>
      </c>
      <c r="Z309" s="8">
        <f t="shared" si="22"/>
        <v>0.46633439480179506</v>
      </c>
      <c r="AA309" s="8">
        <f t="shared" si="23"/>
        <v>0.3394113055817552</v>
      </c>
      <c r="AB309" s="8">
        <f t="shared" si="24"/>
        <v>0.66368346679227508</v>
      </c>
      <c r="AC309" s="8">
        <f t="shared" si="25"/>
        <v>0.43295964447364438</v>
      </c>
      <c r="AD309" s="8">
        <f t="shared" si="26"/>
        <v>0.28734815782541917</v>
      </c>
      <c r="AF309" s="8">
        <f t="shared" si="27"/>
        <v>0.84660750275510377</v>
      </c>
    </row>
    <row r="310" spans="1:32" ht="14.4">
      <c r="A310" s="6">
        <v>80101</v>
      </c>
      <c r="B310" s="6" t="s">
        <v>326</v>
      </c>
      <c r="C310" s="7">
        <v>1971</v>
      </c>
      <c r="D310" s="7">
        <v>714.11112987995148</v>
      </c>
      <c r="E310" s="7">
        <v>19128</v>
      </c>
      <c r="F310" s="7">
        <v>9952</v>
      </c>
      <c r="G310" s="7">
        <v>3591.6667580604553</v>
      </c>
      <c r="H310" s="7">
        <v>104667</v>
      </c>
      <c r="I310" s="8">
        <f t="shared" si="14"/>
        <v>0.1030426599749059</v>
      </c>
      <c r="J310" s="8">
        <f t="shared" si="15"/>
        <v>0.36230904610854969</v>
      </c>
      <c r="K310" s="8">
        <f t="shared" si="16"/>
        <v>3.733328784399579E-2</v>
      </c>
      <c r="L310" s="8">
        <f t="shared" si="17"/>
        <v>9.5082499737261988E-2</v>
      </c>
      <c r="M310" s="8">
        <f t="shared" si="18"/>
        <v>0.36089899096266631</v>
      </c>
      <c r="N310" s="8">
        <f t="shared" si="19"/>
        <v>3.4315178213385839E-2</v>
      </c>
      <c r="O310" s="9"/>
      <c r="P310" s="8">
        <f t="shared" si="20"/>
        <v>0.91915767924802949</v>
      </c>
      <c r="Q310" s="7"/>
      <c r="R310" s="10">
        <v>80202</v>
      </c>
      <c r="S310" s="7">
        <v>1707</v>
      </c>
      <c r="T310" s="7">
        <v>732.22224122285843</v>
      </c>
      <c r="U310" s="7">
        <v>4035</v>
      </c>
      <c r="V310" s="7">
        <v>13383</v>
      </c>
      <c r="W310" s="7">
        <v>5523.4445849955082</v>
      </c>
      <c r="X310" s="7">
        <v>36151</v>
      </c>
      <c r="Y310" s="8">
        <f t="shared" si="21"/>
        <v>0.42304832713754648</v>
      </c>
      <c r="Z310" s="8">
        <f t="shared" si="22"/>
        <v>0.42895268964432243</v>
      </c>
      <c r="AA310" s="8">
        <f t="shared" si="23"/>
        <v>0.18146771777518175</v>
      </c>
      <c r="AB310" s="8">
        <f t="shared" si="24"/>
        <v>0.37019722829244006</v>
      </c>
      <c r="AC310" s="8">
        <f t="shared" si="25"/>
        <v>0.41272095830497707</v>
      </c>
      <c r="AD310" s="8">
        <f t="shared" si="26"/>
        <v>0.15278815482270222</v>
      </c>
      <c r="AF310" s="8">
        <f t="shared" si="27"/>
        <v>0.84195776910574083</v>
      </c>
    </row>
    <row r="311" spans="1:32" ht="14.4">
      <c r="A311" s="6">
        <v>80102</v>
      </c>
      <c r="B311" s="6" t="s">
        <v>313</v>
      </c>
      <c r="C311" s="7">
        <v>914</v>
      </c>
      <c r="D311" s="7">
        <v>337.33334103226662</v>
      </c>
      <c r="E311" s="7">
        <v>4369</v>
      </c>
      <c r="F311" s="7">
        <v>655</v>
      </c>
      <c r="G311" s="7">
        <v>242.2222281396389</v>
      </c>
      <c r="H311" s="7">
        <v>3383</v>
      </c>
      <c r="I311" s="8">
        <f t="shared" si="14"/>
        <v>0.20920119020370795</v>
      </c>
      <c r="J311" s="8">
        <f t="shared" si="15"/>
        <v>0.36907367727819107</v>
      </c>
      <c r="K311" s="8">
        <f t="shared" si="16"/>
        <v>7.7210652559456777E-2</v>
      </c>
      <c r="L311" s="8">
        <f t="shared" si="17"/>
        <v>0.19361513449600945</v>
      </c>
      <c r="M311" s="8">
        <f t="shared" si="18"/>
        <v>0.36980492845746399</v>
      </c>
      <c r="N311" s="8">
        <f t="shared" si="19"/>
        <v>7.1599830960579036E-2</v>
      </c>
      <c r="O311" s="9"/>
      <c r="P311" s="8">
        <f t="shared" si="20"/>
        <v>0.92733099108886463</v>
      </c>
      <c r="Q311" s="7"/>
      <c r="R311" s="10">
        <v>80301</v>
      </c>
      <c r="S311" s="7">
        <v>4634</v>
      </c>
      <c r="T311" s="7">
        <v>2141.4445026218891</v>
      </c>
      <c r="U311" s="7">
        <v>6624</v>
      </c>
      <c r="V311" s="7">
        <v>3690</v>
      </c>
      <c r="W311" s="7">
        <v>1538.0000389516354</v>
      </c>
      <c r="X311" s="7">
        <v>6288</v>
      </c>
      <c r="Y311" s="8">
        <f t="shared" si="21"/>
        <v>0.69957729468599039</v>
      </c>
      <c r="Z311" s="8">
        <f t="shared" si="22"/>
        <v>0.46211577527446895</v>
      </c>
      <c r="AA311" s="8">
        <f t="shared" si="23"/>
        <v>0.32328570389823208</v>
      </c>
      <c r="AB311" s="8">
        <f t="shared" si="24"/>
        <v>0.58683206106870234</v>
      </c>
      <c r="AC311" s="8">
        <f t="shared" si="25"/>
        <v>0.41680217857767898</v>
      </c>
      <c r="AD311" s="8">
        <f t="shared" si="26"/>
        <v>0.2445928815126647</v>
      </c>
      <c r="AF311" s="8">
        <f t="shared" si="27"/>
        <v>0.75658427998307254</v>
      </c>
    </row>
    <row r="312" spans="1:32" ht="14.4">
      <c r="A312" s="6">
        <v>80201</v>
      </c>
      <c r="B312" s="6" t="s">
        <v>327</v>
      </c>
      <c r="C312" s="7">
        <v>3380</v>
      </c>
      <c r="D312" s="7">
        <v>1277.3333649635315</v>
      </c>
      <c r="E312" s="7">
        <v>13132</v>
      </c>
      <c r="F312" s="7">
        <v>23454</v>
      </c>
      <c r="G312" s="7">
        <v>8670.1113303601742</v>
      </c>
      <c r="H312" s="7">
        <v>94684</v>
      </c>
      <c r="I312" s="8">
        <f t="shared" si="14"/>
        <v>0.25738653670423395</v>
      </c>
      <c r="J312" s="8">
        <f t="shared" si="15"/>
        <v>0.3779092795750093</v>
      </c>
      <c r="K312" s="8">
        <f t="shared" si="16"/>
        <v>9.7268760658203737E-2</v>
      </c>
      <c r="L312" s="8">
        <f t="shared" si="17"/>
        <v>0.24770816611043048</v>
      </c>
      <c r="M312" s="8">
        <f t="shared" si="18"/>
        <v>0.36966450628294423</v>
      </c>
      <c r="N312" s="8">
        <f t="shared" si="19"/>
        <v>9.1568916927465827E-2</v>
      </c>
      <c r="O312" s="9"/>
      <c r="P312" s="8">
        <f t="shared" si="20"/>
        <v>0.94140108610238393</v>
      </c>
      <c r="Q312" s="7"/>
      <c r="R312" s="10">
        <v>80302</v>
      </c>
      <c r="S312" s="7">
        <v>15458</v>
      </c>
      <c r="T312" s="7">
        <v>9250.2224434018135</v>
      </c>
      <c r="U312" s="7">
        <v>19147</v>
      </c>
      <c r="V312" s="7">
        <v>8953</v>
      </c>
      <c r="W312" s="7">
        <v>3808.5556545555592</v>
      </c>
      <c r="X312" s="7">
        <v>20781</v>
      </c>
      <c r="Y312" s="8">
        <f t="shared" si="21"/>
        <v>0.80733274142163258</v>
      </c>
      <c r="Z312" s="8">
        <f t="shared" si="22"/>
        <v>0.59841004291640665</v>
      </c>
      <c r="AA312" s="8">
        <f t="shared" si="23"/>
        <v>0.48311602044193941</v>
      </c>
      <c r="AB312" s="8">
        <f t="shared" si="24"/>
        <v>0.43082623550358501</v>
      </c>
      <c r="AC312" s="8">
        <f t="shared" si="25"/>
        <v>0.4253943543567027</v>
      </c>
      <c r="AD312" s="8">
        <f t="shared" si="26"/>
        <v>0.1832710482919763</v>
      </c>
      <c r="AF312" s="8">
        <f t="shared" si="27"/>
        <v>0.37935204078789536</v>
      </c>
    </row>
    <row r="313" spans="1:32" ht="14.4">
      <c r="A313" s="6">
        <v>80202</v>
      </c>
      <c r="B313" s="6" t="s">
        <v>328</v>
      </c>
      <c r="C313" s="7">
        <v>698</v>
      </c>
      <c r="D313" s="7">
        <v>249.77778413891792</v>
      </c>
      <c r="E313" s="7">
        <v>4162</v>
      </c>
      <c r="F313" s="7">
        <v>3491</v>
      </c>
      <c r="G313" s="7">
        <v>1267.8889211714268</v>
      </c>
      <c r="H313" s="7">
        <v>35968</v>
      </c>
      <c r="I313" s="8">
        <f t="shared" si="14"/>
        <v>0.16770783277270543</v>
      </c>
      <c r="J313" s="8">
        <f t="shared" si="15"/>
        <v>0.35784782827925204</v>
      </c>
      <c r="K313" s="8">
        <f t="shared" si="16"/>
        <v>6.0013883743132608E-2</v>
      </c>
      <c r="L313" s="8">
        <f t="shared" si="17"/>
        <v>9.7058496441281145E-2</v>
      </c>
      <c r="M313" s="8">
        <f t="shared" si="18"/>
        <v>0.36318788919261724</v>
      </c>
      <c r="N313" s="8">
        <f t="shared" si="19"/>
        <v>3.5250470450718052E-2</v>
      </c>
      <c r="O313" s="9"/>
      <c r="P313" s="8">
        <f t="shared" si="20"/>
        <v>0.58737192549635264</v>
      </c>
      <c r="Q313" s="7"/>
      <c r="R313" s="10">
        <v>80303</v>
      </c>
      <c r="S313" s="7">
        <v>667</v>
      </c>
      <c r="T313" s="7">
        <v>306.66667458415031</v>
      </c>
      <c r="U313" s="7">
        <v>1068</v>
      </c>
      <c r="V313" s="7">
        <v>3642</v>
      </c>
      <c r="W313" s="7">
        <v>1540.6667053997517</v>
      </c>
      <c r="X313" s="7">
        <v>8229</v>
      </c>
      <c r="Y313" s="8">
        <f t="shared" si="21"/>
        <v>0.62453183520599254</v>
      </c>
      <c r="Z313" s="8">
        <f t="shared" si="22"/>
        <v>0.45977012681281904</v>
      </c>
      <c r="AA313" s="8">
        <f t="shared" si="23"/>
        <v>0.28714108107130176</v>
      </c>
      <c r="AB313" s="8">
        <f t="shared" si="24"/>
        <v>0.44258111556689755</v>
      </c>
      <c r="AC313" s="8">
        <f t="shared" si="25"/>
        <v>0.42302765112568691</v>
      </c>
      <c r="AD313" s="8">
        <f t="shared" si="26"/>
        <v>0.18722404975085086</v>
      </c>
      <c r="AF313" s="8">
        <f t="shared" si="27"/>
        <v>0.65202808686354463</v>
      </c>
    </row>
    <row r="314" spans="1:32" ht="14.4">
      <c r="A314" s="6">
        <v>80301</v>
      </c>
      <c r="B314" s="6" t="s">
        <v>329</v>
      </c>
      <c r="C314" s="7">
        <v>1169</v>
      </c>
      <c r="D314" s="7">
        <v>438.88890027999878</v>
      </c>
      <c r="E314" s="7">
        <v>5517</v>
      </c>
      <c r="F314" s="7">
        <v>1306</v>
      </c>
      <c r="G314" s="7">
        <v>478.11112326383591</v>
      </c>
      <c r="H314" s="7">
        <v>5767</v>
      </c>
      <c r="I314" s="8">
        <f t="shared" si="14"/>
        <v>0.2118905202102592</v>
      </c>
      <c r="J314" s="8">
        <f t="shared" si="15"/>
        <v>0.37543960674080307</v>
      </c>
      <c r="K314" s="8">
        <f t="shared" si="16"/>
        <v>7.9552093579843899E-2</v>
      </c>
      <c r="L314" s="8">
        <f t="shared" si="17"/>
        <v>0.22646089821397608</v>
      </c>
      <c r="M314" s="8">
        <f t="shared" si="18"/>
        <v>0.3660881495128912</v>
      </c>
      <c r="N314" s="8">
        <f t="shared" si="19"/>
        <v>8.2904651164181706E-2</v>
      </c>
      <c r="O314" s="9"/>
      <c r="P314" s="8">
        <f t="shared" si="20"/>
        <v>1.0421429208644641</v>
      </c>
      <c r="Q314" s="7"/>
      <c r="R314" s="10">
        <v>80304</v>
      </c>
      <c r="S314" s="7">
        <v>3499</v>
      </c>
      <c r="T314" s="7">
        <v>1739.6667091846466</v>
      </c>
      <c r="U314" s="7">
        <v>6492</v>
      </c>
      <c r="V314" s="7">
        <v>3063</v>
      </c>
      <c r="W314" s="7">
        <v>1307.7778124809265</v>
      </c>
      <c r="X314" s="7">
        <v>11815</v>
      </c>
      <c r="Y314" s="8">
        <f t="shared" si="21"/>
        <v>0.53897104128157736</v>
      </c>
      <c r="Z314" s="8">
        <f t="shared" si="22"/>
        <v>0.49718968539143943</v>
      </c>
      <c r="AA314" s="8">
        <f t="shared" si="23"/>
        <v>0.26797084244988395</v>
      </c>
      <c r="AB314" s="8">
        <f t="shared" si="24"/>
        <v>0.25924672027084217</v>
      </c>
      <c r="AC314" s="8">
        <f t="shared" si="25"/>
        <v>0.4269597820701686</v>
      </c>
      <c r="AD314" s="8">
        <f t="shared" si="26"/>
        <v>0.11068792318924474</v>
      </c>
      <c r="AF314" s="8">
        <f t="shared" si="27"/>
        <v>0.41305957833806362</v>
      </c>
    </row>
    <row r="315" spans="1:32" ht="14.4">
      <c r="A315" s="6">
        <v>80302</v>
      </c>
      <c r="B315" s="6" t="s">
        <v>330</v>
      </c>
      <c r="C315" s="7">
        <v>13303</v>
      </c>
      <c r="D315" s="7">
        <v>6317.3334999978542</v>
      </c>
      <c r="E315" s="7">
        <v>25029</v>
      </c>
      <c r="F315" s="7">
        <v>2662</v>
      </c>
      <c r="G315" s="7">
        <v>1009.7778037786484</v>
      </c>
      <c r="H315" s="7">
        <v>20349</v>
      </c>
      <c r="I315" s="8">
        <f t="shared" si="14"/>
        <v>0.53150345599105042</v>
      </c>
      <c r="J315" s="8">
        <f t="shared" si="15"/>
        <v>0.474880365330967</v>
      </c>
      <c r="K315" s="8">
        <f t="shared" si="16"/>
        <v>0.25240055535570155</v>
      </c>
      <c r="L315" s="8">
        <f t="shared" si="17"/>
        <v>0.13081723917637231</v>
      </c>
      <c r="M315" s="8">
        <f t="shared" si="18"/>
        <v>0.37933050480039382</v>
      </c>
      <c r="N315" s="8">
        <f t="shared" si="19"/>
        <v>4.962296937336716E-2</v>
      </c>
      <c r="O315" s="9"/>
      <c r="P315" s="8">
        <f t="shared" si="20"/>
        <v>0.19660404195004563</v>
      </c>
      <c r="Q315" s="7"/>
      <c r="R315" s="10">
        <v>80401</v>
      </c>
      <c r="S315" s="7">
        <v>5589</v>
      </c>
      <c r="T315" s="7">
        <v>2594.4445090591908</v>
      </c>
      <c r="U315" s="7">
        <v>11783</v>
      </c>
      <c r="V315" s="7">
        <v>2335</v>
      </c>
      <c r="W315" s="7">
        <v>1000.5555809438229</v>
      </c>
      <c r="X315" s="7">
        <v>6108</v>
      </c>
      <c r="Y315" s="8">
        <f t="shared" si="21"/>
        <v>0.47432742086056184</v>
      </c>
      <c r="Z315" s="8">
        <f t="shared" si="22"/>
        <v>0.46420549455344262</v>
      </c>
      <c r="AA315" s="8">
        <f t="shared" si="23"/>
        <v>0.22018539498083603</v>
      </c>
      <c r="AB315" s="8">
        <f t="shared" si="24"/>
        <v>0.38228552717747216</v>
      </c>
      <c r="AC315" s="8">
        <f t="shared" si="25"/>
        <v>0.42850346078964574</v>
      </c>
      <c r="AD315" s="8">
        <f t="shared" si="26"/>
        <v>0.163810671405341</v>
      </c>
      <c r="AF315" s="8">
        <f t="shared" si="27"/>
        <v>0.74396701661160747</v>
      </c>
    </row>
    <row r="316" spans="1:32" ht="14.4">
      <c r="A316" s="6">
        <v>80303</v>
      </c>
      <c r="B316" s="6" t="s">
        <v>331</v>
      </c>
      <c r="C316" s="7">
        <v>359</v>
      </c>
      <c r="D316" s="7">
        <v>141.00000348687172</v>
      </c>
      <c r="E316" s="7">
        <v>1404</v>
      </c>
      <c r="F316" s="7">
        <v>877</v>
      </c>
      <c r="G316" s="7">
        <v>325.00000837445259</v>
      </c>
      <c r="H316" s="7">
        <v>9549</v>
      </c>
      <c r="I316" s="8">
        <f t="shared" si="14"/>
        <v>0.25569800569800571</v>
      </c>
      <c r="J316" s="8">
        <f t="shared" si="15"/>
        <v>0.39275766987986549</v>
      </c>
      <c r="K316" s="8">
        <f t="shared" si="16"/>
        <v>0.10042735291087729</v>
      </c>
      <c r="L316" s="8">
        <f t="shared" si="17"/>
        <v>9.184207770447167E-2</v>
      </c>
      <c r="M316" s="8">
        <f t="shared" si="18"/>
        <v>0.37058153748512268</v>
      </c>
      <c r="N316" s="8">
        <f t="shared" si="19"/>
        <v>3.403497836155122E-2</v>
      </c>
      <c r="O316" s="9"/>
      <c r="P316" s="8">
        <f t="shared" si="20"/>
        <v>0.33890147828306338</v>
      </c>
      <c r="Q316" s="7"/>
      <c r="R316" s="10">
        <v>80402</v>
      </c>
      <c r="S316" s="7">
        <v>2367</v>
      </c>
      <c r="T316" s="7">
        <v>1157.111142128706</v>
      </c>
      <c r="U316" s="7">
        <v>3262</v>
      </c>
      <c r="V316" s="7">
        <v>1993</v>
      </c>
      <c r="W316" s="7">
        <v>940.77780178189278</v>
      </c>
      <c r="X316" s="7">
        <v>2734</v>
      </c>
      <c r="Y316" s="8">
        <f t="shared" si="21"/>
        <v>0.72562844880441446</v>
      </c>
      <c r="Z316" s="8">
        <f t="shared" si="22"/>
        <v>0.48885134859683393</v>
      </c>
      <c r="AA316" s="8">
        <f t="shared" si="23"/>
        <v>0.35472444577826667</v>
      </c>
      <c r="AB316" s="8">
        <f t="shared" si="24"/>
        <v>0.72896854425749813</v>
      </c>
      <c r="AC316" s="8">
        <f t="shared" si="25"/>
        <v>0.47204104454686041</v>
      </c>
      <c r="AD316" s="8">
        <f t="shared" si="26"/>
        <v>0.34410307307311366</v>
      </c>
      <c r="AF316" s="8">
        <f t="shared" si="27"/>
        <v>0.97005739854818951</v>
      </c>
    </row>
    <row r="317" spans="1:32" ht="14.4">
      <c r="A317" s="6">
        <v>80304</v>
      </c>
      <c r="B317" s="6" t="s">
        <v>332</v>
      </c>
      <c r="C317" s="7">
        <v>2049</v>
      </c>
      <c r="D317" s="7">
        <v>849.44446560740471</v>
      </c>
      <c r="E317" s="7">
        <v>7705</v>
      </c>
      <c r="F317" s="7">
        <v>955</v>
      </c>
      <c r="G317" s="7">
        <v>351.55556485056877</v>
      </c>
      <c r="H317" s="7">
        <v>12751</v>
      </c>
      <c r="I317" s="8">
        <f t="shared" si="14"/>
        <v>0.26593121349772875</v>
      </c>
      <c r="J317" s="8">
        <f t="shared" si="15"/>
        <v>0.41456538096993883</v>
      </c>
      <c r="K317" s="8">
        <f t="shared" si="16"/>
        <v>0.11024587483548406</v>
      </c>
      <c r="L317" s="8">
        <f t="shared" si="17"/>
        <v>7.4896086581444588E-2</v>
      </c>
      <c r="M317" s="8">
        <f t="shared" si="18"/>
        <v>0.36812101031473171</v>
      </c>
      <c r="N317" s="8">
        <f t="shared" si="19"/>
        <v>2.7570823060981003E-2</v>
      </c>
      <c r="O317" s="9"/>
      <c r="P317" s="8">
        <f t="shared" si="20"/>
        <v>0.25008484990593932</v>
      </c>
      <c r="Q317" s="7"/>
      <c r="R317" s="10">
        <v>80501</v>
      </c>
      <c r="S317" s="7">
        <v>10183</v>
      </c>
      <c r="T317" s="7">
        <v>4986.0001278221607</v>
      </c>
      <c r="U317" s="7">
        <v>14216</v>
      </c>
      <c r="V317" s="7">
        <v>4126</v>
      </c>
      <c r="W317" s="7">
        <v>1844.8889363110065</v>
      </c>
      <c r="X317" s="7">
        <v>6337</v>
      </c>
      <c r="Y317" s="8">
        <f t="shared" si="21"/>
        <v>0.71630557118739446</v>
      </c>
      <c r="Z317" s="8">
        <f t="shared" si="22"/>
        <v>0.4896396079566101</v>
      </c>
      <c r="AA317" s="8">
        <f t="shared" si="23"/>
        <v>0.35073157905333147</v>
      </c>
      <c r="AB317" s="8">
        <f t="shared" si="24"/>
        <v>0.65109673347009622</v>
      </c>
      <c r="AC317" s="8">
        <f t="shared" si="25"/>
        <v>0.44713740579520272</v>
      </c>
      <c r="AD317" s="8">
        <f t="shared" si="26"/>
        <v>0.29112970432554935</v>
      </c>
      <c r="AF317" s="8">
        <f t="shared" si="27"/>
        <v>0.83006413369262311</v>
      </c>
    </row>
    <row r="318" spans="1:32" ht="14.4">
      <c r="A318" s="6">
        <v>80401</v>
      </c>
      <c r="B318" s="6" t="s">
        <v>333</v>
      </c>
      <c r="C318" s="7">
        <v>2601</v>
      </c>
      <c r="D318" s="7">
        <v>1314.4444770216942</v>
      </c>
      <c r="E318" s="7">
        <v>9015</v>
      </c>
      <c r="F318" s="7">
        <v>1119</v>
      </c>
      <c r="G318" s="7">
        <v>441.66667714715004</v>
      </c>
      <c r="H318" s="7">
        <v>8882</v>
      </c>
      <c r="I318" s="8">
        <f t="shared" si="14"/>
        <v>0.28851913477537439</v>
      </c>
      <c r="J318" s="8">
        <f t="shared" si="15"/>
        <v>0.50536119839357718</v>
      </c>
      <c r="K318" s="8">
        <f t="shared" si="16"/>
        <v>0.1458063757095612</v>
      </c>
      <c r="L318" s="8">
        <f t="shared" si="17"/>
        <v>0.12598513848232379</v>
      </c>
      <c r="M318" s="8">
        <f t="shared" si="18"/>
        <v>0.39469765607430746</v>
      </c>
      <c r="N318" s="8">
        <f t="shared" si="19"/>
        <v>4.9726038859170235E-2</v>
      </c>
      <c r="O318" s="9"/>
      <c r="P318" s="8">
        <f t="shared" si="20"/>
        <v>0.34104159449256144</v>
      </c>
      <c r="Q318" s="7"/>
      <c r="R318" s="10">
        <v>80601</v>
      </c>
      <c r="S318" s="7">
        <v>1184</v>
      </c>
      <c r="T318" s="7">
        <v>607.66668233275414</v>
      </c>
      <c r="U318" s="7">
        <v>1486</v>
      </c>
      <c r="V318" s="7">
        <v>1300</v>
      </c>
      <c r="W318" s="7">
        <v>600.55557110905647</v>
      </c>
      <c r="X318" s="7">
        <v>2242</v>
      </c>
      <c r="Y318" s="8">
        <f t="shared" si="21"/>
        <v>0.79676985195154781</v>
      </c>
      <c r="Z318" s="8">
        <f t="shared" si="22"/>
        <v>0.51323199521347473</v>
      </c>
      <c r="AA318" s="8">
        <f t="shared" si="23"/>
        <v>0.40892778084303777</v>
      </c>
      <c r="AB318" s="8">
        <f t="shared" si="24"/>
        <v>0.57983942908117747</v>
      </c>
      <c r="AC318" s="8">
        <f t="shared" si="25"/>
        <v>0.46196582393004343</v>
      </c>
      <c r="AD318" s="8">
        <f t="shared" si="26"/>
        <v>0.26786599960261215</v>
      </c>
      <c r="AF318" s="8">
        <f t="shared" si="27"/>
        <v>0.65504475888232561</v>
      </c>
    </row>
    <row r="319" spans="1:32" ht="14.4">
      <c r="A319" s="6">
        <v>80402</v>
      </c>
      <c r="B319" s="6" t="s">
        <v>334</v>
      </c>
      <c r="C319" s="7">
        <v>854</v>
      </c>
      <c r="D319" s="7">
        <v>341.77778658270836</v>
      </c>
      <c r="E319" s="7">
        <v>2623</v>
      </c>
      <c r="F319" s="7">
        <v>1040</v>
      </c>
      <c r="G319" s="7">
        <v>385.4444540143013</v>
      </c>
      <c r="H319" s="7">
        <v>5187</v>
      </c>
      <c r="I319" s="8">
        <f t="shared" si="14"/>
        <v>0.32558139534883723</v>
      </c>
      <c r="J319" s="8">
        <f t="shared" si="15"/>
        <v>0.40020818101019712</v>
      </c>
      <c r="K319" s="8">
        <f t="shared" si="16"/>
        <v>0.13030033800332</v>
      </c>
      <c r="L319" s="8">
        <f t="shared" si="17"/>
        <v>0.20050125313283207</v>
      </c>
      <c r="M319" s="8">
        <f t="shared" si="18"/>
        <v>0.37061966732144358</v>
      </c>
      <c r="N319" s="8">
        <f t="shared" si="19"/>
        <v>7.4309707733622762E-2</v>
      </c>
      <c r="O319" s="9"/>
      <c r="P319" s="8">
        <f t="shared" si="20"/>
        <v>0.57029558689041449</v>
      </c>
      <c r="Q319" s="7"/>
      <c r="R319" s="10">
        <v>80602</v>
      </c>
      <c r="S319" s="7">
        <v>3186</v>
      </c>
      <c r="T319" s="7">
        <v>1405.7778128385544</v>
      </c>
      <c r="U319" s="7">
        <v>5670</v>
      </c>
      <c r="V319" s="7">
        <v>2937</v>
      </c>
      <c r="W319" s="7">
        <v>1258.666699051857</v>
      </c>
      <c r="X319" s="7">
        <v>6122</v>
      </c>
      <c r="Y319" s="8">
        <f t="shared" si="21"/>
        <v>0.56190476190476191</v>
      </c>
      <c r="Z319" s="8">
        <f t="shared" si="22"/>
        <v>0.44123597389785135</v>
      </c>
      <c r="AA319" s="8">
        <f t="shared" si="23"/>
        <v>0.2479325948568879</v>
      </c>
      <c r="AB319" s="8">
        <f t="shared" si="24"/>
        <v>0.4797451813132963</v>
      </c>
      <c r="AC319" s="8">
        <f t="shared" si="25"/>
        <v>0.42855522609869151</v>
      </c>
      <c r="AD319" s="8">
        <f t="shared" si="26"/>
        <v>0.20559730464747744</v>
      </c>
      <c r="AF319" s="8">
        <f t="shared" si="27"/>
        <v>0.82924677477825248</v>
      </c>
    </row>
    <row r="320" spans="1:32" ht="14.4">
      <c r="A320" s="6">
        <v>80501</v>
      </c>
      <c r="B320" s="6" t="s">
        <v>335</v>
      </c>
      <c r="C320" s="7">
        <v>3280</v>
      </c>
      <c r="D320" s="7">
        <v>1443.000039845705</v>
      </c>
      <c r="E320" s="7">
        <v>15153</v>
      </c>
      <c r="F320" s="7">
        <v>797</v>
      </c>
      <c r="G320" s="7">
        <v>318.00000864267349</v>
      </c>
      <c r="H320" s="7">
        <v>5919</v>
      </c>
      <c r="I320" s="8">
        <f t="shared" si="14"/>
        <v>0.2164587870388702</v>
      </c>
      <c r="J320" s="8">
        <f t="shared" si="15"/>
        <v>0.43993903653832472</v>
      </c>
      <c r="K320" s="8">
        <f t="shared" si="16"/>
        <v>9.5228670220134967E-2</v>
      </c>
      <c r="L320" s="8">
        <f t="shared" si="17"/>
        <v>0.13465112350059133</v>
      </c>
      <c r="M320" s="8">
        <f t="shared" si="18"/>
        <v>0.39899624672857403</v>
      </c>
      <c r="N320" s="8">
        <f t="shared" si="19"/>
        <v>5.3725292894521631E-2</v>
      </c>
      <c r="O320" s="9"/>
      <c r="P320" s="8">
        <f t="shared" si="20"/>
        <v>0.56417140731176629</v>
      </c>
      <c r="Q320" s="7"/>
      <c r="R320" s="10">
        <v>80701</v>
      </c>
      <c r="S320" s="7">
        <v>1678</v>
      </c>
      <c r="T320" s="7">
        <v>700.7777952849865</v>
      </c>
      <c r="U320" s="7">
        <v>3117</v>
      </c>
      <c r="V320" s="7">
        <v>1823</v>
      </c>
      <c r="W320" s="7">
        <v>781.33335274457932</v>
      </c>
      <c r="X320" s="7">
        <v>3401</v>
      </c>
      <c r="Y320" s="8">
        <f t="shared" si="21"/>
        <v>0.5383381456528713</v>
      </c>
      <c r="Z320" s="8">
        <f t="shared" si="22"/>
        <v>0.41762681483014691</v>
      </c>
      <c r="AA320" s="8">
        <f t="shared" si="23"/>
        <v>0.22482444507057633</v>
      </c>
      <c r="AB320" s="8">
        <f t="shared" si="24"/>
        <v>0.53601881799470741</v>
      </c>
      <c r="AC320" s="8">
        <f t="shared" si="25"/>
        <v>0.42859756047426184</v>
      </c>
      <c r="AD320" s="8">
        <f t="shared" si="26"/>
        <v>0.22973635776082896</v>
      </c>
      <c r="AF320" s="8">
        <f t="shared" si="27"/>
        <v>1.0218477696618384</v>
      </c>
    </row>
    <row r="321" spans="1:32" ht="14.4">
      <c r="A321" s="6">
        <v>80601</v>
      </c>
      <c r="B321" s="6" t="s">
        <v>336</v>
      </c>
      <c r="C321" s="7">
        <v>706</v>
      </c>
      <c r="D321" s="7">
        <v>293.77778506278992</v>
      </c>
      <c r="E321" s="7">
        <v>1880</v>
      </c>
      <c r="F321" s="7">
        <v>386</v>
      </c>
      <c r="G321" s="7">
        <v>163.33333745598793</v>
      </c>
      <c r="H321" s="7">
        <v>2361</v>
      </c>
      <c r="I321" s="8">
        <f t="shared" si="14"/>
        <v>0.37553191489361704</v>
      </c>
      <c r="J321" s="8">
        <f t="shared" si="15"/>
        <v>0.41611584286514153</v>
      </c>
      <c r="K321" s="8">
        <f t="shared" si="16"/>
        <v>0.15626477928871804</v>
      </c>
      <c r="L321" s="8">
        <f t="shared" si="17"/>
        <v>0.16349004659042779</v>
      </c>
      <c r="M321" s="8">
        <f t="shared" si="18"/>
        <v>0.42314336128494284</v>
      </c>
      <c r="N321" s="8">
        <f t="shared" si="19"/>
        <v>6.9179727850905523E-2</v>
      </c>
      <c r="O321" s="9"/>
      <c r="P321" s="8">
        <f t="shared" si="20"/>
        <v>0.44270838358967396</v>
      </c>
      <c r="Q321" s="7"/>
      <c r="R321" s="10">
        <v>80702</v>
      </c>
      <c r="S321" s="7">
        <v>1034</v>
      </c>
      <c r="T321" s="7">
        <v>446.88890019059181</v>
      </c>
      <c r="U321" s="7">
        <v>2106</v>
      </c>
      <c r="V321" s="7">
        <v>1143</v>
      </c>
      <c r="W321" s="7">
        <v>476.7777898311615</v>
      </c>
      <c r="X321" s="7">
        <v>2658</v>
      </c>
      <c r="Y321" s="8">
        <f t="shared" si="21"/>
        <v>0.49097815764482433</v>
      </c>
      <c r="Z321" s="8">
        <f t="shared" si="22"/>
        <v>0.43219429418819322</v>
      </c>
      <c r="AA321" s="8">
        <f t="shared" si="23"/>
        <v>0.21219795830512431</v>
      </c>
      <c r="AB321" s="8">
        <f t="shared" si="24"/>
        <v>0.43002257336343114</v>
      </c>
      <c r="AC321" s="8">
        <f t="shared" si="25"/>
        <v>0.41712842504913517</v>
      </c>
      <c r="AD321" s="8">
        <f t="shared" si="26"/>
        <v>0.17937463876266421</v>
      </c>
      <c r="AF321" s="8">
        <f t="shared" si="27"/>
        <v>0.84531745826101357</v>
      </c>
    </row>
    <row r="322" spans="1:32" ht="14.4">
      <c r="A322" s="6">
        <v>80602</v>
      </c>
      <c r="B322" s="6" t="s">
        <v>337</v>
      </c>
      <c r="C322" s="7">
        <v>1291</v>
      </c>
      <c r="D322" s="7">
        <v>485.55556797981262</v>
      </c>
      <c r="E322" s="7">
        <v>7194</v>
      </c>
      <c r="F322" s="7">
        <v>1058</v>
      </c>
      <c r="G322" s="7">
        <v>380.44445407390594</v>
      </c>
      <c r="H322" s="7">
        <v>7793</v>
      </c>
      <c r="I322" s="8">
        <f t="shared" si="14"/>
        <v>0.17945510147345009</v>
      </c>
      <c r="J322" s="8">
        <f t="shared" si="15"/>
        <v>0.37610810842743037</v>
      </c>
      <c r="K322" s="8">
        <f t="shared" si="16"/>
        <v>6.7494518762831884E-2</v>
      </c>
      <c r="L322" s="8">
        <f t="shared" si="17"/>
        <v>0.13576286410881561</v>
      </c>
      <c r="M322" s="8">
        <f t="shared" si="18"/>
        <v>0.35958833088270881</v>
      </c>
      <c r="N322" s="8">
        <f t="shared" si="19"/>
        <v>4.8818741700745016E-2</v>
      </c>
      <c r="O322" s="9"/>
      <c r="P322" s="8">
        <f t="shared" si="20"/>
        <v>0.72329935223760256</v>
      </c>
      <c r="Q322" s="7"/>
      <c r="R322" s="10">
        <v>80703</v>
      </c>
      <c r="S322" s="7">
        <v>114</v>
      </c>
      <c r="T322" s="7">
        <v>51.555557131767273</v>
      </c>
      <c r="U322" s="7">
        <v>219</v>
      </c>
      <c r="V322" s="7">
        <v>294</v>
      </c>
      <c r="W322" s="7">
        <v>125.77778092026711</v>
      </c>
      <c r="X322" s="7">
        <v>616</v>
      </c>
      <c r="Y322" s="8">
        <f t="shared" si="21"/>
        <v>0.52054794520547942</v>
      </c>
      <c r="Z322" s="8">
        <f t="shared" si="22"/>
        <v>0.45224172922602873</v>
      </c>
      <c r="AA322" s="8">
        <f t="shared" si="23"/>
        <v>0.23541350288478208</v>
      </c>
      <c r="AB322" s="8">
        <f t="shared" si="24"/>
        <v>0.47727272727272729</v>
      </c>
      <c r="AC322" s="8">
        <f t="shared" si="25"/>
        <v>0.42781558136145276</v>
      </c>
      <c r="AD322" s="8">
        <f t="shared" si="26"/>
        <v>0.2041847092861479</v>
      </c>
      <c r="AF322" s="8">
        <f t="shared" si="27"/>
        <v>0.86734493469595741</v>
      </c>
    </row>
    <row r="323" spans="1:32" ht="14.4">
      <c r="A323" s="6">
        <v>80701</v>
      </c>
      <c r="B323" s="6" t="s">
        <v>338</v>
      </c>
      <c r="C323" s="7">
        <v>351</v>
      </c>
      <c r="D323" s="7">
        <v>132.22222551703453</v>
      </c>
      <c r="E323" s="7">
        <v>2615</v>
      </c>
      <c r="F323" s="7">
        <v>523</v>
      </c>
      <c r="G323" s="7">
        <v>191.33333796262741</v>
      </c>
      <c r="H323" s="7">
        <v>3707</v>
      </c>
      <c r="I323" s="8">
        <f t="shared" si="14"/>
        <v>0.13422562141491395</v>
      </c>
      <c r="J323" s="8">
        <f t="shared" si="15"/>
        <v>0.37670149719952856</v>
      </c>
      <c r="K323" s="8">
        <f t="shared" si="16"/>
        <v>5.0562992549535189E-2</v>
      </c>
      <c r="L323" s="8">
        <f t="shared" si="17"/>
        <v>0.14108443485298083</v>
      </c>
      <c r="M323" s="8">
        <f t="shared" si="18"/>
        <v>0.36583812229947882</v>
      </c>
      <c r="N323" s="8">
        <f t="shared" si="19"/>
        <v>5.1614064732297654E-2</v>
      </c>
      <c r="O323" s="9"/>
      <c r="P323" s="8">
        <f t="shared" si="20"/>
        <v>1.0207873808444536</v>
      </c>
      <c r="Q323" s="7"/>
      <c r="R323" s="10">
        <v>80801</v>
      </c>
      <c r="S323" s="7">
        <v>2642</v>
      </c>
      <c r="T323" s="7">
        <v>1173.4444730877876</v>
      </c>
      <c r="U323" s="7">
        <v>4183</v>
      </c>
      <c r="V323" s="7">
        <v>3831</v>
      </c>
      <c r="W323" s="7">
        <v>1609.8889291286469</v>
      </c>
      <c r="X323" s="7">
        <v>6870</v>
      </c>
      <c r="Y323" s="8">
        <f t="shared" si="21"/>
        <v>0.63160411188142485</v>
      </c>
      <c r="Z323" s="8">
        <f t="shared" si="22"/>
        <v>0.44415006551392416</v>
      </c>
      <c r="AA323" s="8">
        <f t="shared" si="23"/>
        <v>0.28052700767099875</v>
      </c>
      <c r="AB323" s="8">
        <f t="shared" si="24"/>
        <v>0.55764192139737989</v>
      </c>
      <c r="AC323" s="8">
        <f t="shared" si="25"/>
        <v>0.42022681522543642</v>
      </c>
      <c r="AD323" s="8">
        <f t="shared" si="26"/>
        <v>0.2343360886650141</v>
      </c>
      <c r="AF323" s="8">
        <f t="shared" si="27"/>
        <v>0.83534234586012757</v>
      </c>
    </row>
    <row r="324" spans="1:32" ht="14.4">
      <c r="A324" s="6">
        <v>80702</v>
      </c>
      <c r="B324" s="6" t="s">
        <v>314</v>
      </c>
      <c r="C324" s="7">
        <v>329</v>
      </c>
      <c r="D324" s="7">
        <v>122.88889193534851</v>
      </c>
      <c r="E324" s="7">
        <v>1660</v>
      </c>
      <c r="F324" s="7">
        <v>405</v>
      </c>
      <c r="G324" s="7">
        <v>154.3333368897438</v>
      </c>
      <c r="H324" s="7">
        <v>3694</v>
      </c>
      <c r="I324" s="8">
        <f t="shared" si="14"/>
        <v>0.19819277108433736</v>
      </c>
      <c r="J324" s="8">
        <f t="shared" si="15"/>
        <v>0.37352246788859728</v>
      </c>
      <c r="K324" s="8">
        <f t="shared" si="16"/>
        <v>7.4029452973101512E-2</v>
      </c>
      <c r="L324" s="8">
        <f t="shared" si="17"/>
        <v>0.10963724959393611</v>
      </c>
      <c r="M324" s="8">
        <f t="shared" si="18"/>
        <v>0.38106996762899703</v>
      </c>
      <c r="N324" s="8">
        <f t="shared" si="19"/>
        <v>4.1779463153693505E-2</v>
      </c>
      <c r="O324" s="9"/>
      <c r="P324" s="8">
        <f t="shared" si="20"/>
        <v>0.56436271613237521</v>
      </c>
      <c r="Q324" s="7"/>
      <c r="R324" s="10">
        <v>80802</v>
      </c>
      <c r="S324" s="7">
        <v>1890</v>
      </c>
      <c r="T324" s="7">
        <v>788.44446277618408</v>
      </c>
      <c r="U324" s="7">
        <v>3655</v>
      </c>
      <c r="V324" s="7">
        <v>814</v>
      </c>
      <c r="W324" s="7">
        <v>341.0000085234642</v>
      </c>
      <c r="X324" s="7">
        <v>1809</v>
      </c>
      <c r="Y324" s="8">
        <f t="shared" si="21"/>
        <v>0.51709986320109436</v>
      </c>
      <c r="Z324" s="8">
        <f t="shared" si="22"/>
        <v>0.41716638242126142</v>
      </c>
      <c r="AA324" s="8">
        <f t="shared" si="23"/>
        <v>0.2157166792821297</v>
      </c>
      <c r="AB324" s="8">
        <f t="shared" si="24"/>
        <v>0.44997236042012162</v>
      </c>
      <c r="AC324" s="8">
        <f t="shared" si="25"/>
        <v>0.41891892939000519</v>
      </c>
      <c r="AD324" s="8">
        <f t="shared" si="26"/>
        <v>0.18850193948229091</v>
      </c>
      <c r="AF324" s="8">
        <f t="shared" si="27"/>
        <v>0.87384035443895647</v>
      </c>
    </row>
    <row r="325" spans="1:32" ht="14.4">
      <c r="A325" s="6">
        <v>80703</v>
      </c>
      <c r="B325" s="6" t="s">
        <v>339</v>
      </c>
      <c r="C325" s="7">
        <v>41</v>
      </c>
      <c r="D325" s="7">
        <v>14.888889223337173</v>
      </c>
      <c r="E325" s="7">
        <v>384</v>
      </c>
      <c r="F325" s="7">
        <v>62</v>
      </c>
      <c r="G325" s="7">
        <v>25.666667431592941</v>
      </c>
      <c r="H325" s="7">
        <v>695</v>
      </c>
      <c r="I325" s="8">
        <f t="shared" si="14"/>
        <v>0.10677083333333333</v>
      </c>
      <c r="J325" s="8">
        <f t="shared" si="15"/>
        <v>0.36314363959358958</v>
      </c>
      <c r="K325" s="8">
        <f t="shared" si="16"/>
        <v>3.8773149019107223E-2</v>
      </c>
      <c r="L325" s="8">
        <f t="shared" si="17"/>
        <v>8.9208633093525183E-2</v>
      </c>
      <c r="M325" s="8">
        <f t="shared" si="18"/>
        <v>0.4139785069611765</v>
      </c>
      <c r="N325" s="8">
        <f t="shared" si="19"/>
        <v>3.6930456736104955E-2</v>
      </c>
      <c r="O325" s="9"/>
      <c r="P325" s="8">
        <f t="shared" si="20"/>
        <v>0.95247504188802934</v>
      </c>
      <c r="Q325" s="7"/>
      <c r="R325" s="10">
        <v>80803</v>
      </c>
      <c r="S325" s="7">
        <v>442</v>
      </c>
      <c r="T325" s="7">
        <v>190.000005453825</v>
      </c>
      <c r="U325" s="7">
        <v>916</v>
      </c>
      <c r="V325" s="7">
        <v>1649</v>
      </c>
      <c r="W325" s="7">
        <v>721.44446328282356</v>
      </c>
      <c r="X325" s="7">
        <v>3093</v>
      </c>
      <c r="Y325" s="8">
        <f t="shared" si="21"/>
        <v>0.48253275109170307</v>
      </c>
      <c r="Z325" s="8">
        <f t="shared" si="22"/>
        <v>0.42986426573263575</v>
      </c>
      <c r="AA325" s="8">
        <f t="shared" si="23"/>
        <v>0.20742358673998362</v>
      </c>
      <c r="AB325" s="8">
        <f t="shared" si="24"/>
        <v>0.53313934691238285</v>
      </c>
      <c r="AC325" s="8">
        <f t="shared" si="25"/>
        <v>0.43750422273063894</v>
      </c>
      <c r="AD325" s="8">
        <f t="shared" si="26"/>
        <v>0.23325071557802252</v>
      </c>
      <c r="AF325" s="8">
        <f t="shared" si="27"/>
        <v>1.1245139438766651</v>
      </c>
    </row>
    <row r="326" spans="1:32" ht="14.4">
      <c r="A326" s="6">
        <v>80801</v>
      </c>
      <c r="B326" s="6" t="s">
        <v>340</v>
      </c>
      <c r="C326" s="7">
        <v>714</v>
      </c>
      <c r="D326" s="7">
        <v>261.55556219816208</v>
      </c>
      <c r="E326" s="7">
        <v>4327</v>
      </c>
      <c r="F326" s="7">
        <v>1369</v>
      </c>
      <c r="G326" s="7">
        <v>499.22223508358002</v>
      </c>
      <c r="H326" s="7">
        <v>8240</v>
      </c>
      <c r="I326" s="8">
        <f t="shared" si="14"/>
        <v>0.16501039981511439</v>
      </c>
      <c r="J326" s="8">
        <f t="shared" si="15"/>
        <v>0.36632431680414856</v>
      </c>
      <c r="K326" s="8">
        <f t="shared" si="16"/>
        <v>6.044732197785118E-2</v>
      </c>
      <c r="L326" s="8">
        <f t="shared" si="17"/>
        <v>0.16614077669902913</v>
      </c>
      <c r="M326" s="8">
        <f t="shared" si="18"/>
        <v>0.36466196865126371</v>
      </c>
      <c r="N326" s="8">
        <f t="shared" si="19"/>
        <v>6.0585222704317966E-2</v>
      </c>
      <c r="O326" s="9"/>
      <c r="P326" s="8">
        <f t="shared" si="20"/>
        <v>1.0022813372363677</v>
      </c>
      <c r="Q326" s="7"/>
      <c r="R326" s="10">
        <v>90101</v>
      </c>
      <c r="S326" s="7">
        <v>1525</v>
      </c>
      <c r="T326" s="7">
        <v>623.66668155789375</v>
      </c>
      <c r="U326" s="7">
        <v>6624</v>
      </c>
      <c r="V326" s="7">
        <v>10302</v>
      </c>
      <c r="W326" s="7">
        <v>4277.5556625723839</v>
      </c>
      <c r="X326" s="7">
        <v>36992</v>
      </c>
      <c r="Y326" s="8">
        <f t="shared" si="21"/>
        <v>0.23022342995169082</v>
      </c>
      <c r="Z326" s="8">
        <f t="shared" si="22"/>
        <v>0.40896175839861887</v>
      </c>
      <c r="AA326" s="8">
        <f t="shared" si="23"/>
        <v>9.4152578737604728E-2</v>
      </c>
      <c r="AB326" s="8">
        <f t="shared" si="24"/>
        <v>0.27849264705882354</v>
      </c>
      <c r="AC326" s="8">
        <f t="shared" si="25"/>
        <v>0.41521604179502852</v>
      </c>
      <c r="AD326" s="8">
        <f t="shared" si="26"/>
        <v>0.1156346145807846</v>
      </c>
      <c r="AF326" s="8">
        <f t="shared" si="27"/>
        <v>1.2281619487348137</v>
      </c>
    </row>
    <row r="327" spans="1:32" ht="14.4">
      <c r="A327" s="6">
        <v>80802</v>
      </c>
      <c r="B327" s="6" t="s">
        <v>341</v>
      </c>
      <c r="C327" s="7">
        <v>728</v>
      </c>
      <c r="D327" s="7">
        <v>271.4444514811039</v>
      </c>
      <c r="E327" s="7">
        <v>3728</v>
      </c>
      <c r="F327" s="7">
        <v>489</v>
      </c>
      <c r="G327" s="7">
        <v>174.66667109727859</v>
      </c>
      <c r="H327" s="7">
        <v>3434</v>
      </c>
      <c r="I327" s="8">
        <f t="shared" si="14"/>
        <v>0.19527896995708155</v>
      </c>
      <c r="J327" s="8">
        <f t="shared" si="15"/>
        <v>0.37286325752898886</v>
      </c>
      <c r="K327" s="8">
        <f t="shared" si="16"/>
        <v>7.2812352865102972E-2</v>
      </c>
      <c r="L327" s="8">
        <f t="shared" si="17"/>
        <v>0.14239953407105416</v>
      </c>
      <c r="M327" s="8">
        <f t="shared" si="18"/>
        <v>0.35719155643615252</v>
      </c>
      <c r="N327" s="8">
        <f t="shared" si="19"/>
        <v>5.0863911210622767E-2</v>
      </c>
      <c r="O327" s="9"/>
      <c r="P327" s="8">
        <f t="shared" si="20"/>
        <v>0.69856156557468552</v>
      </c>
      <c r="Q327" s="7"/>
      <c r="R327" s="10">
        <v>90102</v>
      </c>
      <c r="S327" s="7">
        <v>228</v>
      </c>
      <c r="T327" s="7">
        <v>99.22222501039505</v>
      </c>
      <c r="U327" s="7">
        <v>650</v>
      </c>
      <c r="V327" s="7">
        <v>2773</v>
      </c>
      <c r="W327" s="7">
        <v>1179.7778068184853</v>
      </c>
      <c r="X327" s="7">
        <v>7003</v>
      </c>
      <c r="Y327" s="8">
        <f t="shared" si="21"/>
        <v>0.35076923076923078</v>
      </c>
      <c r="Z327" s="8">
        <f t="shared" si="22"/>
        <v>0.4351851974140134</v>
      </c>
      <c r="AA327" s="8">
        <f t="shared" si="23"/>
        <v>0.15264957693906933</v>
      </c>
      <c r="AB327" s="8">
        <f t="shared" si="24"/>
        <v>0.39597315436241609</v>
      </c>
      <c r="AC327" s="8">
        <f t="shared" si="25"/>
        <v>0.42545178752920493</v>
      </c>
      <c r="AD327" s="8">
        <f t="shared" si="26"/>
        <v>0.16846748633706771</v>
      </c>
      <c r="AF327" s="8">
        <f t="shared" si="27"/>
        <v>1.1036223598858197</v>
      </c>
    </row>
    <row r="328" spans="1:32" ht="14.4">
      <c r="A328" s="6">
        <v>80803</v>
      </c>
      <c r="B328" s="6" t="s">
        <v>342</v>
      </c>
      <c r="C328" s="7">
        <v>110</v>
      </c>
      <c r="D328" s="7">
        <v>41.333334475755692</v>
      </c>
      <c r="E328" s="7">
        <v>870</v>
      </c>
      <c r="F328" s="7">
        <v>483</v>
      </c>
      <c r="G328" s="7">
        <v>181.11111572384834</v>
      </c>
      <c r="H328" s="7">
        <v>3723</v>
      </c>
      <c r="I328" s="8">
        <f t="shared" si="14"/>
        <v>0.12643678160919541</v>
      </c>
      <c r="J328" s="8">
        <f t="shared" si="15"/>
        <v>0.37575758614323357</v>
      </c>
      <c r="K328" s="8">
        <f t="shared" si="16"/>
        <v>4.7509579857190454E-2</v>
      </c>
      <c r="L328" s="8">
        <f t="shared" si="17"/>
        <v>0.1297340854149879</v>
      </c>
      <c r="M328" s="8">
        <f t="shared" si="18"/>
        <v>0.37497125408664256</v>
      </c>
      <c r="N328" s="8">
        <f t="shared" si="19"/>
        <v>4.8646552705841617E-2</v>
      </c>
      <c r="O328" s="9"/>
      <c r="P328" s="8">
        <f t="shared" si="20"/>
        <v>1.0239314439754845</v>
      </c>
      <c r="Q328" s="7"/>
      <c r="R328" s="10">
        <v>90103</v>
      </c>
      <c r="S328" s="7">
        <v>421</v>
      </c>
      <c r="T328" s="7">
        <v>221.66667172312737</v>
      </c>
      <c r="U328" s="7">
        <v>484</v>
      </c>
      <c r="V328" s="7">
        <v>1152</v>
      </c>
      <c r="W328" s="7">
        <v>524.00001433491707</v>
      </c>
      <c r="X328" s="7">
        <v>1574</v>
      </c>
      <c r="Y328" s="8">
        <f t="shared" si="21"/>
        <v>0.8698347107438017</v>
      </c>
      <c r="Z328" s="8">
        <f t="shared" si="22"/>
        <v>0.52652416086253528</v>
      </c>
      <c r="AA328" s="8">
        <f t="shared" si="23"/>
        <v>0.45798899116348629</v>
      </c>
      <c r="AB328" s="8">
        <f t="shared" si="24"/>
        <v>0.73189326556543832</v>
      </c>
      <c r="AC328" s="8">
        <f t="shared" si="25"/>
        <v>0.4548611235546155</v>
      </c>
      <c r="AD328" s="8">
        <f t="shared" si="26"/>
        <v>0.33290979309715185</v>
      </c>
      <c r="AF328" s="8">
        <f t="shared" si="27"/>
        <v>0.72689474970003054</v>
      </c>
    </row>
    <row r="329" spans="1:32" ht="14.4">
      <c r="A329" s="6">
        <v>80901</v>
      </c>
      <c r="B329" s="6" t="s">
        <v>343</v>
      </c>
      <c r="C329" s="7">
        <v>1226</v>
      </c>
      <c r="D329" s="7">
        <v>628.5555727481842</v>
      </c>
      <c r="E329" s="7">
        <v>3634</v>
      </c>
      <c r="F329" s="7">
        <v>72</v>
      </c>
      <c r="G329" s="7">
        <v>33.888889729976654</v>
      </c>
      <c r="H329" s="7">
        <v>309</v>
      </c>
      <c r="I329" s="8">
        <f t="shared" si="14"/>
        <v>0.33736929003852506</v>
      </c>
      <c r="J329" s="8">
        <f t="shared" si="15"/>
        <v>0.51268806912576204</v>
      </c>
      <c r="K329" s="8">
        <f t="shared" si="16"/>
        <v>0.17296520989218059</v>
      </c>
      <c r="L329" s="8">
        <f t="shared" si="17"/>
        <v>0.23300970873786409</v>
      </c>
      <c r="M329" s="8">
        <f t="shared" si="18"/>
        <v>0.47067902402745354</v>
      </c>
      <c r="N329" s="8">
        <f t="shared" si="19"/>
        <v>0.10967278229765907</v>
      </c>
      <c r="O329" s="9"/>
      <c r="P329" s="8">
        <f t="shared" si="20"/>
        <v>0.63407423010687858</v>
      </c>
      <c r="Q329" s="7"/>
      <c r="R329" s="10">
        <v>90104</v>
      </c>
      <c r="S329" s="7">
        <v>415</v>
      </c>
      <c r="T329" s="7">
        <v>185.55556088685989</v>
      </c>
      <c r="U329" s="7">
        <v>832</v>
      </c>
      <c r="V329" s="7">
        <v>1759</v>
      </c>
      <c r="W329" s="7">
        <v>839.33335641026497</v>
      </c>
      <c r="X329" s="7">
        <v>2718</v>
      </c>
      <c r="Y329" s="8">
        <f t="shared" si="21"/>
        <v>0.49879807692307693</v>
      </c>
      <c r="Z329" s="8">
        <f t="shared" si="22"/>
        <v>0.44712183346231299</v>
      </c>
      <c r="AA329" s="8">
        <f t="shared" si="23"/>
        <v>0.22302351068132198</v>
      </c>
      <c r="AB329" s="8">
        <f t="shared" si="24"/>
        <v>0.64716703458425318</v>
      </c>
      <c r="AC329" s="8">
        <f t="shared" si="25"/>
        <v>0.47716506902232231</v>
      </c>
      <c r="AD329" s="8">
        <f t="shared" si="26"/>
        <v>0.30880550272636681</v>
      </c>
      <c r="AF329" s="8">
        <f t="shared" si="27"/>
        <v>1.3846320586694494</v>
      </c>
    </row>
    <row r="330" spans="1:32" ht="14.4">
      <c r="A330" s="6">
        <v>90101</v>
      </c>
      <c r="B330" s="6" t="s">
        <v>344</v>
      </c>
      <c r="C330" s="7">
        <v>246</v>
      </c>
      <c r="D330" s="7">
        <v>89.444446682929993</v>
      </c>
      <c r="E330" s="7">
        <v>6087</v>
      </c>
      <c r="F330" s="7">
        <v>2517</v>
      </c>
      <c r="G330" s="7">
        <v>908.11113426089287</v>
      </c>
      <c r="H330" s="7">
        <v>45821</v>
      </c>
      <c r="I330" s="8">
        <f t="shared" si="14"/>
        <v>4.0413997042878264E-2</v>
      </c>
      <c r="J330" s="8">
        <f t="shared" si="15"/>
        <v>0.3635953117192276</v>
      </c>
      <c r="K330" s="8">
        <f t="shared" si="16"/>
        <v>1.4694339852625265E-2</v>
      </c>
      <c r="L330" s="8">
        <f t="shared" si="17"/>
        <v>5.4931145108138187E-2</v>
      </c>
      <c r="M330" s="8">
        <f t="shared" si="18"/>
        <v>0.36079107439844771</v>
      </c>
      <c r="N330" s="8">
        <f t="shared" si="19"/>
        <v>1.9818666861502212E-2</v>
      </c>
      <c r="O330" s="9"/>
      <c r="P330" s="8">
        <f t="shared" si="20"/>
        <v>1.3487279496915572</v>
      </c>
      <c r="Q330" s="7"/>
      <c r="R330" s="10">
        <v>90201</v>
      </c>
      <c r="S330" s="7">
        <v>734</v>
      </c>
      <c r="T330" s="7">
        <v>332.44445273280144</v>
      </c>
      <c r="U330" s="7">
        <v>1373</v>
      </c>
      <c r="V330" s="7">
        <v>2082</v>
      </c>
      <c r="W330" s="7">
        <v>903.55557802319527</v>
      </c>
      <c r="X330" s="7">
        <v>4266</v>
      </c>
      <c r="Y330" s="8">
        <f t="shared" si="21"/>
        <v>0.5345957756737072</v>
      </c>
      <c r="Z330" s="8">
        <f t="shared" si="22"/>
        <v>0.45292159772861229</v>
      </c>
      <c r="AA330" s="8">
        <f t="shared" si="23"/>
        <v>0.24212997285710228</v>
      </c>
      <c r="AB330" s="8">
        <f t="shared" si="24"/>
        <v>0.48804500703234882</v>
      </c>
      <c r="AC330" s="8">
        <f t="shared" si="25"/>
        <v>0.43398442748472393</v>
      </c>
      <c r="AD330" s="8">
        <f t="shared" si="26"/>
        <v>0.21180393296371197</v>
      </c>
      <c r="AF330" s="8">
        <f t="shared" si="27"/>
        <v>0.87475305293455841</v>
      </c>
    </row>
    <row r="331" spans="1:32" ht="14.4">
      <c r="A331" s="6">
        <v>90102</v>
      </c>
      <c r="B331" s="6" t="s">
        <v>345</v>
      </c>
      <c r="C331" s="7">
        <v>77</v>
      </c>
      <c r="D331" s="7">
        <v>28.222222924232483</v>
      </c>
      <c r="E331" s="7">
        <v>989</v>
      </c>
      <c r="F331" s="7">
        <v>799</v>
      </c>
      <c r="G331" s="7">
        <v>295.22222939133644</v>
      </c>
      <c r="H331" s="7">
        <v>8107</v>
      </c>
      <c r="I331" s="8">
        <f t="shared" si="14"/>
        <v>7.785642062689585E-2</v>
      </c>
      <c r="J331" s="8">
        <f t="shared" si="15"/>
        <v>0.36652237563938289</v>
      </c>
      <c r="K331" s="8">
        <f t="shared" si="16"/>
        <v>2.8536120246948918E-2</v>
      </c>
      <c r="L331" s="8">
        <f t="shared" si="17"/>
        <v>9.8556802763044279E-2</v>
      </c>
      <c r="M331" s="8">
        <f t="shared" si="18"/>
        <v>0.36948964880017077</v>
      </c>
      <c r="N331" s="8">
        <f t="shared" si="19"/>
        <v>3.641571843978493E-2</v>
      </c>
      <c r="O331" s="9"/>
      <c r="P331" s="8">
        <f t="shared" si="20"/>
        <v>1.2761271723221905</v>
      </c>
      <c r="Q331" s="7"/>
      <c r="R331" s="10">
        <v>90202</v>
      </c>
      <c r="S331" s="7">
        <v>875</v>
      </c>
      <c r="T331" s="7">
        <v>450.33334746956825</v>
      </c>
      <c r="U331" s="7">
        <v>938</v>
      </c>
      <c r="V331" s="7">
        <v>1884</v>
      </c>
      <c r="W331" s="7">
        <v>960.44447034597397</v>
      </c>
      <c r="X331" s="7">
        <v>2049</v>
      </c>
      <c r="Y331" s="8">
        <f t="shared" si="21"/>
        <v>0.93283582089552242</v>
      </c>
      <c r="Z331" s="8">
        <f t="shared" si="22"/>
        <v>0.51466668282236372</v>
      </c>
      <c r="AA331" s="8">
        <f t="shared" si="23"/>
        <v>0.48009951755817515</v>
      </c>
      <c r="AB331" s="8">
        <f t="shared" si="24"/>
        <v>0.91947291361639827</v>
      </c>
      <c r="AC331" s="8">
        <f t="shared" si="25"/>
        <v>0.50979005857004989</v>
      </c>
      <c r="AD331" s="8">
        <f t="shared" si="26"/>
        <v>0.46873815048607809</v>
      </c>
      <c r="AF331" s="8">
        <f t="shared" si="27"/>
        <v>0.97633539160821925</v>
      </c>
    </row>
    <row r="332" spans="1:32" ht="14.4">
      <c r="A332" s="6">
        <v>90103</v>
      </c>
      <c r="B332" s="6" t="s">
        <v>346</v>
      </c>
      <c r="C332" s="7">
        <v>124</v>
      </c>
      <c r="D332" s="7">
        <v>45.222223371267319</v>
      </c>
      <c r="E332" s="7">
        <v>704</v>
      </c>
      <c r="F332" s="7">
        <v>198</v>
      </c>
      <c r="G332" s="7">
        <v>72.555557519197464</v>
      </c>
      <c r="H332" s="7">
        <v>1634</v>
      </c>
      <c r="I332" s="8">
        <f t="shared" si="14"/>
        <v>0.17613636363636365</v>
      </c>
      <c r="J332" s="8">
        <f t="shared" si="15"/>
        <v>0.36469534976828483</v>
      </c>
      <c r="K332" s="8">
        <f t="shared" si="16"/>
        <v>6.4236112743277451E-2</v>
      </c>
      <c r="L332" s="8">
        <f t="shared" si="17"/>
        <v>0.12117503059975521</v>
      </c>
      <c r="M332" s="8">
        <f t="shared" si="18"/>
        <v>0.36644220969291647</v>
      </c>
      <c r="N332" s="8">
        <f t="shared" si="19"/>
        <v>4.440364597258107E-2</v>
      </c>
      <c r="O332" s="9"/>
      <c r="P332" s="8">
        <f t="shared" si="20"/>
        <v>0.69125674136045967</v>
      </c>
      <c r="Q332" s="7"/>
      <c r="R332" s="10">
        <v>90203</v>
      </c>
      <c r="S332" s="7">
        <v>881</v>
      </c>
      <c r="T332" s="7">
        <v>390.77778762578964</v>
      </c>
      <c r="U332" s="7">
        <v>1360</v>
      </c>
      <c r="V332" s="7">
        <v>2786</v>
      </c>
      <c r="W332" s="7">
        <v>1250.7778097093105</v>
      </c>
      <c r="X332" s="7">
        <v>4174</v>
      </c>
      <c r="Y332" s="8">
        <f t="shared" si="21"/>
        <v>0.64779411764705885</v>
      </c>
      <c r="Z332" s="8">
        <f t="shared" si="22"/>
        <v>0.44356162046060116</v>
      </c>
      <c r="AA332" s="8">
        <f t="shared" si="23"/>
        <v>0.28733660854837473</v>
      </c>
      <c r="AB332" s="8">
        <f t="shared" si="24"/>
        <v>0.66746526114039295</v>
      </c>
      <c r="AC332" s="8">
        <f t="shared" si="25"/>
        <v>0.44895111619142519</v>
      </c>
      <c r="AD332" s="8">
        <f t="shared" si="26"/>
        <v>0.29965927400798054</v>
      </c>
      <c r="AF332" s="8">
        <f t="shared" si="27"/>
        <v>1.0428858178630978</v>
      </c>
    </row>
    <row r="333" spans="1:32" ht="14.4">
      <c r="A333" s="6">
        <v>90104</v>
      </c>
      <c r="B333" s="6" t="s">
        <v>347</v>
      </c>
      <c r="C333" s="7">
        <v>125</v>
      </c>
      <c r="D333" s="7">
        <v>48.444445461034775</v>
      </c>
      <c r="E333" s="7">
        <v>943</v>
      </c>
      <c r="F333" s="7">
        <v>346</v>
      </c>
      <c r="G333" s="7">
        <v>134.22222578525543</v>
      </c>
      <c r="H333" s="7">
        <v>2478</v>
      </c>
      <c r="I333" s="8">
        <f t="shared" si="14"/>
        <v>0.13255567338282079</v>
      </c>
      <c r="J333" s="8">
        <f t="shared" si="15"/>
        <v>0.3875555636882782</v>
      </c>
      <c r="K333" s="8">
        <f t="shared" si="16"/>
        <v>5.1372688717958408E-2</v>
      </c>
      <c r="L333" s="8">
        <f t="shared" si="17"/>
        <v>0.13962873284907182</v>
      </c>
      <c r="M333" s="8">
        <f t="shared" si="18"/>
        <v>0.38792550804987119</v>
      </c>
      <c r="N333" s="8">
        <f t="shared" si="19"/>
        <v>5.4165547128835922E-2</v>
      </c>
      <c r="O333" s="9"/>
      <c r="P333" s="8">
        <f t="shared" si="20"/>
        <v>1.0543646532929318</v>
      </c>
      <c r="Q333" s="7"/>
      <c r="R333" s="10">
        <v>90301</v>
      </c>
      <c r="S333" s="7">
        <v>2950</v>
      </c>
      <c r="T333" s="7">
        <v>1506.2222616672516</v>
      </c>
      <c r="U333" s="7">
        <v>3832</v>
      </c>
      <c r="V333" s="7">
        <v>2245</v>
      </c>
      <c r="W333" s="7">
        <v>1029.888915926218</v>
      </c>
      <c r="X333" s="7">
        <v>3712</v>
      </c>
      <c r="Y333" s="8">
        <f t="shared" si="21"/>
        <v>0.76983298538622125</v>
      </c>
      <c r="Z333" s="8">
        <f t="shared" si="22"/>
        <v>0.51058381751432258</v>
      </c>
      <c r="AA333" s="8">
        <f t="shared" si="23"/>
        <v>0.39306426452694454</v>
      </c>
      <c r="AB333" s="8">
        <f t="shared" si="24"/>
        <v>0.60479525862068961</v>
      </c>
      <c r="AC333" s="8">
        <f t="shared" si="25"/>
        <v>0.45874784673773633</v>
      </c>
      <c r="AD333" s="8">
        <f t="shared" si="26"/>
        <v>0.2774485226094337</v>
      </c>
      <c r="AF333" s="8">
        <f t="shared" si="27"/>
        <v>0.70586046010401082</v>
      </c>
    </row>
    <row r="334" spans="1:32" ht="14.4">
      <c r="A334" s="6">
        <v>90201</v>
      </c>
      <c r="B334" s="6" t="s">
        <v>348</v>
      </c>
      <c r="C334" s="7">
        <v>199</v>
      </c>
      <c r="D334" s="7">
        <v>74.444446295499802</v>
      </c>
      <c r="E334" s="7">
        <v>1653</v>
      </c>
      <c r="F334" s="7">
        <v>779</v>
      </c>
      <c r="G334" s="7">
        <v>292.22222951054573</v>
      </c>
      <c r="H334" s="7">
        <v>5217</v>
      </c>
      <c r="I334" s="8">
        <f t="shared" si="14"/>
        <v>0.12038717483363581</v>
      </c>
      <c r="J334" s="8">
        <f t="shared" si="15"/>
        <v>0.37409269495226033</v>
      </c>
      <c r="K334" s="8">
        <f t="shared" si="16"/>
        <v>4.5035962671203751E-2</v>
      </c>
      <c r="L334" s="8">
        <f t="shared" si="17"/>
        <v>0.1493195322982557</v>
      </c>
      <c r="M334" s="8">
        <f t="shared" si="18"/>
        <v>0.37512481323561714</v>
      </c>
      <c r="N334" s="8">
        <f t="shared" si="19"/>
        <v>5.6013461665812871E-2</v>
      </c>
      <c r="O334" s="9"/>
      <c r="P334" s="8">
        <f t="shared" si="20"/>
        <v>1.2437496246000797</v>
      </c>
      <c r="Q334" s="7"/>
      <c r="R334" s="10">
        <v>90302</v>
      </c>
      <c r="S334" s="7">
        <v>3508</v>
      </c>
      <c r="T334" s="7">
        <v>1689.0000445246696</v>
      </c>
      <c r="U334" s="7">
        <v>4627</v>
      </c>
      <c r="V334" s="7">
        <v>1674</v>
      </c>
      <c r="W334" s="7">
        <v>741.33335173130035</v>
      </c>
      <c r="X334" s="7">
        <v>2431</v>
      </c>
      <c r="Y334" s="8">
        <f t="shared" si="21"/>
        <v>0.75815863410417117</v>
      </c>
      <c r="Z334" s="8">
        <f t="shared" si="22"/>
        <v>0.48147093629551585</v>
      </c>
      <c r="AA334" s="8">
        <f t="shared" si="23"/>
        <v>0.36503134742266469</v>
      </c>
      <c r="AB334" s="8">
        <f t="shared" si="24"/>
        <v>0.68860551213492394</v>
      </c>
      <c r="AC334" s="8">
        <f t="shared" si="25"/>
        <v>0.44285146459456415</v>
      </c>
      <c r="AD334" s="8">
        <f t="shared" si="26"/>
        <v>0.30494995957684096</v>
      </c>
      <c r="AF334" s="8">
        <f t="shared" si="27"/>
        <v>0.8354075937038461</v>
      </c>
    </row>
    <row r="335" spans="1:32" ht="14.4">
      <c r="A335" s="6">
        <v>90202</v>
      </c>
      <c r="B335" s="6" t="s">
        <v>311</v>
      </c>
      <c r="C335" s="7">
        <v>270</v>
      </c>
      <c r="D335" s="7">
        <v>104.00000241398811</v>
      </c>
      <c r="E335" s="7">
        <v>777</v>
      </c>
      <c r="F335" s="7">
        <v>1216</v>
      </c>
      <c r="G335" s="7">
        <v>470.44445595145226</v>
      </c>
      <c r="H335" s="7">
        <v>2471</v>
      </c>
      <c r="I335" s="8">
        <f t="shared" si="14"/>
        <v>0.34749034749034752</v>
      </c>
      <c r="J335" s="8">
        <f t="shared" si="15"/>
        <v>0.38518519412588192</v>
      </c>
      <c r="K335" s="8">
        <f t="shared" si="16"/>
        <v>0.13384813695493966</v>
      </c>
      <c r="L335" s="8">
        <f t="shared" si="17"/>
        <v>0.49210845811412385</v>
      </c>
      <c r="M335" s="8">
        <f t="shared" si="18"/>
        <v>0.38687866443376007</v>
      </c>
      <c r="N335" s="8">
        <f t="shared" si="19"/>
        <v>0.19038626303174919</v>
      </c>
      <c r="O335" s="9"/>
      <c r="P335" s="8">
        <f t="shared" si="20"/>
        <v>1.4224050282884642</v>
      </c>
      <c r="Q335" s="7"/>
      <c r="R335" s="10">
        <v>90303</v>
      </c>
      <c r="S335" s="7">
        <v>2449</v>
      </c>
      <c r="T335" s="7">
        <v>1294.7778151333332</v>
      </c>
      <c r="U335" s="7">
        <v>2627</v>
      </c>
      <c r="V335" s="7">
        <v>5305</v>
      </c>
      <c r="W335" s="7">
        <v>2839.4445207715034</v>
      </c>
      <c r="X335" s="7">
        <v>5534</v>
      </c>
      <c r="Y335" s="8">
        <f t="shared" si="21"/>
        <v>0.93224210125618578</v>
      </c>
      <c r="Z335" s="8">
        <f t="shared" si="22"/>
        <v>0.52869653537498296</v>
      </c>
      <c r="AA335" s="8">
        <f t="shared" si="23"/>
        <v>0.49287316906483947</v>
      </c>
      <c r="AB335" s="8">
        <f t="shared" si="24"/>
        <v>0.95861944344054928</v>
      </c>
      <c r="AC335" s="8">
        <f t="shared" si="25"/>
        <v>0.53523930646022688</v>
      </c>
      <c r="AD335" s="8">
        <f t="shared" si="26"/>
        <v>0.51309080606640833</v>
      </c>
      <c r="AF335" s="8">
        <f t="shared" si="27"/>
        <v>1.0410199586232887</v>
      </c>
    </row>
    <row r="336" spans="1:32" ht="14.4">
      <c r="A336" s="6">
        <v>90203</v>
      </c>
      <c r="B336" s="6" t="s">
        <v>349</v>
      </c>
      <c r="C336" s="7">
        <v>284</v>
      </c>
      <c r="D336" s="7">
        <v>107.55555826425552</v>
      </c>
      <c r="E336" s="7">
        <v>1846</v>
      </c>
      <c r="F336" s="7">
        <v>722</v>
      </c>
      <c r="G336" s="7">
        <v>272.66667380928993</v>
      </c>
      <c r="H336" s="7">
        <v>6147</v>
      </c>
      <c r="I336" s="8">
        <f t="shared" si="14"/>
        <v>0.15384615384615385</v>
      </c>
      <c r="J336" s="8">
        <f t="shared" si="15"/>
        <v>0.37871675445160397</v>
      </c>
      <c r="K336" s="8">
        <f t="shared" si="16"/>
        <v>5.826411606947754E-2</v>
      </c>
      <c r="L336" s="8">
        <f t="shared" si="17"/>
        <v>0.11745566943224336</v>
      </c>
      <c r="M336" s="8">
        <f t="shared" si="18"/>
        <v>0.37765467286605253</v>
      </c>
      <c r="N336" s="8">
        <f t="shared" si="19"/>
        <v>4.4357682415697076E-2</v>
      </c>
      <c r="O336" s="9"/>
      <c r="P336" s="8">
        <f t="shared" si="20"/>
        <v>0.76132078212260834</v>
      </c>
      <c r="Q336" s="7"/>
      <c r="R336" s="10">
        <v>90401</v>
      </c>
      <c r="S336" s="7">
        <v>364</v>
      </c>
      <c r="T336" s="7">
        <v>149.33333712816238</v>
      </c>
      <c r="U336" s="7">
        <v>677</v>
      </c>
      <c r="V336" s="7">
        <v>761</v>
      </c>
      <c r="W336" s="7">
        <v>336.55556428432465</v>
      </c>
      <c r="X336" s="7">
        <v>1506</v>
      </c>
      <c r="Y336" s="8">
        <f t="shared" si="21"/>
        <v>0.53766617429837515</v>
      </c>
      <c r="Z336" s="8">
        <f t="shared" si="22"/>
        <v>0.41025642068176477</v>
      </c>
      <c r="AA336" s="8">
        <f t="shared" si="23"/>
        <v>0.22058100018930926</v>
      </c>
      <c r="AB336" s="8">
        <f t="shared" si="24"/>
        <v>0.50531208499335989</v>
      </c>
      <c r="AC336" s="8">
        <f t="shared" si="25"/>
        <v>0.44225435516994038</v>
      </c>
      <c r="AD336" s="8">
        <f t="shared" si="26"/>
        <v>0.22347647030831649</v>
      </c>
      <c r="AF336" s="8">
        <f t="shared" si="27"/>
        <v>1.0131265617461263</v>
      </c>
    </row>
    <row r="337" spans="1:34" ht="14.4">
      <c r="A337" s="6">
        <v>90301</v>
      </c>
      <c r="B337" s="6" t="s">
        <v>350</v>
      </c>
      <c r="C337" s="7">
        <v>1396</v>
      </c>
      <c r="D337" s="7">
        <v>528.44445791840553</v>
      </c>
      <c r="E337" s="7">
        <v>6753</v>
      </c>
      <c r="F337" s="7">
        <v>1038</v>
      </c>
      <c r="G337" s="7">
        <v>390.33334276080132</v>
      </c>
      <c r="H337" s="7">
        <v>5007</v>
      </c>
      <c r="I337" s="8">
        <f t="shared" si="14"/>
        <v>0.20672293795350213</v>
      </c>
      <c r="J337" s="8">
        <f t="shared" si="15"/>
        <v>0.37854187529971745</v>
      </c>
      <c r="K337" s="8">
        <f t="shared" si="16"/>
        <v>7.8253288600385829E-2</v>
      </c>
      <c r="L337" s="8">
        <f t="shared" si="17"/>
        <v>0.20730976632714201</v>
      </c>
      <c r="M337" s="8">
        <f t="shared" si="18"/>
        <v>0.37604368281387412</v>
      </c>
      <c r="N337" s="8">
        <f t="shared" si="19"/>
        <v>7.7957528012942159E-2</v>
      </c>
      <c r="O337" s="9"/>
      <c r="P337" s="8">
        <f t="shared" si="20"/>
        <v>0.99622047082322607</v>
      </c>
      <c r="Q337" s="7"/>
      <c r="R337" s="10">
        <v>90402</v>
      </c>
      <c r="S337" s="7">
        <v>232</v>
      </c>
      <c r="T337" s="7">
        <v>102.55555835366249</v>
      </c>
      <c r="U337" s="7">
        <v>355</v>
      </c>
      <c r="V337" s="7">
        <v>875</v>
      </c>
      <c r="W337" s="7">
        <v>401.11112233996391</v>
      </c>
      <c r="X337" s="7">
        <v>1263</v>
      </c>
      <c r="Y337" s="8">
        <f t="shared" si="21"/>
        <v>0.6535211267605634</v>
      </c>
      <c r="Z337" s="8">
        <f t="shared" si="22"/>
        <v>0.44204982048992453</v>
      </c>
      <c r="AA337" s="8">
        <f t="shared" si="23"/>
        <v>0.28888889677088025</v>
      </c>
      <c r="AB337" s="8">
        <f t="shared" si="24"/>
        <v>0.69279493269992087</v>
      </c>
      <c r="AC337" s="8">
        <f t="shared" si="25"/>
        <v>0.45841271124567307</v>
      </c>
      <c r="AD337" s="8">
        <f t="shared" si="26"/>
        <v>0.31758600343623433</v>
      </c>
      <c r="AF337" s="8">
        <f t="shared" si="27"/>
        <v>1.099336135746726</v>
      </c>
    </row>
    <row r="338" spans="1:34" ht="14.4">
      <c r="A338" s="6">
        <v>90302</v>
      </c>
      <c r="B338" s="6" t="s">
        <v>351</v>
      </c>
      <c r="C338" s="7">
        <v>1104</v>
      </c>
      <c r="D338" s="7">
        <v>417.6666767001152</v>
      </c>
      <c r="E338" s="7">
        <v>7056</v>
      </c>
      <c r="F338" s="7">
        <v>449</v>
      </c>
      <c r="G338" s="7">
        <v>173.33333763480186</v>
      </c>
      <c r="H338" s="7">
        <v>2546</v>
      </c>
      <c r="I338" s="8">
        <f t="shared" si="14"/>
        <v>0.15646258503401361</v>
      </c>
      <c r="J338" s="8">
        <f t="shared" si="15"/>
        <v>0.37832126512691594</v>
      </c>
      <c r="K338" s="8">
        <f t="shared" si="16"/>
        <v>5.9193123115095697E-2</v>
      </c>
      <c r="L338" s="8">
        <f t="shared" si="17"/>
        <v>0.17635506677140614</v>
      </c>
      <c r="M338" s="8">
        <f t="shared" si="18"/>
        <v>0.3860430682289574</v>
      </c>
      <c r="N338" s="8">
        <f t="shared" si="19"/>
        <v>6.8080651074156284E-2</v>
      </c>
      <c r="O338" s="9"/>
      <c r="P338" s="8">
        <f t="shared" si="20"/>
        <v>1.1501446028076536</v>
      </c>
      <c r="Q338" s="7"/>
      <c r="R338" s="10">
        <v>90501</v>
      </c>
      <c r="S338" s="7">
        <v>524</v>
      </c>
      <c r="T338" s="7">
        <v>224.00000593066216</v>
      </c>
      <c r="U338" s="7">
        <v>618</v>
      </c>
      <c r="V338" s="7">
        <v>847</v>
      </c>
      <c r="W338" s="7">
        <v>385.88889956474304</v>
      </c>
      <c r="X338" s="7">
        <v>1159</v>
      </c>
      <c r="Y338" s="8">
        <f t="shared" si="21"/>
        <v>0.84789644012944987</v>
      </c>
      <c r="Z338" s="8">
        <f t="shared" si="22"/>
        <v>0.42748092734859189</v>
      </c>
      <c r="AA338" s="8">
        <f t="shared" si="23"/>
        <v>0.36245955652210704</v>
      </c>
      <c r="AB338" s="8">
        <f t="shared" si="24"/>
        <v>0.73080241587575501</v>
      </c>
      <c r="AC338" s="8">
        <f t="shared" si="25"/>
        <v>0.45559492274467894</v>
      </c>
      <c r="AD338" s="8">
        <f t="shared" si="26"/>
        <v>0.33294987020253936</v>
      </c>
      <c r="AF338" s="8">
        <f t="shared" si="27"/>
        <v>0.91858488543461025</v>
      </c>
    </row>
    <row r="339" spans="1:34" ht="14.4">
      <c r="A339" s="6">
        <v>90303</v>
      </c>
      <c r="B339" s="6" t="s">
        <v>352</v>
      </c>
      <c r="C339" s="7">
        <v>1095</v>
      </c>
      <c r="D339" s="7">
        <v>417.44445571303368</v>
      </c>
      <c r="E339" s="7">
        <v>3764</v>
      </c>
      <c r="F339" s="7">
        <v>1741</v>
      </c>
      <c r="G339" s="7">
        <v>662.11112740635872</v>
      </c>
      <c r="H339" s="7">
        <v>6483</v>
      </c>
      <c r="I339" s="8">
        <f t="shared" si="14"/>
        <v>0.29091392136025507</v>
      </c>
      <c r="J339" s="8">
        <f t="shared" si="15"/>
        <v>0.38122781343656043</v>
      </c>
      <c r="K339" s="8">
        <f t="shared" si="16"/>
        <v>0.11090447813842554</v>
      </c>
      <c r="L339" s="8">
        <f t="shared" si="17"/>
        <v>0.26854851149159342</v>
      </c>
      <c r="M339" s="8">
        <f t="shared" si="18"/>
        <v>0.38030507030807509</v>
      </c>
      <c r="N339" s="8">
        <f t="shared" si="19"/>
        <v>0.10213036054393934</v>
      </c>
      <c r="O339" s="9"/>
      <c r="P339" s="8">
        <f t="shared" si="20"/>
        <v>0.92088581325332264</v>
      </c>
      <c r="Q339" s="7"/>
      <c r="R339" s="10">
        <v>90502</v>
      </c>
      <c r="S339" s="7">
        <v>592</v>
      </c>
      <c r="T339" s="7">
        <v>262.666673630476</v>
      </c>
      <c r="U339" s="7">
        <v>795</v>
      </c>
      <c r="V339" s="7">
        <v>1603</v>
      </c>
      <c r="W339" s="7">
        <v>768.88890907168388</v>
      </c>
      <c r="X339" s="7">
        <v>1992</v>
      </c>
      <c r="Y339" s="8">
        <f t="shared" si="21"/>
        <v>0.74465408805031441</v>
      </c>
      <c r="Z339" s="8">
        <f t="shared" si="22"/>
        <v>0.44369370545688513</v>
      </c>
      <c r="AA339" s="8">
        <f t="shared" si="23"/>
        <v>0.33039833161066162</v>
      </c>
      <c r="AB339" s="8">
        <f t="shared" si="24"/>
        <v>0.80471887550200805</v>
      </c>
      <c r="AC339" s="8">
        <f t="shared" si="25"/>
        <v>0.47965621277085707</v>
      </c>
      <c r="AD339" s="8">
        <f t="shared" si="26"/>
        <v>0.38598840816851604</v>
      </c>
      <c r="AF339" s="8">
        <f t="shared" si="27"/>
        <v>1.1682516866439909</v>
      </c>
    </row>
    <row r="340" spans="1:34" ht="14.4">
      <c r="A340" s="6">
        <v>90401</v>
      </c>
      <c r="B340" s="6" t="s">
        <v>353</v>
      </c>
      <c r="C340" s="7">
        <v>82</v>
      </c>
      <c r="D340" s="7">
        <v>30.888889640569687</v>
      </c>
      <c r="E340" s="7">
        <v>736</v>
      </c>
      <c r="F340" s="7">
        <v>222</v>
      </c>
      <c r="G340" s="7">
        <v>85.777780085802078</v>
      </c>
      <c r="H340" s="7">
        <v>2091</v>
      </c>
      <c r="I340" s="8">
        <f t="shared" si="14"/>
        <v>0.11141304347826086</v>
      </c>
      <c r="J340" s="8">
        <f t="shared" si="15"/>
        <v>0.37669377610450838</v>
      </c>
      <c r="K340" s="8">
        <f t="shared" si="16"/>
        <v>4.1968600055121853E-2</v>
      </c>
      <c r="L340" s="8">
        <f t="shared" si="17"/>
        <v>0.10616929698708752</v>
      </c>
      <c r="M340" s="8">
        <f t="shared" si="18"/>
        <v>0.38638639678289227</v>
      </c>
      <c r="N340" s="8">
        <f t="shared" si="19"/>
        <v>4.1022372111813525E-2</v>
      </c>
      <c r="O340" s="9"/>
      <c r="P340" s="8">
        <f t="shared" si="20"/>
        <v>0.97745390739587346</v>
      </c>
      <c r="Q340" s="7"/>
      <c r="R340" s="10">
        <v>90503</v>
      </c>
      <c r="S340" s="7">
        <v>391</v>
      </c>
      <c r="T340" s="7">
        <v>178.77778223156929</v>
      </c>
      <c r="U340" s="7">
        <v>498</v>
      </c>
      <c r="V340" s="7">
        <v>1176</v>
      </c>
      <c r="W340" s="7">
        <v>556.00001481175423</v>
      </c>
      <c r="X340" s="7">
        <v>1471</v>
      </c>
      <c r="Y340" s="8">
        <f t="shared" si="21"/>
        <v>0.78514056224899598</v>
      </c>
      <c r="Z340" s="8">
        <f t="shared" si="22"/>
        <v>0.45723217962038182</v>
      </c>
      <c r="AA340" s="8">
        <f t="shared" si="23"/>
        <v>0.3589915305854805</v>
      </c>
      <c r="AB340" s="8">
        <f t="shared" si="24"/>
        <v>0.79945615227736233</v>
      </c>
      <c r="AC340" s="8">
        <f t="shared" si="25"/>
        <v>0.4727891282412876</v>
      </c>
      <c r="AD340" s="8">
        <f t="shared" si="26"/>
        <v>0.37797417730234822</v>
      </c>
      <c r="AF340" s="8">
        <f t="shared" si="27"/>
        <v>1.0528777007243286</v>
      </c>
    </row>
    <row r="341" spans="1:34" ht="14.4">
      <c r="A341" s="6">
        <v>90402</v>
      </c>
      <c r="B341" s="6" t="s">
        <v>354</v>
      </c>
      <c r="C341" s="7">
        <v>183</v>
      </c>
      <c r="D341" s="7">
        <v>66.666668176651001</v>
      </c>
      <c r="E341" s="7">
        <v>613</v>
      </c>
      <c r="F341" s="7">
        <v>536</v>
      </c>
      <c r="G341" s="7">
        <v>200.33333778381348</v>
      </c>
      <c r="H341" s="7">
        <v>1932</v>
      </c>
      <c r="I341" s="8">
        <f t="shared" si="14"/>
        <v>0.29853181076672103</v>
      </c>
      <c r="J341" s="8">
        <f t="shared" si="15"/>
        <v>0.36429873320574319</v>
      </c>
      <c r="K341" s="8">
        <f t="shared" si="16"/>
        <v>0.10875476048393312</v>
      </c>
      <c r="L341" s="8">
        <f t="shared" si="17"/>
        <v>0.2774327122153209</v>
      </c>
      <c r="M341" s="8">
        <f t="shared" si="18"/>
        <v>0.37375622720860724</v>
      </c>
      <c r="N341" s="8">
        <f t="shared" si="19"/>
        <v>0.10369220382184963</v>
      </c>
      <c r="O341" s="9"/>
      <c r="P341" s="8">
        <f t="shared" si="20"/>
        <v>0.95344979254649354</v>
      </c>
      <c r="Q341" s="7"/>
      <c r="R341" s="13"/>
      <c r="Y341" s="14"/>
      <c r="Z341" s="14"/>
      <c r="AA341" s="14"/>
      <c r="AB341" s="14"/>
      <c r="AC341" s="14"/>
      <c r="AD341" s="14"/>
      <c r="AF341" s="14"/>
    </row>
    <row r="342" spans="1:34" ht="14.4">
      <c r="A342" s="6">
        <v>90501</v>
      </c>
      <c r="B342" s="6" t="s">
        <v>355</v>
      </c>
      <c r="C342" s="7">
        <v>120</v>
      </c>
      <c r="D342" s="7">
        <v>45.666667968034744</v>
      </c>
      <c r="E342" s="7">
        <v>607</v>
      </c>
      <c r="F342" s="7">
        <v>152</v>
      </c>
      <c r="G342" s="7">
        <v>55.333334624767303</v>
      </c>
      <c r="H342" s="7">
        <v>965</v>
      </c>
      <c r="I342" s="8">
        <f t="shared" si="14"/>
        <v>0.19769357495881384</v>
      </c>
      <c r="J342" s="8">
        <f t="shared" si="15"/>
        <v>0.38055556640028954</v>
      </c>
      <c r="K342" s="8">
        <f t="shared" si="16"/>
        <v>7.5233390392149505E-2</v>
      </c>
      <c r="L342" s="8">
        <f t="shared" si="17"/>
        <v>0.15751295336787566</v>
      </c>
      <c r="M342" s="8">
        <f t="shared" si="18"/>
        <v>0.36403509621557434</v>
      </c>
      <c r="N342" s="8">
        <f t="shared" si="19"/>
        <v>5.7340243134473889E-2</v>
      </c>
      <c r="O342" s="9"/>
      <c r="P342" s="8">
        <f t="shared" si="20"/>
        <v>0.76216481585624862</v>
      </c>
      <c r="Q342" s="7"/>
      <c r="R342" s="13"/>
      <c r="Y342" s="14"/>
      <c r="Z342" s="14"/>
      <c r="AA342" s="14"/>
      <c r="AB342" s="14"/>
      <c r="AC342" s="14"/>
      <c r="AD342" s="14"/>
      <c r="AF342" s="14"/>
    </row>
    <row r="343" spans="1:34" ht="14.4">
      <c r="A343" s="6">
        <v>90502</v>
      </c>
      <c r="B343" s="6" t="s">
        <v>356</v>
      </c>
      <c r="C343" s="7">
        <v>110</v>
      </c>
      <c r="D343" s="7">
        <v>41.222223103046417</v>
      </c>
      <c r="E343" s="7">
        <v>753</v>
      </c>
      <c r="F343" s="7">
        <v>277</v>
      </c>
      <c r="G343" s="7">
        <v>98.666669279336929</v>
      </c>
      <c r="H343" s="7">
        <v>1732</v>
      </c>
      <c r="I343" s="8">
        <f t="shared" si="14"/>
        <v>0.14608233731739709</v>
      </c>
      <c r="J343" s="8">
        <f t="shared" si="15"/>
        <v>0.37474748275496744</v>
      </c>
      <c r="K343" s="8">
        <f t="shared" si="16"/>
        <v>5.4743988184656603E-2</v>
      </c>
      <c r="L343" s="8">
        <f t="shared" si="17"/>
        <v>0.15993071593533487</v>
      </c>
      <c r="M343" s="8">
        <f t="shared" si="18"/>
        <v>0.35619736201926688</v>
      </c>
      <c r="N343" s="8">
        <f t="shared" si="19"/>
        <v>5.6966899122019007E-2</v>
      </c>
      <c r="O343" s="9"/>
      <c r="P343" s="8">
        <f t="shared" si="20"/>
        <v>1.0406055716997511</v>
      </c>
      <c r="Q343" s="7"/>
      <c r="R343" s="13"/>
      <c r="Y343" s="14"/>
      <c r="Z343" s="14"/>
      <c r="AA343" s="14"/>
      <c r="AB343" s="14"/>
      <c r="AC343" s="14"/>
      <c r="AD343" s="14"/>
      <c r="AF343" s="14"/>
    </row>
    <row r="344" spans="1:34" ht="14.4">
      <c r="A344" s="6">
        <v>90503</v>
      </c>
      <c r="B344" s="6" t="s">
        <v>357</v>
      </c>
      <c r="C344" s="7">
        <v>105</v>
      </c>
      <c r="D344" s="7">
        <v>37.222223252058029</v>
      </c>
      <c r="E344" s="7">
        <v>564</v>
      </c>
      <c r="F344" s="7">
        <v>360</v>
      </c>
      <c r="G344" s="7">
        <v>142.66667047142982</v>
      </c>
      <c r="H344" s="7">
        <v>1718</v>
      </c>
      <c r="I344" s="8">
        <f t="shared" si="14"/>
        <v>0.18617021276595744</v>
      </c>
      <c r="J344" s="8">
        <f t="shared" si="15"/>
        <v>0.35449736430531459</v>
      </c>
      <c r="K344" s="8">
        <f t="shared" si="16"/>
        <v>6.5996849737691543E-2</v>
      </c>
      <c r="L344" s="8">
        <f t="shared" si="17"/>
        <v>0.20954598370197905</v>
      </c>
      <c r="M344" s="8">
        <f t="shared" si="18"/>
        <v>0.39629630686508283</v>
      </c>
      <c r="N344" s="8">
        <f t="shared" si="19"/>
        <v>8.3042299459505128E-2</v>
      </c>
      <c r="O344" s="9"/>
      <c r="P344" s="8">
        <f t="shared" si="20"/>
        <v>1.2582767175942753</v>
      </c>
      <c r="Q344" s="7"/>
      <c r="R344" s="13"/>
      <c r="Y344" s="14"/>
      <c r="Z344" s="14"/>
      <c r="AA344" s="14"/>
      <c r="AB344" s="14"/>
      <c r="AC344" s="14"/>
      <c r="AD344" s="14"/>
      <c r="AF344" s="14"/>
    </row>
    <row r="345" spans="1:34" ht="14.4">
      <c r="A345" s="15" t="s">
        <v>358</v>
      </c>
      <c r="B345" s="15" t="s">
        <v>359</v>
      </c>
      <c r="C345" s="7">
        <f t="shared" ref="C345:H345" si="28">SUM(C246:C248)</f>
        <v>3585</v>
      </c>
      <c r="D345" s="7">
        <f t="shared" si="28"/>
        <v>1392.1111451387405</v>
      </c>
      <c r="E345" s="7">
        <f t="shared" si="28"/>
        <v>28056</v>
      </c>
      <c r="F345" s="7">
        <f t="shared" si="28"/>
        <v>4326</v>
      </c>
      <c r="G345" s="7">
        <f t="shared" si="28"/>
        <v>1568.0000415146351</v>
      </c>
      <c r="H345" s="7">
        <f t="shared" si="28"/>
        <v>126860</v>
      </c>
      <c r="I345" s="8">
        <f t="shared" si="14"/>
        <v>0.12778015397775877</v>
      </c>
      <c r="J345" s="8">
        <f t="shared" si="15"/>
        <v>0.38831552165655248</v>
      </c>
      <c r="K345" s="8">
        <f t="shared" si="16"/>
        <v>4.9619017149227992E-2</v>
      </c>
      <c r="L345" s="8">
        <f t="shared" si="17"/>
        <v>3.4100583320195492E-2</v>
      </c>
      <c r="M345" s="8">
        <f t="shared" si="18"/>
        <v>0.36245955652210704</v>
      </c>
      <c r="N345" s="8">
        <f t="shared" si="19"/>
        <v>1.2360082307383219E-2</v>
      </c>
      <c r="O345" s="16"/>
      <c r="P345" s="14"/>
      <c r="R345" s="17">
        <v>10</v>
      </c>
      <c r="S345" s="17">
        <f t="shared" ref="S345:X345" si="29">SUM(S243:S245)</f>
        <v>11882</v>
      </c>
      <c r="T345" s="17">
        <f t="shared" si="29"/>
        <v>5166.1112459599972</v>
      </c>
      <c r="U345" s="17">
        <f t="shared" si="29"/>
        <v>40101</v>
      </c>
      <c r="V345" s="17">
        <f t="shared" si="29"/>
        <v>14905</v>
      </c>
      <c r="W345" s="17">
        <f t="shared" si="29"/>
        <v>6021.6668207645416</v>
      </c>
      <c r="X345" s="17">
        <f t="shared" si="29"/>
        <v>98869</v>
      </c>
      <c r="Y345" s="8">
        <f t="shared" ref="Y345:Y346" si="30">S345/U345</f>
        <v>0.296301837859405</v>
      </c>
      <c r="Z345" s="8">
        <f t="shared" ref="Z345:Z346" si="31">T345/S345</f>
        <v>0.43478465291701712</v>
      </c>
      <c r="AA345" s="8">
        <f t="shared" ref="AA345:AA346" si="32">Y345*Z345</f>
        <v>0.12882749173237568</v>
      </c>
      <c r="AB345" s="8">
        <f t="shared" ref="AB345:AB346" si="33">V345/X345</f>
        <v>0.15075503949670777</v>
      </c>
      <c r="AC345" s="8">
        <f t="shared" ref="AC345:AC346" si="34">W345/V345</f>
        <v>0.40400314127907022</v>
      </c>
      <c r="AD345" s="8">
        <f t="shared" ref="AD345:AD346" si="35">AC345*AB345</f>
        <v>6.0905509520320242E-2</v>
      </c>
      <c r="AF345" s="8">
        <f t="shared" ref="AF345:AF346" si="36">AD345/AA345</f>
        <v>0.47276795271962946</v>
      </c>
    </row>
    <row r="346" spans="1:34" ht="14.4">
      <c r="A346" s="15" t="s">
        <v>360</v>
      </c>
      <c r="B346" s="15" t="s">
        <v>361</v>
      </c>
      <c r="C346" s="7">
        <f t="shared" ref="C346:H346" si="37">SUM(C2:C344)</f>
        <v>614859</v>
      </c>
      <c r="D346" s="7">
        <f t="shared" si="37"/>
        <v>235230.11700859666</v>
      </c>
      <c r="E346" s="7">
        <f t="shared" si="37"/>
        <v>4212475</v>
      </c>
      <c r="F346" s="7">
        <f t="shared" si="37"/>
        <v>362725</v>
      </c>
      <c r="G346" s="7">
        <f t="shared" si="37"/>
        <v>133672.33673375845</v>
      </c>
      <c r="H346" s="7">
        <f t="shared" si="37"/>
        <v>6921655</v>
      </c>
      <c r="I346" s="8">
        <f t="shared" si="14"/>
        <v>0.14596145971192706</v>
      </c>
      <c r="J346" s="8">
        <f t="shared" si="15"/>
        <v>0.38257570761523646</v>
      </c>
      <c r="K346" s="8">
        <f t="shared" si="16"/>
        <v>5.5841308733843326E-2</v>
      </c>
      <c r="L346" s="8">
        <f t="shared" si="17"/>
        <v>5.2404374387339442E-2</v>
      </c>
      <c r="M346" s="8">
        <f t="shared" si="18"/>
        <v>0.36852253562274023</v>
      </c>
      <c r="N346" s="8">
        <f t="shared" si="19"/>
        <v>1.9312192926945717E-2</v>
      </c>
      <c r="O346" s="16"/>
      <c r="P346" s="14"/>
      <c r="R346" s="17">
        <v>11</v>
      </c>
      <c r="S346" s="17">
        <f t="shared" ref="S346:X346" si="38">SUM(S2:S340)</f>
        <v>2021646</v>
      </c>
      <c r="T346" s="17">
        <f t="shared" si="38"/>
        <v>923600.91269746423</v>
      </c>
      <c r="U346" s="17">
        <f t="shared" si="38"/>
        <v>4805325</v>
      </c>
      <c r="V346" s="17">
        <f t="shared" si="38"/>
        <v>939727</v>
      </c>
      <c r="W346" s="17">
        <f t="shared" si="38"/>
        <v>386511.23207587004</v>
      </c>
      <c r="X346" s="17">
        <f t="shared" si="38"/>
        <v>5021764</v>
      </c>
      <c r="Y346" s="8">
        <f t="shared" si="30"/>
        <v>0.42070952537029233</v>
      </c>
      <c r="Z346" s="8">
        <f t="shared" si="31"/>
        <v>0.45685590489010647</v>
      </c>
      <c r="AA346" s="8">
        <f t="shared" si="32"/>
        <v>0.19220363090893211</v>
      </c>
      <c r="AB346" s="8">
        <f t="shared" si="33"/>
        <v>0.18713085680649269</v>
      </c>
      <c r="AC346" s="8">
        <f t="shared" si="34"/>
        <v>0.41130161427294315</v>
      </c>
      <c r="AD346" s="8">
        <f t="shared" si="35"/>
        <v>7.6967223484789418E-2</v>
      </c>
      <c r="AF346" s="8">
        <f t="shared" si="36"/>
        <v>0.40044625130550843</v>
      </c>
    </row>
    <row r="347" spans="1:34" ht="14.4">
      <c r="A347" s="15"/>
      <c r="B347" s="15"/>
      <c r="C347" s="7"/>
      <c r="D347" s="7"/>
      <c r="E347" s="7"/>
      <c r="F347" s="7"/>
      <c r="G347" s="7"/>
      <c r="H347" s="7"/>
      <c r="I347" s="8"/>
      <c r="J347" s="8"/>
      <c r="K347" s="8"/>
      <c r="L347" s="8"/>
      <c r="M347" s="8"/>
      <c r="N347" s="8"/>
      <c r="O347" s="16"/>
      <c r="P347" s="14"/>
      <c r="R347" s="17"/>
      <c r="Y347" s="14"/>
      <c r="Z347" s="14"/>
      <c r="AA347" s="14"/>
      <c r="AB347" s="14"/>
      <c r="AC347" s="14"/>
      <c r="AD347" s="14"/>
      <c r="AF347" s="14"/>
    </row>
    <row r="348" spans="1:34" ht="172.8">
      <c r="A348" s="18" t="s">
        <v>362</v>
      </c>
      <c r="B348" s="18" t="s">
        <v>363</v>
      </c>
      <c r="C348" s="1" t="s">
        <v>2</v>
      </c>
      <c r="D348" s="1" t="s">
        <v>3</v>
      </c>
      <c r="E348" s="1" t="s">
        <v>4</v>
      </c>
      <c r="F348" s="1" t="s">
        <v>5</v>
      </c>
      <c r="G348" s="1" t="s">
        <v>6</v>
      </c>
      <c r="H348" s="1" t="s">
        <v>7</v>
      </c>
      <c r="I348" s="1" t="s">
        <v>8</v>
      </c>
      <c r="J348" s="1" t="s">
        <v>9</v>
      </c>
      <c r="K348" s="1" t="s">
        <v>10</v>
      </c>
      <c r="L348" s="1" t="s">
        <v>11</v>
      </c>
      <c r="M348" s="1" t="s">
        <v>12</v>
      </c>
      <c r="N348" s="1" t="s">
        <v>13</v>
      </c>
      <c r="O348" s="16"/>
      <c r="P348" s="3" t="s">
        <v>364</v>
      </c>
      <c r="R348" s="18" t="s">
        <v>362</v>
      </c>
      <c r="S348" s="18" t="s">
        <v>363</v>
      </c>
      <c r="T348" s="1" t="s">
        <v>2</v>
      </c>
      <c r="U348" s="1" t="s">
        <v>3</v>
      </c>
      <c r="V348" s="1" t="s">
        <v>4</v>
      </c>
      <c r="W348" s="1" t="s">
        <v>5</v>
      </c>
      <c r="X348" s="1" t="s">
        <v>6</v>
      </c>
      <c r="Y348" s="1" t="s">
        <v>7</v>
      </c>
      <c r="Z348" s="1" t="s">
        <v>8</v>
      </c>
      <c r="AA348" s="1" t="s">
        <v>9</v>
      </c>
      <c r="AB348" s="1" t="s">
        <v>10</v>
      </c>
      <c r="AC348" s="1" t="s">
        <v>11</v>
      </c>
      <c r="AD348" s="1" t="s">
        <v>12</v>
      </c>
      <c r="AE348" s="1" t="s">
        <v>13</v>
      </c>
      <c r="AF348" s="14"/>
      <c r="AG348" s="1" t="s">
        <v>16</v>
      </c>
      <c r="AH348" s="16"/>
    </row>
    <row r="349" spans="1:34" ht="14.4">
      <c r="A349" s="19">
        <v>1</v>
      </c>
      <c r="B349" s="20" t="s">
        <v>365</v>
      </c>
      <c r="C349" s="7">
        <v>58347</v>
      </c>
      <c r="D349" s="7">
        <v>23625.000598311424</v>
      </c>
      <c r="E349" s="7">
        <v>252008</v>
      </c>
      <c r="F349" s="7">
        <v>28067</v>
      </c>
      <c r="G349" s="7">
        <v>10966.44471681118</v>
      </c>
      <c r="H349" s="7">
        <v>340733</v>
      </c>
      <c r="I349" s="8">
        <f t="shared" ref="I349:I359" si="39">C349/E349</f>
        <v>0.23152836417891495</v>
      </c>
      <c r="J349" s="8">
        <f t="shared" ref="J349:J359" si="40">D349/C349</f>
        <v>0.40490514676523942</v>
      </c>
      <c r="K349" s="8">
        <f t="shared" ref="K349:K359" si="41">I349*J349</f>
        <v>9.3747026278179366E-2</v>
      </c>
      <c r="L349" s="8">
        <f t="shared" ref="L349:L359" si="42">F349/H349</f>
        <v>8.2372414764639759E-2</v>
      </c>
      <c r="M349" s="8">
        <f t="shared" ref="M349:M359" si="43">G349/F349</f>
        <v>0.39072379366555671</v>
      </c>
      <c r="N349" s="8">
        <f t="shared" ref="N349:N359" si="44">M349*L349</f>
        <v>3.2184862390232764E-2</v>
      </c>
      <c r="O349" s="16"/>
      <c r="P349" s="8">
        <f t="shared" ref="P349:P359" si="45">N349/K349</f>
        <v>0.34331608871228952</v>
      </c>
      <c r="R349" s="19">
        <v>1</v>
      </c>
      <c r="S349" s="20" t="s">
        <v>365</v>
      </c>
      <c r="T349" s="7">
        <v>193010</v>
      </c>
      <c r="U349" s="7">
        <v>101695</v>
      </c>
      <c r="V349" s="7">
        <v>342945</v>
      </c>
      <c r="W349" s="7">
        <v>50508</v>
      </c>
      <c r="X349" s="7">
        <v>23802</v>
      </c>
      <c r="Y349" s="7">
        <v>222693</v>
      </c>
      <c r="Z349" s="8">
        <f t="shared" ref="Z349:Z357" si="46">T349/V349</f>
        <v>0.56280161541938212</v>
      </c>
      <c r="AA349" s="8">
        <f t="shared" ref="AA349:AA357" si="47">U349/T349</f>
        <v>0.52688979845603856</v>
      </c>
      <c r="AB349" s="8">
        <f t="shared" ref="AB349:AB358" si="48">Z349*AA349</f>
        <v>0.29653442971905114</v>
      </c>
      <c r="AC349" s="8">
        <f t="shared" ref="AC349:AC358" si="49">W349/Y349</f>
        <v>0.22680551252172274</v>
      </c>
      <c r="AD349" s="8">
        <f t="shared" ref="AD349:AD358" si="50">X349/W349</f>
        <v>0.47125207887859349</v>
      </c>
      <c r="AE349" s="8">
        <f t="shared" ref="AE349:AE358" si="51">AC349*AD349</f>
        <v>0.10688256927698671</v>
      </c>
      <c r="AF349" s="14"/>
      <c r="AG349" s="8">
        <f t="shared" ref="AG349:AG358" si="52">AE349/AB349</f>
        <v>0.36043898638769073</v>
      </c>
      <c r="AH349" s="9"/>
    </row>
    <row r="350" spans="1:34" ht="14.4">
      <c r="A350" s="19">
        <v>2</v>
      </c>
      <c r="B350" s="20" t="s">
        <v>366</v>
      </c>
      <c r="C350" s="7">
        <v>170359</v>
      </c>
      <c r="D350" s="7">
        <v>63441.223794549704</v>
      </c>
      <c r="E350" s="7">
        <v>1601518</v>
      </c>
      <c r="F350" s="7">
        <v>48368</v>
      </c>
      <c r="G350" s="7">
        <v>17854.333783656359</v>
      </c>
      <c r="H350" s="7">
        <v>1369726</v>
      </c>
      <c r="I350" s="8">
        <f t="shared" si="39"/>
        <v>0.1063734531862895</v>
      </c>
      <c r="J350" s="8">
        <f t="shared" si="40"/>
        <v>0.37239725400213491</v>
      </c>
      <c r="K350" s="8">
        <f t="shared" si="41"/>
        <v>3.9613181865298858E-2</v>
      </c>
      <c r="L350" s="8">
        <f t="shared" si="42"/>
        <v>3.5312171923435783E-2</v>
      </c>
      <c r="M350" s="8">
        <f t="shared" si="43"/>
        <v>0.3691352502409932</v>
      </c>
      <c r="N350" s="8">
        <f t="shared" si="44"/>
        <v>1.3034967419510442E-2</v>
      </c>
      <c r="O350" s="16"/>
      <c r="P350" s="8">
        <f t="shared" si="45"/>
        <v>0.32905630918098683</v>
      </c>
      <c r="R350" s="19">
        <v>2</v>
      </c>
      <c r="S350" s="20" t="s">
        <v>366</v>
      </c>
      <c r="T350" s="7">
        <v>563197</v>
      </c>
      <c r="U350" s="7">
        <v>245124</v>
      </c>
      <c r="V350" s="7">
        <v>1565201</v>
      </c>
      <c r="W350" s="7">
        <v>117757</v>
      </c>
      <c r="X350" s="7">
        <v>48381</v>
      </c>
      <c r="Y350" s="7">
        <v>1106901</v>
      </c>
      <c r="Z350" s="8">
        <f t="shared" si="46"/>
        <v>0.3598240737132164</v>
      </c>
      <c r="AA350" s="8">
        <f t="shared" si="47"/>
        <v>0.43523669337727294</v>
      </c>
      <c r="AB350" s="8">
        <f t="shared" si="48"/>
        <v>0.15660864004048042</v>
      </c>
      <c r="AC350" s="8">
        <f t="shared" si="49"/>
        <v>0.10638440113433813</v>
      </c>
      <c r="AD350" s="8">
        <f t="shared" si="50"/>
        <v>0.41085455641702828</v>
      </c>
      <c r="AE350" s="8">
        <f t="shared" si="51"/>
        <v>4.3708515937739695E-2</v>
      </c>
      <c r="AF350" s="14"/>
      <c r="AG350" s="8">
        <f t="shared" si="52"/>
        <v>0.27909389881964275</v>
      </c>
      <c r="AH350" s="9"/>
    </row>
    <row r="351" spans="1:34" ht="14.4">
      <c r="A351" s="19">
        <v>3</v>
      </c>
      <c r="B351" s="20" t="s">
        <v>137</v>
      </c>
      <c r="C351" s="7">
        <v>136534</v>
      </c>
      <c r="D351" s="7">
        <v>51424.667958498001</v>
      </c>
      <c r="E351" s="7">
        <v>861667</v>
      </c>
      <c r="F351" s="7">
        <v>66885</v>
      </c>
      <c r="G351" s="7">
        <v>24396.00062546134</v>
      </c>
      <c r="H351" s="7">
        <v>1120360</v>
      </c>
      <c r="I351" s="8">
        <f t="shared" si="39"/>
        <v>0.15845332361573555</v>
      </c>
      <c r="J351" s="8">
        <f t="shared" si="40"/>
        <v>0.37664367819369537</v>
      </c>
      <c r="K351" s="8">
        <f t="shared" si="41"/>
        <v>5.9680442628646573E-2</v>
      </c>
      <c r="L351" s="8">
        <f t="shared" si="42"/>
        <v>5.9699560855439322E-2</v>
      </c>
      <c r="M351" s="8">
        <f t="shared" si="43"/>
        <v>0.36474546797430424</v>
      </c>
      <c r="N351" s="8">
        <f t="shared" si="44"/>
        <v>2.1775144262077672E-2</v>
      </c>
      <c r="O351" s="16"/>
      <c r="P351" s="8">
        <f t="shared" si="45"/>
        <v>0.36486231172195793</v>
      </c>
      <c r="R351" s="19">
        <v>3</v>
      </c>
      <c r="S351" s="20" t="s">
        <v>137</v>
      </c>
      <c r="T351" s="7">
        <v>429109</v>
      </c>
      <c r="U351" s="7">
        <v>194732</v>
      </c>
      <c r="V351" s="7">
        <v>992135</v>
      </c>
      <c r="W351" s="7">
        <v>127124</v>
      </c>
      <c r="X351" s="7">
        <v>50843</v>
      </c>
      <c r="Y351" s="7">
        <v>739345</v>
      </c>
      <c r="Z351" s="8">
        <f t="shared" si="46"/>
        <v>0.432510696628987</v>
      </c>
      <c r="AA351" s="8">
        <f t="shared" si="47"/>
        <v>0.4538054433721968</v>
      </c>
      <c r="AB351" s="8">
        <f t="shared" si="48"/>
        <v>0.19627570844693515</v>
      </c>
      <c r="AC351" s="8">
        <f t="shared" si="49"/>
        <v>0.17194138054629435</v>
      </c>
      <c r="AD351" s="8">
        <f t="shared" si="50"/>
        <v>0.39994808218747052</v>
      </c>
      <c r="AE351" s="8">
        <f t="shared" si="51"/>
        <v>6.8767625398156479E-2</v>
      </c>
      <c r="AF351" s="14"/>
      <c r="AG351" s="8">
        <f t="shared" si="52"/>
        <v>0.35036238535217623</v>
      </c>
      <c r="AH351" s="9"/>
    </row>
    <row r="352" spans="1:34" ht="14.4">
      <c r="A352" s="19">
        <v>4</v>
      </c>
      <c r="B352" s="20" t="s">
        <v>185</v>
      </c>
      <c r="C352" s="7">
        <v>43511</v>
      </c>
      <c r="D352" s="7">
        <v>16023.889285504818</v>
      </c>
      <c r="E352" s="7">
        <v>273133</v>
      </c>
      <c r="F352" s="7">
        <v>13535</v>
      </c>
      <c r="G352" s="7">
        <v>4977.777900904417</v>
      </c>
      <c r="H352" s="7">
        <v>286630</v>
      </c>
      <c r="I352" s="8">
        <f t="shared" si="39"/>
        <v>0.15930334305997446</v>
      </c>
      <c r="J352" s="8">
        <f t="shared" si="40"/>
        <v>0.36827214464169561</v>
      </c>
      <c r="K352" s="8">
        <f t="shared" si="41"/>
        <v>5.8666983797288567E-2</v>
      </c>
      <c r="L352" s="8">
        <f t="shared" si="42"/>
        <v>4.7221156194396957E-2</v>
      </c>
      <c r="M352" s="8">
        <f t="shared" si="43"/>
        <v>0.36777080908048887</v>
      </c>
      <c r="N352" s="8">
        <f t="shared" si="44"/>
        <v>1.7366562819329509E-2</v>
      </c>
      <c r="O352" s="16"/>
      <c r="P352" s="8">
        <f t="shared" si="45"/>
        <v>0.29601935697488757</v>
      </c>
      <c r="R352" s="19">
        <v>4</v>
      </c>
      <c r="S352" s="20" t="s">
        <v>185</v>
      </c>
      <c r="T352" s="7">
        <v>117318</v>
      </c>
      <c r="U352" s="7">
        <v>51849</v>
      </c>
      <c r="V352" s="7">
        <v>266748</v>
      </c>
      <c r="W352" s="7">
        <v>27377</v>
      </c>
      <c r="X352" s="7">
        <v>11232</v>
      </c>
      <c r="Y352" s="7">
        <v>219050</v>
      </c>
      <c r="Z352" s="8">
        <f t="shared" si="46"/>
        <v>0.43980835845067257</v>
      </c>
      <c r="AA352" s="8">
        <f t="shared" si="47"/>
        <v>0.44195264153838287</v>
      </c>
      <c r="AB352" s="8">
        <f t="shared" si="48"/>
        <v>0.19437446578793469</v>
      </c>
      <c r="AC352" s="8">
        <f t="shared" si="49"/>
        <v>0.12498059803697786</v>
      </c>
      <c r="AD352" s="8">
        <f t="shared" si="50"/>
        <v>0.41027139569711801</v>
      </c>
      <c r="AE352" s="8">
        <f t="shared" si="51"/>
        <v>5.1275964391691395E-2</v>
      </c>
      <c r="AF352" s="14"/>
      <c r="AG352" s="8">
        <f t="shared" si="52"/>
        <v>0.26379989873584631</v>
      </c>
      <c r="AH352" s="9"/>
    </row>
    <row r="353" spans="1:34" ht="14.4">
      <c r="A353" s="19">
        <v>5</v>
      </c>
      <c r="B353" s="20" t="s">
        <v>220</v>
      </c>
      <c r="C353" s="7">
        <v>115556</v>
      </c>
      <c r="D353" s="7">
        <v>44781.556677669287</v>
      </c>
      <c r="E353" s="7">
        <v>513466</v>
      </c>
      <c r="F353" s="7">
        <v>23806</v>
      </c>
      <c r="G353" s="7">
        <v>9018.1113398075104</v>
      </c>
      <c r="H353" s="7">
        <v>332772</v>
      </c>
      <c r="I353" s="8">
        <f t="shared" si="39"/>
        <v>0.22505092839642743</v>
      </c>
      <c r="J353" s="8">
        <f t="shared" si="40"/>
        <v>0.38753121151363223</v>
      </c>
      <c r="K353" s="8">
        <f t="shared" si="41"/>
        <v>8.7214258933735217E-2</v>
      </c>
      <c r="L353" s="8">
        <f t="shared" si="42"/>
        <v>7.1538470784801605E-2</v>
      </c>
      <c r="M353" s="8">
        <f t="shared" si="43"/>
        <v>0.37881674114960556</v>
      </c>
      <c r="N353" s="8">
        <f t="shared" si="44"/>
        <v>2.7099970369524811E-2</v>
      </c>
      <c r="O353" s="16"/>
      <c r="P353" s="8">
        <f t="shared" si="45"/>
        <v>0.31072866639978192</v>
      </c>
      <c r="R353" s="19">
        <v>5</v>
      </c>
      <c r="S353" s="20" t="s">
        <v>220</v>
      </c>
      <c r="T353" s="7">
        <v>345751</v>
      </c>
      <c r="U353" s="7">
        <v>166438</v>
      </c>
      <c r="V353" s="7">
        <v>600324</v>
      </c>
      <c r="W353" s="7">
        <v>38056</v>
      </c>
      <c r="X353" s="7">
        <v>16482</v>
      </c>
      <c r="Y353" s="7">
        <v>212732</v>
      </c>
      <c r="Z353" s="8">
        <f t="shared" si="46"/>
        <v>0.57594065871096278</v>
      </c>
      <c r="AA353" s="8">
        <f t="shared" si="47"/>
        <v>0.48138110952679819</v>
      </c>
      <c r="AB353" s="8">
        <f t="shared" si="48"/>
        <v>0.27724695331187826</v>
      </c>
      <c r="AC353" s="8">
        <f t="shared" si="49"/>
        <v>0.1788917511234793</v>
      </c>
      <c r="AD353" s="8">
        <f t="shared" si="50"/>
        <v>0.43309859154929575</v>
      </c>
      <c r="AE353" s="8">
        <f t="shared" si="51"/>
        <v>7.7477765451366032E-2</v>
      </c>
      <c r="AF353" s="14"/>
      <c r="AG353" s="8">
        <f t="shared" si="52"/>
        <v>0.27945398326599613</v>
      </c>
      <c r="AH353" s="9"/>
    </row>
    <row r="354" spans="1:34" ht="14.4">
      <c r="A354" s="19">
        <v>6</v>
      </c>
      <c r="B354" s="20" t="s">
        <v>262</v>
      </c>
      <c r="C354" s="7">
        <v>6684</v>
      </c>
      <c r="D354" s="7">
        <v>2576.4445069134235</v>
      </c>
      <c r="E354" s="7">
        <v>62756</v>
      </c>
      <c r="F354" s="7">
        <v>18215</v>
      </c>
      <c r="G354" s="7">
        <v>6718.444616317749</v>
      </c>
      <c r="H354" s="7">
        <v>460499</v>
      </c>
      <c r="I354" s="8">
        <f t="shared" si="39"/>
        <v>0.10650774427943145</v>
      </c>
      <c r="J354" s="8">
        <f t="shared" si="40"/>
        <v>0.3854644684191238</v>
      </c>
      <c r="K354" s="8">
        <f t="shared" si="41"/>
        <v>4.1054951031191021E-2</v>
      </c>
      <c r="L354" s="8">
        <f t="shared" si="42"/>
        <v>3.9554917600255375E-2</v>
      </c>
      <c r="M354" s="8">
        <f t="shared" si="43"/>
        <v>0.3688413184912297</v>
      </c>
      <c r="N354" s="8">
        <f t="shared" si="44"/>
        <v>1.458948796049014E-2</v>
      </c>
      <c r="O354" s="16"/>
      <c r="P354" s="8">
        <f t="shared" si="45"/>
        <v>0.35536488520972653</v>
      </c>
      <c r="R354" s="19">
        <v>6</v>
      </c>
      <c r="S354" s="20" t="s">
        <v>262</v>
      </c>
      <c r="T354" s="7">
        <v>32853</v>
      </c>
      <c r="U354" s="7">
        <v>14305</v>
      </c>
      <c r="V354" s="7">
        <v>119423</v>
      </c>
      <c r="W354" s="7">
        <v>53690</v>
      </c>
      <c r="X354" s="7">
        <v>22398</v>
      </c>
      <c r="Y354" s="7">
        <v>343887</v>
      </c>
      <c r="Z354" s="8">
        <f t="shared" si="46"/>
        <v>0.27509776173768874</v>
      </c>
      <c r="AA354" s="8">
        <f t="shared" si="47"/>
        <v>0.43542446656317535</v>
      </c>
      <c r="AB354" s="8">
        <f t="shared" si="48"/>
        <v>0.11978429615735663</v>
      </c>
      <c r="AC354" s="8">
        <f t="shared" si="49"/>
        <v>0.15612686725581368</v>
      </c>
      <c r="AD354" s="8">
        <f t="shared" si="50"/>
        <v>0.41717265785062396</v>
      </c>
      <c r="AE354" s="8">
        <f t="shared" si="51"/>
        <v>6.5131860174999348E-2</v>
      </c>
      <c r="AF354" s="14"/>
      <c r="AG354" s="8">
        <f t="shared" si="52"/>
        <v>0.54374289672694487</v>
      </c>
      <c r="AH354" s="9"/>
    </row>
    <row r="355" spans="1:34" ht="14.4">
      <c r="A355" s="19">
        <v>7</v>
      </c>
      <c r="B355" s="20" t="s">
        <v>367</v>
      </c>
      <c r="C355" s="7">
        <v>42274</v>
      </c>
      <c r="D355" s="7">
        <v>15598.111505806446</v>
      </c>
      <c r="E355" s="7">
        <v>480553</v>
      </c>
      <c r="F355" s="7">
        <v>101342</v>
      </c>
      <c r="G355" s="7">
        <v>36601.778721272945</v>
      </c>
      <c r="H355" s="7">
        <v>2575524</v>
      </c>
      <c r="I355" s="8">
        <f t="shared" si="39"/>
        <v>8.7969485155643609E-2</v>
      </c>
      <c r="J355" s="8">
        <f t="shared" si="40"/>
        <v>0.36897647503918357</v>
      </c>
      <c r="K355" s="8">
        <f t="shared" si="41"/>
        <v>3.2458670543741165E-2</v>
      </c>
      <c r="L355" s="8">
        <f t="shared" si="42"/>
        <v>3.9348109355610741E-2</v>
      </c>
      <c r="M355" s="8">
        <f t="shared" si="43"/>
        <v>0.36117087408254173</v>
      </c>
      <c r="N355" s="8">
        <f t="shared" si="44"/>
        <v>1.4211391049461369E-2</v>
      </c>
      <c r="O355" s="16"/>
      <c r="P355" s="8">
        <f t="shared" si="45"/>
        <v>0.43783034891432659</v>
      </c>
      <c r="R355" s="19">
        <v>7</v>
      </c>
      <c r="S355" s="20" t="s">
        <v>367</v>
      </c>
      <c r="T355" s="7">
        <v>249501</v>
      </c>
      <c r="U355" s="7">
        <v>105387</v>
      </c>
      <c r="V355" s="7">
        <v>767721</v>
      </c>
      <c r="W355" s="7">
        <v>353493</v>
      </c>
      <c r="X355" s="7">
        <v>139313</v>
      </c>
      <c r="Y355" s="7">
        <v>1815448</v>
      </c>
      <c r="Z355" s="8">
        <f t="shared" si="46"/>
        <v>0.32498915621690694</v>
      </c>
      <c r="AA355" s="8">
        <f t="shared" si="47"/>
        <v>0.42239109262087127</v>
      </c>
      <c r="AB355" s="8">
        <f t="shared" si="48"/>
        <v>0.13727252478439433</v>
      </c>
      <c r="AC355" s="8">
        <f t="shared" si="49"/>
        <v>0.19471392185289801</v>
      </c>
      <c r="AD355" s="8">
        <f t="shared" si="50"/>
        <v>0.39410398508598471</v>
      </c>
      <c r="AE355" s="8">
        <f t="shared" si="51"/>
        <v>7.6737532553948107E-2</v>
      </c>
      <c r="AF355" s="14"/>
      <c r="AG355" s="8">
        <f t="shared" si="52"/>
        <v>0.55901596240380302</v>
      </c>
      <c r="AH355" s="9"/>
    </row>
    <row r="356" spans="1:34" ht="14.4">
      <c r="A356" s="19">
        <v>8</v>
      </c>
      <c r="B356" s="20" t="s">
        <v>368</v>
      </c>
      <c r="C356" s="7">
        <v>36074</v>
      </c>
      <c r="D356" s="7">
        <v>15676.667073458433</v>
      </c>
      <c r="E356" s="7">
        <v>133529</v>
      </c>
      <c r="F356" s="7">
        <v>51155</v>
      </c>
      <c r="G356" s="7">
        <v>18885.444923251867</v>
      </c>
      <c r="H356" s="7">
        <v>341062</v>
      </c>
      <c r="I356" s="8">
        <f t="shared" si="39"/>
        <v>0.27015854233911735</v>
      </c>
      <c r="J356" s="8">
        <f t="shared" si="40"/>
        <v>0.43456969211782537</v>
      </c>
      <c r="K356" s="8">
        <f t="shared" si="41"/>
        <v>0.11740271456731072</v>
      </c>
      <c r="L356" s="8">
        <f t="shared" si="42"/>
        <v>0.14998739232163066</v>
      </c>
      <c r="M356" s="8">
        <f t="shared" si="43"/>
        <v>0.36918082148864956</v>
      </c>
      <c r="N356" s="8">
        <f t="shared" si="44"/>
        <v>5.5372468710239979E-2</v>
      </c>
      <c r="O356" s="16"/>
      <c r="P356" s="8">
        <f t="shared" si="45"/>
        <v>0.47164555704112937</v>
      </c>
      <c r="R356" s="19">
        <v>8</v>
      </c>
      <c r="S356" s="20" t="s">
        <v>368</v>
      </c>
      <c r="T356" s="7">
        <v>74818</v>
      </c>
      <c r="U356" s="7">
        <v>36360</v>
      </c>
      <c r="V356" s="7">
        <v>124538</v>
      </c>
      <c r="W356" s="7">
        <v>134498</v>
      </c>
      <c r="X356" s="7">
        <v>57066</v>
      </c>
      <c r="Y356" s="7">
        <v>283864</v>
      </c>
      <c r="Z356" s="8">
        <f t="shared" si="46"/>
        <v>0.60076442531596785</v>
      </c>
      <c r="AA356" s="8">
        <f t="shared" si="47"/>
        <v>0.48597930979176135</v>
      </c>
      <c r="AB356" s="8">
        <f t="shared" si="48"/>
        <v>0.29195908076249821</v>
      </c>
      <c r="AC356" s="8">
        <f t="shared" si="49"/>
        <v>0.47381140264351945</v>
      </c>
      <c r="AD356" s="8">
        <f t="shared" si="50"/>
        <v>0.42428883700872877</v>
      </c>
      <c r="AE356" s="8">
        <f t="shared" si="51"/>
        <v>0.20103288898909338</v>
      </c>
      <c r="AF356" s="14"/>
      <c r="AG356" s="8">
        <f t="shared" si="52"/>
        <v>0.68856528957435947</v>
      </c>
      <c r="AH356" s="9"/>
    </row>
    <row r="357" spans="1:34" ht="14.4">
      <c r="A357" s="19">
        <v>9</v>
      </c>
      <c r="B357" s="20" t="s">
        <v>369</v>
      </c>
      <c r="C357" s="7">
        <v>5520</v>
      </c>
      <c r="D357" s="7">
        <v>2082.5556078851223</v>
      </c>
      <c r="E357" s="7">
        <v>33845</v>
      </c>
      <c r="F357" s="7">
        <v>11352</v>
      </c>
      <c r="G357" s="7">
        <v>4254.0001062750816</v>
      </c>
      <c r="H357" s="7">
        <v>94349</v>
      </c>
      <c r="I357" s="8">
        <f t="shared" si="39"/>
        <v>0.16309646919781356</v>
      </c>
      <c r="J357" s="8">
        <f t="shared" si="40"/>
        <v>0.37727456664585551</v>
      </c>
      <c r="K357" s="8">
        <f t="shared" si="41"/>
        <v>6.1532149738074235E-2</v>
      </c>
      <c r="L357" s="8">
        <f t="shared" si="42"/>
        <v>0.1203192402675174</v>
      </c>
      <c r="M357" s="8">
        <f t="shared" si="43"/>
        <v>0.37473573874868582</v>
      </c>
      <c r="N357" s="8">
        <f t="shared" si="44"/>
        <v>4.5087919387328763E-2</v>
      </c>
      <c r="O357" s="16"/>
      <c r="P357" s="8">
        <f t="shared" si="45"/>
        <v>0.73275384622926187</v>
      </c>
      <c r="R357" s="19">
        <v>9</v>
      </c>
      <c r="S357" s="20" t="s">
        <v>369</v>
      </c>
      <c r="T357" s="7">
        <v>16089</v>
      </c>
      <c r="U357" s="7">
        <v>7711</v>
      </c>
      <c r="V357" s="7">
        <v>26290</v>
      </c>
      <c r="W357" s="7">
        <v>37224</v>
      </c>
      <c r="X357" s="7">
        <v>16995</v>
      </c>
      <c r="Y357" s="7">
        <v>77844</v>
      </c>
      <c r="Z357" s="8">
        <f t="shared" si="46"/>
        <v>0.61198174210726508</v>
      </c>
      <c r="AA357" s="8">
        <f t="shared" si="47"/>
        <v>0.47927155199204424</v>
      </c>
      <c r="AB357" s="8">
        <f t="shared" si="48"/>
        <v>0.29330543933054393</v>
      </c>
      <c r="AC357" s="8">
        <f t="shared" si="49"/>
        <v>0.47818714351780484</v>
      </c>
      <c r="AD357" s="8">
        <f t="shared" si="50"/>
        <v>0.45656028368794327</v>
      </c>
      <c r="AE357" s="8">
        <f t="shared" si="51"/>
        <v>0.2183212579004162</v>
      </c>
      <c r="AF357" s="14"/>
      <c r="AG357" s="8">
        <f t="shared" si="52"/>
        <v>0.74434779797716799</v>
      </c>
      <c r="AH357" s="9"/>
    </row>
    <row r="358" spans="1:34" ht="14.4">
      <c r="A358" s="21" t="s">
        <v>358</v>
      </c>
      <c r="B358" s="15" t="s">
        <v>359</v>
      </c>
      <c r="C358" s="22">
        <v>3585</v>
      </c>
      <c r="D358" s="22">
        <v>1392.1111451387405</v>
      </c>
      <c r="E358" s="22">
        <v>28056</v>
      </c>
      <c r="F358" s="22">
        <v>4326</v>
      </c>
      <c r="G358" s="22">
        <v>1568.0000415146351</v>
      </c>
      <c r="H358" s="22">
        <v>126860</v>
      </c>
      <c r="I358" s="8">
        <f t="shared" si="39"/>
        <v>0.12778015397775877</v>
      </c>
      <c r="J358" s="8">
        <f t="shared" si="40"/>
        <v>0.38831552165655248</v>
      </c>
      <c r="K358" s="8">
        <f t="shared" si="41"/>
        <v>4.9619017149227992E-2</v>
      </c>
      <c r="L358" s="8">
        <f t="shared" si="42"/>
        <v>3.4100583320195492E-2</v>
      </c>
      <c r="M358" s="8">
        <f t="shared" si="43"/>
        <v>0.36245955652210704</v>
      </c>
      <c r="N358" s="8">
        <f t="shared" si="44"/>
        <v>1.2360082307383219E-2</v>
      </c>
      <c r="O358" s="16"/>
      <c r="P358" s="8">
        <f t="shared" si="45"/>
        <v>0.24909970042757137</v>
      </c>
      <c r="R358" s="21" t="s">
        <v>358</v>
      </c>
      <c r="S358" s="15" t="s">
        <v>359</v>
      </c>
      <c r="T358" s="17">
        <v>11882</v>
      </c>
      <c r="U358" s="17">
        <v>5166.1112459599972</v>
      </c>
      <c r="V358" s="17">
        <v>40101</v>
      </c>
      <c r="W358" s="17">
        <v>14905</v>
      </c>
      <c r="X358" s="17">
        <v>6021.6668207645416</v>
      </c>
      <c r="Y358" s="17">
        <v>98869</v>
      </c>
      <c r="Z358" s="8">
        <v>0.296301837859405</v>
      </c>
      <c r="AA358" s="8">
        <v>0.43478465291701712</v>
      </c>
      <c r="AB358" s="8">
        <f t="shared" si="48"/>
        <v>0.12882749173237568</v>
      </c>
      <c r="AC358" s="8">
        <f t="shared" si="49"/>
        <v>0.15075503949670777</v>
      </c>
      <c r="AD358" s="8">
        <f t="shared" si="50"/>
        <v>0.40400314127907022</v>
      </c>
      <c r="AE358" s="8">
        <f t="shared" si="51"/>
        <v>6.0905509520320242E-2</v>
      </c>
      <c r="AF358" s="14"/>
      <c r="AG358" s="8">
        <f t="shared" si="52"/>
        <v>0.47276795271962946</v>
      </c>
      <c r="AH358" s="9"/>
    </row>
    <row r="359" spans="1:34" ht="14.4">
      <c r="A359" s="21" t="s">
        <v>360</v>
      </c>
      <c r="B359" s="15" t="s">
        <v>361</v>
      </c>
      <c r="C359" s="7">
        <v>614859</v>
      </c>
      <c r="D359" s="7">
        <v>235230.11700859666</v>
      </c>
      <c r="E359" s="7">
        <v>4212475</v>
      </c>
      <c r="F359" s="22">
        <v>362725</v>
      </c>
      <c r="G359" s="22">
        <v>133672.33673375845</v>
      </c>
      <c r="H359" s="22">
        <v>6921655</v>
      </c>
      <c r="I359" s="8">
        <f t="shared" si="39"/>
        <v>0.14596145971192706</v>
      </c>
      <c r="J359" s="8">
        <f t="shared" si="40"/>
        <v>0.38257570761523646</v>
      </c>
      <c r="K359" s="8">
        <f t="shared" si="41"/>
        <v>5.5841308733843326E-2</v>
      </c>
      <c r="L359" s="8">
        <f t="shared" si="42"/>
        <v>5.2404374387339442E-2</v>
      </c>
      <c r="M359" s="8">
        <f t="shared" si="43"/>
        <v>0.36852253562274023</v>
      </c>
      <c r="N359" s="8">
        <f t="shared" si="44"/>
        <v>1.9312192926945717E-2</v>
      </c>
      <c r="O359" s="16"/>
      <c r="P359" s="8">
        <f t="shared" si="45"/>
        <v>0.34584062166224483</v>
      </c>
      <c r="R359" s="21" t="s">
        <v>360</v>
      </c>
      <c r="S359" s="15" t="s">
        <v>361</v>
      </c>
      <c r="T359" s="13">
        <v>2021646</v>
      </c>
      <c r="U359" s="13">
        <v>923600.91269746423</v>
      </c>
      <c r="V359" s="13">
        <v>4805325</v>
      </c>
      <c r="W359" s="17">
        <v>939727</v>
      </c>
      <c r="X359" s="17">
        <v>386511.23207587004</v>
      </c>
      <c r="Y359" s="17">
        <v>5021764</v>
      </c>
      <c r="Z359" s="8">
        <v>0.42070952537029233</v>
      </c>
      <c r="AA359" s="8">
        <v>0.45685590489010647</v>
      </c>
      <c r="AB359" s="8">
        <v>0.19220363090893211</v>
      </c>
      <c r="AC359" s="8">
        <v>0.18713085680649269</v>
      </c>
      <c r="AD359" s="8">
        <v>0.41130161427294315</v>
      </c>
      <c r="AE359" s="8">
        <v>7.6967223484789418E-2</v>
      </c>
      <c r="AF359" s="14"/>
      <c r="AG359" s="8">
        <v>0.40044625130550843</v>
      </c>
      <c r="AH359" s="9"/>
    </row>
    <row r="360" spans="1:34" ht="14.4">
      <c r="A360" s="15"/>
      <c r="B360" s="15"/>
      <c r="C360" s="7"/>
      <c r="D360" s="7"/>
      <c r="E360" s="7"/>
      <c r="I360" s="14"/>
      <c r="J360" s="14"/>
      <c r="K360" s="14"/>
      <c r="L360" s="14"/>
      <c r="M360" s="14"/>
      <c r="N360" s="14"/>
      <c r="O360" s="16"/>
      <c r="P360" s="14"/>
      <c r="R360" s="17"/>
      <c r="Y360" s="14"/>
      <c r="Z360" s="14"/>
      <c r="AA360" s="14"/>
      <c r="AB360" s="14"/>
      <c r="AC360" s="14"/>
      <c r="AD360" s="14"/>
      <c r="AF360" s="14"/>
    </row>
    <row r="361" spans="1:34" ht="14.4">
      <c r="A361" s="15"/>
      <c r="B361" s="15"/>
      <c r="C361" s="7"/>
      <c r="D361" s="7"/>
      <c r="E361" s="7"/>
      <c r="I361" s="14"/>
      <c r="J361" s="14"/>
      <c r="K361" s="14"/>
      <c r="L361" s="14"/>
      <c r="M361" s="14"/>
      <c r="N361" s="14"/>
      <c r="O361" s="16"/>
      <c r="P361" s="14"/>
      <c r="R361" s="17"/>
      <c r="Y361" s="14"/>
      <c r="Z361" s="14"/>
      <c r="AA361" s="14"/>
      <c r="AB361" s="14"/>
      <c r="AC361" s="14"/>
      <c r="AD361" s="14"/>
      <c r="AF361" s="14"/>
    </row>
    <row r="362" spans="1:34" ht="14.4">
      <c r="A362" s="15"/>
      <c r="B362" s="15"/>
      <c r="C362" s="7"/>
      <c r="D362" s="7"/>
      <c r="E362" s="7"/>
      <c r="I362" s="14"/>
      <c r="J362" s="14"/>
      <c r="K362" s="14"/>
      <c r="L362" s="14"/>
      <c r="M362" s="14"/>
      <c r="N362" s="14"/>
      <c r="O362" s="16"/>
      <c r="P362" s="14"/>
      <c r="R362" s="17"/>
      <c r="Y362" s="14"/>
      <c r="Z362" s="14"/>
      <c r="AA362" s="14"/>
      <c r="AB362" s="14"/>
      <c r="AC362" s="14"/>
      <c r="AD362" s="14"/>
      <c r="AF362" s="14"/>
    </row>
    <row r="363" spans="1:34" ht="14.4">
      <c r="A363" s="15"/>
      <c r="B363" s="15"/>
      <c r="C363" s="7"/>
      <c r="D363" s="7"/>
      <c r="E363" s="7"/>
      <c r="I363" s="14"/>
      <c r="J363" s="14"/>
      <c r="K363" s="14"/>
      <c r="L363" s="14"/>
      <c r="M363" s="14"/>
      <c r="N363" s="14"/>
      <c r="O363" s="16"/>
      <c r="P363" s="14"/>
      <c r="R363" s="17"/>
      <c r="Y363" s="14"/>
      <c r="Z363" s="14"/>
      <c r="AA363" s="14"/>
      <c r="AB363" s="14"/>
      <c r="AC363" s="14"/>
      <c r="AD363" s="14"/>
      <c r="AF363" s="14"/>
    </row>
    <row r="364" spans="1:34" ht="14.4">
      <c r="A364" s="15"/>
      <c r="B364" s="15"/>
      <c r="C364" s="7"/>
      <c r="D364" s="7"/>
      <c r="E364" s="7"/>
      <c r="I364" s="14"/>
      <c r="J364" s="14"/>
      <c r="K364" s="14"/>
      <c r="L364" s="14"/>
      <c r="M364" s="14"/>
      <c r="N364" s="14"/>
      <c r="O364" s="16"/>
      <c r="P364" s="14"/>
      <c r="R364" s="17"/>
      <c r="Y364" s="14"/>
      <c r="Z364" s="14"/>
      <c r="AA364" s="14"/>
      <c r="AB364" s="14"/>
      <c r="AC364" s="14"/>
      <c r="AD364" s="14"/>
      <c r="AF364" s="14"/>
    </row>
    <row r="365" spans="1:34" ht="14.4">
      <c r="A365" s="15"/>
      <c r="B365" s="15"/>
      <c r="C365" s="7"/>
      <c r="D365" s="7"/>
      <c r="E365" s="7"/>
      <c r="I365" s="14"/>
      <c r="J365" s="14"/>
      <c r="K365" s="14"/>
      <c r="L365" s="14"/>
      <c r="M365" s="14"/>
      <c r="N365" s="14"/>
      <c r="O365" s="16"/>
      <c r="P365" s="14"/>
      <c r="R365" s="17"/>
      <c r="Y365" s="14"/>
      <c r="Z365" s="14"/>
      <c r="AA365" s="14"/>
      <c r="AB365" s="14"/>
      <c r="AC365" s="14"/>
      <c r="AD365" s="14"/>
      <c r="AF365" s="14"/>
    </row>
    <row r="366" spans="1:34" ht="14.4">
      <c r="A366" s="15"/>
      <c r="B366" s="15"/>
      <c r="C366" s="7"/>
      <c r="D366" s="7"/>
      <c r="E366" s="7"/>
      <c r="I366" s="14"/>
      <c r="J366" s="14"/>
      <c r="K366" s="14"/>
      <c r="L366" s="14"/>
      <c r="M366" s="14"/>
      <c r="N366" s="14"/>
      <c r="O366" s="16"/>
      <c r="P366" s="14"/>
      <c r="R366" s="17"/>
      <c r="Y366" s="14"/>
      <c r="Z366" s="14"/>
      <c r="AA366" s="14"/>
      <c r="AB366" s="14"/>
      <c r="AC366" s="14"/>
      <c r="AD366" s="14"/>
      <c r="AF366" s="14"/>
    </row>
    <row r="367" spans="1:34" ht="14.4">
      <c r="A367" s="15"/>
      <c r="B367" s="15"/>
      <c r="C367" s="7"/>
      <c r="D367" s="7"/>
      <c r="E367" s="7"/>
      <c r="I367" s="14"/>
      <c r="J367" s="14"/>
      <c r="K367" s="14"/>
      <c r="L367" s="14"/>
      <c r="M367" s="14"/>
      <c r="N367" s="14"/>
      <c r="O367" s="16"/>
      <c r="P367" s="14"/>
      <c r="R367" s="17"/>
      <c r="Y367" s="14"/>
      <c r="Z367" s="14"/>
      <c r="AA367" s="14"/>
      <c r="AB367" s="14"/>
      <c r="AC367" s="14"/>
      <c r="AD367" s="14"/>
      <c r="AF367" s="14"/>
    </row>
    <row r="368" spans="1:34" ht="14.4">
      <c r="A368" s="15"/>
      <c r="B368" s="15"/>
      <c r="C368" s="7"/>
      <c r="D368" s="7"/>
      <c r="E368" s="7"/>
      <c r="I368" s="14"/>
      <c r="J368" s="14"/>
      <c r="K368" s="14"/>
      <c r="L368" s="14"/>
      <c r="M368" s="14"/>
      <c r="N368" s="14"/>
      <c r="O368" s="16"/>
      <c r="P368" s="14"/>
      <c r="R368" s="17"/>
      <c r="Y368" s="14"/>
      <c r="Z368" s="14"/>
      <c r="AA368" s="14"/>
      <c r="AB368" s="14"/>
      <c r="AC368" s="14"/>
      <c r="AD368" s="14"/>
      <c r="AF368" s="14"/>
    </row>
    <row r="369" spans="1:32" ht="14.4">
      <c r="A369" s="15"/>
      <c r="B369" s="15"/>
      <c r="C369" s="7"/>
      <c r="D369" s="7"/>
      <c r="E369" s="7"/>
      <c r="I369" s="14"/>
      <c r="J369" s="14"/>
      <c r="K369" s="14"/>
      <c r="L369" s="14"/>
      <c r="M369" s="14"/>
      <c r="N369" s="14"/>
      <c r="O369" s="16"/>
      <c r="P369" s="14"/>
      <c r="R369" s="17"/>
      <c r="Y369" s="14"/>
      <c r="Z369" s="14"/>
      <c r="AA369" s="14"/>
      <c r="AB369" s="14"/>
      <c r="AC369" s="14"/>
      <c r="AD369" s="14"/>
      <c r="AF369" s="14"/>
    </row>
    <row r="370" spans="1:32" ht="14.4">
      <c r="A370" s="15"/>
      <c r="B370" s="15"/>
      <c r="C370" s="7"/>
      <c r="D370" s="7"/>
      <c r="E370" s="7"/>
      <c r="I370" s="14"/>
      <c r="J370" s="14"/>
      <c r="K370" s="14"/>
      <c r="L370" s="14"/>
      <c r="M370" s="14"/>
      <c r="N370" s="14"/>
      <c r="O370" s="16"/>
      <c r="P370" s="14"/>
      <c r="R370" s="17"/>
      <c r="Y370" s="14"/>
      <c r="Z370" s="14"/>
      <c r="AA370" s="14"/>
      <c r="AB370" s="14"/>
      <c r="AC370" s="14"/>
      <c r="AD370" s="14"/>
      <c r="AF370" s="14"/>
    </row>
    <row r="371" spans="1:32" ht="14.4">
      <c r="A371" s="15"/>
      <c r="B371" s="15"/>
      <c r="C371" s="7"/>
      <c r="D371" s="7"/>
      <c r="E371" s="7"/>
      <c r="I371" s="14"/>
      <c r="J371" s="14"/>
      <c r="K371" s="14"/>
      <c r="L371" s="14"/>
      <c r="M371" s="14"/>
      <c r="N371" s="14"/>
      <c r="O371" s="16"/>
      <c r="P371" s="14"/>
      <c r="R371" s="17"/>
      <c r="Y371" s="14"/>
      <c r="Z371" s="14"/>
      <c r="AA371" s="14"/>
      <c r="AB371" s="14"/>
      <c r="AC371" s="14"/>
      <c r="AD371" s="14"/>
      <c r="AF371" s="14"/>
    </row>
    <row r="372" spans="1:32" ht="14.4">
      <c r="A372" s="15"/>
      <c r="B372" s="15"/>
      <c r="C372" s="7"/>
      <c r="D372" s="7"/>
      <c r="E372" s="7"/>
      <c r="I372" s="14"/>
      <c r="J372" s="14"/>
      <c r="K372" s="14"/>
      <c r="L372" s="14"/>
      <c r="M372" s="14"/>
      <c r="N372" s="14"/>
      <c r="O372" s="16"/>
      <c r="P372" s="14"/>
      <c r="R372" s="17"/>
      <c r="Y372" s="14"/>
      <c r="Z372" s="14"/>
      <c r="AA372" s="14"/>
      <c r="AB372" s="14"/>
      <c r="AC372" s="14"/>
      <c r="AD372" s="14"/>
      <c r="AF372" s="14"/>
    </row>
    <row r="373" spans="1:32" ht="14.4">
      <c r="A373" s="15"/>
      <c r="B373" s="15"/>
      <c r="C373" s="7"/>
      <c r="D373" s="7"/>
      <c r="E373" s="7"/>
      <c r="I373" s="14"/>
      <c r="J373" s="14"/>
      <c r="K373" s="14"/>
      <c r="L373" s="14"/>
      <c r="M373" s="14"/>
      <c r="N373" s="14"/>
      <c r="O373" s="16"/>
      <c r="P373" s="14"/>
      <c r="R373" s="17"/>
      <c r="Y373" s="14"/>
      <c r="Z373" s="14"/>
      <c r="AA373" s="14"/>
      <c r="AB373" s="14"/>
      <c r="AC373" s="14"/>
      <c r="AD373" s="14"/>
      <c r="AF373" s="14"/>
    </row>
    <row r="374" spans="1:32" ht="14.4">
      <c r="A374" s="15"/>
      <c r="B374" s="15"/>
      <c r="C374" s="7"/>
      <c r="D374" s="7"/>
      <c r="E374" s="7"/>
      <c r="I374" s="14"/>
      <c r="J374" s="14"/>
      <c r="K374" s="14"/>
      <c r="L374" s="14"/>
      <c r="M374" s="14"/>
      <c r="N374" s="14"/>
      <c r="O374" s="16"/>
      <c r="P374" s="14"/>
      <c r="R374" s="17"/>
      <c r="Y374" s="14"/>
      <c r="Z374" s="14"/>
      <c r="AA374" s="14"/>
      <c r="AB374" s="14"/>
      <c r="AC374" s="14"/>
      <c r="AD374" s="14"/>
      <c r="AF374" s="14"/>
    </row>
    <row r="375" spans="1:32" ht="14.4">
      <c r="A375" s="15"/>
      <c r="B375" s="15"/>
      <c r="C375" s="7"/>
      <c r="D375" s="7"/>
      <c r="E375" s="7"/>
      <c r="I375" s="14"/>
      <c r="J375" s="14"/>
      <c r="K375" s="14"/>
      <c r="L375" s="14"/>
      <c r="M375" s="14"/>
      <c r="N375" s="14"/>
      <c r="O375" s="16"/>
      <c r="P375" s="14"/>
      <c r="R375" s="17"/>
      <c r="Y375" s="14"/>
      <c r="Z375" s="14"/>
      <c r="AA375" s="14"/>
      <c r="AB375" s="14"/>
      <c r="AC375" s="14"/>
      <c r="AD375" s="14"/>
      <c r="AF375" s="14"/>
    </row>
    <row r="376" spans="1:32" ht="14.4">
      <c r="A376" s="15"/>
      <c r="B376" s="15"/>
      <c r="C376" s="7"/>
      <c r="D376" s="7"/>
      <c r="E376" s="7"/>
      <c r="I376" s="14"/>
      <c r="J376" s="14"/>
      <c r="K376" s="14"/>
      <c r="L376" s="14"/>
      <c r="M376" s="14"/>
      <c r="N376" s="14"/>
      <c r="O376" s="16"/>
      <c r="P376" s="14"/>
      <c r="R376" s="17"/>
      <c r="Y376" s="14"/>
      <c r="Z376" s="14"/>
      <c r="AA376" s="14"/>
      <c r="AB376" s="14"/>
      <c r="AC376" s="14"/>
      <c r="AD376" s="14"/>
      <c r="AF376" s="14"/>
    </row>
    <row r="377" spans="1:32" ht="14.4">
      <c r="A377" s="15"/>
      <c r="B377" s="15"/>
      <c r="C377" s="7"/>
      <c r="D377" s="7"/>
      <c r="E377" s="7"/>
      <c r="I377" s="14"/>
      <c r="J377" s="14"/>
      <c r="K377" s="14"/>
      <c r="L377" s="14"/>
      <c r="M377" s="14"/>
      <c r="N377" s="14"/>
      <c r="O377" s="16"/>
      <c r="P377" s="14"/>
      <c r="R377" s="17"/>
      <c r="Y377" s="14"/>
      <c r="Z377" s="14"/>
      <c r="AA377" s="14"/>
      <c r="AB377" s="14"/>
      <c r="AC377" s="14"/>
      <c r="AD377" s="14"/>
      <c r="AF377" s="14"/>
    </row>
    <row r="378" spans="1:32" ht="14.4">
      <c r="A378" s="15"/>
      <c r="B378" s="15"/>
      <c r="C378" s="7"/>
      <c r="D378" s="7"/>
      <c r="E378" s="7"/>
      <c r="I378" s="14"/>
      <c r="J378" s="14"/>
      <c r="K378" s="14"/>
      <c r="L378" s="14"/>
      <c r="M378" s="14"/>
      <c r="N378" s="14"/>
      <c r="O378" s="16"/>
      <c r="P378" s="14"/>
      <c r="R378" s="17"/>
      <c r="Y378" s="14"/>
      <c r="Z378" s="14"/>
      <c r="AA378" s="14"/>
      <c r="AB378" s="14"/>
      <c r="AC378" s="14"/>
      <c r="AD378" s="14"/>
      <c r="AF378" s="14"/>
    </row>
    <row r="379" spans="1:32" ht="14.4">
      <c r="A379" s="15"/>
      <c r="B379" s="15"/>
      <c r="C379" s="7"/>
      <c r="D379" s="7"/>
      <c r="E379" s="7"/>
      <c r="I379" s="14"/>
      <c r="J379" s="14"/>
      <c r="K379" s="14"/>
      <c r="L379" s="14"/>
      <c r="M379" s="14"/>
      <c r="N379" s="14"/>
      <c r="O379" s="16"/>
      <c r="P379" s="14"/>
      <c r="R379" s="17"/>
      <c r="Y379" s="14"/>
      <c r="Z379" s="14"/>
      <c r="AA379" s="14"/>
      <c r="AB379" s="14"/>
      <c r="AC379" s="14"/>
      <c r="AD379" s="14"/>
      <c r="AF379" s="14"/>
    </row>
    <row r="380" spans="1:32" ht="14.4">
      <c r="A380" s="15"/>
      <c r="B380" s="15"/>
      <c r="C380" s="7"/>
      <c r="D380" s="7"/>
      <c r="E380" s="7"/>
      <c r="I380" s="14"/>
      <c r="J380" s="14"/>
      <c r="K380" s="14"/>
      <c r="L380" s="14"/>
      <c r="M380" s="14"/>
      <c r="N380" s="14"/>
      <c r="O380" s="16"/>
      <c r="P380" s="14"/>
      <c r="R380" s="17"/>
      <c r="Y380" s="14"/>
      <c r="Z380" s="14"/>
      <c r="AA380" s="14"/>
      <c r="AB380" s="14"/>
      <c r="AC380" s="14"/>
      <c r="AD380" s="14"/>
      <c r="AF380" s="14"/>
    </row>
    <row r="381" spans="1:32" ht="14.4">
      <c r="A381" s="15"/>
      <c r="B381" s="15"/>
      <c r="C381" s="7"/>
      <c r="D381" s="7"/>
      <c r="E381" s="7"/>
      <c r="I381" s="14"/>
      <c r="J381" s="14"/>
      <c r="K381" s="14"/>
      <c r="L381" s="14"/>
      <c r="M381" s="14"/>
      <c r="N381" s="14"/>
      <c r="O381" s="16"/>
      <c r="P381" s="14"/>
      <c r="R381" s="17"/>
      <c r="Y381" s="14"/>
      <c r="Z381" s="14"/>
      <c r="AA381" s="14"/>
      <c r="AB381" s="14"/>
      <c r="AC381" s="14"/>
      <c r="AD381" s="14"/>
      <c r="AF381" s="14"/>
    </row>
    <row r="382" spans="1:32" ht="14.4">
      <c r="A382" s="15"/>
      <c r="B382" s="15"/>
      <c r="C382" s="7"/>
      <c r="D382" s="7"/>
      <c r="E382" s="7"/>
      <c r="I382" s="14"/>
      <c r="J382" s="14"/>
      <c r="K382" s="14"/>
      <c r="L382" s="14"/>
      <c r="M382" s="14"/>
      <c r="N382" s="14"/>
      <c r="O382" s="16"/>
      <c r="P382" s="14"/>
      <c r="R382" s="17"/>
      <c r="Y382" s="14"/>
      <c r="Z382" s="14"/>
      <c r="AA382" s="14"/>
      <c r="AB382" s="14"/>
      <c r="AC382" s="14"/>
      <c r="AD382" s="14"/>
      <c r="AF382" s="14"/>
    </row>
    <row r="383" spans="1:32" ht="14.4">
      <c r="A383" s="15"/>
      <c r="B383" s="15"/>
      <c r="C383" s="7"/>
      <c r="D383" s="7"/>
      <c r="E383" s="7"/>
      <c r="I383" s="14"/>
      <c r="J383" s="14"/>
      <c r="K383" s="14"/>
      <c r="L383" s="14"/>
      <c r="M383" s="14"/>
      <c r="N383" s="14"/>
      <c r="O383" s="16"/>
      <c r="P383" s="14"/>
      <c r="R383" s="17"/>
      <c r="Y383" s="14"/>
      <c r="Z383" s="14"/>
      <c r="AA383" s="14"/>
      <c r="AB383" s="14"/>
      <c r="AC383" s="14"/>
      <c r="AD383" s="14"/>
      <c r="AF383" s="14"/>
    </row>
    <row r="384" spans="1:32" ht="14.4">
      <c r="A384" s="15"/>
      <c r="B384" s="15"/>
      <c r="C384" s="7"/>
      <c r="D384" s="7"/>
      <c r="E384" s="7"/>
      <c r="I384" s="14"/>
      <c r="J384" s="14"/>
      <c r="K384" s="14"/>
      <c r="L384" s="14"/>
      <c r="M384" s="14"/>
      <c r="N384" s="14"/>
      <c r="O384" s="16"/>
      <c r="P384" s="14"/>
      <c r="R384" s="17"/>
      <c r="Y384" s="14"/>
      <c r="Z384" s="14"/>
      <c r="AA384" s="14"/>
      <c r="AB384" s="14"/>
      <c r="AC384" s="14"/>
      <c r="AD384" s="14"/>
      <c r="AF384" s="14"/>
    </row>
    <row r="385" spans="1:32" ht="14.4">
      <c r="A385" s="15"/>
      <c r="B385" s="15"/>
      <c r="C385" s="7"/>
      <c r="D385" s="7"/>
      <c r="E385" s="7"/>
      <c r="I385" s="14"/>
      <c r="J385" s="14"/>
      <c r="K385" s="14"/>
      <c r="L385" s="14"/>
      <c r="M385" s="14"/>
      <c r="N385" s="14"/>
      <c r="O385" s="16"/>
      <c r="P385" s="14"/>
      <c r="R385" s="17"/>
      <c r="Y385" s="14"/>
      <c r="Z385" s="14"/>
      <c r="AA385" s="14"/>
      <c r="AB385" s="14"/>
      <c r="AC385" s="14"/>
      <c r="AD385" s="14"/>
      <c r="AF385" s="14"/>
    </row>
    <row r="386" spans="1:32" ht="14.4">
      <c r="A386" s="15"/>
      <c r="B386" s="15"/>
      <c r="C386" s="7"/>
      <c r="D386" s="7"/>
      <c r="E386" s="7"/>
      <c r="I386" s="14"/>
      <c r="J386" s="14"/>
      <c r="K386" s="14"/>
      <c r="L386" s="14"/>
      <c r="M386" s="14"/>
      <c r="N386" s="14"/>
      <c r="O386" s="16"/>
      <c r="P386" s="14"/>
      <c r="R386" s="17"/>
      <c r="Y386" s="14"/>
      <c r="Z386" s="14"/>
      <c r="AA386" s="14"/>
      <c r="AB386" s="14"/>
      <c r="AC386" s="14"/>
      <c r="AD386" s="14"/>
      <c r="AF386" s="14"/>
    </row>
    <row r="387" spans="1:32" ht="14.4">
      <c r="A387" s="15"/>
      <c r="B387" s="15"/>
      <c r="C387" s="7"/>
      <c r="D387" s="7"/>
      <c r="E387" s="7"/>
      <c r="I387" s="14"/>
      <c r="J387" s="14"/>
      <c r="K387" s="14"/>
      <c r="L387" s="14"/>
      <c r="M387" s="14"/>
      <c r="N387" s="14"/>
      <c r="O387" s="16"/>
      <c r="P387" s="14"/>
      <c r="R387" s="17"/>
      <c r="Y387" s="14"/>
      <c r="Z387" s="14"/>
      <c r="AA387" s="14"/>
      <c r="AB387" s="14"/>
      <c r="AC387" s="14"/>
      <c r="AD387" s="14"/>
      <c r="AF387" s="14"/>
    </row>
    <row r="388" spans="1:32" ht="14.4">
      <c r="A388" s="15"/>
      <c r="B388" s="15"/>
      <c r="C388" s="7"/>
      <c r="D388" s="7"/>
      <c r="E388" s="7"/>
      <c r="I388" s="14"/>
      <c r="J388" s="14"/>
      <c r="K388" s="14"/>
      <c r="L388" s="14"/>
      <c r="M388" s="14"/>
      <c r="N388" s="14"/>
      <c r="O388" s="16"/>
      <c r="P388" s="14"/>
      <c r="R388" s="17"/>
      <c r="Y388" s="14"/>
      <c r="Z388" s="14"/>
      <c r="AA388" s="14"/>
      <c r="AB388" s="14"/>
      <c r="AC388" s="14"/>
      <c r="AD388" s="14"/>
      <c r="AF388" s="14"/>
    </row>
    <row r="389" spans="1:32" ht="14.4">
      <c r="A389" s="15"/>
      <c r="B389" s="15"/>
      <c r="C389" s="7"/>
      <c r="D389" s="7"/>
      <c r="E389" s="7"/>
      <c r="I389" s="14"/>
      <c r="J389" s="14"/>
      <c r="K389" s="14"/>
      <c r="L389" s="14"/>
      <c r="M389" s="14"/>
      <c r="N389" s="14"/>
      <c r="O389" s="16"/>
      <c r="P389" s="14"/>
      <c r="R389" s="17"/>
      <c r="Y389" s="14"/>
      <c r="Z389" s="14"/>
      <c r="AA389" s="14"/>
      <c r="AB389" s="14"/>
      <c r="AC389" s="14"/>
      <c r="AD389" s="14"/>
      <c r="AF389" s="14"/>
    </row>
    <row r="390" spans="1:32" ht="14.4">
      <c r="A390" s="15"/>
      <c r="B390" s="15"/>
      <c r="C390" s="7"/>
      <c r="D390" s="7"/>
      <c r="E390" s="7"/>
      <c r="I390" s="14"/>
      <c r="J390" s="14"/>
      <c r="K390" s="14"/>
      <c r="L390" s="14"/>
      <c r="M390" s="14"/>
      <c r="N390" s="14"/>
      <c r="O390" s="16"/>
      <c r="P390" s="14"/>
      <c r="R390" s="17"/>
      <c r="Y390" s="14"/>
      <c r="Z390" s="14"/>
      <c r="AA390" s="14"/>
      <c r="AB390" s="14"/>
      <c r="AC390" s="14"/>
      <c r="AD390" s="14"/>
      <c r="AF390" s="14"/>
    </row>
    <row r="391" spans="1:32" ht="14.4">
      <c r="A391" s="15"/>
      <c r="B391" s="15"/>
      <c r="C391" s="7"/>
      <c r="D391" s="7"/>
      <c r="E391" s="7"/>
      <c r="I391" s="14"/>
      <c r="J391" s="14"/>
      <c r="K391" s="14"/>
      <c r="L391" s="14"/>
      <c r="M391" s="14"/>
      <c r="N391" s="14"/>
      <c r="O391" s="16"/>
      <c r="P391" s="14"/>
      <c r="R391" s="17"/>
      <c r="Y391" s="14"/>
      <c r="Z391" s="14"/>
      <c r="AA391" s="14"/>
      <c r="AB391" s="14"/>
      <c r="AC391" s="14"/>
      <c r="AD391" s="14"/>
      <c r="AF391" s="14"/>
    </row>
    <row r="392" spans="1:32" ht="14.4">
      <c r="A392" s="15"/>
      <c r="B392" s="15"/>
      <c r="C392" s="7"/>
      <c r="D392" s="7"/>
      <c r="E392" s="7"/>
      <c r="I392" s="14"/>
      <c r="J392" s="14"/>
      <c r="K392" s="14"/>
      <c r="L392" s="14"/>
      <c r="M392" s="14"/>
      <c r="N392" s="14"/>
      <c r="O392" s="16"/>
      <c r="P392" s="14"/>
      <c r="R392" s="17"/>
      <c r="Y392" s="14"/>
      <c r="Z392" s="14"/>
      <c r="AA392" s="14"/>
      <c r="AB392" s="14"/>
      <c r="AC392" s="14"/>
      <c r="AD392" s="14"/>
      <c r="AF392" s="14"/>
    </row>
    <row r="393" spans="1:32" ht="14.4">
      <c r="A393" s="15"/>
      <c r="B393" s="15"/>
      <c r="C393" s="7"/>
      <c r="D393" s="7"/>
      <c r="E393" s="7"/>
      <c r="I393" s="14"/>
      <c r="J393" s="14"/>
      <c r="K393" s="14"/>
      <c r="L393" s="14"/>
      <c r="M393" s="14"/>
      <c r="N393" s="14"/>
      <c r="O393" s="16"/>
      <c r="P393" s="14"/>
      <c r="R393" s="17"/>
      <c r="Y393" s="14"/>
      <c r="Z393" s="14"/>
      <c r="AA393" s="14"/>
      <c r="AB393" s="14"/>
      <c r="AC393" s="14"/>
      <c r="AD393" s="14"/>
      <c r="AF393" s="14"/>
    </row>
    <row r="394" spans="1:32" ht="14.4">
      <c r="A394" s="15"/>
      <c r="B394" s="15"/>
      <c r="C394" s="7"/>
      <c r="D394" s="7"/>
      <c r="E394" s="7"/>
      <c r="I394" s="14"/>
      <c r="J394" s="14"/>
      <c r="K394" s="14"/>
      <c r="L394" s="14"/>
      <c r="M394" s="14"/>
      <c r="N394" s="14"/>
      <c r="O394" s="16"/>
      <c r="P394" s="14"/>
      <c r="R394" s="17"/>
      <c r="Y394" s="14"/>
      <c r="Z394" s="14"/>
      <c r="AA394" s="14"/>
      <c r="AB394" s="14"/>
      <c r="AC394" s="14"/>
      <c r="AD394" s="14"/>
      <c r="AF394" s="14"/>
    </row>
    <row r="395" spans="1:32" ht="14.4">
      <c r="A395" s="15"/>
      <c r="B395" s="15"/>
      <c r="C395" s="7"/>
      <c r="D395" s="7"/>
      <c r="E395" s="7"/>
      <c r="I395" s="14"/>
      <c r="J395" s="14"/>
      <c r="K395" s="14"/>
      <c r="L395" s="14"/>
      <c r="M395" s="14"/>
      <c r="N395" s="14"/>
      <c r="O395" s="16"/>
      <c r="P395" s="14"/>
      <c r="R395" s="17"/>
      <c r="Y395" s="14"/>
      <c r="Z395" s="14"/>
      <c r="AA395" s="14"/>
      <c r="AB395" s="14"/>
      <c r="AC395" s="14"/>
      <c r="AD395" s="14"/>
      <c r="AF395" s="14"/>
    </row>
    <row r="396" spans="1:32" ht="14.4">
      <c r="A396" s="15"/>
      <c r="B396" s="15"/>
      <c r="C396" s="7"/>
      <c r="D396" s="7"/>
      <c r="E396" s="7"/>
      <c r="I396" s="14"/>
      <c r="J396" s="14"/>
      <c r="K396" s="14"/>
      <c r="L396" s="14"/>
      <c r="M396" s="14"/>
      <c r="N396" s="14"/>
      <c r="O396" s="16"/>
      <c r="P396" s="14"/>
      <c r="R396" s="17"/>
      <c r="Y396" s="14"/>
      <c r="Z396" s="14"/>
      <c r="AA396" s="14"/>
      <c r="AB396" s="14"/>
      <c r="AC396" s="14"/>
      <c r="AD396" s="14"/>
      <c r="AF396" s="14"/>
    </row>
    <row r="397" spans="1:32" ht="14.4">
      <c r="A397" s="15"/>
      <c r="B397" s="15"/>
      <c r="C397" s="7"/>
      <c r="D397" s="7"/>
      <c r="E397" s="7"/>
      <c r="I397" s="14"/>
      <c r="J397" s="14"/>
      <c r="K397" s="14"/>
      <c r="L397" s="14"/>
      <c r="M397" s="14"/>
      <c r="N397" s="14"/>
      <c r="O397" s="16"/>
      <c r="P397" s="14"/>
      <c r="R397" s="17"/>
      <c r="Y397" s="14"/>
      <c r="Z397" s="14"/>
      <c r="AA397" s="14"/>
      <c r="AB397" s="14"/>
      <c r="AC397" s="14"/>
      <c r="AD397" s="14"/>
      <c r="AF397" s="14"/>
    </row>
    <row r="398" spans="1:32" ht="14.4">
      <c r="A398" s="15"/>
      <c r="B398" s="15"/>
      <c r="C398" s="7"/>
      <c r="D398" s="7"/>
      <c r="E398" s="7"/>
      <c r="I398" s="14"/>
      <c r="J398" s="14"/>
      <c r="K398" s="14"/>
      <c r="L398" s="14"/>
      <c r="M398" s="14"/>
      <c r="N398" s="14"/>
      <c r="O398" s="16"/>
      <c r="P398" s="14"/>
      <c r="R398" s="17"/>
      <c r="Y398" s="14"/>
      <c r="Z398" s="14"/>
      <c r="AA398" s="14"/>
      <c r="AB398" s="14"/>
      <c r="AC398" s="14"/>
      <c r="AD398" s="14"/>
      <c r="AF398" s="14"/>
    </row>
    <row r="399" spans="1:32" ht="14.4">
      <c r="A399" s="15"/>
      <c r="B399" s="15"/>
      <c r="C399" s="7"/>
      <c r="D399" s="7"/>
      <c r="E399" s="7"/>
      <c r="I399" s="14"/>
      <c r="J399" s="14"/>
      <c r="K399" s="14"/>
      <c r="L399" s="14"/>
      <c r="M399" s="14"/>
      <c r="N399" s="14"/>
      <c r="O399" s="16"/>
      <c r="P399" s="14"/>
      <c r="R399" s="17"/>
      <c r="Y399" s="14"/>
      <c r="Z399" s="14"/>
      <c r="AA399" s="14"/>
      <c r="AB399" s="14"/>
      <c r="AC399" s="14"/>
      <c r="AD399" s="14"/>
      <c r="AF399" s="14"/>
    </row>
    <row r="400" spans="1:32" ht="14.4">
      <c r="A400" s="15"/>
      <c r="B400" s="15"/>
      <c r="C400" s="7"/>
      <c r="D400" s="7"/>
      <c r="E400" s="7"/>
      <c r="I400" s="14"/>
      <c r="J400" s="14"/>
      <c r="K400" s="14"/>
      <c r="L400" s="14"/>
      <c r="M400" s="14"/>
      <c r="N400" s="14"/>
      <c r="O400" s="16"/>
      <c r="P400" s="14"/>
      <c r="R400" s="17"/>
      <c r="Y400" s="14"/>
      <c r="Z400" s="14"/>
      <c r="AA400" s="14"/>
      <c r="AB400" s="14"/>
      <c r="AC400" s="14"/>
      <c r="AD400" s="14"/>
      <c r="AF400" s="14"/>
    </row>
    <row r="401" spans="1:32" ht="14.4">
      <c r="A401" s="15"/>
      <c r="B401" s="15"/>
      <c r="C401" s="7"/>
      <c r="D401" s="7"/>
      <c r="E401" s="7"/>
      <c r="I401" s="14"/>
      <c r="J401" s="14"/>
      <c r="K401" s="14"/>
      <c r="L401" s="14"/>
      <c r="M401" s="14"/>
      <c r="N401" s="14"/>
      <c r="O401" s="16"/>
      <c r="P401" s="14"/>
      <c r="R401" s="17"/>
      <c r="Y401" s="14"/>
      <c r="Z401" s="14"/>
      <c r="AA401" s="14"/>
      <c r="AB401" s="14"/>
      <c r="AC401" s="14"/>
      <c r="AD401" s="14"/>
      <c r="AF401" s="14"/>
    </row>
    <row r="402" spans="1:32" ht="14.4">
      <c r="A402" s="15"/>
      <c r="B402" s="15"/>
      <c r="C402" s="7"/>
      <c r="D402" s="7"/>
      <c r="E402" s="7"/>
      <c r="I402" s="14"/>
      <c r="J402" s="14"/>
      <c r="K402" s="14"/>
      <c r="L402" s="14"/>
      <c r="M402" s="14"/>
      <c r="N402" s="14"/>
      <c r="O402" s="16"/>
      <c r="P402" s="14"/>
      <c r="R402" s="17"/>
      <c r="Y402" s="14"/>
      <c r="Z402" s="14"/>
      <c r="AA402" s="14"/>
      <c r="AB402" s="14"/>
      <c r="AC402" s="14"/>
      <c r="AD402" s="14"/>
      <c r="AF402" s="14"/>
    </row>
    <row r="403" spans="1:32" ht="14.4">
      <c r="A403" s="15"/>
      <c r="B403" s="15"/>
      <c r="C403" s="7"/>
      <c r="D403" s="7"/>
      <c r="E403" s="7"/>
      <c r="I403" s="14"/>
      <c r="J403" s="14"/>
      <c r="K403" s="14"/>
      <c r="L403" s="14"/>
      <c r="M403" s="14"/>
      <c r="N403" s="14"/>
      <c r="O403" s="16"/>
      <c r="P403" s="14"/>
      <c r="R403" s="17"/>
      <c r="Y403" s="14"/>
      <c r="Z403" s="14"/>
      <c r="AA403" s="14"/>
      <c r="AB403" s="14"/>
      <c r="AC403" s="14"/>
      <c r="AD403" s="14"/>
      <c r="AF403" s="14"/>
    </row>
    <row r="404" spans="1:32" ht="14.4">
      <c r="A404" s="15"/>
      <c r="B404" s="15"/>
      <c r="C404" s="7"/>
      <c r="D404" s="7"/>
      <c r="E404" s="7"/>
      <c r="I404" s="14"/>
      <c r="J404" s="14"/>
      <c r="K404" s="14"/>
      <c r="L404" s="14"/>
      <c r="M404" s="14"/>
      <c r="N404" s="14"/>
      <c r="O404" s="16"/>
      <c r="P404" s="14"/>
      <c r="R404" s="17"/>
      <c r="Y404" s="14"/>
      <c r="Z404" s="14"/>
      <c r="AA404" s="14"/>
      <c r="AB404" s="14"/>
      <c r="AC404" s="14"/>
      <c r="AD404" s="14"/>
      <c r="AF404" s="14"/>
    </row>
    <row r="405" spans="1:32" ht="14.4">
      <c r="A405" s="15"/>
      <c r="B405" s="15"/>
      <c r="C405" s="7"/>
      <c r="D405" s="7"/>
      <c r="E405" s="7"/>
      <c r="I405" s="14"/>
      <c r="J405" s="14"/>
      <c r="K405" s="14"/>
      <c r="L405" s="14"/>
      <c r="M405" s="14"/>
      <c r="N405" s="14"/>
      <c r="O405" s="16"/>
      <c r="P405" s="14"/>
      <c r="R405" s="17"/>
      <c r="Y405" s="14"/>
      <c r="Z405" s="14"/>
      <c r="AA405" s="14"/>
      <c r="AB405" s="14"/>
      <c r="AC405" s="14"/>
      <c r="AD405" s="14"/>
      <c r="AF405" s="14"/>
    </row>
    <row r="406" spans="1:32" ht="14.4">
      <c r="A406" s="15"/>
      <c r="B406" s="15"/>
      <c r="C406" s="7"/>
      <c r="D406" s="7"/>
      <c r="E406" s="7"/>
      <c r="I406" s="14"/>
      <c r="J406" s="14"/>
      <c r="K406" s="14"/>
      <c r="L406" s="14"/>
      <c r="M406" s="14"/>
      <c r="N406" s="14"/>
      <c r="O406" s="16"/>
      <c r="P406" s="14"/>
      <c r="R406" s="17"/>
      <c r="Y406" s="14"/>
      <c r="Z406" s="14"/>
      <c r="AA406" s="14"/>
      <c r="AB406" s="14"/>
      <c r="AC406" s="14"/>
      <c r="AD406" s="14"/>
      <c r="AF406" s="14"/>
    </row>
    <row r="407" spans="1:32" ht="14.4">
      <c r="A407" s="15"/>
      <c r="B407" s="15"/>
      <c r="C407" s="7"/>
      <c r="D407" s="7"/>
      <c r="E407" s="7"/>
      <c r="I407" s="14"/>
      <c r="J407" s="14"/>
      <c r="K407" s="14"/>
      <c r="L407" s="14"/>
      <c r="M407" s="14"/>
      <c r="N407" s="14"/>
      <c r="O407" s="16"/>
      <c r="P407" s="14"/>
      <c r="R407" s="17"/>
      <c r="Y407" s="14"/>
      <c r="Z407" s="14"/>
      <c r="AA407" s="14"/>
      <c r="AB407" s="14"/>
      <c r="AC407" s="14"/>
      <c r="AD407" s="14"/>
      <c r="AF407" s="14"/>
    </row>
    <row r="408" spans="1:32" ht="14.4">
      <c r="A408" s="15"/>
      <c r="B408" s="15"/>
      <c r="C408" s="7"/>
      <c r="D408" s="7"/>
      <c r="E408" s="7"/>
      <c r="I408" s="14"/>
      <c r="J408" s="14"/>
      <c r="K408" s="14"/>
      <c r="L408" s="14"/>
      <c r="M408" s="14"/>
      <c r="N408" s="14"/>
      <c r="O408" s="16"/>
      <c r="P408" s="14"/>
      <c r="R408" s="17"/>
      <c r="Y408" s="14"/>
      <c r="Z408" s="14"/>
      <c r="AA408" s="14"/>
      <c r="AB408" s="14"/>
      <c r="AC408" s="14"/>
      <c r="AD408" s="14"/>
      <c r="AF408" s="14"/>
    </row>
    <row r="409" spans="1:32" ht="14.4">
      <c r="A409" s="15"/>
      <c r="B409" s="15"/>
      <c r="C409" s="7"/>
      <c r="D409" s="7"/>
      <c r="E409" s="7"/>
      <c r="I409" s="14"/>
      <c r="J409" s="14"/>
      <c r="K409" s="14"/>
      <c r="L409" s="14"/>
      <c r="M409" s="14"/>
      <c r="N409" s="14"/>
      <c r="O409" s="16"/>
      <c r="P409" s="14"/>
      <c r="R409" s="17"/>
      <c r="Y409" s="14"/>
      <c r="Z409" s="14"/>
      <c r="AA409" s="14"/>
      <c r="AB409" s="14"/>
      <c r="AC409" s="14"/>
      <c r="AD409" s="14"/>
      <c r="AF409" s="14"/>
    </row>
    <row r="410" spans="1:32" ht="14.4">
      <c r="A410" s="15"/>
      <c r="B410" s="15"/>
      <c r="C410" s="7"/>
      <c r="D410" s="7"/>
      <c r="E410" s="7"/>
      <c r="I410" s="14"/>
      <c r="J410" s="14"/>
      <c r="K410" s="14"/>
      <c r="L410" s="14"/>
      <c r="M410" s="14"/>
      <c r="N410" s="14"/>
      <c r="O410" s="16"/>
      <c r="P410" s="14"/>
      <c r="R410" s="17"/>
      <c r="Y410" s="14"/>
      <c r="Z410" s="14"/>
      <c r="AA410" s="14"/>
      <c r="AB410" s="14"/>
      <c r="AC410" s="14"/>
      <c r="AD410" s="14"/>
      <c r="AF410" s="14"/>
    </row>
    <row r="411" spans="1:32" ht="14.4">
      <c r="A411" s="15"/>
      <c r="B411" s="15"/>
      <c r="C411" s="7"/>
      <c r="D411" s="7"/>
      <c r="E411" s="7"/>
      <c r="I411" s="14"/>
      <c r="J411" s="14"/>
      <c r="K411" s="14"/>
      <c r="L411" s="14"/>
      <c r="M411" s="14"/>
      <c r="N411" s="14"/>
      <c r="O411" s="16"/>
      <c r="P411" s="14"/>
      <c r="R411" s="17"/>
      <c r="Y411" s="14"/>
      <c r="Z411" s="14"/>
      <c r="AA411" s="14"/>
      <c r="AB411" s="14"/>
      <c r="AC411" s="14"/>
      <c r="AD411" s="14"/>
      <c r="AF411" s="14"/>
    </row>
    <row r="412" spans="1:32" ht="14.4">
      <c r="A412" s="15"/>
      <c r="B412" s="15"/>
      <c r="C412" s="7"/>
      <c r="D412" s="7"/>
      <c r="E412" s="7"/>
      <c r="I412" s="14"/>
      <c r="J412" s="14"/>
      <c r="K412" s="14"/>
      <c r="L412" s="14"/>
      <c r="M412" s="14"/>
      <c r="N412" s="14"/>
      <c r="O412" s="16"/>
      <c r="P412" s="14"/>
      <c r="R412" s="17"/>
      <c r="Y412" s="14"/>
      <c r="Z412" s="14"/>
      <c r="AA412" s="14"/>
      <c r="AB412" s="14"/>
      <c r="AC412" s="14"/>
      <c r="AD412" s="14"/>
      <c r="AF412" s="14"/>
    </row>
    <row r="413" spans="1:32" ht="14.4">
      <c r="A413" s="15"/>
      <c r="B413" s="15"/>
      <c r="C413" s="7"/>
      <c r="D413" s="7"/>
      <c r="E413" s="7"/>
      <c r="I413" s="14"/>
      <c r="J413" s="14"/>
      <c r="K413" s="14"/>
      <c r="L413" s="14"/>
      <c r="M413" s="14"/>
      <c r="N413" s="14"/>
      <c r="O413" s="16"/>
      <c r="P413" s="14"/>
      <c r="R413" s="17"/>
      <c r="Y413" s="14"/>
      <c r="Z413" s="14"/>
      <c r="AA413" s="14"/>
      <c r="AB413" s="14"/>
      <c r="AC413" s="14"/>
      <c r="AD413" s="14"/>
      <c r="AF413" s="14"/>
    </row>
    <row r="414" spans="1:32" ht="14.4">
      <c r="A414" s="15"/>
      <c r="B414" s="15"/>
      <c r="C414" s="7"/>
      <c r="D414" s="7"/>
      <c r="E414" s="7"/>
      <c r="I414" s="14"/>
      <c r="J414" s="14"/>
      <c r="K414" s="14"/>
      <c r="L414" s="14"/>
      <c r="M414" s="14"/>
      <c r="N414" s="14"/>
      <c r="O414" s="16"/>
      <c r="P414" s="14"/>
      <c r="R414" s="17"/>
      <c r="Y414" s="14"/>
      <c r="Z414" s="14"/>
      <c r="AA414" s="14"/>
      <c r="AB414" s="14"/>
      <c r="AC414" s="14"/>
      <c r="AD414" s="14"/>
      <c r="AF414" s="14"/>
    </row>
    <row r="415" spans="1:32" ht="14.4">
      <c r="A415" s="15"/>
      <c r="B415" s="15"/>
      <c r="C415" s="7"/>
      <c r="D415" s="7"/>
      <c r="E415" s="7"/>
      <c r="I415" s="14"/>
      <c r="J415" s="14"/>
      <c r="K415" s="14"/>
      <c r="L415" s="14"/>
      <c r="M415" s="14"/>
      <c r="N415" s="14"/>
      <c r="O415" s="16"/>
      <c r="P415" s="14"/>
      <c r="R415" s="17"/>
      <c r="Y415" s="14"/>
      <c r="Z415" s="14"/>
      <c r="AA415" s="14"/>
      <c r="AB415" s="14"/>
      <c r="AC415" s="14"/>
      <c r="AD415" s="14"/>
      <c r="AF415" s="14"/>
    </row>
    <row r="416" spans="1:32" ht="14.4">
      <c r="A416" s="15"/>
      <c r="B416" s="15"/>
      <c r="C416" s="7"/>
      <c r="D416" s="7"/>
      <c r="E416" s="7"/>
      <c r="I416" s="14"/>
      <c r="J416" s="14"/>
      <c r="K416" s="14"/>
      <c r="L416" s="14"/>
      <c r="M416" s="14"/>
      <c r="N416" s="14"/>
      <c r="O416" s="16"/>
      <c r="P416" s="14"/>
      <c r="R416" s="17"/>
      <c r="Y416" s="14"/>
      <c r="Z416" s="14"/>
      <c r="AA416" s="14"/>
      <c r="AB416" s="14"/>
      <c r="AC416" s="14"/>
      <c r="AD416" s="14"/>
      <c r="AF416" s="14"/>
    </row>
    <row r="417" spans="1:32" ht="14.4">
      <c r="A417" s="15"/>
      <c r="B417" s="15"/>
      <c r="C417" s="7"/>
      <c r="D417" s="7"/>
      <c r="E417" s="7"/>
      <c r="I417" s="14"/>
      <c r="J417" s="14"/>
      <c r="K417" s="14"/>
      <c r="L417" s="14"/>
      <c r="M417" s="14"/>
      <c r="N417" s="14"/>
      <c r="O417" s="16"/>
      <c r="P417" s="14"/>
      <c r="R417" s="17"/>
      <c r="Y417" s="14"/>
      <c r="Z417" s="14"/>
      <c r="AA417" s="14"/>
      <c r="AB417" s="14"/>
      <c r="AC417" s="14"/>
      <c r="AD417" s="14"/>
      <c r="AF417" s="14"/>
    </row>
    <row r="418" spans="1:32" ht="14.4">
      <c r="A418" s="15"/>
      <c r="B418" s="15"/>
      <c r="C418" s="7"/>
      <c r="D418" s="7"/>
      <c r="E418" s="7"/>
      <c r="I418" s="14"/>
      <c r="J418" s="14"/>
      <c r="K418" s="14"/>
      <c r="L418" s="14"/>
      <c r="M418" s="14"/>
      <c r="N418" s="14"/>
      <c r="O418" s="16"/>
      <c r="P418" s="14"/>
      <c r="R418" s="17"/>
      <c r="Y418" s="14"/>
      <c r="Z418" s="14"/>
      <c r="AA418" s="14"/>
      <c r="AB418" s="14"/>
      <c r="AC418" s="14"/>
      <c r="AD418" s="14"/>
      <c r="AF418" s="14"/>
    </row>
    <row r="419" spans="1:32" ht="14.4">
      <c r="A419" s="15"/>
      <c r="B419" s="15"/>
      <c r="C419" s="7"/>
      <c r="D419" s="7"/>
      <c r="E419" s="7"/>
      <c r="I419" s="14"/>
      <c r="J419" s="14"/>
      <c r="K419" s="14"/>
      <c r="L419" s="14"/>
      <c r="M419" s="14"/>
      <c r="N419" s="14"/>
      <c r="O419" s="16"/>
      <c r="P419" s="14"/>
      <c r="R419" s="17"/>
      <c r="Y419" s="14"/>
      <c r="Z419" s="14"/>
      <c r="AA419" s="14"/>
      <c r="AB419" s="14"/>
      <c r="AC419" s="14"/>
      <c r="AD419" s="14"/>
      <c r="AF419" s="14"/>
    </row>
    <row r="420" spans="1:32" ht="14.4">
      <c r="A420" s="15"/>
      <c r="B420" s="15"/>
      <c r="C420" s="7"/>
      <c r="D420" s="7"/>
      <c r="E420" s="7"/>
      <c r="I420" s="14"/>
      <c r="J420" s="14"/>
      <c r="K420" s="14"/>
      <c r="L420" s="14"/>
      <c r="M420" s="14"/>
      <c r="N420" s="14"/>
      <c r="O420" s="16"/>
      <c r="P420" s="14"/>
      <c r="R420" s="17"/>
      <c r="Y420" s="14"/>
      <c r="Z420" s="14"/>
      <c r="AA420" s="14"/>
      <c r="AB420" s="14"/>
      <c r="AC420" s="14"/>
      <c r="AD420" s="14"/>
      <c r="AF420" s="14"/>
    </row>
    <row r="421" spans="1:32" ht="14.4">
      <c r="A421" s="15"/>
      <c r="B421" s="15"/>
      <c r="C421" s="7"/>
      <c r="D421" s="7"/>
      <c r="E421" s="7"/>
      <c r="I421" s="14"/>
      <c r="J421" s="14"/>
      <c r="K421" s="14"/>
      <c r="L421" s="14"/>
      <c r="M421" s="14"/>
      <c r="N421" s="14"/>
      <c r="O421" s="16"/>
      <c r="P421" s="14"/>
      <c r="R421" s="17"/>
      <c r="Y421" s="14"/>
      <c r="Z421" s="14"/>
      <c r="AA421" s="14"/>
      <c r="AB421" s="14"/>
      <c r="AC421" s="14"/>
      <c r="AD421" s="14"/>
      <c r="AF421" s="14"/>
    </row>
    <row r="422" spans="1:32" ht="14.4">
      <c r="A422" s="15"/>
      <c r="B422" s="15"/>
      <c r="C422" s="7"/>
      <c r="D422" s="7"/>
      <c r="E422" s="7"/>
      <c r="I422" s="14"/>
      <c r="J422" s="14"/>
      <c r="K422" s="14"/>
      <c r="L422" s="14"/>
      <c r="M422" s="14"/>
      <c r="N422" s="14"/>
      <c r="O422" s="16"/>
      <c r="P422" s="14"/>
      <c r="R422" s="17"/>
      <c r="Y422" s="14"/>
      <c r="Z422" s="14"/>
      <c r="AA422" s="14"/>
      <c r="AB422" s="14"/>
      <c r="AC422" s="14"/>
      <c r="AD422" s="14"/>
      <c r="AF422" s="14"/>
    </row>
    <row r="423" spans="1:32" ht="14.4">
      <c r="A423" s="15"/>
      <c r="B423" s="15"/>
      <c r="C423" s="7"/>
      <c r="D423" s="7"/>
      <c r="E423" s="7"/>
      <c r="I423" s="14"/>
      <c r="J423" s="14"/>
      <c r="K423" s="14"/>
      <c r="L423" s="14"/>
      <c r="M423" s="14"/>
      <c r="N423" s="14"/>
      <c r="O423" s="16"/>
      <c r="P423" s="14"/>
      <c r="R423" s="17"/>
      <c r="Y423" s="14"/>
      <c r="Z423" s="14"/>
      <c r="AA423" s="14"/>
      <c r="AB423" s="14"/>
      <c r="AC423" s="14"/>
      <c r="AD423" s="14"/>
      <c r="AF423" s="14"/>
    </row>
    <row r="424" spans="1:32" ht="14.4">
      <c r="A424" s="15"/>
      <c r="B424" s="15"/>
      <c r="C424" s="7"/>
      <c r="D424" s="7"/>
      <c r="E424" s="7"/>
      <c r="I424" s="14"/>
      <c r="J424" s="14"/>
      <c r="K424" s="14"/>
      <c r="L424" s="14"/>
      <c r="M424" s="14"/>
      <c r="N424" s="14"/>
      <c r="O424" s="16"/>
      <c r="P424" s="14"/>
      <c r="R424" s="17"/>
      <c r="Y424" s="14"/>
      <c r="Z424" s="14"/>
      <c r="AA424" s="14"/>
      <c r="AB424" s="14"/>
      <c r="AC424" s="14"/>
      <c r="AD424" s="14"/>
      <c r="AF424" s="14"/>
    </row>
    <row r="425" spans="1:32" ht="14.4">
      <c r="A425" s="15"/>
      <c r="B425" s="15"/>
      <c r="C425" s="7"/>
      <c r="D425" s="7"/>
      <c r="E425" s="7"/>
      <c r="I425" s="14"/>
      <c r="J425" s="14"/>
      <c r="K425" s="14"/>
      <c r="L425" s="14"/>
      <c r="M425" s="14"/>
      <c r="N425" s="14"/>
      <c r="O425" s="16"/>
      <c r="P425" s="14"/>
      <c r="R425" s="17"/>
      <c r="Y425" s="14"/>
      <c r="Z425" s="14"/>
      <c r="AA425" s="14"/>
      <c r="AB425" s="14"/>
      <c r="AC425" s="14"/>
      <c r="AD425" s="14"/>
      <c r="AF425" s="14"/>
    </row>
    <row r="426" spans="1:32" ht="14.4">
      <c r="A426" s="15"/>
      <c r="B426" s="15"/>
      <c r="C426" s="7"/>
      <c r="D426" s="7"/>
      <c r="E426" s="7"/>
      <c r="I426" s="14"/>
      <c r="J426" s="14"/>
      <c r="K426" s="14"/>
      <c r="L426" s="14"/>
      <c r="M426" s="14"/>
      <c r="N426" s="14"/>
      <c r="O426" s="16"/>
      <c r="P426" s="14"/>
      <c r="R426" s="17"/>
      <c r="Y426" s="14"/>
      <c r="Z426" s="14"/>
      <c r="AA426" s="14"/>
      <c r="AB426" s="14"/>
      <c r="AC426" s="14"/>
      <c r="AD426" s="14"/>
      <c r="AF426" s="14"/>
    </row>
    <row r="427" spans="1:32" ht="14.4">
      <c r="A427" s="15"/>
      <c r="B427" s="15"/>
      <c r="C427" s="7"/>
      <c r="D427" s="7"/>
      <c r="E427" s="7"/>
      <c r="I427" s="14"/>
      <c r="J427" s="14"/>
      <c r="K427" s="14"/>
      <c r="L427" s="14"/>
      <c r="M427" s="14"/>
      <c r="N427" s="14"/>
      <c r="O427" s="16"/>
      <c r="P427" s="14"/>
      <c r="R427" s="17"/>
      <c r="Y427" s="14"/>
      <c r="Z427" s="14"/>
      <c r="AA427" s="14"/>
      <c r="AB427" s="14"/>
      <c r="AC427" s="14"/>
      <c r="AD427" s="14"/>
      <c r="AF427" s="14"/>
    </row>
    <row r="428" spans="1:32" ht="14.4">
      <c r="A428" s="15"/>
      <c r="B428" s="15"/>
      <c r="C428" s="7"/>
      <c r="D428" s="7"/>
      <c r="E428" s="7"/>
      <c r="I428" s="14"/>
      <c r="J428" s="14"/>
      <c r="K428" s="14"/>
      <c r="L428" s="14"/>
      <c r="M428" s="14"/>
      <c r="N428" s="14"/>
      <c r="O428" s="16"/>
      <c r="P428" s="14"/>
      <c r="R428" s="17"/>
      <c r="Y428" s="14"/>
      <c r="Z428" s="14"/>
      <c r="AA428" s="14"/>
      <c r="AB428" s="14"/>
      <c r="AC428" s="14"/>
      <c r="AD428" s="14"/>
      <c r="AF428" s="14"/>
    </row>
    <row r="429" spans="1:32" ht="14.4">
      <c r="A429" s="15"/>
      <c r="B429" s="15"/>
      <c r="C429" s="7"/>
      <c r="D429" s="7"/>
      <c r="E429" s="7"/>
      <c r="I429" s="14"/>
      <c r="J429" s="14"/>
      <c r="K429" s="14"/>
      <c r="L429" s="14"/>
      <c r="M429" s="14"/>
      <c r="N429" s="14"/>
      <c r="O429" s="16"/>
      <c r="P429" s="14"/>
      <c r="R429" s="17"/>
      <c r="Y429" s="14"/>
      <c r="Z429" s="14"/>
      <c r="AA429" s="14"/>
      <c r="AB429" s="14"/>
      <c r="AC429" s="14"/>
      <c r="AD429" s="14"/>
      <c r="AF429" s="14"/>
    </row>
    <row r="430" spans="1:32" ht="14.4">
      <c r="A430" s="15"/>
      <c r="B430" s="15"/>
      <c r="C430" s="7"/>
      <c r="D430" s="7"/>
      <c r="E430" s="7"/>
      <c r="I430" s="14"/>
      <c r="J430" s="14"/>
      <c r="K430" s="14"/>
      <c r="L430" s="14"/>
      <c r="M430" s="14"/>
      <c r="N430" s="14"/>
      <c r="O430" s="16"/>
      <c r="P430" s="14"/>
      <c r="R430" s="17"/>
      <c r="Y430" s="14"/>
      <c r="Z430" s="14"/>
      <c r="AA430" s="14"/>
      <c r="AB430" s="14"/>
      <c r="AC430" s="14"/>
      <c r="AD430" s="14"/>
      <c r="AF430" s="14"/>
    </row>
    <row r="431" spans="1:32" ht="14.4">
      <c r="A431" s="15"/>
      <c r="B431" s="15"/>
      <c r="C431" s="7"/>
      <c r="D431" s="7"/>
      <c r="E431" s="7"/>
      <c r="I431" s="14"/>
      <c r="J431" s="14"/>
      <c r="K431" s="14"/>
      <c r="L431" s="14"/>
      <c r="M431" s="14"/>
      <c r="N431" s="14"/>
      <c r="O431" s="16"/>
      <c r="P431" s="14"/>
      <c r="R431" s="17"/>
      <c r="Y431" s="14"/>
      <c r="Z431" s="14"/>
      <c r="AA431" s="14"/>
      <c r="AB431" s="14"/>
      <c r="AC431" s="14"/>
      <c r="AD431" s="14"/>
      <c r="AF431" s="14"/>
    </row>
    <row r="432" spans="1:32" ht="14.4">
      <c r="A432" s="15"/>
      <c r="B432" s="15"/>
      <c r="C432" s="7"/>
      <c r="D432" s="7"/>
      <c r="E432" s="7"/>
      <c r="I432" s="14"/>
      <c r="J432" s="14"/>
      <c r="K432" s="14"/>
      <c r="L432" s="14"/>
      <c r="M432" s="14"/>
      <c r="N432" s="14"/>
      <c r="O432" s="16"/>
      <c r="P432" s="14"/>
      <c r="R432" s="17"/>
      <c r="Y432" s="14"/>
      <c r="Z432" s="14"/>
      <c r="AA432" s="14"/>
      <c r="AB432" s="14"/>
      <c r="AC432" s="14"/>
      <c r="AD432" s="14"/>
      <c r="AF432" s="14"/>
    </row>
    <row r="433" spans="1:32" ht="14.4">
      <c r="A433" s="15"/>
      <c r="B433" s="15"/>
      <c r="C433" s="7"/>
      <c r="D433" s="7"/>
      <c r="E433" s="7"/>
      <c r="I433" s="14"/>
      <c r="J433" s="14"/>
      <c r="K433" s="14"/>
      <c r="L433" s="14"/>
      <c r="M433" s="14"/>
      <c r="N433" s="14"/>
      <c r="O433" s="16"/>
      <c r="P433" s="14"/>
      <c r="R433" s="17"/>
      <c r="Y433" s="14"/>
      <c r="Z433" s="14"/>
      <c r="AA433" s="14"/>
      <c r="AB433" s="14"/>
      <c r="AC433" s="14"/>
      <c r="AD433" s="14"/>
      <c r="AF433" s="14"/>
    </row>
    <row r="434" spans="1:32" ht="14.4">
      <c r="A434" s="15"/>
      <c r="B434" s="15"/>
      <c r="C434" s="7"/>
      <c r="D434" s="7"/>
      <c r="E434" s="7"/>
      <c r="I434" s="14"/>
      <c r="J434" s="14"/>
      <c r="K434" s="14"/>
      <c r="L434" s="14"/>
      <c r="M434" s="14"/>
      <c r="N434" s="14"/>
      <c r="O434" s="16"/>
      <c r="P434" s="14"/>
      <c r="R434" s="17"/>
      <c r="Y434" s="14"/>
      <c r="Z434" s="14"/>
      <c r="AA434" s="14"/>
      <c r="AB434" s="14"/>
      <c r="AC434" s="14"/>
      <c r="AD434" s="14"/>
      <c r="AF434" s="14"/>
    </row>
    <row r="435" spans="1:32" ht="14.4">
      <c r="A435" s="15"/>
      <c r="B435" s="15"/>
      <c r="C435" s="7"/>
      <c r="D435" s="7"/>
      <c r="E435" s="7"/>
      <c r="I435" s="14"/>
      <c r="J435" s="14"/>
      <c r="K435" s="14"/>
      <c r="L435" s="14"/>
      <c r="M435" s="14"/>
      <c r="N435" s="14"/>
      <c r="O435" s="16"/>
      <c r="P435" s="14"/>
      <c r="R435" s="17"/>
      <c r="Y435" s="14"/>
      <c r="Z435" s="14"/>
      <c r="AA435" s="14"/>
      <c r="AB435" s="14"/>
      <c r="AC435" s="14"/>
      <c r="AD435" s="14"/>
      <c r="AF435" s="14"/>
    </row>
    <row r="436" spans="1:32" ht="14.4">
      <c r="A436" s="15"/>
      <c r="B436" s="15"/>
      <c r="C436" s="7"/>
      <c r="D436" s="7"/>
      <c r="E436" s="7"/>
      <c r="I436" s="14"/>
      <c r="J436" s="14"/>
      <c r="K436" s="14"/>
      <c r="L436" s="14"/>
      <c r="M436" s="14"/>
      <c r="N436" s="14"/>
      <c r="O436" s="16"/>
      <c r="P436" s="14"/>
      <c r="R436" s="17"/>
      <c r="Y436" s="14"/>
      <c r="Z436" s="14"/>
      <c r="AA436" s="14"/>
      <c r="AB436" s="14"/>
      <c r="AC436" s="14"/>
      <c r="AD436" s="14"/>
      <c r="AF436" s="14"/>
    </row>
    <row r="437" spans="1:32" ht="14.4">
      <c r="A437" s="15"/>
      <c r="B437" s="15"/>
      <c r="C437" s="7"/>
      <c r="D437" s="7"/>
      <c r="E437" s="7"/>
      <c r="I437" s="14"/>
      <c r="J437" s="14"/>
      <c r="K437" s="14"/>
      <c r="L437" s="14"/>
      <c r="M437" s="14"/>
      <c r="N437" s="14"/>
      <c r="O437" s="16"/>
      <c r="P437" s="14"/>
      <c r="R437" s="17"/>
      <c r="Y437" s="14"/>
      <c r="Z437" s="14"/>
      <c r="AA437" s="14"/>
      <c r="AB437" s="14"/>
      <c r="AC437" s="14"/>
      <c r="AD437" s="14"/>
      <c r="AF437" s="14"/>
    </row>
    <row r="438" spans="1:32" ht="14.4">
      <c r="A438" s="15"/>
      <c r="B438" s="15"/>
      <c r="C438" s="7"/>
      <c r="D438" s="7"/>
      <c r="E438" s="7"/>
      <c r="I438" s="14"/>
      <c r="J438" s="14"/>
      <c r="K438" s="14"/>
      <c r="L438" s="14"/>
      <c r="M438" s="14"/>
      <c r="N438" s="14"/>
      <c r="O438" s="16"/>
      <c r="P438" s="14"/>
      <c r="R438" s="17"/>
      <c r="Y438" s="14"/>
      <c r="Z438" s="14"/>
      <c r="AA438" s="14"/>
      <c r="AB438" s="14"/>
      <c r="AC438" s="14"/>
      <c r="AD438" s="14"/>
      <c r="AF438" s="14"/>
    </row>
    <row r="439" spans="1:32" ht="14.4">
      <c r="A439" s="15"/>
      <c r="B439" s="15"/>
      <c r="C439" s="7"/>
      <c r="D439" s="7"/>
      <c r="E439" s="7"/>
      <c r="I439" s="14"/>
      <c r="J439" s="14"/>
      <c r="K439" s="14"/>
      <c r="L439" s="14"/>
      <c r="M439" s="14"/>
      <c r="N439" s="14"/>
      <c r="O439" s="16"/>
      <c r="P439" s="14"/>
      <c r="R439" s="17"/>
      <c r="Y439" s="14"/>
      <c r="Z439" s="14"/>
      <c r="AA439" s="14"/>
      <c r="AB439" s="14"/>
      <c r="AC439" s="14"/>
      <c r="AD439" s="14"/>
      <c r="AF439" s="14"/>
    </row>
    <row r="440" spans="1:32" ht="14.4">
      <c r="A440" s="15"/>
      <c r="B440" s="15"/>
      <c r="C440" s="7"/>
      <c r="D440" s="7"/>
      <c r="E440" s="7"/>
      <c r="I440" s="14"/>
      <c r="J440" s="14"/>
      <c r="K440" s="14"/>
      <c r="L440" s="14"/>
      <c r="M440" s="14"/>
      <c r="N440" s="14"/>
      <c r="O440" s="16"/>
      <c r="P440" s="14"/>
      <c r="R440" s="17"/>
      <c r="Y440" s="14"/>
      <c r="Z440" s="14"/>
      <c r="AA440" s="14"/>
      <c r="AB440" s="14"/>
      <c r="AC440" s="14"/>
      <c r="AD440" s="14"/>
      <c r="AF440" s="14"/>
    </row>
    <row r="441" spans="1:32" ht="14.4">
      <c r="A441" s="15"/>
      <c r="B441" s="15"/>
      <c r="C441" s="7"/>
      <c r="D441" s="7"/>
      <c r="E441" s="7"/>
      <c r="I441" s="14"/>
      <c r="J441" s="14"/>
      <c r="K441" s="14"/>
      <c r="L441" s="14"/>
      <c r="M441" s="14"/>
      <c r="N441" s="14"/>
      <c r="O441" s="16"/>
      <c r="P441" s="14"/>
      <c r="R441" s="17"/>
      <c r="Y441" s="14"/>
      <c r="Z441" s="14"/>
      <c r="AA441" s="14"/>
      <c r="AB441" s="14"/>
      <c r="AC441" s="14"/>
      <c r="AD441" s="14"/>
      <c r="AF441" s="14"/>
    </row>
    <row r="442" spans="1:32" ht="14.4">
      <c r="A442" s="15"/>
      <c r="B442" s="15"/>
      <c r="C442" s="7"/>
      <c r="D442" s="7"/>
      <c r="E442" s="7"/>
      <c r="I442" s="14"/>
      <c r="J442" s="14"/>
      <c r="K442" s="14"/>
      <c r="L442" s="14"/>
      <c r="M442" s="14"/>
      <c r="N442" s="14"/>
      <c r="O442" s="16"/>
      <c r="P442" s="14"/>
      <c r="R442" s="17"/>
      <c r="Y442" s="14"/>
      <c r="Z442" s="14"/>
      <c r="AA442" s="14"/>
      <c r="AB442" s="14"/>
      <c r="AC442" s="14"/>
      <c r="AD442" s="14"/>
      <c r="AF442" s="14"/>
    </row>
    <row r="443" spans="1:32" ht="14.4">
      <c r="A443" s="15"/>
      <c r="B443" s="15"/>
      <c r="C443" s="7"/>
      <c r="D443" s="7"/>
      <c r="E443" s="7"/>
      <c r="I443" s="14"/>
      <c r="J443" s="14"/>
      <c r="K443" s="14"/>
      <c r="L443" s="14"/>
      <c r="M443" s="14"/>
      <c r="N443" s="14"/>
      <c r="O443" s="16"/>
      <c r="P443" s="14"/>
      <c r="R443" s="17"/>
      <c r="Y443" s="14"/>
      <c r="Z443" s="14"/>
      <c r="AA443" s="14"/>
      <c r="AB443" s="14"/>
      <c r="AC443" s="14"/>
      <c r="AD443" s="14"/>
      <c r="AF443" s="14"/>
    </row>
    <row r="444" spans="1:32" ht="14.4">
      <c r="A444" s="15"/>
      <c r="B444" s="15"/>
      <c r="C444" s="7"/>
      <c r="D444" s="7"/>
      <c r="E444" s="7"/>
      <c r="I444" s="14"/>
      <c r="J444" s="14"/>
      <c r="K444" s="14"/>
      <c r="L444" s="14"/>
      <c r="M444" s="14"/>
      <c r="N444" s="14"/>
      <c r="O444" s="16"/>
      <c r="P444" s="14"/>
      <c r="R444" s="17"/>
      <c r="Y444" s="14"/>
      <c r="Z444" s="14"/>
      <c r="AA444" s="14"/>
      <c r="AB444" s="14"/>
      <c r="AC444" s="14"/>
      <c r="AD444" s="14"/>
      <c r="AF444" s="14"/>
    </row>
    <row r="445" spans="1:32" ht="14.4">
      <c r="A445" s="15"/>
      <c r="B445" s="15"/>
      <c r="C445" s="7"/>
      <c r="D445" s="7"/>
      <c r="E445" s="7"/>
      <c r="I445" s="14"/>
      <c r="J445" s="14"/>
      <c r="K445" s="14"/>
      <c r="L445" s="14"/>
      <c r="M445" s="14"/>
      <c r="N445" s="14"/>
      <c r="O445" s="16"/>
      <c r="P445" s="14"/>
      <c r="R445" s="17"/>
      <c r="Y445" s="14"/>
      <c r="Z445" s="14"/>
      <c r="AA445" s="14"/>
      <c r="AB445" s="14"/>
      <c r="AC445" s="14"/>
      <c r="AD445" s="14"/>
      <c r="AF445" s="14"/>
    </row>
    <row r="446" spans="1:32" ht="14.4">
      <c r="A446" s="15"/>
      <c r="B446" s="15"/>
      <c r="C446" s="7"/>
      <c r="D446" s="7"/>
      <c r="E446" s="7"/>
      <c r="I446" s="14"/>
      <c r="J446" s="14"/>
      <c r="K446" s="14"/>
      <c r="L446" s="14"/>
      <c r="M446" s="14"/>
      <c r="N446" s="14"/>
      <c r="O446" s="16"/>
      <c r="P446" s="14"/>
      <c r="R446" s="17"/>
      <c r="Y446" s="14"/>
      <c r="Z446" s="14"/>
      <c r="AA446" s="14"/>
      <c r="AB446" s="14"/>
      <c r="AC446" s="14"/>
      <c r="AD446" s="14"/>
      <c r="AF446" s="14"/>
    </row>
    <row r="447" spans="1:32" ht="14.4">
      <c r="A447" s="15"/>
      <c r="B447" s="15"/>
      <c r="C447" s="7"/>
      <c r="D447" s="7"/>
      <c r="E447" s="7"/>
      <c r="I447" s="14"/>
      <c r="J447" s="14"/>
      <c r="K447" s="14"/>
      <c r="L447" s="14"/>
      <c r="M447" s="14"/>
      <c r="N447" s="14"/>
      <c r="O447" s="16"/>
      <c r="P447" s="14"/>
      <c r="R447" s="17"/>
      <c r="Y447" s="14"/>
      <c r="Z447" s="14"/>
      <c r="AA447" s="14"/>
      <c r="AB447" s="14"/>
      <c r="AC447" s="14"/>
      <c r="AD447" s="14"/>
      <c r="AF447" s="14"/>
    </row>
    <row r="448" spans="1:32" ht="14.4">
      <c r="A448" s="15"/>
      <c r="B448" s="15"/>
      <c r="C448" s="7"/>
      <c r="D448" s="7"/>
      <c r="E448" s="7"/>
      <c r="I448" s="14"/>
      <c r="J448" s="14"/>
      <c r="K448" s="14"/>
      <c r="L448" s="14"/>
      <c r="M448" s="14"/>
      <c r="N448" s="14"/>
      <c r="O448" s="16"/>
      <c r="P448" s="14"/>
      <c r="R448" s="17"/>
      <c r="Y448" s="14"/>
      <c r="Z448" s="14"/>
      <c r="AA448" s="14"/>
      <c r="AB448" s="14"/>
      <c r="AC448" s="14"/>
      <c r="AD448" s="14"/>
      <c r="AF448" s="14"/>
    </row>
    <row r="449" spans="1:32" ht="14.4">
      <c r="A449" s="15"/>
      <c r="B449" s="15"/>
      <c r="C449" s="7"/>
      <c r="D449" s="7"/>
      <c r="E449" s="7"/>
      <c r="I449" s="14"/>
      <c r="J449" s="14"/>
      <c r="K449" s="14"/>
      <c r="L449" s="14"/>
      <c r="M449" s="14"/>
      <c r="N449" s="14"/>
      <c r="O449" s="16"/>
      <c r="P449" s="14"/>
      <c r="R449" s="17"/>
      <c r="Y449" s="14"/>
      <c r="Z449" s="14"/>
      <c r="AA449" s="14"/>
      <c r="AB449" s="14"/>
      <c r="AC449" s="14"/>
      <c r="AD449" s="14"/>
      <c r="AF449" s="14"/>
    </row>
    <row r="450" spans="1:32" ht="14.4">
      <c r="A450" s="15"/>
      <c r="B450" s="15"/>
      <c r="C450" s="7"/>
      <c r="D450" s="7"/>
      <c r="E450" s="7"/>
      <c r="I450" s="14"/>
      <c r="J450" s="14"/>
      <c r="K450" s="14"/>
      <c r="L450" s="14"/>
      <c r="M450" s="14"/>
      <c r="N450" s="14"/>
      <c r="O450" s="16"/>
      <c r="P450" s="14"/>
      <c r="R450" s="17"/>
      <c r="Y450" s="14"/>
      <c r="Z450" s="14"/>
      <c r="AA450" s="14"/>
      <c r="AB450" s="14"/>
      <c r="AC450" s="14"/>
      <c r="AD450" s="14"/>
      <c r="AF450" s="14"/>
    </row>
    <row r="451" spans="1:32" ht="14.4">
      <c r="A451" s="15"/>
      <c r="B451" s="15"/>
      <c r="C451" s="7"/>
      <c r="D451" s="7"/>
      <c r="E451" s="7"/>
      <c r="I451" s="14"/>
      <c r="J451" s="14"/>
      <c r="K451" s="14"/>
      <c r="L451" s="14"/>
      <c r="M451" s="14"/>
      <c r="N451" s="14"/>
      <c r="O451" s="16"/>
      <c r="P451" s="14"/>
      <c r="R451" s="17"/>
      <c r="Y451" s="14"/>
      <c r="Z451" s="14"/>
      <c r="AA451" s="14"/>
      <c r="AB451" s="14"/>
      <c r="AC451" s="14"/>
      <c r="AD451" s="14"/>
      <c r="AF451" s="14"/>
    </row>
    <row r="452" spans="1:32" ht="14.4">
      <c r="A452" s="15"/>
      <c r="B452" s="15"/>
      <c r="C452" s="7"/>
      <c r="D452" s="7"/>
      <c r="E452" s="7"/>
      <c r="I452" s="14"/>
      <c r="J452" s="14"/>
      <c r="K452" s="14"/>
      <c r="L452" s="14"/>
      <c r="M452" s="14"/>
      <c r="N452" s="14"/>
      <c r="O452" s="16"/>
      <c r="P452" s="14"/>
      <c r="R452" s="17"/>
      <c r="Y452" s="14"/>
      <c r="Z452" s="14"/>
      <c r="AA452" s="14"/>
      <c r="AB452" s="14"/>
      <c r="AC452" s="14"/>
      <c r="AD452" s="14"/>
      <c r="AF452" s="14"/>
    </row>
    <row r="453" spans="1:32" ht="14.4">
      <c r="A453" s="15"/>
      <c r="B453" s="15"/>
      <c r="C453" s="7"/>
      <c r="D453" s="7"/>
      <c r="E453" s="7"/>
      <c r="I453" s="14"/>
      <c r="J453" s="14"/>
      <c r="K453" s="14"/>
      <c r="L453" s="14"/>
      <c r="M453" s="14"/>
      <c r="N453" s="14"/>
      <c r="O453" s="16"/>
      <c r="P453" s="14"/>
      <c r="R453" s="17"/>
      <c r="Y453" s="14"/>
      <c r="Z453" s="14"/>
      <c r="AA453" s="14"/>
      <c r="AB453" s="14"/>
      <c r="AC453" s="14"/>
      <c r="AD453" s="14"/>
      <c r="AF453" s="14"/>
    </row>
    <row r="454" spans="1:32" ht="14.4">
      <c r="A454" s="15"/>
      <c r="B454" s="15"/>
      <c r="C454" s="7"/>
      <c r="D454" s="7"/>
      <c r="E454" s="7"/>
      <c r="I454" s="14"/>
      <c r="J454" s="14"/>
      <c r="K454" s="14"/>
      <c r="L454" s="14"/>
      <c r="M454" s="14"/>
      <c r="N454" s="14"/>
      <c r="O454" s="16"/>
      <c r="P454" s="14"/>
      <c r="R454" s="17"/>
      <c r="Y454" s="14"/>
      <c r="Z454" s="14"/>
      <c r="AA454" s="14"/>
      <c r="AB454" s="14"/>
      <c r="AC454" s="14"/>
      <c r="AD454" s="14"/>
      <c r="AF454" s="14"/>
    </row>
    <row r="455" spans="1:32" ht="14.4">
      <c r="A455" s="15"/>
      <c r="B455" s="15"/>
      <c r="C455" s="7"/>
      <c r="D455" s="7"/>
      <c r="E455" s="7"/>
      <c r="I455" s="14"/>
      <c r="J455" s="14"/>
      <c r="K455" s="14"/>
      <c r="L455" s="14"/>
      <c r="M455" s="14"/>
      <c r="N455" s="14"/>
      <c r="O455" s="16"/>
      <c r="P455" s="14"/>
      <c r="R455" s="17"/>
      <c r="Y455" s="14"/>
      <c r="Z455" s="14"/>
      <c r="AA455" s="14"/>
      <c r="AB455" s="14"/>
      <c r="AC455" s="14"/>
      <c r="AD455" s="14"/>
      <c r="AF455" s="14"/>
    </row>
    <row r="456" spans="1:32" ht="14.4">
      <c r="A456" s="15"/>
      <c r="B456" s="15"/>
      <c r="C456" s="7"/>
      <c r="D456" s="7"/>
      <c r="E456" s="7"/>
      <c r="I456" s="14"/>
      <c r="J456" s="14"/>
      <c r="K456" s="14"/>
      <c r="L456" s="14"/>
      <c r="M456" s="14"/>
      <c r="N456" s="14"/>
      <c r="O456" s="16"/>
      <c r="P456" s="14"/>
      <c r="R456" s="17"/>
      <c r="Y456" s="14"/>
      <c r="Z456" s="14"/>
      <c r="AA456" s="14"/>
      <c r="AB456" s="14"/>
      <c r="AC456" s="14"/>
      <c r="AD456" s="14"/>
      <c r="AF456" s="14"/>
    </row>
    <row r="457" spans="1:32" ht="14.4">
      <c r="A457" s="15"/>
      <c r="B457" s="15"/>
      <c r="C457" s="7"/>
      <c r="D457" s="7"/>
      <c r="E457" s="7"/>
      <c r="I457" s="14"/>
      <c r="J457" s="14"/>
      <c r="K457" s="14"/>
      <c r="L457" s="14"/>
      <c r="M457" s="14"/>
      <c r="N457" s="14"/>
      <c r="O457" s="16"/>
      <c r="P457" s="14"/>
      <c r="R457" s="17"/>
      <c r="Y457" s="14"/>
      <c r="Z457" s="14"/>
      <c r="AA457" s="14"/>
      <c r="AB457" s="14"/>
      <c r="AC457" s="14"/>
      <c r="AD457" s="14"/>
      <c r="AF457" s="14"/>
    </row>
    <row r="458" spans="1:32" ht="14.4">
      <c r="A458" s="15"/>
      <c r="B458" s="15"/>
      <c r="C458" s="7"/>
      <c r="D458" s="7"/>
      <c r="E458" s="7"/>
      <c r="I458" s="14"/>
      <c r="J458" s="14"/>
      <c r="K458" s="14"/>
      <c r="L458" s="14"/>
      <c r="M458" s="14"/>
      <c r="N458" s="14"/>
      <c r="O458" s="16"/>
      <c r="P458" s="14"/>
      <c r="R458" s="17"/>
      <c r="Y458" s="14"/>
      <c r="Z458" s="14"/>
      <c r="AA458" s="14"/>
      <c r="AB458" s="14"/>
      <c r="AC458" s="14"/>
      <c r="AD458" s="14"/>
      <c r="AF458" s="14"/>
    </row>
    <row r="459" spans="1:32" ht="14.4">
      <c r="A459" s="15"/>
      <c r="B459" s="15"/>
      <c r="C459" s="7"/>
      <c r="D459" s="7"/>
      <c r="E459" s="7"/>
      <c r="I459" s="14"/>
      <c r="J459" s="14"/>
      <c r="K459" s="14"/>
      <c r="L459" s="14"/>
      <c r="M459" s="14"/>
      <c r="N459" s="14"/>
      <c r="O459" s="16"/>
      <c r="P459" s="14"/>
      <c r="R459" s="17"/>
      <c r="Y459" s="14"/>
      <c r="Z459" s="14"/>
      <c r="AA459" s="14"/>
      <c r="AB459" s="14"/>
      <c r="AC459" s="14"/>
      <c r="AD459" s="14"/>
      <c r="AF459" s="14"/>
    </row>
    <row r="460" spans="1:32" ht="14.4">
      <c r="A460" s="15"/>
      <c r="B460" s="15"/>
      <c r="C460" s="7"/>
      <c r="D460" s="7"/>
      <c r="E460" s="7"/>
      <c r="I460" s="14"/>
      <c r="J460" s="14"/>
      <c r="K460" s="14"/>
      <c r="L460" s="14"/>
      <c r="M460" s="14"/>
      <c r="N460" s="14"/>
      <c r="O460" s="16"/>
      <c r="P460" s="14"/>
      <c r="R460" s="17"/>
      <c r="Y460" s="14"/>
      <c r="Z460" s="14"/>
      <c r="AA460" s="14"/>
      <c r="AB460" s="14"/>
      <c r="AC460" s="14"/>
      <c r="AD460" s="14"/>
      <c r="AF460" s="14"/>
    </row>
    <row r="461" spans="1:32" ht="14.4">
      <c r="A461" s="15"/>
      <c r="B461" s="15"/>
      <c r="C461" s="7"/>
      <c r="D461" s="7"/>
      <c r="E461" s="7"/>
      <c r="I461" s="14"/>
      <c r="J461" s="14"/>
      <c r="K461" s="14"/>
      <c r="L461" s="14"/>
      <c r="M461" s="14"/>
      <c r="N461" s="14"/>
      <c r="O461" s="16"/>
      <c r="P461" s="14"/>
      <c r="R461" s="17"/>
      <c r="Y461" s="14"/>
      <c r="Z461" s="14"/>
      <c r="AA461" s="14"/>
      <c r="AB461" s="14"/>
      <c r="AC461" s="14"/>
      <c r="AD461" s="14"/>
      <c r="AF461" s="14"/>
    </row>
    <row r="462" spans="1:32" ht="14.4">
      <c r="A462" s="15"/>
      <c r="B462" s="15"/>
      <c r="C462" s="7"/>
      <c r="D462" s="7"/>
      <c r="E462" s="7"/>
      <c r="I462" s="14"/>
      <c r="J462" s="14"/>
      <c r="K462" s="14"/>
      <c r="L462" s="14"/>
      <c r="M462" s="14"/>
      <c r="N462" s="14"/>
      <c r="O462" s="16"/>
      <c r="P462" s="14"/>
      <c r="R462" s="17"/>
      <c r="Y462" s="14"/>
      <c r="Z462" s="14"/>
      <c r="AA462" s="14"/>
      <c r="AB462" s="14"/>
      <c r="AC462" s="14"/>
      <c r="AD462" s="14"/>
      <c r="AF462" s="14"/>
    </row>
    <row r="463" spans="1:32" ht="14.4">
      <c r="A463" s="15"/>
      <c r="B463" s="15"/>
      <c r="C463" s="7"/>
      <c r="D463" s="7"/>
      <c r="E463" s="7"/>
      <c r="I463" s="14"/>
      <c r="J463" s="14"/>
      <c r="K463" s="14"/>
      <c r="L463" s="14"/>
      <c r="M463" s="14"/>
      <c r="N463" s="14"/>
      <c r="O463" s="16"/>
      <c r="P463" s="14"/>
      <c r="R463" s="17"/>
      <c r="Y463" s="14"/>
      <c r="Z463" s="14"/>
      <c r="AA463" s="14"/>
      <c r="AB463" s="14"/>
      <c r="AC463" s="14"/>
      <c r="AD463" s="14"/>
      <c r="AF463" s="14"/>
    </row>
    <row r="464" spans="1:32" ht="14.4">
      <c r="A464" s="15"/>
      <c r="B464" s="15"/>
      <c r="C464" s="7"/>
      <c r="D464" s="7"/>
      <c r="E464" s="7"/>
      <c r="I464" s="14"/>
      <c r="J464" s="14"/>
      <c r="K464" s="14"/>
      <c r="L464" s="14"/>
      <c r="M464" s="14"/>
      <c r="N464" s="14"/>
      <c r="O464" s="16"/>
      <c r="P464" s="14"/>
      <c r="R464" s="17"/>
      <c r="Y464" s="14"/>
      <c r="Z464" s="14"/>
      <c r="AA464" s="14"/>
      <c r="AB464" s="14"/>
      <c r="AC464" s="14"/>
      <c r="AD464" s="14"/>
      <c r="AF464" s="14"/>
    </row>
    <row r="465" spans="1:32" ht="14.4">
      <c r="A465" s="15"/>
      <c r="B465" s="15"/>
      <c r="C465" s="7"/>
      <c r="D465" s="7"/>
      <c r="E465" s="7"/>
      <c r="I465" s="14"/>
      <c r="J465" s="14"/>
      <c r="K465" s="14"/>
      <c r="L465" s="14"/>
      <c r="M465" s="14"/>
      <c r="N465" s="14"/>
      <c r="O465" s="16"/>
      <c r="P465" s="14"/>
      <c r="R465" s="17"/>
      <c r="Y465" s="14"/>
      <c r="Z465" s="14"/>
      <c r="AA465" s="14"/>
      <c r="AB465" s="14"/>
      <c r="AC465" s="14"/>
      <c r="AD465" s="14"/>
      <c r="AF465" s="14"/>
    </row>
    <row r="466" spans="1:32" ht="14.4">
      <c r="A466" s="15"/>
      <c r="B466" s="15"/>
      <c r="C466" s="7"/>
      <c r="D466" s="7"/>
      <c r="E466" s="7"/>
      <c r="I466" s="14"/>
      <c r="J466" s="14"/>
      <c r="K466" s="14"/>
      <c r="L466" s="14"/>
      <c r="M466" s="14"/>
      <c r="N466" s="14"/>
      <c r="O466" s="16"/>
      <c r="P466" s="14"/>
      <c r="R466" s="17"/>
      <c r="Y466" s="14"/>
      <c r="Z466" s="14"/>
      <c r="AA466" s="14"/>
      <c r="AB466" s="14"/>
      <c r="AC466" s="14"/>
      <c r="AD466" s="14"/>
      <c r="AF466" s="14"/>
    </row>
    <row r="467" spans="1:32" ht="14.4">
      <c r="A467" s="15"/>
      <c r="B467" s="15"/>
      <c r="C467" s="7"/>
      <c r="D467" s="7"/>
      <c r="E467" s="7"/>
      <c r="I467" s="14"/>
      <c r="J467" s="14"/>
      <c r="K467" s="14"/>
      <c r="L467" s="14"/>
      <c r="M467" s="14"/>
      <c r="N467" s="14"/>
      <c r="O467" s="16"/>
      <c r="P467" s="14"/>
      <c r="R467" s="17"/>
      <c r="Y467" s="14"/>
      <c r="Z467" s="14"/>
      <c r="AA467" s="14"/>
      <c r="AB467" s="14"/>
      <c r="AC467" s="14"/>
      <c r="AD467" s="14"/>
      <c r="AF467" s="14"/>
    </row>
    <row r="468" spans="1:32" ht="14.4">
      <c r="A468" s="15"/>
      <c r="B468" s="15"/>
      <c r="C468" s="7"/>
      <c r="D468" s="7"/>
      <c r="E468" s="7"/>
      <c r="I468" s="14"/>
      <c r="J468" s="14"/>
      <c r="K468" s="14"/>
      <c r="L468" s="14"/>
      <c r="M468" s="14"/>
      <c r="N468" s="14"/>
      <c r="O468" s="16"/>
      <c r="P468" s="14"/>
      <c r="R468" s="17"/>
      <c r="Y468" s="14"/>
      <c r="Z468" s="14"/>
      <c r="AA468" s="14"/>
      <c r="AB468" s="14"/>
      <c r="AC468" s="14"/>
      <c r="AD468" s="14"/>
      <c r="AF468" s="14"/>
    </row>
    <row r="469" spans="1:32" ht="14.4">
      <c r="A469" s="15"/>
      <c r="B469" s="15"/>
      <c r="C469" s="7"/>
      <c r="D469" s="7"/>
      <c r="E469" s="7"/>
      <c r="I469" s="14"/>
      <c r="J469" s="14"/>
      <c r="K469" s="14"/>
      <c r="L469" s="14"/>
      <c r="M469" s="14"/>
      <c r="N469" s="14"/>
      <c r="O469" s="16"/>
      <c r="P469" s="14"/>
      <c r="R469" s="17"/>
      <c r="Y469" s="14"/>
      <c r="Z469" s="14"/>
      <c r="AA469" s="14"/>
      <c r="AB469" s="14"/>
      <c r="AC469" s="14"/>
      <c r="AD469" s="14"/>
      <c r="AF469" s="14"/>
    </row>
    <row r="470" spans="1:32" ht="14.4">
      <c r="A470" s="15"/>
      <c r="B470" s="15"/>
      <c r="C470" s="7"/>
      <c r="D470" s="7"/>
      <c r="E470" s="7"/>
      <c r="I470" s="14"/>
      <c r="J470" s="14"/>
      <c r="K470" s="14"/>
      <c r="L470" s="14"/>
      <c r="M470" s="14"/>
      <c r="N470" s="14"/>
      <c r="O470" s="16"/>
      <c r="P470" s="14"/>
      <c r="R470" s="17"/>
      <c r="Y470" s="14"/>
      <c r="Z470" s="14"/>
      <c r="AA470" s="14"/>
      <c r="AB470" s="14"/>
      <c r="AC470" s="14"/>
      <c r="AD470" s="14"/>
      <c r="AF470" s="14"/>
    </row>
    <row r="471" spans="1:32" ht="14.4">
      <c r="A471" s="15"/>
      <c r="B471" s="15"/>
      <c r="C471" s="7"/>
      <c r="D471" s="7"/>
      <c r="E471" s="7"/>
      <c r="I471" s="14"/>
      <c r="J471" s="14"/>
      <c r="K471" s="14"/>
      <c r="L471" s="14"/>
      <c r="M471" s="14"/>
      <c r="N471" s="14"/>
      <c r="O471" s="16"/>
      <c r="P471" s="14"/>
      <c r="R471" s="17"/>
      <c r="Y471" s="14"/>
      <c r="Z471" s="14"/>
      <c r="AA471" s="14"/>
      <c r="AB471" s="14"/>
      <c r="AC471" s="14"/>
      <c r="AD471" s="14"/>
      <c r="AF471" s="14"/>
    </row>
    <row r="472" spans="1:32" ht="14.4">
      <c r="A472" s="15"/>
      <c r="B472" s="15"/>
      <c r="C472" s="7"/>
      <c r="D472" s="7"/>
      <c r="E472" s="7"/>
      <c r="I472" s="14"/>
      <c r="J472" s="14"/>
      <c r="K472" s="14"/>
      <c r="L472" s="14"/>
      <c r="M472" s="14"/>
      <c r="N472" s="14"/>
      <c r="O472" s="16"/>
      <c r="P472" s="14"/>
      <c r="R472" s="17"/>
      <c r="Y472" s="14"/>
      <c r="Z472" s="14"/>
      <c r="AA472" s="14"/>
      <c r="AB472" s="14"/>
      <c r="AC472" s="14"/>
      <c r="AD472" s="14"/>
      <c r="AF472" s="14"/>
    </row>
    <row r="473" spans="1:32" ht="14.4">
      <c r="A473" s="15"/>
      <c r="B473" s="15"/>
      <c r="C473" s="7"/>
      <c r="D473" s="7"/>
      <c r="E473" s="7"/>
      <c r="I473" s="14"/>
      <c r="J473" s="14"/>
      <c r="K473" s="14"/>
      <c r="L473" s="14"/>
      <c r="M473" s="14"/>
      <c r="N473" s="14"/>
      <c r="O473" s="16"/>
      <c r="P473" s="14"/>
      <c r="R473" s="17"/>
      <c r="Y473" s="14"/>
      <c r="Z473" s="14"/>
      <c r="AA473" s="14"/>
      <c r="AB473" s="14"/>
      <c r="AC473" s="14"/>
      <c r="AD473" s="14"/>
      <c r="AF473" s="14"/>
    </row>
    <row r="474" spans="1:32" ht="14.4">
      <c r="A474" s="15"/>
      <c r="B474" s="15"/>
      <c r="C474" s="7"/>
      <c r="D474" s="7"/>
      <c r="E474" s="7"/>
      <c r="I474" s="14"/>
      <c r="J474" s="14"/>
      <c r="K474" s="14"/>
      <c r="L474" s="14"/>
      <c r="M474" s="14"/>
      <c r="N474" s="14"/>
      <c r="O474" s="16"/>
      <c r="P474" s="14"/>
      <c r="R474" s="17"/>
      <c r="Y474" s="14"/>
      <c r="Z474" s="14"/>
      <c r="AA474" s="14"/>
      <c r="AB474" s="14"/>
      <c r="AC474" s="14"/>
      <c r="AD474" s="14"/>
      <c r="AF474" s="14"/>
    </row>
    <row r="475" spans="1:32" ht="14.4">
      <c r="A475" s="15"/>
      <c r="B475" s="15"/>
      <c r="C475" s="7"/>
      <c r="D475" s="7"/>
      <c r="E475" s="7"/>
      <c r="I475" s="14"/>
      <c r="J475" s="14"/>
      <c r="K475" s="14"/>
      <c r="L475" s="14"/>
      <c r="M475" s="14"/>
      <c r="N475" s="14"/>
      <c r="O475" s="16"/>
      <c r="P475" s="14"/>
      <c r="R475" s="17"/>
      <c r="Y475" s="14"/>
      <c r="Z475" s="14"/>
      <c r="AA475" s="14"/>
      <c r="AB475" s="14"/>
      <c r="AC475" s="14"/>
      <c r="AD475" s="14"/>
      <c r="AF475" s="14"/>
    </row>
    <row r="476" spans="1:32" ht="14.4">
      <c r="A476" s="15"/>
      <c r="B476" s="15"/>
      <c r="C476" s="7"/>
      <c r="D476" s="7"/>
      <c r="E476" s="7"/>
      <c r="I476" s="14"/>
      <c r="J476" s="14"/>
      <c r="K476" s="14"/>
      <c r="L476" s="14"/>
      <c r="M476" s="14"/>
      <c r="N476" s="14"/>
      <c r="O476" s="16"/>
      <c r="P476" s="14"/>
      <c r="R476" s="17"/>
      <c r="Y476" s="14"/>
      <c r="Z476" s="14"/>
      <c r="AA476" s="14"/>
      <c r="AB476" s="14"/>
      <c r="AC476" s="14"/>
      <c r="AD476" s="14"/>
      <c r="AF476" s="14"/>
    </row>
    <row r="477" spans="1:32" ht="14.4">
      <c r="A477" s="15"/>
      <c r="B477" s="15"/>
      <c r="C477" s="7"/>
      <c r="D477" s="7"/>
      <c r="E477" s="7"/>
      <c r="I477" s="14"/>
      <c r="J477" s="14"/>
      <c r="K477" s="14"/>
      <c r="L477" s="14"/>
      <c r="M477" s="14"/>
      <c r="N477" s="14"/>
      <c r="O477" s="16"/>
      <c r="P477" s="14"/>
      <c r="R477" s="17"/>
      <c r="Y477" s="14"/>
      <c r="Z477" s="14"/>
      <c r="AA477" s="14"/>
      <c r="AB477" s="14"/>
      <c r="AC477" s="14"/>
      <c r="AD477" s="14"/>
      <c r="AF477" s="14"/>
    </row>
    <row r="478" spans="1:32" ht="14.4">
      <c r="A478" s="15"/>
      <c r="B478" s="15"/>
      <c r="C478" s="7"/>
      <c r="D478" s="7"/>
      <c r="E478" s="7"/>
      <c r="I478" s="14"/>
      <c r="J478" s="14"/>
      <c r="K478" s="14"/>
      <c r="L478" s="14"/>
      <c r="M478" s="14"/>
      <c r="N478" s="14"/>
      <c r="O478" s="16"/>
      <c r="P478" s="14"/>
      <c r="R478" s="17"/>
      <c r="Y478" s="14"/>
      <c r="Z478" s="14"/>
      <c r="AA478" s="14"/>
      <c r="AB478" s="14"/>
      <c r="AC478" s="14"/>
      <c r="AD478" s="14"/>
      <c r="AF478" s="14"/>
    </row>
    <row r="479" spans="1:32" ht="14.4">
      <c r="A479" s="15"/>
      <c r="B479" s="15"/>
      <c r="C479" s="7"/>
      <c r="D479" s="7"/>
      <c r="E479" s="7"/>
      <c r="I479" s="14"/>
      <c r="J479" s="14"/>
      <c r="K479" s="14"/>
      <c r="L479" s="14"/>
      <c r="M479" s="14"/>
      <c r="N479" s="14"/>
      <c r="O479" s="16"/>
      <c r="P479" s="14"/>
      <c r="R479" s="17"/>
      <c r="Y479" s="14"/>
      <c r="Z479" s="14"/>
      <c r="AA479" s="14"/>
      <c r="AB479" s="14"/>
      <c r="AC479" s="14"/>
      <c r="AD479" s="14"/>
      <c r="AF479" s="14"/>
    </row>
    <row r="480" spans="1:32" ht="14.4">
      <c r="A480" s="15"/>
      <c r="B480" s="15"/>
      <c r="C480" s="7"/>
      <c r="D480" s="7"/>
      <c r="E480" s="7"/>
      <c r="I480" s="14"/>
      <c r="J480" s="14"/>
      <c r="K480" s="14"/>
      <c r="L480" s="14"/>
      <c r="M480" s="14"/>
      <c r="N480" s="14"/>
      <c r="O480" s="16"/>
      <c r="P480" s="14"/>
      <c r="R480" s="17"/>
      <c r="Y480" s="14"/>
      <c r="Z480" s="14"/>
      <c r="AA480" s="14"/>
      <c r="AB480" s="14"/>
      <c r="AC480" s="14"/>
      <c r="AD480" s="14"/>
      <c r="AF480" s="14"/>
    </row>
    <row r="481" spans="1:32" ht="14.4">
      <c r="A481" s="15"/>
      <c r="B481" s="15"/>
      <c r="C481" s="7"/>
      <c r="D481" s="7"/>
      <c r="E481" s="7"/>
      <c r="I481" s="14"/>
      <c r="J481" s="14"/>
      <c r="K481" s="14"/>
      <c r="L481" s="14"/>
      <c r="M481" s="14"/>
      <c r="N481" s="14"/>
      <c r="O481" s="16"/>
      <c r="P481" s="14"/>
      <c r="R481" s="17"/>
      <c r="Y481" s="14"/>
      <c r="Z481" s="14"/>
      <c r="AA481" s="14"/>
      <c r="AB481" s="14"/>
      <c r="AC481" s="14"/>
      <c r="AD481" s="14"/>
      <c r="AF481" s="14"/>
    </row>
    <row r="482" spans="1:32" ht="14.4">
      <c r="A482" s="15"/>
      <c r="B482" s="15"/>
      <c r="C482" s="7"/>
      <c r="D482" s="7"/>
      <c r="E482" s="7"/>
      <c r="I482" s="14"/>
      <c r="J482" s="14"/>
      <c r="K482" s="14"/>
      <c r="L482" s="14"/>
      <c r="M482" s="14"/>
      <c r="N482" s="14"/>
      <c r="O482" s="16"/>
      <c r="P482" s="14"/>
      <c r="R482" s="17"/>
      <c r="Y482" s="14"/>
      <c r="Z482" s="14"/>
      <c r="AA482" s="14"/>
      <c r="AB482" s="14"/>
      <c r="AC482" s="14"/>
      <c r="AD482" s="14"/>
      <c r="AF482" s="14"/>
    </row>
    <row r="483" spans="1:32" ht="14.4">
      <c r="A483" s="15"/>
      <c r="B483" s="15"/>
      <c r="C483" s="7"/>
      <c r="D483" s="7"/>
      <c r="E483" s="7"/>
      <c r="I483" s="14"/>
      <c r="J483" s="14"/>
      <c r="K483" s="14"/>
      <c r="L483" s="14"/>
      <c r="M483" s="14"/>
      <c r="N483" s="14"/>
      <c r="O483" s="16"/>
      <c r="P483" s="14"/>
      <c r="R483" s="17"/>
      <c r="Y483" s="14"/>
      <c r="Z483" s="14"/>
      <c r="AA483" s="14"/>
      <c r="AB483" s="14"/>
      <c r="AC483" s="14"/>
      <c r="AD483" s="14"/>
      <c r="AF483" s="14"/>
    </row>
    <row r="484" spans="1:32" ht="14.4">
      <c r="A484" s="15"/>
      <c r="B484" s="15"/>
      <c r="C484" s="7"/>
      <c r="D484" s="7"/>
      <c r="E484" s="7"/>
      <c r="I484" s="14"/>
      <c r="J484" s="14"/>
      <c r="K484" s="14"/>
      <c r="L484" s="14"/>
      <c r="M484" s="14"/>
      <c r="N484" s="14"/>
      <c r="O484" s="16"/>
      <c r="P484" s="14"/>
      <c r="R484" s="17"/>
      <c r="Y484" s="14"/>
      <c r="Z484" s="14"/>
      <c r="AA484" s="14"/>
      <c r="AB484" s="14"/>
      <c r="AC484" s="14"/>
      <c r="AD484" s="14"/>
      <c r="AF484" s="14"/>
    </row>
    <row r="485" spans="1:32" ht="14.4">
      <c r="A485" s="15"/>
      <c r="B485" s="15"/>
      <c r="C485" s="7"/>
      <c r="D485" s="7"/>
      <c r="E485" s="7"/>
      <c r="I485" s="14"/>
      <c r="J485" s="14"/>
      <c r="K485" s="14"/>
      <c r="L485" s="14"/>
      <c r="M485" s="14"/>
      <c r="N485" s="14"/>
      <c r="O485" s="16"/>
      <c r="P485" s="14"/>
      <c r="R485" s="17"/>
      <c r="Y485" s="14"/>
      <c r="Z485" s="14"/>
      <c r="AA485" s="14"/>
      <c r="AB485" s="14"/>
      <c r="AC485" s="14"/>
      <c r="AD485" s="14"/>
      <c r="AF485" s="14"/>
    </row>
    <row r="486" spans="1:32" ht="14.4">
      <c r="A486" s="15"/>
      <c r="B486" s="15"/>
      <c r="C486" s="7"/>
      <c r="D486" s="7"/>
      <c r="E486" s="7"/>
      <c r="I486" s="14"/>
      <c r="J486" s="14"/>
      <c r="K486" s="14"/>
      <c r="L486" s="14"/>
      <c r="M486" s="14"/>
      <c r="N486" s="14"/>
      <c r="O486" s="16"/>
      <c r="P486" s="14"/>
      <c r="R486" s="17"/>
      <c r="Y486" s="14"/>
      <c r="Z486" s="14"/>
      <c r="AA486" s="14"/>
      <c r="AB486" s="14"/>
      <c r="AC486" s="14"/>
      <c r="AD486" s="14"/>
      <c r="AF486" s="14"/>
    </row>
    <row r="487" spans="1:32" ht="14.4">
      <c r="A487" s="15"/>
      <c r="B487" s="15"/>
      <c r="C487" s="7"/>
      <c r="D487" s="7"/>
      <c r="E487" s="7"/>
      <c r="I487" s="14"/>
      <c r="J487" s="14"/>
      <c r="K487" s="14"/>
      <c r="L487" s="14"/>
      <c r="M487" s="14"/>
      <c r="N487" s="14"/>
      <c r="O487" s="16"/>
      <c r="P487" s="14"/>
      <c r="R487" s="17"/>
      <c r="Y487" s="14"/>
      <c r="Z487" s="14"/>
      <c r="AA487" s="14"/>
      <c r="AB487" s="14"/>
      <c r="AC487" s="14"/>
      <c r="AD487" s="14"/>
      <c r="AF487" s="14"/>
    </row>
    <row r="488" spans="1:32" ht="14.4">
      <c r="A488" s="15"/>
      <c r="B488" s="15"/>
      <c r="C488" s="7"/>
      <c r="D488" s="7"/>
      <c r="E488" s="7"/>
      <c r="I488" s="14"/>
      <c r="J488" s="14"/>
      <c r="K488" s="14"/>
      <c r="L488" s="14"/>
      <c r="M488" s="14"/>
      <c r="N488" s="14"/>
      <c r="O488" s="16"/>
      <c r="P488" s="14"/>
      <c r="R488" s="17"/>
      <c r="Y488" s="14"/>
      <c r="Z488" s="14"/>
      <c r="AA488" s="14"/>
      <c r="AB488" s="14"/>
      <c r="AC488" s="14"/>
      <c r="AD488" s="14"/>
      <c r="AF488" s="14"/>
    </row>
    <row r="489" spans="1:32" ht="14.4">
      <c r="A489" s="15"/>
      <c r="B489" s="15"/>
      <c r="C489" s="7"/>
      <c r="D489" s="7"/>
      <c r="E489" s="7"/>
      <c r="I489" s="14"/>
      <c r="J489" s="14"/>
      <c r="K489" s="14"/>
      <c r="L489" s="14"/>
      <c r="M489" s="14"/>
      <c r="N489" s="14"/>
      <c r="O489" s="16"/>
      <c r="P489" s="14"/>
      <c r="R489" s="17"/>
      <c r="Y489" s="14"/>
      <c r="Z489" s="14"/>
      <c r="AA489" s="14"/>
      <c r="AB489" s="14"/>
      <c r="AC489" s="14"/>
      <c r="AD489" s="14"/>
      <c r="AF489" s="14"/>
    </row>
    <row r="490" spans="1:32" ht="14.4">
      <c r="A490" s="15"/>
      <c r="B490" s="15"/>
      <c r="C490" s="7"/>
      <c r="D490" s="7"/>
      <c r="E490" s="7"/>
      <c r="I490" s="14"/>
      <c r="J490" s="14"/>
      <c r="K490" s="14"/>
      <c r="L490" s="14"/>
      <c r="M490" s="14"/>
      <c r="N490" s="14"/>
      <c r="O490" s="16"/>
      <c r="P490" s="14"/>
      <c r="R490" s="17"/>
      <c r="Y490" s="14"/>
      <c r="Z490" s="14"/>
      <c r="AA490" s="14"/>
      <c r="AB490" s="14"/>
      <c r="AC490" s="14"/>
      <c r="AD490" s="14"/>
      <c r="AF490" s="14"/>
    </row>
    <row r="491" spans="1:32" ht="14.4">
      <c r="A491" s="15"/>
      <c r="B491" s="15"/>
      <c r="C491" s="7"/>
      <c r="D491" s="7"/>
      <c r="E491" s="7"/>
      <c r="I491" s="14"/>
      <c r="J491" s="14"/>
      <c r="K491" s="14"/>
      <c r="L491" s="14"/>
      <c r="M491" s="14"/>
      <c r="N491" s="14"/>
      <c r="O491" s="16"/>
      <c r="P491" s="14"/>
      <c r="R491" s="17"/>
      <c r="Y491" s="14"/>
      <c r="Z491" s="14"/>
      <c r="AA491" s="14"/>
      <c r="AB491" s="14"/>
      <c r="AC491" s="14"/>
      <c r="AD491" s="14"/>
      <c r="AF491" s="14"/>
    </row>
    <row r="492" spans="1:32" ht="14.4">
      <c r="A492" s="15"/>
      <c r="B492" s="15"/>
      <c r="C492" s="7"/>
      <c r="D492" s="7"/>
      <c r="E492" s="7"/>
      <c r="I492" s="14"/>
      <c r="J492" s="14"/>
      <c r="K492" s="14"/>
      <c r="L492" s="14"/>
      <c r="M492" s="14"/>
      <c r="N492" s="14"/>
      <c r="O492" s="16"/>
      <c r="P492" s="14"/>
      <c r="R492" s="17"/>
      <c r="Y492" s="14"/>
      <c r="Z492" s="14"/>
      <c r="AA492" s="14"/>
      <c r="AB492" s="14"/>
      <c r="AC492" s="14"/>
      <c r="AD492" s="14"/>
      <c r="AF492" s="14"/>
    </row>
    <row r="493" spans="1:32" ht="14.4">
      <c r="A493" s="15"/>
      <c r="B493" s="15"/>
      <c r="C493" s="7"/>
      <c r="D493" s="7"/>
      <c r="E493" s="7"/>
      <c r="I493" s="14"/>
      <c r="J493" s="14"/>
      <c r="K493" s="14"/>
      <c r="L493" s="14"/>
      <c r="M493" s="14"/>
      <c r="N493" s="14"/>
      <c r="O493" s="16"/>
      <c r="P493" s="14"/>
      <c r="R493" s="17"/>
      <c r="Y493" s="14"/>
      <c r="Z493" s="14"/>
      <c r="AA493" s="14"/>
      <c r="AB493" s="14"/>
      <c r="AC493" s="14"/>
      <c r="AD493" s="14"/>
      <c r="AF493" s="14"/>
    </row>
    <row r="494" spans="1:32" ht="14.4">
      <c r="A494" s="15"/>
      <c r="B494" s="15"/>
      <c r="C494" s="7"/>
      <c r="D494" s="7"/>
      <c r="E494" s="7"/>
      <c r="I494" s="14"/>
      <c r="J494" s="14"/>
      <c r="K494" s="14"/>
      <c r="L494" s="14"/>
      <c r="M494" s="14"/>
      <c r="N494" s="14"/>
      <c r="O494" s="16"/>
      <c r="P494" s="14"/>
      <c r="R494" s="17"/>
      <c r="Y494" s="14"/>
      <c r="Z494" s="14"/>
      <c r="AA494" s="14"/>
      <c r="AB494" s="14"/>
      <c r="AC494" s="14"/>
      <c r="AD494" s="14"/>
      <c r="AF494" s="14"/>
    </row>
    <row r="495" spans="1:32" ht="14.4">
      <c r="A495" s="15"/>
      <c r="B495" s="15"/>
      <c r="C495" s="7"/>
      <c r="D495" s="7"/>
      <c r="E495" s="7"/>
      <c r="I495" s="14"/>
      <c r="J495" s="14"/>
      <c r="K495" s="14"/>
      <c r="L495" s="14"/>
      <c r="M495" s="14"/>
      <c r="N495" s="14"/>
      <c r="O495" s="16"/>
      <c r="P495" s="14"/>
      <c r="R495" s="17"/>
      <c r="Y495" s="14"/>
      <c r="Z495" s="14"/>
      <c r="AA495" s="14"/>
      <c r="AB495" s="14"/>
      <c r="AC495" s="14"/>
      <c r="AD495" s="14"/>
      <c r="AF495" s="14"/>
    </row>
    <row r="496" spans="1:32" ht="14.4">
      <c r="A496" s="15"/>
      <c r="B496" s="15"/>
      <c r="C496" s="7"/>
      <c r="D496" s="7"/>
      <c r="E496" s="7"/>
      <c r="I496" s="14"/>
      <c r="J496" s="14"/>
      <c r="K496" s="14"/>
      <c r="L496" s="14"/>
      <c r="M496" s="14"/>
      <c r="N496" s="14"/>
      <c r="O496" s="16"/>
      <c r="P496" s="14"/>
      <c r="R496" s="17"/>
      <c r="Y496" s="14"/>
      <c r="Z496" s="14"/>
      <c r="AA496" s="14"/>
      <c r="AB496" s="14"/>
      <c r="AC496" s="14"/>
      <c r="AD496" s="14"/>
      <c r="AF496" s="14"/>
    </row>
    <row r="497" spans="1:32" ht="14.4">
      <c r="A497" s="15"/>
      <c r="B497" s="15"/>
      <c r="C497" s="7"/>
      <c r="D497" s="7"/>
      <c r="E497" s="7"/>
      <c r="I497" s="14"/>
      <c r="J497" s="14"/>
      <c r="K497" s="14"/>
      <c r="L497" s="14"/>
      <c r="M497" s="14"/>
      <c r="N497" s="14"/>
      <c r="O497" s="16"/>
      <c r="P497" s="14"/>
      <c r="R497" s="17"/>
      <c r="Y497" s="14"/>
      <c r="Z497" s="14"/>
      <c r="AA497" s="14"/>
      <c r="AB497" s="14"/>
      <c r="AC497" s="14"/>
      <c r="AD497" s="14"/>
      <c r="AF497" s="14"/>
    </row>
    <row r="498" spans="1:32" ht="14.4">
      <c r="A498" s="15"/>
      <c r="B498" s="15"/>
      <c r="C498" s="7"/>
      <c r="D498" s="7"/>
      <c r="E498" s="7"/>
      <c r="I498" s="14"/>
      <c r="J498" s="14"/>
      <c r="K498" s="14"/>
      <c r="L498" s="14"/>
      <c r="M498" s="14"/>
      <c r="N498" s="14"/>
      <c r="O498" s="16"/>
      <c r="P498" s="14"/>
      <c r="R498" s="17"/>
      <c r="Y498" s="14"/>
      <c r="Z498" s="14"/>
      <c r="AA498" s="14"/>
      <c r="AB498" s="14"/>
      <c r="AC498" s="14"/>
      <c r="AD498" s="14"/>
      <c r="AF498" s="14"/>
    </row>
    <row r="499" spans="1:32" ht="14.4">
      <c r="A499" s="15"/>
      <c r="B499" s="15"/>
      <c r="C499" s="7"/>
      <c r="D499" s="7"/>
      <c r="E499" s="7"/>
      <c r="I499" s="14"/>
      <c r="J499" s="14"/>
      <c r="K499" s="14"/>
      <c r="L499" s="14"/>
      <c r="M499" s="14"/>
      <c r="N499" s="14"/>
      <c r="O499" s="16"/>
      <c r="P499" s="14"/>
      <c r="R499" s="17"/>
      <c r="Y499" s="14"/>
      <c r="Z499" s="14"/>
      <c r="AA499" s="14"/>
      <c r="AB499" s="14"/>
      <c r="AC499" s="14"/>
      <c r="AD499" s="14"/>
      <c r="AF499" s="14"/>
    </row>
    <row r="500" spans="1:32" ht="14.4">
      <c r="A500" s="15"/>
      <c r="B500" s="15"/>
      <c r="C500" s="7"/>
      <c r="D500" s="7"/>
      <c r="E500" s="7"/>
      <c r="I500" s="14"/>
      <c r="J500" s="14"/>
      <c r="K500" s="14"/>
      <c r="L500" s="14"/>
      <c r="M500" s="14"/>
      <c r="N500" s="14"/>
      <c r="O500" s="16"/>
      <c r="P500" s="14"/>
      <c r="R500" s="17"/>
      <c r="Y500" s="14"/>
      <c r="Z500" s="14"/>
      <c r="AA500" s="14"/>
      <c r="AB500" s="14"/>
      <c r="AC500" s="14"/>
      <c r="AD500" s="14"/>
      <c r="AF500" s="14"/>
    </row>
    <row r="501" spans="1:32" ht="14.4">
      <c r="A501" s="15"/>
      <c r="B501" s="15"/>
      <c r="C501" s="7"/>
      <c r="D501" s="7"/>
      <c r="E501" s="7"/>
      <c r="I501" s="14"/>
      <c r="J501" s="14"/>
      <c r="K501" s="14"/>
      <c r="L501" s="14"/>
      <c r="M501" s="14"/>
      <c r="N501" s="14"/>
      <c r="O501" s="16"/>
      <c r="P501" s="14"/>
      <c r="R501" s="17"/>
      <c r="Y501" s="14"/>
      <c r="Z501" s="14"/>
      <c r="AA501" s="14"/>
      <c r="AB501" s="14"/>
      <c r="AC501" s="14"/>
      <c r="AD501" s="14"/>
      <c r="AF501" s="14"/>
    </row>
    <row r="502" spans="1:32" ht="14.4">
      <c r="A502" s="15"/>
      <c r="B502" s="15"/>
      <c r="C502" s="7"/>
      <c r="D502" s="7"/>
      <c r="E502" s="7"/>
      <c r="I502" s="14"/>
      <c r="J502" s="14"/>
      <c r="K502" s="14"/>
      <c r="L502" s="14"/>
      <c r="M502" s="14"/>
      <c r="N502" s="14"/>
      <c r="O502" s="16"/>
      <c r="P502" s="14"/>
      <c r="R502" s="17"/>
      <c r="Y502" s="14"/>
      <c r="Z502" s="14"/>
      <c r="AA502" s="14"/>
      <c r="AB502" s="14"/>
      <c r="AC502" s="14"/>
      <c r="AD502" s="14"/>
      <c r="AF502" s="14"/>
    </row>
    <row r="503" spans="1:32" ht="14.4">
      <c r="A503" s="15"/>
      <c r="B503" s="15"/>
      <c r="C503" s="7"/>
      <c r="D503" s="7"/>
      <c r="E503" s="7"/>
      <c r="I503" s="14"/>
      <c r="J503" s="14"/>
      <c r="K503" s="14"/>
      <c r="L503" s="14"/>
      <c r="M503" s="14"/>
      <c r="N503" s="14"/>
      <c r="O503" s="16"/>
      <c r="P503" s="14"/>
      <c r="R503" s="17"/>
      <c r="Y503" s="14"/>
      <c r="Z503" s="14"/>
      <c r="AA503" s="14"/>
      <c r="AB503" s="14"/>
      <c r="AC503" s="14"/>
      <c r="AD503" s="14"/>
      <c r="AF503" s="14"/>
    </row>
    <row r="504" spans="1:32" ht="14.4">
      <c r="A504" s="15"/>
      <c r="B504" s="15"/>
      <c r="C504" s="7"/>
      <c r="D504" s="7"/>
      <c r="E504" s="7"/>
      <c r="I504" s="14"/>
      <c r="J504" s="14"/>
      <c r="K504" s="14"/>
      <c r="L504" s="14"/>
      <c r="M504" s="14"/>
      <c r="N504" s="14"/>
      <c r="O504" s="16"/>
      <c r="P504" s="14"/>
      <c r="R504" s="17"/>
      <c r="Y504" s="14"/>
      <c r="Z504" s="14"/>
      <c r="AA504" s="14"/>
      <c r="AB504" s="14"/>
      <c r="AC504" s="14"/>
      <c r="AD504" s="14"/>
      <c r="AF504" s="14"/>
    </row>
    <row r="505" spans="1:32" ht="14.4">
      <c r="A505" s="15"/>
      <c r="B505" s="15"/>
      <c r="C505" s="7"/>
      <c r="D505" s="7"/>
      <c r="E505" s="7"/>
      <c r="I505" s="14"/>
      <c r="J505" s="14"/>
      <c r="K505" s="14"/>
      <c r="L505" s="14"/>
      <c r="M505" s="14"/>
      <c r="N505" s="14"/>
      <c r="O505" s="16"/>
      <c r="P505" s="14"/>
      <c r="R505" s="17"/>
      <c r="Y505" s="14"/>
      <c r="Z505" s="14"/>
      <c r="AA505" s="14"/>
      <c r="AB505" s="14"/>
      <c r="AC505" s="14"/>
      <c r="AD505" s="14"/>
      <c r="AF505" s="14"/>
    </row>
    <row r="506" spans="1:32" ht="14.4">
      <c r="A506" s="15"/>
      <c r="B506" s="15"/>
      <c r="C506" s="7"/>
      <c r="D506" s="7"/>
      <c r="E506" s="7"/>
      <c r="I506" s="14"/>
      <c r="J506" s="14"/>
      <c r="K506" s="14"/>
      <c r="L506" s="14"/>
      <c r="M506" s="14"/>
      <c r="N506" s="14"/>
      <c r="O506" s="16"/>
      <c r="P506" s="14"/>
      <c r="R506" s="17"/>
      <c r="Y506" s="14"/>
      <c r="Z506" s="14"/>
      <c r="AA506" s="14"/>
      <c r="AB506" s="14"/>
      <c r="AC506" s="14"/>
      <c r="AD506" s="14"/>
      <c r="AF506" s="14"/>
    </row>
    <row r="507" spans="1:32" ht="14.4">
      <c r="A507" s="15"/>
      <c r="B507" s="15"/>
      <c r="C507" s="7"/>
      <c r="D507" s="7"/>
      <c r="E507" s="7"/>
      <c r="I507" s="14"/>
      <c r="J507" s="14"/>
      <c r="K507" s="14"/>
      <c r="L507" s="14"/>
      <c r="M507" s="14"/>
      <c r="N507" s="14"/>
      <c r="O507" s="16"/>
      <c r="P507" s="14"/>
      <c r="R507" s="17"/>
      <c r="Y507" s="14"/>
      <c r="Z507" s="14"/>
      <c r="AA507" s="14"/>
      <c r="AB507" s="14"/>
      <c r="AC507" s="14"/>
      <c r="AD507" s="14"/>
      <c r="AF507" s="14"/>
    </row>
    <row r="508" spans="1:32" ht="14.4">
      <c r="A508" s="15"/>
      <c r="B508" s="15"/>
      <c r="C508" s="7"/>
      <c r="D508" s="7"/>
      <c r="E508" s="7"/>
      <c r="I508" s="14"/>
      <c r="J508" s="14"/>
      <c r="K508" s="14"/>
      <c r="L508" s="14"/>
      <c r="M508" s="14"/>
      <c r="N508" s="14"/>
      <c r="O508" s="16"/>
      <c r="P508" s="14"/>
      <c r="R508" s="17"/>
      <c r="Y508" s="14"/>
      <c r="Z508" s="14"/>
      <c r="AA508" s="14"/>
      <c r="AB508" s="14"/>
      <c r="AC508" s="14"/>
      <c r="AD508" s="14"/>
      <c r="AF508" s="14"/>
    </row>
    <row r="509" spans="1:32" ht="14.4">
      <c r="A509" s="15"/>
      <c r="B509" s="15"/>
      <c r="C509" s="7"/>
      <c r="D509" s="7"/>
      <c r="E509" s="7"/>
      <c r="I509" s="14"/>
      <c r="J509" s="14"/>
      <c r="K509" s="14"/>
      <c r="L509" s="14"/>
      <c r="M509" s="14"/>
      <c r="N509" s="14"/>
      <c r="O509" s="16"/>
      <c r="P509" s="14"/>
      <c r="R509" s="17"/>
      <c r="Y509" s="14"/>
      <c r="Z509" s="14"/>
      <c r="AA509" s="14"/>
      <c r="AB509" s="14"/>
      <c r="AC509" s="14"/>
      <c r="AD509" s="14"/>
      <c r="AF509" s="14"/>
    </row>
    <row r="510" spans="1:32" ht="14.4">
      <c r="A510" s="15"/>
      <c r="B510" s="15"/>
      <c r="C510" s="7"/>
      <c r="D510" s="7"/>
      <c r="E510" s="7"/>
      <c r="I510" s="14"/>
      <c r="J510" s="14"/>
      <c r="K510" s="14"/>
      <c r="L510" s="14"/>
      <c r="M510" s="14"/>
      <c r="N510" s="14"/>
      <c r="O510" s="16"/>
      <c r="P510" s="14"/>
      <c r="R510" s="17"/>
      <c r="Y510" s="14"/>
      <c r="Z510" s="14"/>
      <c r="AA510" s="14"/>
      <c r="AB510" s="14"/>
      <c r="AC510" s="14"/>
      <c r="AD510" s="14"/>
      <c r="AF510" s="14"/>
    </row>
    <row r="511" spans="1:32" ht="14.4">
      <c r="A511" s="15"/>
      <c r="B511" s="15"/>
      <c r="C511" s="7"/>
      <c r="D511" s="7"/>
      <c r="E511" s="7"/>
      <c r="I511" s="14"/>
      <c r="J511" s="14"/>
      <c r="K511" s="14"/>
      <c r="L511" s="14"/>
      <c r="M511" s="14"/>
      <c r="N511" s="14"/>
      <c r="O511" s="16"/>
      <c r="P511" s="14"/>
      <c r="R511" s="17"/>
      <c r="Y511" s="14"/>
      <c r="Z511" s="14"/>
      <c r="AA511" s="14"/>
      <c r="AB511" s="14"/>
      <c r="AC511" s="14"/>
      <c r="AD511" s="14"/>
      <c r="AF511" s="14"/>
    </row>
    <row r="512" spans="1:32" ht="14.4">
      <c r="A512" s="15"/>
      <c r="B512" s="15"/>
      <c r="C512" s="7"/>
      <c r="D512" s="7"/>
      <c r="E512" s="7"/>
      <c r="I512" s="14"/>
      <c r="J512" s="14"/>
      <c r="K512" s="14"/>
      <c r="L512" s="14"/>
      <c r="M512" s="14"/>
      <c r="N512" s="14"/>
      <c r="O512" s="16"/>
      <c r="P512" s="14"/>
      <c r="R512" s="17"/>
      <c r="Y512" s="14"/>
      <c r="Z512" s="14"/>
      <c r="AA512" s="14"/>
      <c r="AB512" s="14"/>
      <c r="AC512" s="14"/>
      <c r="AD512" s="14"/>
      <c r="AF512" s="14"/>
    </row>
    <row r="513" spans="1:32" ht="14.4">
      <c r="A513" s="15"/>
      <c r="B513" s="15"/>
      <c r="C513" s="7"/>
      <c r="D513" s="7"/>
      <c r="E513" s="7"/>
      <c r="I513" s="14"/>
      <c r="J513" s="14"/>
      <c r="K513" s="14"/>
      <c r="L513" s="14"/>
      <c r="M513" s="14"/>
      <c r="N513" s="14"/>
      <c r="O513" s="16"/>
      <c r="P513" s="14"/>
      <c r="R513" s="17"/>
      <c r="Y513" s="14"/>
      <c r="Z513" s="14"/>
      <c r="AA513" s="14"/>
      <c r="AB513" s="14"/>
      <c r="AC513" s="14"/>
      <c r="AD513" s="14"/>
      <c r="AF513" s="14"/>
    </row>
    <row r="514" spans="1:32" ht="14.4">
      <c r="A514" s="15"/>
      <c r="B514" s="15"/>
      <c r="C514" s="7"/>
      <c r="D514" s="7"/>
      <c r="E514" s="7"/>
      <c r="I514" s="14"/>
      <c r="J514" s="14"/>
      <c r="K514" s="14"/>
      <c r="L514" s="14"/>
      <c r="M514" s="14"/>
      <c r="N514" s="14"/>
      <c r="O514" s="16"/>
      <c r="P514" s="14"/>
      <c r="R514" s="17"/>
      <c r="Y514" s="14"/>
      <c r="Z514" s="14"/>
      <c r="AA514" s="14"/>
      <c r="AB514" s="14"/>
      <c r="AC514" s="14"/>
      <c r="AD514" s="14"/>
      <c r="AF514" s="14"/>
    </row>
    <row r="515" spans="1:32" ht="14.4">
      <c r="A515" s="15"/>
      <c r="B515" s="15"/>
      <c r="C515" s="7"/>
      <c r="D515" s="7"/>
      <c r="E515" s="7"/>
      <c r="I515" s="14"/>
      <c r="J515" s="14"/>
      <c r="K515" s="14"/>
      <c r="L515" s="14"/>
      <c r="M515" s="14"/>
      <c r="N515" s="14"/>
      <c r="O515" s="16"/>
      <c r="P515" s="14"/>
      <c r="R515" s="17"/>
      <c r="Y515" s="14"/>
      <c r="Z515" s="14"/>
      <c r="AA515" s="14"/>
      <c r="AB515" s="14"/>
      <c r="AC515" s="14"/>
      <c r="AD515" s="14"/>
      <c r="AF515" s="14"/>
    </row>
    <row r="516" spans="1:32" ht="14.4">
      <c r="A516" s="15"/>
      <c r="B516" s="15"/>
      <c r="C516" s="7"/>
      <c r="D516" s="7"/>
      <c r="E516" s="7"/>
      <c r="I516" s="14"/>
      <c r="J516" s="14"/>
      <c r="K516" s="14"/>
      <c r="L516" s="14"/>
      <c r="M516" s="14"/>
      <c r="N516" s="14"/>
      <c r="O516" s="16"/>
      <c r="P516" s="14"/>
      <c r="R516" s="17"/>
      <c r="Y516" s="14"/>
      <c r="Z516" s="14"/>
      <c r="AA516" s="14"/>
      <c r="AB516" s="14"/>
      <c r="AC516" s="14"/>
      <c r="AD516" s="14"/>
      <c r="AF516" s="14"/>
    </row>
    <row r="517" spans="1:32" ht="14.4">
      <c r="A517" s="15"/>
      <c r="B517" s="15"/>
      <c r="C517" s="7"/>
      <c r="D517" s="7"/>
      <c r="E517" s="7"/>
      <c r="I517" s="14"/>
      <c r="J517" s="14"/>
      <c r="K517" s="14"/>
      <c r="L517" s="14"/>
      <c r="M517" s="14"/>
      <c r="N517" s="14"/>
      <c r="O517" s="16"/>
      <c r="P517" s="14"/>
      <c r="R517" s="17"/>
      <c r="Y517" s="14"/>
      <c r="Z517" s="14"/>
      <c r="AA517" s="14"/>
      <c r="AB517" s="14"/>
      <c r="AC517" s="14"/>
      <c r="AD517" s="14"/>
      <c r="AF517" s="14"/>
    </row>
    <row r="518" spans="1:32" ht="14.4">
      <c r="A518" s="15"/>
      <c r="B518" s="15"/>
      <c r="C518" s="7"/>
      <c r="D518" s="7"/>
      <c r="E518" s="7"/>
      <c r="I518" s="14"/>
      <c r="J518" s="14"/>
      <c r="K518" s="14"/>
      <c r="L518" s="14"/>
      <c r="M518" s="14"/>
      <c r="N518" s="14"/>
      <c r="O518" s="16"/>
      <c r="P518" s="14"/>
      <c r="R518" s="17"/>
      <c r="Y518" s="14"/>
      <c r="Z518" s="14"/>
      <c r="AA518" s="14"/>
      <c r="AB518" s="14"/>
      <c r="AC518" s="14"/>
      <c r="AD518" s="14"/>
      <c r="AF518" s="14"/>
    </row>
    <row r="519" spans="1:32" ht="14.4">
      <c r="A519" s="15"/>
      <c r="B519" s="15"/>
      <c r="C519" s="7"/>
      <c r="D519" s="7"/>
      <c r="E519" s="7"/>
      <c r="I519" s="14"/>
      <c r="J519" s="14"/>
      <c r="K519" s="14"/>
      <c r="L519" s="14"/>
      <c r="M519" s="14"/>
      <c r="N519" s="14"/>
      <c r="O519" s="16"/>
      <c r="P519" s="14"/>
      <c r="R519" s="17"/>
      <c r="Y519" s="14"/>
      <c r="Z519" s="14"/>
      <c r="AA519" s="14"/>
      <c r="AB519" s="14"/>
      <c r="AC519" s="14"/>
      <c r="AD519" s="14"/>
      <c r="AF519" s="14"/>
    </row>
    <row r="520" spans="1:32" ht="14.4">
      <c r="A520" s="15"/>
      <c r="B520" s="15"/>
      <c r="C520" s="7"/>
      <c r="D520" s="7"/>
      <c r="E520" s="7"/>
      <c r="I520" s="14"/>
      <c r="J520" s="14"/>
      <c r="K520" s="14"/>
      <c r="L520" s="14"/>
      <c r="M520" s="14"/>
      <c r="N520" s="14"/>
      <c r="O520" s="16"/>
      <c r="P520" s="14"/>
      <c r="R520" s="17"/>
      <c r="Y520" s="14"/>
      <c r="Z520" s="14"/>
      <c r="AA520" s="14"/>
      <c r="AB520" s="14"/>
      <c r="AC520" s="14"/>
      <c r="AD520" s="14"/>
      <c r="AF520" s="14"/>
    </row>
    <row r="521" spans="1:32" ht="14.4">
      <c r="A521" s="15"/>
      <c r="B521" s="15"/>
      <c r="C521" s="7"/>
      <c r="D521" s="7"/>
      <c r="E521" s="7"/>
      <c r="I521" s="14"/>
      <c r="J521" s="14"/>
      <c r="K521" s="14"/>
      <c r="L521" s="14"/>
      <c r="M521" s="14"/>
      <c r="N521" s="14"/>
      <c r="O521" s="16"/>
      <c r="P521" s="14"/>
      <c r="R521" s="17"/>
      <c r="Y521" s="14"/>
      <c r="Z521" s="14"/>
      <c r="AA521" s="14"/>
      <c r="AB521" s="14"/>
      <c r="AC521" s="14"/>
      <c r="AD521" s="14"/>
      <c r="AF521" s="14"/>
    </row>
    <row r="522" spans="1:32" ht="14.4">
      <c r="A522" s="15"/>
      <c r="B522" s="15"/>
      <c r="C522" s="7"/>
      <c r="D522" s="7"/>
      <c r="E522" s="7"/>
      <c r="I522" s="14"/>
      <c r="J522" s="14"/>
      <c r="K522" s="14"/>
      <c r="L522" s="14"/>
      <c r="M522" s="14"/>
      <c r="N522" s="14"/>
      <c r="O522" s="16"/>
      <c r="P522" s="14"/>
      <c r="R522" s="17"/>
      <c r="Y522" s="14"/>
      <c r="Z522" s="14"/>
      <c r="AA522" s="14"/>
      <c r="AB522" s="14"/>
      <c r="AC522" s="14"/>
      <c r="AD522" s="14"/>
      <c r="AF522" s="14"/>
    </row>
    <row r="523" spans="1:32" ht="14.4">
      <c r="A523" s="15"/>
      <c r="B523" s="15"/>
      <c r="C523" s="7"/>
      <c r="D523" s="7"/>
      <c r="E523" s="7"/>
      <c r="I523" s="14"/>
      <c r="J523" s="14"/>
      <c r="K523" s="14"/>
      <c r="L523" s="14"/>
      <c r="M523" s="14"/>
      <c r="N523" s="14"/>
      <c r="O523" s="16"/>
      <c r="P523" s="14"/>
      <c r="R523" s="17"/>
      <c r="Y523" s="14"/>
      <c r="Z523" s="14"/>
      <c r="AA523" s="14"/>
      <c r="AB523" s="14"/>
      <c r="AC523" s="14"/>
      <c r="AD523" s="14"/>
      <c r="AF523" s="14"/>
    </row>
    <row r="524" spans="1:32" ht="14.4">
      <c r="A524" s="15"/>
      <c r="B524" s="15"/>
      <c r="C524" s="7"/>
      <c r="D524" s="7"/>
      <c r="E524" s="7"/>
      <c r="I524" s="14"/>
      <c r="J524" s="14"/>
      <c r="K524" s="14"/>
      <c r="L524" s="14"/>
      <c r="M524" s="14"/>
      <c r="N524" s="14"/>
      <c r="O524" s="16"/>
      <c r="P524" s="14"/>
      <c r="R524" s="17"/>
      <c r="Y524" s="14"/>
      <c r="Z524" s="14"/>
      <c r="AA524" s="14"/>
      <c r="AB524" s="14"/>
      <c r="AC524" s="14"/>
      <c r="AD524" s="14"/>
      <c r="AF524" s="14"/>
    </row>
    <row r="525" spans="1:32" ht="14.4">
      <c r="A525" s="15"/>
      <c r="B525" s="15"/>
      <c r="C525" s="7"/>
      <c r="D525" s="7"/>
      <c r="E525" s="7"/>
      <c r="I525" s="14"/>
      <c r="J525" s="14"/>
      <c r="K525" s="14"/>
      <c r="L525" s="14"/>
      <c r="M525" s="14"/>
      <c r="N525" s="14"/>
      <c r="O525" s="16"/>
      <c r="P525" s="14"/>
      <c r="R525" s="17"/>
      <c r="Y525" s="14"/>
      <c r="Z525" s="14"/>
      <c r="AA525" s="14"/>
      <c r="AB525" s="14"/>
      <c r="AC525" s="14"/>
      <c r="AD525" s="14"/>
      <c r="AF525" s="14"/>
    </row>
    <row r="526" spans="1:32" ht="14.4">
      <c r="A526" s="15"/>
      <c r="B526" s="15"/>
      <c r="C526" s="7"/>
      <c r="D526" s="7"/>
      <c r="E526" s="7"/>
      <c r="I526" s="14"/>
      <c r="J526" s="14"/>
      <c r="K526" s="14"/>
      <c r="L526" s="14"/>
      <c r="M526" s="14"/>
      <c r="N526" s="14"/>
      <c r="O526" s="16"/>
      <c r="P526" s="14"/>
      <c r="R526" s="17"/>
      <c r="Y526" s="14"/>
      <c r="Z526" s="14"/>
      <c r="AA526" s="14"/>
      <c r="AB526" s="14"/>
      <c r="AC526" s="14"/>
      <c r="AD526" s="14"/>
      <c r="AF526" s="14"/>
    </row>
    <row r="527" spans="1:32" ht="14.4">
      <c r="A527" s="15"/>
      <c r="B527" s="15"/>
      <c r="C527" s="7"/>
      <c r="D527" s="7"/>
      <c r="E527" s="7"/>
      <c r="I527" s="14"/>
      <c r="J527" s="14"/>
      <c r="K527" s="14"/>
      <c r="L527" s="14"/>
      <c r="M527" s="14"/>
      <c r="N527" s="14"/>
      <c r="O527" s="16"/>
      <c r="P527" s="14"/>
      <c r="R527" s="17"/>
      <c r="Y527" s="14"/>
      <c r="Z527" s="14"/>
      <c r="AA527" s="14"/>
      <c r="AB527" s="14"/>
      <c r="AC527" s="14"/>
      <c r="AD527" s="14"/>
      <c r="AF527" s="14"/>
    </row>
    <row r="528" spans="1:32" ht="14.4">
      <c r="A528" s="15"/>
      <c r="B528" s="15"/>
      <c r="C528" s="7"/>
      <c r="D528" s="7"/>
      <c r="E528" s="7"/>
      <c r="I528" s="14"/>
      <c r="J528" s="14"/>
      <c r="K528" s="14"/>
      <c r="L528" s="14"/>
      <c r="M528" s="14"/>
      <c r="N528" s="14"/>
      <c r="O528" s="16"/>
      <c r="P528" s="14"/>
      <c r="R528" s="17"/>
      <c r="Y528" s="14"/>
      <c r="Z528" s="14"/>
      <c r="AA528" s="14"/>
      <c r="AB528" s="14"/>
      <c r="AC528" s="14"/>
      <c r="AD528" s="14"/>
      <c r="AF528" s="14"/>
    </row>
    <row r="529" spans="1:32" ht="14.4">
      <c r="A529" s="15"/>
      <c r="B529" s="15"/>
      <c r="C529" s="7"/>
      <c r="D529" s="7"/>
      <c r="E529" s="7"/>
      <c r="I529" s="14"/>
      <c r="J529" s="14"/>
      <c r="K529" s="14"/>
      <c r="L529" s="14"/>
      <c r="M529" s="14"/>
      <c r="N529" s="14"/>
      <c r="O529" s="16"/>
      <c r="P529" s="14"/>
      <c r="R529" s="17"/>
      <c r="Y529" s="14"/>
      <c r="Z529" s="14"/>
      <c r="AA529" s="14"/>
      <c r="AB529" s="14"/>
      <c r="AC529" s="14"/>
      <c r="AD529" s="14"/>
      <c r="AF529" s="14"/>
    </row>
    <row r="530" spans="1:32" ht="14.4">
      <c r="A530" s="15"/>
      <c r="B530" s="15"/>
      <c r="C530" s="7"/>
      <c r="D530" s="7"/>
      <c r="E530" s="7"/>
      <c r="I530" s="14"/>
      <c r="J530" s="14"/>
      <c r="K530" s="14"/>
      <c r="L530" s="14"/>
      <c r="M530" s="14"/>
      <c r="N530" s="14"/>
      <c r="O530" s="16"/>
      <c r="P530" s="14"/>
      <c r="R530" s="17"/>
      <c r="Y530" s="14"/>
      <c r="Z530" s="14"/>
      <c r="AA530" s="14"/>
      <c r="AB530" s="14"/>
      <c r="AC530" s="14"/>
      <c r="AD530" s="14"/>
      <c r="AF530" s="14"/>
    </row>
    <row r="531" spans="1:32" ht="14.4">
      <c r="A531" s="15"/>
      <c r="B531" s="15"/>
      <c r="C531" s="7"/>
      <c r="D531" s="7"/>
      <c r="E531" s="7"/>
      <c r="I531" s="14"/>
      <c r="J531" s="14"/>
      <c r="K531" s="14"/>
      <c r="L531" s="14"/>
      <c r="M531" s="14"/>
      <c r="N531" s="14"/>
      <c r="O531" s="16"/>
      <c r="P531" s="14"/>
      <c r="R531" s="17"/>
      <c r="Y531" s="14"/>
      <c r="Z531" s="14"/>
      <c r="AA531" s="14"/>
      <c r="AB531" s="14"/>
      <c r="AC531" s="14"/>
      <c r="AD531" s="14"/>
      <c r="AF531" s="14"/>
    </row>
    <row r="532" spans="1:32" ht="14.4">
      <c r="A532" s="15"/>
      <c r="B532" s="15"/>
      <c r="C532" s="7"/>
      <c r="D532" s="7"/>
      <c r="E532" s="7"/>
      <c r="I532" s="14"/>
      <c r="J532" s="14"/>
      <c r="K532" s="14"/>
      <c r="L532" s="14"/>
      <c r="M532" s="14"/>
      <c r="N532" s="14"/>
      <c r="O532" s="16"/>
      <c r="P532" s="14"/>
      <c r="R532" s="17"/>
      <c r="Y532" s="14"/>
      <c r="Z532" s="14"/>
      <c r="AA532" s="14"/>
      <c r="AB532" s="14"/>
      <c r="AC532" s="14"/>
      <c r="AD532" s="14"/>
      <c r="AF532" s="14"/>
    </row>
    <row r="533" spans="1:32" ht="14.4">
      <c r="A533" s="15"/>
      <c r="B533" s="15"/>
      <c r="C533" s="7"/>
      <c r="D533" s="7"/>
      <c r="E533" s="7"/>
      <c r="I533" s="14"/>
      <c r="J533" s="14"/>
      <c r="K533" s="14"/>
      <c r="L533" s="14"/>
      <c r="M533" s="14"/>
      <c r="N533" s="14"/>
      <c r="O533" s="16"/>
      <c r="P533" s="14"/>
      <c r="R533" s="17"/>
      <c r="Y533" s="14"/>
      <c r="Z533" s="14"/>
      <c r="AA533" s="14"/>
      <c r="AB533" s="14"/>
      <c r="AC533" s="14"/>
      <c r="AD533" s="14"/>
      <c r="AF533" s="14"/>
    </row>
    <row r="534" spans="1:32" ht="14.4">
      <c r="A534" s="15"/>
      <c r="B534" s="15"/>
      <c r="C534" s="7"/>
      <c r="D534" s="7"/>
      <c r="E534" s="7"/>
      <c r="I534" s="14"/>
      <c r="J534" s="14"/>
      <c r="K534" s="14"/>
      <c r="L534" s="14"/>
      <c r="M534" s="14"/>
      <c r="N534" s="14"/>
      <c r="O534" s="16"/>
      <c r="P534" s="14"/>
      <c r="R534" s="17"/>
      <c r="Y534" s="14"/>
      <c r="Z534" s="14"/>
      <c r="AA534" s="14"/>
      <c r="AB534" s="14"/>
      <c r="AC534" s="14"/>
      <c r="AD534" s="14"/>
      <c r="AF534" s="14"/>
    </row>
    <row r="535" spans="1:32" ht="14.4">
      <c r="A535" s="15"/>
      <c r="B535" s="15"/>
      <c r="C535" s="7"/>
      <c r="D535" s="7"/>
      <c r="E535" s="7"/>
      <c r="I535" s="14"/>
      <c r="J535" s="14"/>
      <c r="K535" s="14"/>
      <c r="L535" s="14"/>
      <c r="M535" s="14"/>
      <c r="N535" s="14"/>
      <c r="O535" s="16"/>
      <c r="P535" s="14"/>
      <c r="R535" s="17"/>
      <c r="Y535" s="14"/>
      <c r="Z535" s="14"/>
      <c r="AA535" s="14"/>
      <c r="AB535" s="14"/>
      <c r="AC535" s="14"/>
      <c r="AD535" s="14"/>
      <c r="AF535" s="14"/>
    </row>
    <row r="536" spans="1:32" ht="14.4">
      <c r="A536" s="15"/>
      <c r="B536" s="15"/>
      <c r="C536" s="7"/>
      <c r="D536" s="7"/>
      <c r="E536" s="7"/>
      <c r="I536" s="14"/>
      <c r="J536" s="14"/>
      <c r="K536" s="14"/>
      <c r="L536" s="14"/>
      <c r="M536" s="14"/>
      <c r="N536" s="14"/>
      <c r="O536" s="16"/>
      <c r="P536" s="14"/>
      <c r="R536" s="17"/>
      <c r="Y536" s="14"/>
      <c r="Z536" s="14"/>
      <c r="AA536" s="14"/>
      <c r="AB536" s="14"/>
      <c r="AC536" s="14"/>
      <c r="AD536" s="14"/>
      <c r="AF536" s="14"/>
    </row>
    <row r="537" spans="1:32" ht="14.4">
      <c r="A537" s="15"/>
      <c r="B537" s="15"/>
      <c r="C537" s="7"/>
      <c r="D537" s="7"/>
      <c r="E537" s="7"/>
      <c r="I537" s="14"/>
      <c r="J537" s="14"/>
      <c r="K537" s="14"/>
      <c r="L537" s="14"/>
      <c r="M537" s="14"/>
      <c r="N537" s="14"/>
      <c r="O537" s="16"/>
      <c r="P537" s="14"/>
      <c r="R537" s="17"/>
      <c r="Y537" s="14"/>
      <c r="Z537" s="14"/>
      <c r="AA537" s="14"/>
      <c r="AB537" s="14"/>
      <c r="AC537" s="14"/>
      <c r="AD537" s="14"/>
      <c r="AF537" s="14"/>
    </row>
    <row r="538" spans="1:32" ht="14.4">
      <c r="A538" s="15"/>
      <c r="B538" s="15"/>
      <c r="C538" s="7"/>
      <c r="D538" s="7"/>
      <c r="E538" s="7"/>
      <c r="I538" s="14"/>
      <c r="J538" s="14"/>
      <c r="K538" s="14"/>
      <c r="L538" s="14"/>
      <c r="M538" s="14"/>
      <c r="N538" s="14"/>
      <c r="O538" s="16"/>
      <c r="P538" s="14"/>
      <c r="R538" s="17"/>
      <c r="Y538" s="14"/>
      <c r="Z538" s="14"/>
      <c r="AA538" s="14"/>
      <c r="AB538" s="14"/>
      <c r="AC538" s="14"/>
      <c r="AD538" s="14"/>
      <c r="AF538" s="14"/>
    </row>
    <row r="539" spans="1:32" ht="14.4">
      <c r="A539" s="15"/>
      <c r="B539" s="15"/>
      <c r="C539" s="7"/>
      <c r="D539" s="7"/>
      <c r="E539" s="7"/>
      <c r="I539" s="14"/>
      <c r="J539" s="14"/>
      <c r="K539" s="14"/>
      <c r="L539" s="14"/>
      <c r="M539" s="14"/>
      <c r="N539" s="14"/>
      <c r="O539" s="16"/>
      <c r="P539" s="14"/>
      <c r="R539" s="17"/>
      <c r="Y539" s="14"/>
      <c r="Z539" s="14"/>
      <c r="AA539" s="14"/>
      <c r="AB539" s="14"/>
      <c r="AC539" s="14"/>
      <c r="AD539" s="14"/>
      <c r="AF539" s="14"/>
    </row>
    <row r="540" spans="1:32" ht="14.4">
      <c r="A540" s="15"/>
      <c r="B540" s="15"/>
      <c r="C540" s="7"/>
      <c r="D540" s="7"/>
      <c r="E540" s="7"/>
      <c r="I540" s="14"/>
      <c r="J540" s="14"/>
      <c r="K540" s="14"/>
      <c r="L540" s="14"/>
      <c r="M540" s="14"/>
      <c r="N540" s="14"/>
      <c r="O540" s="16"/>
      <c r="P540" s="14"/>
      <c r="R540" s="17"/>
      <c r="Y540" s="14"/>
      <c r="Z540" s="14"/>
      <c r="AA540" s="14"/>
      <c r="AB540" s="14"/>
      <c r="AC540" s="14"/>
      <c r="AD540" s="14"/>
      <c r="AF540" s="14"/>
    </row>
    <row r="541" spans="1:32" ht="14.4">
      <c r="A541" s="15"/>
      <c r="B541" s="15"/>
      <c r="C541" s="7"/>
      <c r="D541" s="7"/>
      <c r="E541" s="7"/>
      <c r="I541" s="14"/>
      <c r="J541" s="14"/>
      <c r="K541" s="14"/>
      <c r="L541" s="14"/>
      <c r="M541" s="14"/>
      <c r="N541" s="14"/>
      <c r="O541" s="16"/>
      <c r="P541" s="14"/>
      <c r="R541" s="17"/>
      <c r="Y541" s="14"/>
      <c r="Z541" s="14"/>
      <c r="AA541" s="14"/>
      <c r="AB541" s="14"/>
      <c r="AC541" s="14"/>
      <c r="AD541" s="14"/>
      <c r="AF541" s="14"/>
    </row>
    <row r="542" spans="1:32" ht="14.4">
      <c r="A542" s="15"/>
      <c r="B542" s="15"/>
      <c r="C542" s="7"/>
      <c r="D542" s="7"/>
      <c r="E542" s="7"/>
      <c r="I542" s="14"/>
      <c r="J542" s="14"/>
      <c r="K542" s="14"/>
      <c r="L542" s="14"/>
      <c r="M542" s="14"/>
      <c r="N542" s="14"/>
      <c r="O542" s="16"/>
      <c r="P542" s="14"/>
      <c r="R542" s="17"/>
      <c r="Y542" s="14"/>
      <c r="Z542" s="14"/>
      <c r="AA542" s="14"/>
      <c r="AB542" s="14"/>
      <c r="AC542" s="14"/>
      <c r="AD542" s="14"/>
      <c r="AF542" s="14"/>
    </row>
    <row r="543" spans="1:32" ht="14.4">
      <c r="A543" s="15"/>
      <c r="B543" s="15"/>
      <c r="C543" s="7"/>
      <c r="D543" s="7"/>
      <c r="E543" s="7"/>
      <c r="I543" s="14"/>
      <c r="J543" s="14"/>
      <c r="K543" s="14"/>
      <c r="L543" s="14"/>
      <c r="M543" s="14"/>
      <c r="N543" s="14"/>
      <c r="O543" s="16"/>
      <c r="P543" s="14"/>
      <c r="R543" s="17"/>
      <c r="Y543" s="14"/>
      <c r="Z543" s="14"/>
      <c r="AA543" s="14"/>
      <c r="AB543" s="14"/>
      <c r="AC543" s="14"/>
      <c r="AD543" s="14"/>
      <c r="AF543" s="14"/>
    </row>
    <row r="544" spans="1:32" ht="14.4">
      <c r="A544" s="15"/>
      <c r="B544" s="15"/>
      <c r="C544" s="7"/>
      <c r="D544" s="7"/>
      <c r="E544" s="7"/>
      <c r="I544" s="14"/>
      <c r="J544" s="14"/>
      <c r="K544" s="14"/>
      <c r="L544" s="14"/>
      <c r="M544" s="14"/>
      <c r="N544" s="14"/>
      <c r="O544" s="16"/>
      <c r="P544" s="14"/>
      <c r="R544" s="17"/>
      <c r="Y544" s="14"/>
      <c r="Z544" s="14"/>
      <c r="AA544" s="14"/>
      <c r="AB544" s="14"/>
      <c r="AC544" s="14"/>
      <c r="AD544" s="14"/>
      <c r="AF544" s="14"/>
    </row>
    <row r="545" spans="1:32" ht="14.4">
      <c r="A545" s="15"/>
      <c r="B545" s="15"/>
      <c r="C545" s="7"/>
      <c r="D545" s="7"/>
      <c r="E545" s="7"/>
      <c r="I545" s="14"/>
      <c r="J545" s="14"/>
      <c r="K545" s="14"/>
      <c r="L545" s="14"/>
      <c r="M545" s="14"/>
      <c r="N545" s="14"/>
      <c r="O545" s="16"/>
      <c r="P545" s="14"/>
      <c r="R545" s="17"/>
      <c r="Y545" s="14"/>
      <c r="Z545" s="14"/>
      <c r="AA545" s="14"/>
      <c r="AB545" s="14"/>
      <c r="AC545" s="14"/>
      <c r="AD545" s="14"/>
      <c r="AF545" s="14"/>
    </row>
    <row r="546" spans="1:32" ht="14.4">
      <c r="A546" s="23"/>
      <c r="B546" s="23"/>
      <c r="C546" s="7"/>
      <c r="D546" s="7"/>
      <c r="E546" s="7"/>
      <c r="I546" s="14"/>
      <c r="J546" s="14"/>
      <c r="K546" s="14"/>
      <c r="L546" s="14"/>
      <c r="M546" s="14"/>
      <c r="N546" s="14"/>
      <c r="O546" s="16"/>
      <c r="P546" s="14"/>
      <c r="R546" s="17"/>
      <c r="Y546" s="14"/>
      <c r="Z546" s="14"/>
      <c r="AA546" s="14"/>
      <c r="AB546" s="14"/>
      <c r="AC546" s="14"/>
      <c r="AD546" s="14"/>
      <c r="AF546" s="14"/>
    </row>
    <row r="547" spans="1:32" ht="14.4">
      <c r="A547" s="23"/>
      <c r="B547" s="23"/>
      <c r="C547" s="7"/>
      <c r="D547" s="7"/>
      <c r="E547" s="7"/>
      <c r="I547" s="14"/>
      <c r="J547" s="14"/>
      <c r="K547" s="14"/>
      <c r="L547" s="14"/>
      <c r="M547" s="14"/>
      <c r="N547" s="14"/>
      <c r="O547" s="16"/>
      <c r="P547" s="14"/>
      <c r="R547" s="17"/>
      <c r="Y547" s="14"/>
      <c r="Z547" s="14"/>
      <c r="AA547" s="14"/>
      <c r="AB547" s="14"/>
      <c r="AC547" s="14"/>
      <c r="AD547" s="14"/>
      <c r="AF547" s="14"/>
    </row>
    <row r="548" spans="1:32" ht="14.4">
      <c r="A548" s="23"/>
      <c r="B548" s="23"/>
      <c r="C548" s="7"/>
      <c r="D548" s="7"/>
      <c r="E548" s="7"/>
      <c r="I548" s="14"/>
      <c r="J548" s="14"/>
      <c r="K548" s="14"/>
      <c r="L548" s="14"/>
      <c r="M548" s="14"/>
      <c r="N548" s="14"/>
      <c r="O548" s="16"/>
      <c r="P548" s="14"/>
      <c r="R548" s="17"/>
      <c r="Y548" s="14"/>
      <c r="Z548" s="14"/>
      <c r="AA548" s="14"/>
      <c r="AB548" s="14"/>
      <c r="AC548" s="14"/>
      <c r="AD548" s="14"/>
      <c r="AF548" s="14"/>
    </row>
    <row r="549" spans="1:32" ht="14.4">
      <c r="A549" s="23"/>
      <c r="B549" s="23"/>
      <c r="C549" s="7"/>
      <c r="D549" s="7"/>
      <c r="E549" s="7"/>
      <c r="I549" s="14"/>
      <c r="J549" s="14"/>
      <c r="K549" s="14"/>
      <c r="L549" s="14"/>
      <c r="M549" s="14"/>
      <c r="N549" s="14"/>
      <c r="O549" s="16"/>
      <c r="P549" s="14"/>
      <c r="R549" s="17"/>
      <c r="Y549" s="14"/>
      <c r="Z549" s="14"/>
      <c r="AA549" s="14"/>
      <c r="AB549" s="14"/>
      <c r="AC549" s="14"/>
      <c r="AD549" s="14"/>
      <c r="AF549" s="14"/>
    </row>
    <row r="550" spans="1:32" ht="14.4">
      <c r="A550" s="23"/>
      <c r="B550" s="23"/>
      <c r="C550" s="7"/>
      <c r="D550" s="7"/>
      <c r="E550" s="7"/>
      <c r="I550" s="14"/>
      <c r="J550" s="14"/>
      <c r="K550" s="14"/>
      <c r="L550" s="14"/>
      <c r="M550" s="14"/>
      <c r="N550" s="14"/>
      <c r="O550" s="16"/>
      <c r="P550" s="14"/>
      <c r="R550" s="17"/>
      <c r="Y550" s="14"/>
      <c r="Z550" s="14"/>
      <c r="AA550" s="14"/>
      <c r="AB550" s="14"/>
      <c r="AC550" s="14"/>
      <c r="AD550" s="14"/>
      <c r="AF550" s="14"/>
    </row>
    <row r="551" spans="1:32" ht="14.4">
      <c r="A551" s="23"/>
      <c r="B551" s="23"/>
      <c r="C551" s="7"/>
      <c r="D551" s="7"/>
      <c r="E551" s="7"/>
      <c r="I551" s="14"/>
      <c r="J551" s="14"/>
      <c r="K551" s="14"/>
      <c r="L551" s="14"/>
      <c r="M551" s="14"/>
      <c r="N551" s="14"/>
      <c r="O551" s="16"/>
      <c r="P551" s="14"/>
      <c r="R551" s="17"/>
      <c r="Y551" s="14"/>
      <c r="Z551" s="14"/>
      <c r="AA551" s="14"/>
      <c r="AB551" s="14"/>
      <c r="AC551" s="14"/>
      <c r="AD551" s="14"/>
      <c r="AF551" s="14"/>
    </row>
    <row r="552" spans="1:32" ht="14.4">
      <c r="A552" s="23"/>
      <c r="B552" s="23"/>
      <c r="C552" s="7"/>
      <c r="D552" s="7"/>
      <c r="E552" s="7"/>
      <c r="I552" s="14"/>
      <c r="J552" s="14"/>
      <c r="K552" s="14"/>
      <c r="L552" s="14"/>
      <c r="M552" s="14"/>
      <c r="N552" s="14"/>
      <c r="O552" s="16"/>
      <c r="P552" s="14"/>
      <c r="R552" s="17"/>
      <c r="Y552" s="14"/>
      <c r="Z552" s="14"/>
      <c r="AA552" s="14"/>
      <c r="AB552" s="14"/>
      <c r="AC552" s="14"/>
      <c r="AD552" s="14"/>
      <c r="AF552" s="14"/>
    </row>
    <row r="553" spans="1:32" ht="14.4">
      <c r="A553" s="23"/>
      <c r="B553" s="23"/>
      <c r="C553" s="7"/>
      <c r="D553" s="7"/>
      <c r="E553" s="7"/>
      <c r="I553" s="14"/>
      <c r="J553" s="14"/>
      <c r="K553" s="14"/>
      <c r="L553" s="14"/>
      <c r="M553" s="14"/>
      <c r="N553" s="14"/>
      <c r="O553" s="16"/>
      <c r="P553" s="14"/>
      <c r="R553" s="17"/>
      <c r="Y553" s="14"/>
      <c r="Z553" s="14"/>
      <c r="AA553" s="14"/>
      <c r="AB553" s="14"/>
      <c r="AC553" s="14"/>
      <c r="AD553" s="14"/>
      <c r="AF553" s="14"/>
    </row>
    <row r="554" spans="1:32" ht="14.4">
      <c r="A554" s="23"/>
      <c r="B554" s="23"/>
      <c r="C554" s="7"/>
      <c r="D554" s="7"/>
      <c r="E554" s="7"/>
      <c r="I554" s="14"/>
      <c r="J554" s="14"/>
      <c r="K554" s="14"/>
      <c r="L554" s="14"/>
      <c r="M554" s="14"/>
      <c r="N554" s="14"/>
      <c r="O554" s="16"/>
      <c r="P554" s="14"/>
      <c r="R554" s="17"/>
      <c r="Y554" s="14"/>
      <c r="Z554" s="14"/>
      <c r="AA554" s="14"/>
      <c r="AB554" s="14"/>
      <c r="AC554" s="14"/>
      <c r="AD554" s="14"/>
      <c r="AF554" s="14"/>
    </row>
    <row r="555" spans="1:32" ht="14.4">
      <c r="A555" s="23"/>
      <c r="B555" s="23"/>
      <c r="C555" s="7"/>
      <c r="D555" s="7"/>
      <c r="E555" s="7"/>
      <c r="I555" s="14"/>
      <c r="J555" s="14"/>
      <c r="K555" s="14"/>
      <c r="L555" s="14"/>
      <c r="M555" s="14"/>
      <c r="N555" s="14"/>
      <c r="O555" s="16"/>
      <c r="P555" s="14"/>
      <c r="R555" s="17"/>
      <c r="Y555" s="14"/>
      <c r="Z555" s="14"/>
      <c r="AA555" s="14"/>
      <c r="AB555" s="14"/>
      <c r="AC555" s="14"/>
      <c r="AD555" s="14"/>
      <c r="AF555" s="14"/>
    </row>
    <row r="556" spans="1:32" ht="14.4">
      <c r="A556" s="23"/>
      <c r="B556" s="23"/>
      <c r="C556" s="7"/>
      <c r="D556" s="7"/>
      <c r="E556" s="7"/>
      <c r="I556" s="14"/>
      <c r="J556" s="14"/>
      <c r="K556" s="14"/>
      <c r="L556" s="14"/>
      <c r="M556" s="14"/>
      <c r="N556" s="14"/>
      <c r="O556" s="16"/>
      <c r="P556" s="14"/>
      <c r="R556" s="17"/>
      <c r="Y556" s="14"/>
      <c r="Z556" s="14"/>
      <c r="AA556" s="14"/>
      <c r="AB556" s="14"/>
      <c r="AC556" s="14"/>
      <c r="AD556" s="14"/>
      <c r="AF556" s="14"/>
    </row>
    <row r="557" spans="1:32" ht="14.4">
      <c r="A557" s="23"/>
      <c r="B557" s="23"/>
      <c r="C557" s="7"/>
      <c r="D557" s="7"/>
      <c r="E557" s="7"/>
      <c r="I557" s="14"/>
      <c r="J557" s="14"/>
      <c r="K557" s="14"/>
      <c r="L557" s="14"/>
      <c r="M557" s="14"/>
      <c r="N557" s="14"/>
      <c r="O557" s="16"/>
      <c r="P557" s="14"/>
      <c r="R557" s="17"/>
      <c r="Y557" s="14"/>
      <c r="Z557" s="14"/>
      <c r="AA557" s="14"/>
      <c r="AB557" s="14"/>
      <c r="AC557" s="14"/>
      <c r="AD557" s="14"/>
      <c r="AF557" s="14"/>
    </row>
    <row r="558" spans="1:32" ht="14.4">
      <c r="A558" s="23"/>
      <c r="B558" s="23"/>
      <c r="C558" s="7"/>
      <c r="D558" s="7"/>
      <c r="E558" s="7"/>
      <c r="I558" s="14"/>
      <c r="J558" s="14"/>
      <c r="K558" s="14"/>
      <c r="L558" s="14"/>
      <c r="M558" s="14"/>
      <c r="N558" s="14"/>
      <c r="O558" s="16"/>
      <c r="P558" s="14"/>
      <c r="R558" s="17"/>
      <c r="Y558" s="14"/>
      <c r="Z558" s="14"/>
      <c r="AA558" s="14"/>
      <c r="AB558" s="14"/>
      <c r="AC558" s="14"/>
      <c r="AD558" s="14"/>
      <c r="AF558" s="14"/>
    </row>
    <row r="559" spans="1:32" ht="14.4">
      <c r="A559" s="23"/>
      <c r="B559" s="23"/>
      <c r="C559" s="7"/>
      <c r="D559" s="7"/>
      <c r="E559" s="7"/>
      <c r="I559" s="14"/>
      <c r="J559" s="14"/>
      <c r="K559" s="14"/>
      <c r="L559" s="14"/>
      <c r="M559" s="14"/>
      <c r="N559" s="14"/>
      <c r="O559" s="16"/>
      <c r="P559" s="14"/>
      <c r="R559" s="17"/>
      <c r="Y559" s="14"/>
      <c r="Z559" s="14"/>
      <c r="AA559" s="14"/>
      <c r="AB559" s="14"/>
      <c r="AC559" s="14"/>
      <c r="AD559" s="14"/>
      <c r="AF559" s="14"/>
    </row>
    <row r="560" spans="1:32" ht="14.4">
      <c r="A560" s="23"/>
      <c r="B560" s="23"/>
      <c r="C560" s="7"/>
      <c r="D560" s="7"/>
      <c r="E560" s="7"/>
      <c r="I560" s="14"/>
      <c r="J560" s="14"/>
      <c r="K560" s="14"/>
      <c r="L560" s="14"/>
      <c r="M560" s="14"/>
      <c r="N560" s="14"/>
      <c r="O560" s="16"/>
      <c r="P560" s="14"/>
      <c r="R560" s="17"/>
      <c r="Y560" s="14"/>
      <c r="Z560" s="14"/>
      <c r="AA560" s="14"/>
      <c r="AB560" s="14"/>
      <c r="AC560" s="14"/>
      <c r="AD560" s="14"/>
      <c r="AF560" s="14"/>
    </row>
    <row r="561" spans="1:32" ht="14.4">
      <c r="A561" s="23"/>
      <c r="B561" s="23"/>
      <c r="C561" s="7"/>
      <c r="D561" s="7"/>
      <c r="E561" s="7"/>
      <c r="I561" s="14"/>
      <c r="J561" s="14"/>
      <c r="K561" s="14"/>
      <c r="L561" s="14"/>
      <c r="M561" s="14"/>
      <c r="N561" s="14"/>
      <c r="O561" s="16"/>
      <c r="P561" s="14"/>
      <c r="R561" s="17"/>
      <c r="Y561" s="14"/>
      <c r="Z561" s="14"/>
      <c r="AA561" s="14"/>
      <c r="AB561" s="14"/>
      <c r="AC561" s="14"/>
      <c r="AD561" s="14"/>
      <c r="AF561" s="14"/>
    </row>
    <row r="562" spans="1:32" ht="14.4">
      <c r="A562" s="23"/>
      <c r="B562" s="23"/>
      <c r="C562" s="7"/>
      <c r="D562" s="7"/>
      <c r="E562" s="7"/>
      <c r="I562" s="14"/>
      <c r="J562" s="14"/>
      <c r="K562" s="14"/>
      <c r="L562" s="14"/>
      <c r="M562" s="14"/>
      <c r="N562" s="14"/>
      <c r="O562" s="16"/>
      <c r="P562" s="14"/>
      <c r="R562" s="17"/>
      <c r="Y562" s="14"/>
      <c r="Z562" s="14"/>
      <c r="AA562" s="14"/>
      <c r="AB562" s="14"/>
      <c r="AC562" s="14"/>
      <c r="AD562" s="14"/>
      <c r="AF562" s="14"/>
    </row>
    <row r="563" spans="1:32" ht="14.4">
      <c r="A563" s="23"/>
      <c r="B563" s="23"/>
      <c r="C563" s="7"/>
      <c r="D563" s="7"/>
      <c r="E563" s="7"/>
      <c r="I563" s="14"/>
      <c r="J563" s="14"/>
      <c r="K563" s="14"/>
      <c r="L563" s="14"/>
      <c r="M563" s="14"/>
      <c r="N563" s="14"/>
      <c r="O563" s="16"/>
      <c r="P563" s="14"/>
      <c r="R563" s="17"/>
      <c r="Y563" s="14"/>
      <c r="Z563" s="14"/>
      <c r="AA563" s="14"/>
      <c r="AB563" s="14"/>
      <c r="AC563" s="14"/>
      <c r="AD563" s="14"/>
      <c r="AF563" s="14"/>
    </row>
    <row r="564" spans="1:32" ht="14.4">
      <c r="A564" s="23"/>
      <c r="B564" s="23"/>
      <c r="C564" s="7"/>
      <c r="D564" s="7"/>
      <c r="E564" s="7"/>
      <c r="I564" s="14"/>
      <c r="J564" s="14"/>
      <c r="K564" s="14"/>
      <c r="L564" s="14"/>
      <c r="M564" s="14"/>
      <c r="N564" s="14"/>
      <c r="O564" s="16"/>
      <c r="P564" s="14"/>
      <c r="R564" s="17"/>
      <c r="Y564" s="14"/>
      <c r="Z564" s="14"/>
      <c r="AA564" s="14"/>
      <c r="AB564" s="14"/>
      <c r="AC564" s="14"/>
      <c r="AD564" s="14"/>
      <c r="AF564" s="14"/>
    </row>
    <row r="565" spans="1:32" ht="14.4">
      <c r="A565" s="23"/>
      <c r="B565" s="23"/>
      <c r="C565" s="7"/>
      <c r="D565" s="7"/>
      <c r="E565" s="7"/>
      <c r="I565" s="14"/>
      <c r="J565" s="14"/>
      <c r="K565" s="14"/>
      <c r="L565" s="14"/>
      <c r="M565" s="14"/>
      <c r="N565" s="14"/>
      <c r="O565" s="16"/>
      <c r="P565" s="14"/>
      <c r="R565" s="17"/>
      <c r="Y565" s="14"/>
      <c r="Z565" s="14"/>
      <c r="AA565" s="14"/>
      <c r="AB565" s="14"/>
      <c r="AC565" s="14"/>
      <c r="AD565" s="14"/>
      <c r="AF565" s="14"/>
    </row>
    <row r="566" spans="1:32" ht="14.4">
      <c r="A566" s="23"/>
      <c r="B566" s="23"/>
      <c r="C566" s="7"/>
      <c r="D566" s="7"/>
      <c r="E566" s="7"/>
      <c r="I566" s="14"/>
      <c r="J566" s="14"/>
      <c r="K566" s="14"/>
      <c r="L566" s="14"/>
      <c r="M566" s="14"/>
      <c r="N566" s="14"/>
      <c r="O566" s="16"/>
      <c r="P566" s="14"/>
      <c r="R566" s="17"/>
      <c r="Y566" s="14"/>
      <c r="Z566" s="14"/>
      <c r="AA566" s="14"/>
      <c r="AB566" s="14"/>
      <c r="AC566" s="14"/>
      <c r="AD566" s="14"/>
      <c r="AF566" s="14"/>
    </row>
    <row r="567" spans="1:32" ht="14.4">
      <c r="A567" s="23"/>
      <c r="B567" s="23"/>
      <c r="C567" s="7"/>
      <c r="D567" s="7"/>
      <c r="E567" s="7"/>
      <c r="I567" s="14"/>
      <c r="J567" s="14"/>
      <c r="K567" s="14"/>
      <c r="L567" s="14"/>
      <c r="M567" s="14"/>
      <c r="N567" s="14"/>
      <c r="O567" s="16"/>
      <c r="P567" s="14"/>
      <c r="R567" s="17"/>
      <c r="Y567" s="14"/>
      <c r="Z567" s="14"/>
      <c r="AA567" s="14"/>
      <c r="AB567" s="14"/>
      <c r="AC567" s="14"/>
      <c r="AD567" s="14"/>
      <c r="AF567" s="14"/>
    </row>
    <row r="568" spans="1:32" ht="14.4">
      <c r="A568" s="23"/>
      <c r="B568" s="23"/>
      <c r="C568" s="7"/>
      <c r="D568" s="7"/>
      <c r="E568" s="7"/>
      <c r="I568" s="14"/>
      <c r="J568" s="14"/>
      <c r="K568" s="14"/>
      <c r="L568" s="14"/>
      <c r="M568" s="14"/>
      <c r="N568" s="14"/>
      <c r="O568" s="16"/>
      <c r="P568" s="14"/>
      <c r="R568" s="17"/>
      <c r="Y568" s="14"/>
      <c r="Z568" s="14"/>
      <c r="AA568" s="14"/>
      <c r="AB568" s="14"/>
      <c r="AC568" s="14"/>
      <c r="AD568" s="14"/>
      <c r="AF568" s="14"/>
    </row>
    <row r="569" spans="1:32" ht="14.4">
      <c r="A569" s="23"/>
      <c r="B569" s="23"/>
      <c r="C569" s="7"/>
      <c r="D569" s="7"/>
      <c r="E569" s="7"/>
      <c r="I569" s="14"/>
      <c r="J569" s="14"/>
      <c r="K569" s="14"/>
      <c r="L569" s="14"/>
      <c r="M569" s="14"/>
      <c r="N569" s="14"/>
      <c r="O569" s="16"/>
      <c r="P569" s="14"/>
      <c r="R569" s="17"/>
      <c r="Y569" s="14"/>
      <c r="Z569" s="14"/>
      <c r="AA569" s="14"/>
      <c r="AB569" s="14"/>
      <c r="AC569" s="14"/>
      <c r="AD569" s="14"/>
      <c r="AF569" s="14"/>
    </row>
    <row r="570" spans="1:32" ht="14.4">
      <c r="A570" s="23"/>
      <c r="B570" s="23"/>
      <c r="C570" s="7"/>
      <c r="D570" s="7"/>
      <c r="E570" s="7"/>
      <c r="I570" s="14"/>
      <c r="J570" s="14"/>
      <c r="K570" s="14"/>
      <c r="L570" s="14"/>
      <c r="M570" s="14"/>
      <c r="N570" s="14"/>
      <c r="O570" s="16"/>
      <c r="P570" s="14"/>
      <c r="R570" s="17"/>
      <c r="Y570" s="14"/>
      <c r="Z570" s="14"/>
      <c r="AA570" s="14"/>
      <c r="AB570" s="14"/>
      <c r="AC570" s="14"/>
      <c r="AD570" s="14"/>
      <c r="AF570" s="14"/>
    </row>
    <row r="571" spans="1:32" ht="14.4">
      <c r="A571" s="23"/>
      <c r="B571" s="23"/>
      <c r="C571" s="7"/>
      <c r="D571" s="7"/>
      <c r="E571" s="7"/>
      <c r="I571" s="14"/>
      <c r="J571" s="14"/>
      <c r="K571" s="14"/>
      <c r="L571" s="14"/>
      <c r="M571" s="14"/>
      <c r="N571" s="14"/>
      <c r="O571" s="16"/>
      <c r="P571" s="14"/>
      <c r="R571" s="17"/>
      <c r="Y571" s="14"/>
      <c r="Z571" s="14"/>
      <c r="AA571" s="14"/>
      <c r="AB571" s="14"/>
      <c r="AC571" s="14"/>
      <c r="AD571" s="14"/>
      <c r="AF571" s="14"/>
    </row>
    <row r="572" spans="1:32" ht="14.4">
      <c r="A572" s="23"/>
      <c r="B572" s="23"/>
      <c r="C572" s="7"/>
      <c r="D572" s="7"/>
      <c r="E572" s="7"/>
      <c r="I572" s="14"/>
      <c r="J572" s="14"/>
      <c r="K572" s="14"/>
      <c r="L572" s="14"/>
      <c r="M572" s="14"/>
      <c r="N572" s="14"/>
      <c r="O572" s="16"/>
      <c r="P572" s="14"/>
      <c r="R572" s="17"/>
      <c r="Y572" s="14"/>
      <c r="Z572" s="14"/>
      <c r="AA572" s="14"/>
      <c r="AB572" s="14"/>
      <c r="AC572" s="14"/>
      <c r="AD572" s="14"/>
      <c r="AF572" s="14"/>
    </row>
    <row r="573" spans="1:32" ht="14.4">
      <c r="A573" s="23"/>
      <c r="B573" s="23"/>
      <c r="C573" s="7"/>
      <c r="D573" s="7"/>
      <c r="E573" s="7"/>
      <c r="I573" s="14"/>
      <c r="J573" s="14"/>
      <c r="K573" s="14"/>
      <c r="L573" s="14"/>
      <c r="M573" s="14"/>
      <c r="N573" s="14"/>
      <c r="O573" s="16"/>
      <c r="P573" s="14"/>
      <c r="R573" s="17"/>
      <c r="Y573" s="14"/>
      <c r="Z573" s="14"/>
      <c r="AA573" s="14"/>
      <c r="AB573" s="14"/>
      <c r="AC573" s="14"/>
      <c r="AD573" s="14"/>
      <c r="AF573" s="14"/>
    </row>
    <row r="574" spans="1:32" ht="14.4">
      <c r="A574" s="23"/>
      <c r="B574" s="23"/>
      <c r="C574" s="7"/>
      <c r="D574" s="7"/>
      <c r="E574" s="7"/>
      <c r="I574" s="14"/>
      <c r="J574" s="14"/>
      <c r="K574" s="14"/>
      <c r="L574" s="14"/>
      <c r="M574" s="14"/>
      <c r="N574" s="14"/>
      <c r="O574" s="16"/>
      <c r="P574" s="14"/>
      <c r="R574" s="17"/>
      <c r="Y574" s="14"/>
      <c r="Z574" s="14"/>
      <c r="AA574" s="14"/>
      <c r="AB574" s="14"/>
      <c r="AC574" s="14"/>
      <c r="AD574" s="14"/>
      <c r="AF574" s="14"/>
    </row>
    <row r="575" spans="1:32" ht="14.4">
      <c r="A575" s="23"/>
      <c r="B575" s="23"/>
      <c r="C575" s="7"/>
      <c r="D575" s="7"/>
      <c r="E575" s="7"/>
      <c r="I575" s="14"/>
      <c r="J575" s="14"/>
      <c r="K575" s="14"/>
      <c r="L575" s="14"/>
      <c r="M575" s="14"/>
      <c r="N575" s="14"/>
      <c r="O575" s="16"/>
      <c r="P575" s="14"/>
      <c r="R575" s="17"/>
      <c r="Y575" s="14"/>
      <c r="Z575" s="14"/>
      <c r="AA575" s="14"/>
      <c r="AB575" s="14"/>
      <c r="AC575" s="14"/>
      <c r="AD575" s="14"/>
      <c r="AF575" s="14"/>
    </row>
    <row r="576" spans="1:32" ht="14.4">
      <c r="A576" s="23"/>
      <c r="B576" s="23"/>
      <c r="C576" s="7"/>
      <c r="D576" s="7"/>
      <c r="E576" s="7"/>
      <c r="I576" s="14"/>
      <c r="J576" s="14"/>
      <c r="K576" s="14"/>
      <c r="L576" s="14"/>
      <c r="M576" s="14"/>
      <c r="N576" s="14"/>
      <c r="O576" s="16"/>
      <c r="P576" s="14"/>
      <c r="R576" s="17"/>
      <c r="Y576" s="14"/>
      <c r="Z576" s="14"/>
      <c r="AA576" s="14"/>
      <c r="AB576" s="14"/>
      <c r="AC576" s="14"/>
      <c r="AD576" s="14"/>
      <c r="AF576" s="14"/>
    </row>
    <row r="577" spans="1:32" ht="14.4">
      <c r="A577" s="23"/>
      <c r="B577" s="23"/>
      <c r="C577" s="7"/>
      <c r="D577" s="7"/>
      <c r="E577" s="7"/>
      <c r="I577" s="14"/>
      <c r="J577" s="14"/>
      <c r="K577" s="14"/>
      <c r="L577" s="14"/>
      <c r="M577" s="14"/>
      <c r="N577" s="14"/>
      <c r="O577" s="16"/>
      <c r="P577" s="14"/>
      <c r="R577" s="17"/>
      <c r="Y577" s="14"/>
      <c r="Z577" s="14"/>
      <c r="AA577" s="14"/>
      <c r="AB577" s="14"/>
      <c r="AC577" s="14"/>
      <c r="AD577" s="14"/>
      <c r="AF577" s="14"/>
    </row>
    <row r="578" spans="1:32" ht="14.4">
      <c r="A578" s="23"/>
      <c r="B578" s="23"/>
      <c r="C578" s="7"/>
      <c r="D578" s="7"/>
      <c r="E578" s="7"/>
      <c r="I578" s="14"/>
      <c r="J578" s="14"/>
      <c r="K578" s="14"/>
      <c r="L578" s="14"/>
      <c r="M578" s="14"/>
      <c r="N578" s="14"/>
      <c r="O578" s="16"/>
      <c r="P578" s="14"/>
      <c r="R578" s="17"/>
      <c r="Y578" s="14"/>
      <c r="Z578" s="14"/>
      <c r="AA578" s="14"/>
      <c r="AB578" s="14"/>
      <c r="AC578" s="14"/>
      <c r="AD578" s="14"/>
      <c r="AF578" s="14"/>
    </row>
    <row r="579" spans="1:32" ht="14.4">
      <c r="A579" s="23"/>
      <c r="B579" s="23"/>
      <c r="C579" s="7"/>
      <c r="D579" s="7"/>
      <c r="E579" s="7"/>
      <c r="I579" s="14"/>
      <c r="J579" s="14"/>
      <c r="K579" s="14"/>
      <c r="L579" s="14"/>
      <c r="M579" s="14"/>
      <c r="N579" s="14"/>
      <c r="O579" s="16"/>
      <c r="P579" s="14"/>
      <c r="R579" s="17"/>
      <c r="Y579" s="14"/>
      <c r="Z579" s="14"/>
      <c r="AA579" s="14"/>
      <c r="AB579" s="14"/>
      <c r="AC579" s="14"/>
      <c r="AD579" s="14"/>
      <c r="AF579" s="14"/>
    </row>
    <row r="580" spans="1:32" ht="14.4">
      <c r="A580" s="23"/>
      <c r="B580" s="23"/>
      <c r="C580" s="7"/>
      <c r="D580" s="7"/>
      <c r="E580" s="7"/>
      <c r="I580" s="14"/>
      <c r="J580" s="14"/>
      <c r="K580" s="14"/>
      <c r="L580" s="14"/>
      <c r="M580" s="14"/>
      <c r="N580" s="14"/>
      <c r="O580" s="16"/>
      <c r="P580" s="14"/>
      <c r="R580" s="17"/>
      <c r="Y580" s="14"/>
      <c r="Z580" s="14"/>
      <c r="AA580" s="14"/>
      <c r="AB580" s="14"/>
      <c r="AC580" s="14"/>
      <c r="AD580" s="14"/>
      <c r="AF580" s="14"/>
    </row>
    <row r="581" spans="1:32" ht="14.4">
      <c r="A581" s="23"/>
      <c r="B581" s="23"/>
      <c r="C581" s="7"/>
      <c r="D581" s="7"/>
      <c r="E581" s="7"/>
      <c r="I581" s="14"/>
      <c r="J581" s="14"/>
      <c r="K581" s="14"/>
      <c r="L581" s="14"/>
      <c r="M581" s="14"/>
      <c r="N581" s="14"/>
      <c r="O581" s="16"/>
      <c r="P581" s="14"/>
      <c r="R581" s="17"/>
      <c r="Y581" s="14"/>
      <c r="Z581" s="14"/>
      <c r="AA581" s="14"/>
      <c r="AB581" s="14"/>
      <c r="AC581" s="14"/>
      <c r="AD581" s="14"/>
      <c r="AF581" s="14"/>
    </row>
    <row r="582" spans="1:32" ht="14.4">
      <c r="A582" s="23"/>
      <c r="B582" s="23"/>
      <c r="C582" s="7"/>
      <c r="D582" s="7"/>
      <c r="E582" s="7"/>
      <c r="I582" s="14"/>
      <c r="J582" s="14"/>
      <c r="K582" s="14"/>
      <c r="L582" s="14"/>
      <c r="M582" s="14"/>
      <c r="N582" s="14"/>
      <c r="O582" s="16"/>
      <c r="P582" s="14"/>
      <c r="R582" s="17"/>
      <c r="Y582" s="14"/>
      <c r="Z582" s="14"/>
      <c r="AA582" s="14"/>
      <c r="AB582" s="14"/>
      <c r="AC582" s="14"/>
      <c r="AD582" s="14"/>
      <c r="AF582" s="14"/>
    </row>
    <row r="583" spans="1:32" ht="14.4">
      <c r="A583" s="23"/>
      <c r="B583" s="23"/>
      <c r="C583" s="7"/>
      <c r="D583" s="7"/>
      <c r="E583" s="7"/>
      <c r="I583" s="14"/>
      <c r="J583" s="14"/>
      <c r="K583" s="14"/>
      <c r="L583" s="14"/>
      <c r="M583" s="14"/>
      <c r="N583" s="14"/>
      <c r="O583" s="16"/>
      <c r="P583" s="14"/>
      <c r="R583" s="17"/>
      <c r="Y583" s="14"/>
      <c r="Z583" s="14"/>
      <c r="AA583" s="14"/>
      <c r="AB583" s="14"/>
      <c r="AC583" s="14"/>
      <c r="AD583" s="14"/>
      <c r="AF583" s="14"/>
    </row>
    <row r="584" spans="1:32" ht="14.4">
      <c r="A584" s="23"/>
      <c r="B584" s="23"/>
      <c r="C584" s="7"/>
      <c r="D584" s="7"/>
      <c r="E584" s="7"/>
      <c r="I584" s="14"/>
      <c r="J584" s="14"/>
      <c r="K584" s="14"/>
      <c r="L584" s="14"/>
      <c r="M584" s="14"/>
      <c r="N584" s="14"/>
      <c r="O584" s="16"/>
      <c r="P584" s="14"/>
      <c r="R584" s="17"/>
      <c r="Y584" s="14"/>
      <c r="Z584" s="14"/>
      <c r="AA584" s="14"/>
      <c r="AB584" s="14"/>
      <c r="AC584" s="14"/>
      <c r="AD584" s="14"/>
      <c r="AF584" s="14"/>
    </row>
    <row r="585" spans="1:32" ht="14.4">
      <c r="A585" s="23"/>
      <c r="B585" s="23"/>
      <c r="C585" s="7"/>
      <c r="D585" s="7"/>
      <c r="E585" s="7"/>
      <c r="I585" s="14"/>
      <c r="J585" s="14"/>
      <c r="K585" s="14"/>
      <c r="L585" s="14"/>
      <c r="M585" s="14"/>
      <c r="N585" s="14"/>
      <c r="O585" s="16"/>
      <c r="P585" s="14"/>
      <c r="R585" s="17"/>
      <c r="Y585" s="14"/>
      <c r="Z585" s="14"/>
      <c r="AA585" s="14"/>
      <c r="AB585" s="14"/>
      <c r="AC585" s="14"/>
      <c r="AD585" s="14"/>
      <c r="AF585" s="14"/>
    </row>
    <row r="586" spans="1:32" ht="14.4">
      <c r="A586" s="23"/>
      <c r="B586" s="23"/>
      <c r="C586" s="7"/>
      <c r="D586" s="7"/>
      <c r="E586" s="7"/>
      <c r="I586" s="14"/>
      <c r="J586" s="14"/>
      <c r="K586" s="14"/>
      <c r="L586" s="14"/>
      <c r="M586" s="14"/>
      <c r="N586" s="14"/>
      <c r="O586" s="16"/>
      <c r="P586" s="14"/>
      <c r="R586" s="17"/>
      <c r="Y586" s="14"/>
      <c r="Z586" s="14"/>
      <c r="AA586" s="14"/>
      <c r="AB586" s="14"/>
      <c r="AC586" s="14"/>
      <c r="AD586" s="14"/>
      <c r="AF586" s="14"/>
    </row>
    <row r="587" spans="1:32" ht="14.4">
      <c r="A587" s="23"/>
      <c r="B587" s="23"/>
      <c r="C587" s="7"/>
      <c r="D587" s="7"/>
      <c r="E587" s="7"/>
      <c r="I587" s="14"/>
      <c r="J587" s="14"/>
      <c r="K587" s="14"/>
      <c r="L587" s="14"/>
      <c r="M587" s="14"/>
      <c r="N587" s="14"/>
      <c r="O587" s="16"/>
      <c r="P587" s="14"/>
      <c r="R587" s="17"/>
      <c r="Y587" s="14"/>
      <c r="Z587" s="14"/>
      <c r="AA587" s="14"/>
      <c r="AB587" s="14"/>
      <c r="AC587" s="14"/>
      <c r="AD587" s="14"/>
      <c r="AF587" s="14"/>
    </row>
    <row r="588" spans="1:32" ht="14.4">
      <c r="A588" s="23"/>
      <c r="B588" s="23"/>
      <c r="C588" s="7"/>
      <c r="D588" s="7"/>
      <c r="E588" s="7"/>
      <c r="I588" s="14"/>
      <c r="J588" s="14"/>
      <c r="K588" s="14"/>
      <c r="L588" s="14"/>
      <c r="M588" s="14"/>
      <c r="N588" s="14"/>
      <c r="O588" s="16"/>
      <c r="P588" s="14"/>
      <c r="R588" s="17"/>
      <c r="Y588" s="14"/>
      <c r="Z588" s="14"/>
      <c r="AA588" s="14"/>
      <c r="AB588" s="14"/>
      <c r="AC588" s="14"/>
      <c r="AD588" s="14"/>
      <c r="AF588" s="14"/>
    </row>
    <row r="589" spans="1:32" ht="14.4">
      <c r="A589" s="23"/>
      <c r="B589" s="23"/>
      <c r="C589" s="7"/>
      <c r="D589" s="7"/>
      <c r="E589" s="7"/>
      <c r="I589" s="14"/>
      <c r="J589" s="14"/>
      <c r="K589" s="14"/>
      <c r="L589" s="14"/>
      <c r="M589" s="14"/>
      <c r="N589" s="14"/>
      <c r="O589" s="16"/>
      <c r="P589" s="14"/>
      <c r="R589" s="17"/>
      <c r="Y589" s="14"/>
      <c r="Z589" s="14"/>
      <c r="AA589" s="14"/>
      <c r="AB589" s="14"/>
      <c r="AC589" s="14"/>
      <c r="AD589" s="14"/>
      <c r="AF589" s="14"/>
    </row>
    <row r="590" spans="1:32" ht="14.4">
      <c r="A590" s="23"/>
      <c r="B590" s="23"/>
      <c r="C590" s="7"/>
      <c r="D590" s="7"/>
      <c r="E590" s="7"/>
      <c r="I590" s="14"/>
      <c r="J590" s="14"/>
      <c r="K590" s="14"/>
      <c r="L590" s="14"/>
      <c r="M590" s="14"/>
      <c r="N590" s="14"/>
      <c r="O590" s="16"/>
      <c r="P590" s="14"/>
      <c r="R590" s="17"/>
      <c r="Y590" s="14"/>
      <c r="Z590" s="14"/>
      <c r="AA590" s="14"/>
      <c r="AB590" s="14"/>
      <c r="AC590" s="14"/>
      <c r="AD590" s="14"/>
      <c r="AF590" s="14"/>
    </row>
    <row r="591" spans="1:32" ht="14.4">
      <c r="A591" s="23"/>
      <c r="B591" s="23"/>
      <c r="C591" s="7"/>
      <c r="D591" s="7"/>
      <c r="E591" s="7"/>
      <c r="I591" s="14"/>
      <c r="J591" s="14"/>
      <c r="K591" s="14"/>
      <c r="L591" s="14"/>
      <c r="M591" s="14"/>
      <c r="N591" s="14"/>
      <c r="O591" s="16"/>
      <c r="P591" s="14"/>
      <c r="R591" s="17"/>
      <c r="Y591" s="14"/>
      <c r="Z591" s="14"/>
      <c r="AA591" s="14"/>
      <c r="AB591" s="14"/>
      <c r="AC591" s="14"/>
      <c r="AD591" s="14"/>
      <c r="AF591" s="14"/>
    </row>
    <row r="592" spans="1:32" ht="14.4">
      <c r="A592" s="23"/>
      <c r="B592" s="23"/>
      <c r="C592" s="7"/>
      <c r="D592" s="7"/>
      <c r="E592" s="7"/>
      <c r="I592" s="14"/>
      <c r="J592" s="14"/>
      <c r="K592" s="14"/>
      <c r="L592" s="14"/>
      <c r="M592" s="14"/>
      <c r="N592" s="14"/>
      <c r="O592" s="16"/>
      <c r="P592" s="14"/>
      <c r="R592" s="17"/>
      <c r="Y592" s="14"/>
      <c r="Z592" s="14"/>
      <c r="AA592" s="14"/>
      <c r="AB592" s="14"/>
      <c r="AC592" s="14"/>
      <c r="AD592" s="14"/>
      <c r="AF592" s="14"/>
    </row>
    <row r="593" spans="1:32" ht="14.4">
      <c r="A593" s="23"/>
      <c r="B593" s="23"/>
      <c r="C593" s="7"/>
      <c r="D593" s="7"/>
      <c r="E593" s="7"/>
      <c r="I593" s="14"/>
      <c r="J593" s="14"/>
      <c r="K593" s="14"/>
      <c r="L593" s="14"/>
      <c r="M593" s="14"/>
      <c r="N593" s="14"/>
      <c r="O593" s="16"/>
      <c r="P593" s="14"/>
      <c r="R593" s="17"/>
      <c r="Y593" s="14"/>
      <c r="Z593" s="14"/>
      <c r="AA593" s="14"/>
      <c r="AB593" s="14"/>
      <c r="AC593" s="14"/>
      <c r="AD593" s="14"/>
      <c r="AF593" s="14"/>
    </row>
    <row r="594" spans="1:32" ht="14.4">
      <c r="A594" s="23"/>
      <c r="B594" s="23"/>
      <c r="C594" s="7"/>
      <c r="D594" s="7"/>
      <c r="E594" s="7"/>
      <c r="I594" s="14"/>
      <c r="J594" s="14"/>
      <c r="K594" s="14"/>
      <c r="L594" s="14"/>
      <c r="M594" s="14"/>
      <c r="N594" s="14"/>
      <c r="O594" s="16"/>
      <c r="P594" s="14"/>
      <c r="R594" s="17"/>
      <c r="Y594" s="14"/>
      <c r="Z594" s="14"/>
      <c r="AA594" s="14"/>
      <c r="AB594" s="14"/>
      <c r="AC594" s="14"/>
      <c r="AD594" s="14"/>
      <c r="AF594" s="14"/>
    </row>
    <row r="595" spans="1:32" ht="14.4">
      <c r="A595" s="23"/>
      <c r="B595" s="23"/>
      <c r="C595" s="7"/>
      <c r="D595" s="7"/>
      <c r="E595" s="7"/>
      <c r="I595" s="14"/>
      <c r="J595" s="14"/>
      <c r="K595" s="14"/>
      <c r="L595" s="14"/>
      <c r="M595" s="14"/>
      <c r="N595" s="14"/>
      <c r="O595" s="16"/>
      <c r="P595" s="14"/>
      <c r="R595" s="17"/>
      <c r="Y595" s="14"/>
      <c r="Z595" s="14"/>
      <c r="AA595" s="14"/>
      <c r="AB595" s="14"/>
      <c r="AC595" s="14"/>
      <c r="AD595" s="14"/>
      <c r="AF595" s="14"/>
    </row>
    <row r="596" spans="1:32" ht="14.4">
      <c r="A596" s="23"/>
      <c r="B596" s="23"/>
      <c r="C596" s="7"/>
      <c r="D596" s="7"/>
      <c r="E596" s="7"/>
      <c r="I596" s="14"/>
      <c r="J596" s="14"/>
      <c r="K596" s="14"/>
      <c r="L596" s="14"/>
      <c r="M596" s="14"/>
      <c r="N596" s="14"/>
      <c r="O596" s="16"/>
      <c r="P596" s="14"/>
      <c r="R596" s="17"/>
      <c r="Y596" s="14"/>
      <c r="Z596" s="14"/>
      <c r="AA596" s="14"/>
      <c r="AB596" s="14"/>
      <c r="AC596" s="14"/>
      <c r="AD596" s="14"/>
      <c r="AF596" s="14"/>
    </row>
    <row r="597" spans="1:32" ht="14.4">
      <c r="A597" s="23"/>
      <c r="B597" s="23"/>
      <c r="C597" s="7"/>
      <c r="D597" s="7"/>
      <c r="E597" s="7"/>
      <c r="I597" s="14"/>
      <c r="J597" s="14"/>
      <c r="K597" s="14"/>
      <c r="L597" s="14"/>
      <c r="M597" s="14"/>
      <c r="N597" s="14"/>
      <c r="O597" s="16"/>
      <c r="P597" s="14"/>
      <c r="R597" s="17"/>
      <c r="Y597" s="14"/>
      <c r="Z597" s="14"/>
      <c r="AA597" s="14"/>
      <c r="AB597" s="14"/>
      <c r="AC597" s="14"/>
      <c r="AD597" s="14"/>
      <c r="AF597" s="14"/>
    </row>
    <row r="598" spans="1:32" ht="14.4">
      <c r="A598" s="23"/>
      <c r="B598" s="23"/>
      <c r="C598" s="7"/>
      <c r="D598" s="7"/>
      <c r="E598" s="7"/>
      <c r="I598" s="14"/>
      <c r="J598" s="14"/>
      <c r="K598" s="14"/>
      <c r="L598" s="14"/>
      <c r="M598" s="14"/>
      <c r="N598" s="14"/>
      <c r="O598" s="16"/>
      <c r="P598" s="14"/>
      <c r="R598" s="17"/>
      <c r="Y598" s="14"/>
      <c r="Z598" s="14"/>
      <c r="AA598" s="14"/>
      <c r="AB598" s="14"/>
      <c r="AC598" s="14"/>
      <c r="AD598" s="14"/>
      <c r="AF598" s="14"/>
    </row>
    <row r="599" spans="1:32" ht="14.4">
      <c r="A599" s="23"/>
      <c r="B599" s="23"/>
      <c r="C599" s="7"/>
      <c r="D599" s="7"/>
      <c r="E599" s="7"/>
      <c r="I599" s="14"/>
      <c r="J599" s="14"/>
      <c r="K599" s="14"/>
      <c r="L599" s="14"/>
      <c r="M599" s="14"/>
      <c r="N599" s="14"/>
      <c r="O599" s="16"/>
      <c r="P599" s="14"/>
      <c r="R599" s="17"/>
      <c r="Y599" s="14"/>
      <c r="Z599" s="14"/>
      <c r="AA599" s="14"/>
      <c r="AB599" s="14"/>
      <c r="AC599" s="14"/>
      <c r="AD599" s="14"/>
      <c r="AF599" s="14"/>
    </row>
    <row r="600" spans="1:32" ht="14.4">
      <c r="A600" s="23"/>
      <c r="B600" s="23"/>
      <c r="C600" s="7"/>
      <c r="D600" s="7"/>
      <c r="E600" s="7"/>
      <c r="I600" s="14"/>
      <c r="J600" s="14"/>
      <c r="K600" s="14"/>
      <c r="L600" s="14"/>
      <c r="M600" s="14"/>
      <c r="N600" s="14"/>
      <c r="O600" s="16"/>
      <c r="P600" s="14"/>
      <c r="R600" s="17"/>
      <c r="Y600" s="14"/>
      <c r="Z600" s="14"/>
      <c r="AA600" s="14"/>
      <c r="AB600" s="14"/>
      <c r="AC600" s="14"/>
      <c r="AD600" s="14"/>
      <c r="AF600" s="14"/>
    </row>
    <row r="601" spans="1:32" ht="14.4">
      <c r="A601" s="23"/>
      <c r="B601" s="23"/>
      <c r="C601" s="7"/>
      <c r="D601" s="7"/>
      <c r="E601" s="7"/>
      <c r="I601" s="14"/>
      <c r="J601" s="14"/>
      <c r="K601" s="14"/>
      <c r="L601" s="14"/>
      <c r="M601" s="14"/>
      <c r="N601" s="14"/>
      <c r="O601" s="16"/>
      <c r="P601" s="14"/>
      <c r="R601" s="17"/>
      <c r="Y601" s="14"/>
      <c r="Z601" s="14"/>
      <c r="AA601" s="14"/>
      <c r="AB601" s="14"/>
      <c r="AC601" s="14"/>
      <c r="AD601" s="14"/>
      <c r="AF601" s="14"/>
    </row>
    <row r="602" spans="1:32" ht="14.4">
      <c r="A602" s="23"/>
      <c r="B602" s="23"/>
      <c r="C602" s="7"/>
      <c r="D602" s="7"/>
      <c r="E602" s="7"/>
      <c r="I602" s="14"/>
      <c r="J602" s="14"/>
      <c r="K602" s="14"/>
      <c r="L602" s="14"/>
      <c r="M602" s="14"/>
      <c r="N602" s="14"/>
      <c r="O602" s="16"/>
      <c r="P602" s="14"/>
      <c r="R602" s="17"/>
      <c r="Y602" s="14"/>
      <c r="Z602" s="14"/>
      <c r="AA602" s="14"/>
      <c r="AB602" s="14"/>
      <c r="AC602" s="14"/>
      <c r="AD602" s="14"/>
      <c r="AF602" s="14"/>
    </row>
    <row r="603" spans="1:32" ht="14.4">
      <c r="A603" s="23"/>
      <c r="B603" s="23"/>
      <c r="C603" s="7"/>
      <c r="D603" s="7"/>
      <c r="E603" s="7"/>
      <c r="I603" s="14"/>
      <c r="J603" s="14"/>
      <c r="K603" s="14"/>
      <c r="L603" s="14"/>
      <c r="M603" s="14"/>
      <c r="N603" s="14"/>
      <c r="O603" s="16"/>
      <c r="P603" s="14"/>
      <c r="R603" s="17"/>
      <c r="Y603" s="14"/>
      <c r="Z603" s="14"/>
      <c r="AA603" s="14"/>
      <c r="AB603" s="14"/>
      <c r="AC603" s="14"/>
      <c r="AD603" s="14"/>
      <c r="AF603" s="14"/>
    </row>
    <row r="604" spans="1:32" ht="14.4">
      <c r="A604" s="23"/>
      <c r="B604" s="23"/>
      <c r="C604" s="7"/>
      <c r="D604" s="7"/>
      <c r="E604" s="7"/>
      <c r="I604" s="14"/>
      <c r="J604" s="14"/>
      <c r="K604" s="14"/>
      <c r="L604" s="14"/>
      <c r="M604" s="14"/>
      <c r="N604" s="14"/>
      <c r="O604" s="16"/>
      <c r="P604" s="14"/>
      <c r="R604" s="17"/>
      <c r="Y604" s="14"/>
      <c r="Z604" s="14"/>
      <c r="AA604" s="14"/>
      <c r="AB604" s="14"/>
      <c r="AC604" s="14"/>
      <c r="AD604" s="14"/>
      <c r="AF604" s="14"/>
    </row>
    <row r="605" spans="1:32" ht="14.4">
      <c r="A605" s="23"/>
      <c r="B605" s="23"/>
      <c r="C605" s="7"/>
      <c r="D605" s="7"/>
      <c r="E605" s="7"/>
      <c r="I605" s="14"/>
      <c r="J605" s="14"/>
      <c r="K605" s="14"/>
      <c r="L605" s="14"/>
      <c r="M605" s="14"/>
      <c r="N605" s="14"/>
      <c r="O605" s="16"/>
      <c r="P605" s="14"/>
      <c r="R605" s="17"/>
      <c r="Y605" s="14"/>
      <c r="Z605" s="14"/>
      <c r="AA605" s="14"/>
      <c r="AB605" s="14"/>
      <c r="AC605" s="14"/>
      <c r="AD605" s="14"/>
      <c r="AF605" s="14"/>
    </row>
    <row r="606" spans="1:32" ht="14.4">
      <c r="A606" s="23"/>
      <c r="B606" s="23"/>
      <c r="C606" s="7"/>
      <c r="D606" s="7"/>
      <c r="E606" s="7"/>
      <c r="I606" s="14"/>
      <c r="J606" s="14"/>
      <c r="K606" s="14"/>
      <c r="L606" s="14"/>
      <c r="M606" s="14"/>
      <c r="N606" s="14"/>
      <c r="O606" s="16"/>
      <c r="P606" s="14"/>
      <c r="R606" s="17"/>
      <c r="Y606" s="14"/>
      <c r="Z606" s="14"/>
      <c r="AA606" s="14"/>
      <c r="AB606" s="14"/>
      <c r="AC606" s="14"/>
      <c r="AD606" s="14"/>
      <c r="AF606" s="14"/>
    </row>
    <row r="607" spans="1:32" ht="14.4">
      <c r="A607" s="23"/>
      <c r="B607" s="23"/>
      <c r="C607" s="7"/>
      <c r="D607" s="7"/>
      <c r="E607" s="7"/>
      <c r="I607" s="14"/>
      <c r="J607" s="14"/>
      <c r="K607" s="14"/>
      <c r="L607" s="14"/>
      <c r="M607" s="14"/>
      <c r="N607" s="14"/>
      <c r="O607" s="16"/>
      <c r="P607" s="14"/>
      <c r="R607" s="17"/>
      <c r="Y607" s="14"/>
      <c r="Z607" s="14"/>
      <c r="AA607" s="14"/>
      <c r="AB607" s="14"/>
      <c r="AC607" s="14"/>
      <c r="AD607" s="14"/>
      <c r="AF607" s="14"/>
    </row>
    <row r="608" spans="1:32" ht="14.4">
      <c r="A608" s="23"/>
      <c r="B608" s="23"/>
      <c r="C608" s="7"/>
      <c r="D608" s="7"/>
      <c r="E608" s="7"/>
      <c r="I608" s="14"/>
      <c r="J608" s="14"/>
      <c r="K608" s="14"/>
      <c r="L608" s="14"/>
      <c r="M608" s="14"/>
      <c r="N608" s="14"/>
      <c r="O608" s="16"/>
      <c r="P608" s="14"/>
      <c r="R608" s="17"/>
      <c r="Y608" s="14"/>
      <c r="Z608" s="14"/>
      <c r="AA608" s="14"/>
      <c r="AB608" s="14"/>
      <c r="AC608" s="14"/>
      <c r="AD608" s="14"/>
      <c r="AF608" s="14"/>
    </row>
    <row r="609" spans="1:32" ht="14.4">
      <c r="A609" s="23"/>
      <c r="B609" s="23"/>
      <c r="C609" s="7"/>
      <c r="D609" s="7"/>
      <c r="E609" s="7"/>
      <c r="I609" s="14"/>
      <c r="J609" s="14"/>
      <c r="K609" s="14"/>
      <c r="L609" s="14"/>
      <c r="M609" s="14"/>
      <c r="N609" s="14"/>
      <c r="O609" s="16"/>
      <c r="P609" s="14"/>
      <c r="R609" s="17"/>
      <c r="Y609" s="14"/>
      <c r="Z609" s="14"/>
      <c r="AA609" s="14"/>
      <c r="AB609" s="14"/>
      <c r="AC609" s="14"/>
      <c r="AD609" s="14"/>
      <c r="AF609" s="14"/>
    </row>
    <row r="610" spans="1:32" ht="14.4">
      <c r="A610" s="23"/>
      <c r="B610" s="23"/>
      <c r="C610" s="7"/>
      <c r="D610" s="7"/>
      <c r="E610" s="7"/>
      <c r="I610" s="14"/>
      <c r="J610" s="14"/>
      <c r="K610" s="14"/>
      <c r="L610" s="14"/>
      <c r="M610" s="14"/>
      <c r="N610" s="14"/>
      <c r="O610" s="16"/>
      <c r="P610" s="14"/>
      <c r="R610" s="17"/>
      <c r="Y610" s="14"/>
      <c r="Z610" s="14"/>
      <c r="AA610" s="14"/>
      <c r="AB610" s="14"/>
      <c r="AC610" s="14"/>
      <c r="AD610" s="14"/>
      <c r="AF610" s="14"/>
    </row>
    <row r="611" spans="1:32" ht="14.4">
      <c r="A611" s="23"/>
      <c r="B611" s="23"/>
      <c r="C611" s="7"/>
      <c r="D611" s="7"/>
      <c r="E611" s="7"/>
      <c r="I611" s="14"/>
      <c r="J611" s="14"/>
      <c r="K611" s="14"/>
      <c r="L611" s="14"/>
      <c r="M611" s="14"/>
      <c r="N611" s="14"/>
      <c r="O611" s="16"/>
      <c r="P611" s="14"/>
      <c r="R611" s="17"/>
      <c r="Y611" s="14"/>
      <c r="Z611" s="14"/>
      <c r="AA611" s="14"/>
      <c r="AB611" s="14"/>
      <c r="AC611" s="14"/>
      <c r="AD611" s="14"/>
      <c r="AF611" s="14"/>
    </row>
    <row r="612" spans="1:32" ht="14.4">
      <c r="A612" s="23"/>
      <c r="B612" s="23"/>
      <c r="C612" s="7"/>
      <c r="D612" s="7"/>
      <c r="E612" s="7"/>
      <c r="I612" s="14"/>
      <c r="J612" s="14"/>
      <c r="K612" s="14"/>
      <c r="L612" s="14"/>
      <c r="M612" s="14"/>
      <c r="N612" s="14"/>
      <c r="O612" s="16"/>
      <c r="P612" s="14"/>
      <c r="R612" s="17"/>
      <c r="Y612" s="14"/>
      <c r="Z612" s="14"/>
      <c r="AA612" s="14"/>
      <c r="AB612" s="14"/>
      <c r="AC612" s="14"/>
      <c r="AD612" s="14"/>
      <c r="AF612" s="14"/>
    </row>
    <row r="613" spans="1:32" ht="14.4">
      <c r="A613" s="23"/>
      <c r="B613" s="23"/>
      <c r="C613" s="7"/>
      <c r="D613" s="7"/>
      <c r="E613" s="7"/>
      <c r="I613" s="14"/>
      <c r="J613" s="14"/>
      <c r="K613" s="14"/>
      <c r="L613" s="14"/>
      <c r="M613" s="14"/>
      <c r="N613" s="14"/>
      <c r="O613" s="16"/>
      <c r="P613" s="14"/>
      <c r="R613" s="17"/>
      <c r="Y613" s="14"/>
      <c r="Z613" s="14"/>
      <c r="AA613" s="14"/>
      <c r="AB613" s="14"/>
      <c r="AC613" s="14"/>
      <c r="AD613" s="14"/>
      <c r="AF613" s="14"/>
    </row>
    <row r="614" spans="1:32" ht="14.4">
      <c r="A614" s="23"/>
      <c r="B614" s="23"/>
      <c r="C614" s="7"/>
      <c r="D614" s="7"/>
      <c r="E614" s="7"/>
      <c r="I614" s="14"/>
      <c r="J614" s="14"/>
      <c r="K614" s="14"/>
      <c r="L614" s="14"/>
      <c r="M614" s="14"/>
      <c r="N614" s="14"/>
      <c r="O614" s="16"/>
      <c r="P614" s="14"/>
      <c r="R614" s="17"/>
      <c r="Y614" s="14"/>
      <c r="Z614" s="14"/>
      <c r="AA614" s="14"/>
      <c r="AB614" s="14"/>
      <c r="AC614" s="14"/>
      <c r="AD614" s="14"/>
      <c r="AF614" s="14"/>
    </row>
    <row r="615" spans="1:32" ht="14.4">
      <c r="A615" s="23"/>
      <c r="B615" s="23"/>
      <c r="C615" s="7"/>
      <c r="D615" s="7"/>
      <c r="E615" s="7"/>
      <c r="I615" s="14"/>
      <c r="J615" s="14"/>
      <c r="K615" s="14"/>
      <c r="L615" s="14"/>
      <c r="M615" s="14"/>
      <c r="N615" s="14"/>
      <c r="O615" s="16"/>
      <c r="P615" s="14"/>
      <c r="R615" s="17"/>
      <c r="Y615" s="14"/>
      <c r="Z615" s="14"/>
      <c r="AA615" s="14"/>
      <c r="AB615" s="14"/>
      <c r="AC615" s="14"/>
      <c r="AD615" s="14"/>
      <c r="AF615" s="14"/>
    </row>
    <row r="616" spans="1:32" ht="14.4">
      <c r="A616" s="23"/>
      <c r="B616" s="23"/>
      <c r="C616" s="7"/>
      <c r="D616" s="7"/>
      <c r="E616" s="7"/>
      <c r="I616" s="14"/>
      <c r="J616" s="14"/>
      <c r="K616" s="14"/>
      <c r="L616" s="14"/>
      <c r="M616" s="14"/>
      <c r="N616" s="14"/>
      <c r="O616" s="16"/>
      <c r="P616" s="14"/>
      <c r="R616" s="17"/>
      <c r="Y616" s="14"/>
      <c r="Z616" s="14"/>
      <c r="AA616" s="14"/>
      <c r="AB616" s="14"/>
      <c r="AC616" s="14"/>
      <c r="AD616" s="14"/>
      <c r="AF616" s="14"/>
    </row>
    <row r="617" spans="1:32" ht="14.4">
      <c r="A617" s="23"/>
      <c r="B617" s="23"/>
      <c r="C617" s="7"/>
      <c r="D617" s="7"/>
      <c r="E617" s="7"/>
      <c r="I617" s="14"/>
      <c r="J617" s="14"/>
      <c r="K617" s="14"/>
      <c r="L617" s="14"/>
      <c r="M617" s="14"/>
      <c r="N617" s="14"/>
      <c r="O617" s="16"/>
      <c r="P617" s="14"/>
      <c r="R617" s="17"/>
      <c r="Y617" s="14"/>
      <c r="Z617" s="14"/>
      <c r="AA617" s="14"/>
      <c r="AB617" s="14"/>
      <c r="AC617" s="14"/>
      <c r="AD617" s="14"/>
      <c r="AF617" s="14"/>
    </row>
    <row r="618" spans="1:32" ht="14.4">
      <c r="A618" s="23"/>
      <c r="B618" s="23"/>
      <c r="C618" s="7"/>
      <c r="D618" s="7"/>
      <c r="E618" s="7"/>
      <c r="I618" s="14"/>
      <c r="J618" s="14"/>
      <c r="K618" s="14"/>
      <c r="L618" s="14"/>
      <c r="M618" s="14"/>
      <c r="N618" s="14"/>
      <c r="O618" s="16"/>
      <c r="P618" s="14"/>
      <c r="R618" s="17"/>
      <c r="Y618" s="14"/>
      <c r="Z618" s="14"/>
      <c r="AA618" s="14"/>
      <c r="AB618" s="14"/>
      <c r="AC618" s="14"/>
      <c r="AD618" s="14"/>
      <c r="AF618" s="14"/>
    </row>
    <row r="619" spans="1:32" ht="14.4">
      <c r="A619" s="23"/>
      <c r="B619" s="23"/>
      <c r="C619" s="7"/>
      <c r="D619" s="7"/>
      <c r="E619" s="7"/>
      <c r="I619" s="14"/>
      <c r="J619" s="14"/>
      <c r="K619" s="14"/>
      <c r="L619" s="14"/>
      <c r="M619" s="14"/>
      <c r="N619" s="14"/>
      <c r="O619" s="16"/>
      <c r="P619" s="14"/>
      <c r="R619" s="17"/>
      <c r="Y619" s="14"/>
      <c r="Z619" s="14"/>
      <c r="AA619" s="14"/>
      <c r="AB619" s="14"/>
      <c r="AC619" s="14"/>
      <c r="AD619" s="14"/>
      <c r="AF619" s="14"/>
    </row>
    <row r="620" spans="1:32" ht="14.4">
      <c r="A620" s="23"/>
      <c r="B620" s="23"/>
      <c r="C620" s="7"/>
      <c r="D620" s="7"/>
      <c r="E620" s="7"/>
      <c r="I620" s="14"/>
      <c r="J620" s="14"/>
      <c r="K620" s="14"/>
      <c r="L620" s="14"/>
      <c r="M620" s="14"/>
      <c r="N620" s="14"/>
      <c r="O620" s="16"/>
      <c r="P620" s="14"/>
      <c r="R620" s="17"/>
      <c r="Y620" s="14"/>
      <c r="Z620" s="14"/>
      <c r="AA620" s="14"/>
      <c r="AB620" s="14"/>
      <c r="AC620" s="14"/>
      <c r="AD620" s="14"/>
      <c r="AF620" s="14"/>
    </row>
    <row r="621" spans="1:32" ht="14.4">
      <c r="A621" s="23"/>
      <c r="B621" s="23"/>
      <c r="C621" s="7"/>
      <c r="D621" s="7"/>
      <c r="E621" s="7"/>
      <c r="I621" s="14"/>
      <c r="J621" s="14"/>
      <c r="K621" s="14"/>
      <c r="L621" s="14"/>
      <c r="M621" s="14"/>
      <c r="N621" s="14"/>
      <c r="O621" s="16"/>
      <c r="P621" s="14"/>
      <c r="R621" s="17"/>
      <c r="Y621" s="14"/>
      <c r="Z621" s="14"/>
      <c r="AA621" s="14"/>
      <c r="AB621" s="14"/>
      <c r="AC621" s="14"/>
      <c r="AD621" s="14"/>
      <c r="AF621" s="14"/>
    </row>
    <row r="622" spans="1:32" ht="14.4">
      <c r="A622" s="23"/>
      <c r="B622" s="23"/>
      <c r="C622" s="7"/>
      <c r="D622" s="7"/>
      <c r="E622" s="7"/>
      <c r="I622" s="14"/>
      <c r="J622" s="14"/>
      <c r="K622" s="14"/>
      <c r="L622" s="14"/>
      <c r="M622" s="14"/>
      <c r="N622" s="14"/>
      <c r="O622" s="16"/>
      <c r="P622" s="14"/>
      <c r="R622" s="17"/>
      <c r="Y622" s="14"/>
      <c r="Z622" s="14"/>
      <c r="AA622" s="14"/>
      <c r="AB622" s="14"/>
      <c r="AC622" s="14"/>
      <c r="AD622" s="14"/>
      <c r="AF622" s="14"/>
    </row>
    <row r="623" spans="1:32" ht="14.4">
      <c r="A623" s="23"/>
      <c r="B623" s="23"/>
      <c r="C623" s="7"/>
      <c r="D623" s="7"/>
      <c r="E623" s="7"/>
      <c r="I623" s="14"/>
      <c r="J623" s="14"/>
      <c r="K623" s="14"/>
      <c r="L623" s="14"/>
      <c r="M623" s="14"/>
      <c r="N623" s="14"/>
      <c r="O623" s="16"/>
      <c r="P623" s="14"/>
      <c r="R623" s="17"/>
      <c r="Y623" s="14"/>
      <c r="Z623" s="14"/>
      <c r="AA623" s="14"/>
      <c r="AB623" s="14"/>
      <c r="AC623" s="14"/>
      <c r="AD623" s="14"/>
      <c r="AF623" s="14"/>
    </row>
    <row r="624" spans="1:32" ht="14.4">
      <c r="A624" s="23"/>
      <c r="B624" s="23"/>
      <c r="C624" s="7"/>
      <c r="D624" s="7"/>
      <c r="E624" s="7"/>
      <c r="I624" s="14"/>
      <c r="J624" s="14"/>
      <c r="K624" s="14"/>
      <c r="L624" s="14"/>
      <c r="M624" s="14"/>
      <c r="N624" s="14"/>
      <c r="O624" s="16"/>
      <c r="P624" s="14"/>
      <c r="R624" s="17"/>
      <c r="Y624" s="14"/>
      <c r="Z624" s="14"/>
      <c r="AA624" s="14"/>
      <c r="AB624" s="14"/>
      <c r="AC624" s="14"/>
      <c r="AD624" s="14"/>
      <c r="AF624" s="14"/>
    </row>
    <row r="625" spans="1:32" ht="14.4">
      <c r="A625" s="23"/>
      <c r="B625" s="23"/>
      <c r="C625" s="7"/>
      <c r="D625" s="7"/>
      <c r="E625" s="7"/>
      <c r="I625" s="14"/>
      <c r="J625" s="14"/>
      <c r="K625" s="14"/>
      <c r="L625" s="14"/>
      <c r="M625" s="14"/>
      <c r="N625" s="14"/>
      <c r="O625" s="16"/>
      <c r="P625" s="14"/>
      <c r="R625" s="17"/>
      <c r="Y625" s="14"/>
      <c r="Z625" s="14"/>
      <c r="AA625" s="14"/>
      <c r="AB625" s="14"/>
      <c r="AC625" s="14"/>
      <c r="AD625" s="14"/>
      <c r="AF625" s="14"/>
    </row>
    <row r="626" spans="1:32" ht="14.4">
      <c r="A626" s="23"/>
      <c r="B626" s="23"/>
      <c r="C626" s="7"/>
      <c r="D626" s="7"/>
      <c r="E626" s="7"/>
      <c r="I626" s="14"/>
      <c r="J626" s="14"/>
      <c r="K626" s="14"/>
      <c r="L626" s="14"/>
      <c r="M626" s="14"/>
      <c r="N626" s="14"/>
      <c r="O626" s="16"/>
      <c r="P626" s="14"/>
      <c r="R626" s="17"/>
      <c r="Y626" s="14"/>
      <c r="Z626" s="14"/>
      <c r="AA626" s="14"/>
      <c r="AB626" s="14"/>
      <c r="AC626" s="14"/>
      <c r="AD626" s="14"/>
      <c r="AF626" s="14"/>
    </row>
    <row r="627" spans="1:32" ht="14.4">
      <c r="A627" s="23"/>
      <c r="B627" s="23"/>
      <c r="C627" s="7"/>
      <c r="D627" s="7"/>
      <c r="E627" s="7"/>
      <c r="I627" s="14"/>
      <c r="J627" s="14"/>
      <c r="K627" s="14"/>
      <c r="L627" s="14"/>
      <c r="M627" s="14"/>
      <c r="N627" s="14"/>
      <c r="O627" s="16"/>
      <c r="P627" s="14"/>
      <c r="R627" s="17"/>
      <c r="Y627" s="14"/>
      <c r="Z627" s="14"/>
      <c r="AA627" s="14"/>
      <c r="AB627" s="14"/>
      <c r="AC627" s="14"/>
      <c r="AD627" s="14"/>
      <c r="AF627" s="14"/>
    </row>
    <row r="628" spans="1:32" ht="14.4">
      <c r="A628" s="23"/>
      <c r="B628" s="23"/>
      <c r="C628" s="7"/>
      <c r="D628" s="7"/>
      <c r="E628" s="7"/>
      <c r="I628" s="14"/>
      <c r="J628" s="14"/>
      <c r="K628" s="14"/>
      <c r="L628" s="14"/>
      <c r="M628" s="14"/>
      <c r="N628" s="14"/>
      <c r="O628" s="16"/>
      <c r="P628" s="14"/>
      <c r="R628" s="17"/>
      <c r="Y628" s="14"/>
      <c r="Z628" s="14"/>
      <c r="AA628" s="14"/>
      <c r="AB628" s="14"/>
      <c r="AC628" s="14"/>
      <c r="AD628" s="14"/>
      <c r="AF628" s="14"/>
    </row>
    <row r="629" spans="1:32" ht="14.4">
      <c r="A629" s="23"/>
      <c r="B629" s="23"/>
      <c r="C629" s="7"/>
      <c r="D629" s="7"/>
      <c r="E629" s="7"/>
      <c r="I629" s="14"/>
      <c r="J629" s="14"/>
      <c r="K629" s="14"/>
      <c r="L629" s="14"/>
      <c r="M629" s="14"/>
      <c r="N629" s="14"/>
      <c r="O629" s="16"/>
      <c r="P629" s="14"/>
      <c r="R629" s="17"/>
      <c r="Y629" s="14"/>
      <c r="Z629" s="14"/>
      <c r="AA629" s="14"/>
      <c r="AB629" s="14"/>
      <c r="AC629" s="14"/>
      <c r="AD629" s="14"/>
      <c r="AF629" s="14"/>
    </row>
    <row r="630" spans="1:32" ht="14.4">
      <c r="A630" s="23"/>
      <c r="B630" s="23"/>
      <c r="C630" s="7"/>
      <c r="D630" s="7"/>
      <c r="E630" s="7"/>
      <c r="I630" s="14"/>
      <c r="J630" s="14"/>
      <c r="K630" s="14"/>
      <c r="L630" s="14"/>
      <c r="M630" s="14"/>
      <c r="N630" s="14"/>
      <c r="O630" s="16"/>
      <c r="P630" s="14"/>
      <c r="R630" s="17"/>
      <c r="Y630" s="14"/>
      <c r="Z630" s="14"/>
      <c r="AA630" s="14"/>
      <c r="AB630" s="14"/>
      <c r="AC630" s="14"/>
      <c r="AD630" s="14"/>
      <c r="AF630" s="14"/>
    </row>
    <row r="631" spans="1:32" ht="14.4">
      <c r="A631" s="23"/>
      <c r="B631" s="23"/>
      <c r="C631" s="7"/>
      <c r="D631" s="7"/>
      <c r="E631" s="7"/>
      <c r="I631" s="14"/>
      <c r="J631" s="14"/>
      <c r="K631" s="14"/>
      <c r="L631" s="14"/>
      <c r="M631" s="14"/>
      <c r="N631" s="14"/>
      <c r="O631" s="16"/>
      <c r="P631" s="14"/>
      <c r="R631" s="17"/>
      <c r="Y631" s="14"/>
      <c r="Z631" s="14"/>
      <c r="AA631" s="14"/>
      <c r="AB631" s="14"/>
      <c r="AC631" s="14"/>
      <c r="AD631" s="14"/>
      <c r="AF631" s="14"/>
    </row>
    <row r="632" spans="1:32" ht="14.4">
      <c r="A632" s="23"/>
      <c r="B632" s="23"/>
      <c r="C632" s="7"/>
      <c r="D632" s="7"/>
      <c r="E632" s="7"/>
      <c r="I632" s="14"/>
      <c r="J632" s="14"/>
      <c r="K632" s="14"/>
      <c r="L632" s="14"/>
      <c r="M632" s="14"/>
      <c r="N632" s="14"/>
      <c r="O632" s="16"/>
      <c r="P632" s="14"/>
      <c r="R632" s="17"/>
      <c r="Y632" s="14"/>
      <c r="Z632" s="14"/>
      <c r="AA632" s="14"/>
      <c r="AB632" s="14"/>
      <c r="AC632" s="14"/>
      <c r="AD632" s="14"/>
      <c r="AF632" s="14"/>
    </row>
    <row r="633" spans="1:32" ht="14.4">
      <c r="A633" s="23"/>
      <c r="B633" s="23"/>
      <c r="C633" s="7"/>
      <c r="D633" s="7"/>
      <c r="E633" s="7"/>
      <c r="I633" s="14"/>
      <c r="J633" s="14"/>
      <c r="K633" s="14"/>
      <c r="L633" s="14"/>
      <c r="M633" s="14"/>
      <c r="N633" s="14"/>
      <c r="O633" s="16"/>
      <c r="P633" s="14"/>
      <c r="R633" s="17"/>
      <c r="Y633" s="14"/>
      <c r="Z633" s="14"/>
      <c r="AA633" s="14"/>
      <c r="AB633" s="14"/>
      <c r="AC633" s="14"/>
      <c r="AD633" s="14"/>
      <c r="AF633" s="14"/>
    </row>
    <row r="634" spans="1:32" ht="14.4">
      <c r="A634" s="23"/>
      <c r="B634" s="23"/>
      <c r="C634" s="7"/>
      <c r="D634" s="7"/>
      <c r="E634" s="7"/>
      <c r="I634" s="14"/>
      <c r="J634" s="14"/>
      <c r="K634" s="14"/>
      <c r="L634" s="14"/>
      <c r="M634" s="14"/>
      <c r="N634" s="14"/>
      <c r="O634" s="16"/>
      <c r="P634" s="14"/>
      <c r="R634" s="17"/>
      <c r="Y634" s="14"/>
      <c r="Z634" s="14"/>
      <c r="AA634" s="14"/>
      <c r="AB634" s="14"/>
      <c r="AC634" s="14"/>
      <c r="AD634" s="14"/>
      <c r="AF634" s="14"/>
    </row>
    <row r="635" spans="1:32" ht="14.4">
      <c r="A635" s="23"/>
      <c r="B635" s="23"/>
      <c r="C635" s="7"/>
      <c r="D635" s="7"/>
      <c r="E635" s="7"/>
      <c r="I635" s="14"/>
      <c r="J635" s="14"/>
      <c r="K635" s="14"/>
      <c r="L635" s="14"/>
      <c r="M635" s="14"/>
      <c r="N635" s="14"/>
      <c r="O635" s="16"/>
      <c r="P635" s="14"/>
      <c r="R635" s="17"/>
      <c r="Y635" s="14"/>
      <c r="Z635" s="14"/>
      <c r="AA635" s="14"/>
      <c r="AB635" s="14"/>
      <c r="AC635" s="14"/>
      <c r="AD635" s="14"/>
      <c r="AF635" s="14"/>
    </row>
    <row r="636" spans="1:32" ht="14.4">
      <c r="A636" s="23"/>
      <c r="B636" s="23"/>
      <c r="C636" s="7"/>
      <c r="D636" s="7"/>
      <c r="E636" s="7"/>
      <c r="I636" s="14"/>
      <c r="J636" s="14"/>
      <c r="K636" s="14"/>
      <c r="L636" s="14"/>
      <c r="M636" s="14"/>
      <c r="N636" s="14"/>
      <c r="O636" s="16"/>
      <c r="P636" s="14"/>
      <c r="R636" s="17"/>
      <c r="Y636" s="14"/>
      <c r="Z636" s="14"/>
      <c r="AA636" s="14"/>
      <c r="AB636" s="14"/>
      <c r="AC636" s="14"/>
      <c r="AD636" s="14"/>
      <c r="AF636" s="14"/>
    </row>
    <row r="637" spans="1:32" ht="14.4">
      <c r="A637" s="23"/>
      <c r="B637" s="23"/>
      <c r="C637" s="7"/>
      <c r="D637" s="7"/>
      <c r="E637" s="7"/>
      <c r="I637" s="14"/>
      <c r="J637" s="14"/>
      <c r="K637" s="14"/>
      <c r="L637" s="14"/>
      <c r="M637" s="14"/>
      <c r="N637" s="14"/>
      <c r="O637" s="16"/>
      <c r="P637" s="14"/>
      <c r="R637" s="17"/>
      <c r="Y637" s="14"/>
      <c r="Z637" s="14"/>
      <c r="AA637" s="14"/>
      <c r="AB637" s="14"/>
      <c r="AC637" s="14"/>
      <c r="AD637" s="14"/>
      <c r="AF637" s="14"/>
    </row>
    <row r="638" spans="1:32" ht="14.4">
      <c r="A638" s="23"/>
      <c r="B638" s="23"/>
      <c r="C638" s="7"/>
      <c r="D638" s="7"/>
      <c r="E638" s="7"/>
      <c r="I638" s="14"/>
      <c r="J638" s="14"/>
      <c r="K638" s="14"/>
      <c r="L638" s="14"/>
      <c r="M638" s="14"/>
      <c r="N638" s="14"/>
      <c r="O638" s="16"/>
      <c r="P638" s="14"/>
      <c r="R638" s="17"/>
      <c r="Y638" s="14"/>
      <c r="Z638" s="14"/>
      <c r="AA638" s="14"/>
      <c r="AB638" s="14"/>
      <c r="AC638" s="14"/>
      <c r="AD638" s="14"/>
      <c r="AF638" s="14"/>
    </row>
    <row r="639" spans="1:32" ht="14.4">
      <c r="A639" s="23"/>
      <c r="B639" s="23"/>
      <c r="C639" s="7"/>
      <c r="D639" s="7"/>
      <c r="E639" s="7"/>
      <c r="I639" s="14"/>
      <c r="J639" s="14"/>
      <c r="K639" s="14"/>
      <c r="L639" s="14"/>
      <c r="M639" s="14"/>
      <c r="N639" s="14"/>
      <c r="O639" s="16"/>
      <c r="P639" s="14"/>
      <c r="R639" s="17"/>
      <c r="Y639" s="14"/>
      <c r="Z639" s="14"/>
      <c r="AA639" s="14"/>
      <c r="AB639" s="14"/>
      <c r="AC639" s="14"/>
      <c r="AD639" s="14"/>
      <c r="AF639" s="14"/>
    </row>
    <row r="640" spans="1:32" ht="14.4">
      <c r="A640" s="23"/>
      <c r="B640" s="23"/>
      <c r="C640" s="7"/>
      <c r="D640" s="7"/>
      <c r="E640" s="7"/>
      <c r="I640" s="14"/>
      <c r="J640" s="14"/>
      <c r="K640" s="14"/>
      <c r="L640" s="14"/>
      <c r="M640" s="14"/>
      <c r="N640" s="14"/>
      <c r="O640" s="16"/>
      <c r="P640" s="14"/>
      <c r="R640" s="17"/>
      <c r="Y640" s="14"/>
      <c r="Z640" s="14"/>
      <c r="AA640" s="14"/>
      <c r="AB640" s="14"/>
      <c r="AC640" s="14"/>
      <c r="AD640" s="14"/>
      <c r="AF640" s="14"/>
    </row>
    <row r="641" spans="1:32" ht="14.4">
      <c r="A641" s="23"/>
      <c r="B641" s="23"/>
      <c r="C641" s="7"/>
      <c r="D641" s="7"/>
      <c r="E641" s="7"/>
      <c r="I641" s="14"/>
      <c r="J641" s="14"/>
      <c r="K641" s="14"/>
      <c r="L641" s="14"/>
      <c r="M641" s="14"/>
      <c r="N641" s="14"/>
      <c r="O641" s="16"/>
      <c r="P641" s="14"/>
      <c r="R641" s="17"/>
      <c r="Y641" s="14"/>
      <c r="Z641" s="14"/>
      <c r="AA641" s="14"/>
      <c r="AB641" s="14"/>
      <c r="AC641" s="14"/>
      <c r="AD641" s="14"/>
      <c r="AF641" s="14"/>
    </row>
    <row r="642" spans="1:32" ht="14.4">
      <c r="A642" s="23"/>
      <c r="B642" s="23"/>
      <c r="C642" s="7"/>
      <c r="D642" s="7"/>
      <c r="E642" s="7"/>
      <c r="I642" s="14"/>
      <c r="J642" s="14"/>
      <c r="K642" s="14"/>
      <c r="L642" s="14"/>
      <c r="M642" s="14"/>
      <c r="N642" s="14"/>
      <c r="O642" s="16"/>
      <c r="P642" s="14"/>
      <c r="R642" s="17"/>
      <c r="Y642" s="14"/>
      <c r="Z642" s="14"/>
      <c r="AA642" s="14"/>
      <c r="AB642" s="14"/>
      <c r="AC642" s="14"/>
      <c r="AD642" s="14"/>
      <c r="AF642" s="14"/>
    </row>
    <row r="643" spans="1:32" ht="14.4">
      <c r="A643" s="23"/>
      <c r="B643" s="23"/>
      <c r="C643" s="7"/>
      <c r="D643" s="7"/>
      <c r="E643" s="7"/>
      <c r="I643" s="14"/>
      <c r="J643" s="14"/>
      <c r="K643" s="14"/>
      <c r="L643" s="14"/>
      <c r="M643" s="14"/>
      <c r="N643" s="14"/>
      <c r="O643" s="16"/>
      <c r="P643" s="14"/>
      <c r="R643" s="17"/>
      <c r="Y643" s="14"/>
      <c r="Z643" s="14"/>
      <c r="AA643" s="14"/>
      <c r="AB643" s="14"/>
      <c r="AC643" s="14"/>
      <c r="AD643" s="14"/>
      <c r="AF643" s="14"/>
    </row>
    <row r="644" spans="1:32" ht="14.4">
      <c r="A644" s="23"/>
      <c r="B644" s="23"/>
      <c r="C644" s="7"/>
      <c r="D644" s="7"/>
      <c r="E644" s="7"/>
      <c r="I644" s="14"/>
      <c r="J644" s="14"/>
      <c r="K644" s="14"/>
      <c r="L644" s="14"/>
      <c r="M644" s="14"/>
      <c r="N644" s="14"/>
      <c r="O644" s="16"/>
      <c r="P644" s="14"/>
      <c r="R644" s="17"/>
      <c r="Y644" s="14"/>
      <c r="Z644" s="14"/>
      <c r="AA644" s="14"/>
      <c r="AB644" s="14"/>
      <c r="AC644" s="14"/>
      <c r="AD644" s="14"/>
      <c r="AF644" s="14"/>
    </row>
    <row r="645" spans="1:32" ht="14.4">
      <c r="A645" s="23"/>
      <c r="B645" s="23"/>
      <c r="C645" s="7"/>
      <c r="D645" s="7"/>
      <c r="E645" s="7"/>
      <c r="I645" s="14"/>
      <c r="J645" s="14"/>
      <c r="K645" s="14"/>
      <c r="L645" s="14"/>
      <c r="M645" s="14"/>
      <c r="N645" s="14"/>
      <c r="O645" s="16"/>
      <c r="P645" s="14"/>
      <c r="R645" s="17"/>
      <c r="Y645" s="14"/>
      <c r="Z645" s="14"/>
      <c r="AA645" s="14"/>
      <c r="AB645" s="14"/>
      <c r="AC645" s="14"/>
      <c r="AD645" s="14"/>
      <c r="AF645" s="14"/>
    </row>
    <row r="646" spans="1:32" ht="14.4">
      <c r="A646" s="23"/>
      <c r="B646" s="23"/>
      <c r="C646" s="7"/>
      <c r="D646" s="7"/>
      <c r="E646" s="7"/>
      <c r="I646" s="14"/>
      <c r="J646" s="14"/>
      <c r="K646" s="14"/>
      <c r="L646" s="14"/>
      <c r="M646" s="14"/>
      <c r="N646" s="14"/>
      <c r="O646" s="16"/>
      <c r="P646" s="14"/>
      <c r="R646" s="17"/>
      <c r="Y646" s="14"/>
      <c r="Z646" s="14"/>
      <c r="AA646" s="14"/>
      <c r="AB646" s="14"/>
      <c r="AC646" s="14"/>
      <c r="AD646" s="14"/>
      <c r="AF646" s="14"/>
    </row>
    <row r="647" spans="1:32" ht="14.4">
      <c r="A647" s="23"/>
      <c r="B647" s="23"/>
      <c r="C647" s="7"/>
      <c r="D647" s="7"/>
      <c r="E647" s="7"/>
      <c r="I647" s="14"/>
      <c r="J647" s="14"/>
      <c r="K647" s="14"/>
      <c r="L647" s="14"/>
      <c r="M647" s="14"/>
      <c r="N647" s="14"/>
      <c r="O647" s="16"/>
      <c r="P647" s="14"/>
      <c r="R647" s="17"/>
      <c r="Y647" s="14"/>
      <c r="Z647" s="14"/>
      <c r="AA647" s="14"/>
      <c r="AB647" s="14"/>
      <c r="AC647" s="14"/>
      <c r="AD647" s="14"/>
      <c r="AF647" s="14"/>
    </row>
    <row r="648" spans="1:32" ht="14.4">
      <c r="A648" s="23"/>
      <c r="B648" s="23"/>
      <c r="C648" s="7"/>
      <c r="D648" s="7"/>
      <c r="E648" s="7"/>
      <c r="I648" s="14"/>
      <c r="J648" s="14"/>
      <c r="K648" s="14"/>
      <c r="L648" s="14"/>
      <c r="M648" s="14"/>
      <c r="N648" s="14"/>
      <c r="O648" s="16"/>
      <c r="P648" s="14"/>
      <c r="R648" s="17"/>
      <c r="Y648" s="14"/>
      <c r="Z648" s="14"/>
      <c r="AA648" s="14"/>
      <c r="AB648" s="14"/>
      <c r="AC648" s="14"/>
      <c r="AD648" s="14"/>
      <c r="AF648" s="14"/>
    </row>
    <row r="649" spans="1:32" ht="14.4">
      <c r="A649" s="23"/>
      <c r="B649" s="23"/>
      <c r="C649" s="7"/>
      <c r="D649" s="7"/>
      <c r="E649" s="7"/>
      <c r="I649" s="14"/>
      <c r="J649" s="14"/>
      <c r="K649" s="14"/>
      <c r="L649" s="14"/>
      <c r="M649" s="14"/>
      <c r="N649" s="14"/>
      <c r="O649" s="16"/>
      <c r="P649" s="14"/>
      <c r="R649" s="17"/>
      <c r="Y649" s="14"/>
      <c r="Z649" s="14"/>
      <c r="AA649" s="14"/>
      <c r="AB649" s="14"/>
      <c r="AC649" s="14"/>
      <c r="AD649" s="14"/>
      <c r="AF649" s="14"/>
    </row>
    <row r="650" spans="1:32" ht="14.4">
      <c r="A650" s="23"/>
      <c r="B650" s="23"/>
      <c r="C650" s="7"/>
      <c r="D650" s="7"/>
      <c r="E650" s="7"/>
      <c r="I650" s="14"/>
      <c r="J650" s="14"/>
      <c r="K650" s="14"/>
      <c r="L650" s="14"/>
      <c r="M650" s="14"/>
      <c r="N650" s="14"/>
      <c r="O650" s="16"/>
      <c r="P650" s="14"/>
      <c r="R650" s="17"/>
      <c r="Y650" s="14"/>
      <c r="Z650" s="14"/>
      <c r="AA650" s="14"/>
      <c r="AB650" s="14"/>
      <c r="AC650" s="14"/>
      <c r="AD650" s="14"/>
      <c r="AF650" s="14"/>
    </row>
    <row r="651" spans="1:32" ht="14.4">
      <c r="A651" s="23"/>
      <c r="B651" s="23"/>
      <c r="C651" s="7"/>
      <c r="D651" s="7"/>
      <c r="E651" s="7"/>
      <c r="I651" s="14"/>
      <c r="J651" s="14"/>
      <c r="K651" s="14"/>
      <c r="L651" s="14"/>
      <c r="M651" s="14"/>
      <c r="N651" s="14"/>
      <c r="O651" s="16"/>
      <c r="P651" s="14"/>
      <c r="R651" s="17"/>
      <c r="Y651" s="14"/>
      <c r="Z651" s="14"/>
      <c r="AA651" s="14"/>
      <c r="AB651" s="14"/>
      <c r="AC651" s="14"/>
      <c r="AD651" s="14"/>
      <c r="AF651" s="14"/>
    </row>
    <row r="652" spans="1:32" ht="14.4">
      <c r="A652" s="23"/>
      <c r="B652" s="23"/>
      <c r="C652" s="7"/>
      <c r="D652" s="7"/>
      <c r="E652" s="7"/>
      <c r="I652" s="14"/>
      <c r="J652" s="14"/>
      <c r="K652" s="14"/>
      <c r="L652" s="14"/>
      <c r="M652" s="14"/>
      <c r="N652" s="14"/>
      <c r="O652" s="16"/>
      <c r="P652" s="14"/>
      <c r="R652" s="17"/>
      <c r="Y652" s="14"/>
      <c r="Z652" s="14"/>
      <c r="AA652" s="14"/>
      <c r="AB652" s="14"/>
      <c r="AC652" s="14"/>
      <c r="AD652" s="14"/>
      <c r="AF652" s="14"/>
    </row>
    <row r="653" spans="1:32" ht="14.4">
      <c r="A653" s="23"/>
      <c r="B653" s="23"/>
      <c r="C653" s="7"/>
      <c r="D653" s="7"/>
      <c r="E653" s="7"/>
      <c r="I653" s="14"/>
      <c r="J653" s="14"/>
      <c r="K653" s="14"/>
      <c r="L653" s="14"/>
      <c r="M653" s="14"/>
      <c r="N653" s="14"/>
      <c r="O653" s="16"/>
      <c r="P653" s="14"/>
      <c r="R653" s="17"/>
      <c r="Y653" s="14"/>
      <c r="Z653" s="14"/>
      <c r="AA653" s="14"/>
      <c r="AB653" s="14"/>
      <c r="AC653" s="14"/>
      <c r="AD653" s="14"/>
      <c r="AF653" s="14"/>
    </row>
    <row r="654" spans="1:32" ht="14.4">
      <c r="A654" s="23"/>
      <c r="B654" s="23"/>
      <c r="C654" s="7"/>
      <c r="D654" s="7"/>
      <c r="E654" s="7"/>
      <c r="I654" s="14"/>
      <c r="J654" s="14"/>
      <c r="K654" s="14"/>
      <c r="L654" s="14"/>
      <c r="M654" s="14"/>
      <c r="N654" s="14"/>
      <c r="O654" s="16"/>
      <c r="P654" s="14"/>
      <c r="R654" s="17"/>
      <c r="Y654" s="14"/>
      <c r="Z654" s="14"/>
      <c r="AA654" s="14"/>
      <c r="AB654" s="14"/>
      <c r="AC654" s="14"/>
      <c r="AD654" s="14"/>
      <c r="AF654" s="14"/>
    </row>
    <row r="655" spans="1:32" ht="14.4">
      <c r="A655" s="23"/>
      <c r="B655" s="23"/>
      <c r="C655" s="7"/>
      <c r="D655" s="7"/>
      <c r="E655" s="7"/>
      <c r="I655" s="14"/>
      <c r="J655" s="14"/>
      <c r="K655" s="14"/>
      <c r="L655" s="14"/>
      <c r="M655" s="14"/>
      <c r="N655" s="14"/>
      <c r="O655" s="16"/>
      <c r="P655" s="14"/>
      <c r="R655" s="17"/>
      <c r="Y655" s="14"/>
      <c r="Z655" s="14"/>
      <c r="AA655" s="14"/>
      <c r="AB655" s="14"/>
      <c r="AC655" s="14"/>
      <c r="AD655" s="14"/>
      <c r="AF655" s="14"/>
    </row>
    <row r="656" spans="1:32" ht="14.4">
      <c r="A656" s="23"/>
      <c r="B656" s="23"/>
      <c r="C656" s="7"/>
      <c r="D656" s="7"/>
      <c r="E656" s="7"/>
      <c r="I656" s="14"/>
      <c r="J656" s="14"/>
      <c r="K656" s="14"/>
      <c r="L656" s="14"/>
      <c r="M656" s="14"/>
      <c r="N656" s="14"/>
      <c r="O656" s="16"/>
      <c r="P656" s="14"/>
      <c r="R656" s="17"/>
      <c r="Y656" s="14"/>
      <c r="Z656" s="14"/>
      <c r="AA656" s="14"/>
      <c r="AB656" s="14"/>
      <c r="AC656" s="14"/>
      <c r="AD656" s="14"/>
      <c r="AF656" s="14"/>
    </row>
    <row r="657" spans="1:32" ht="14.4">
      <c r="A657" s="23"/>
      <c r="B657" s="23"/>
      <c r="C657" s="7"/>
      <c r="D657" s="7"/>
      <c r="E657" s="7"/>
      <c r="I657" s="14"/>
      <c r="J657" s="14"/>
      <c r="K657" s="14"/>
      <c r="L657" s="14"/>
      <c r="M657" s="14"/>
      <c r="N657" s="14"/>
      <c r="O657" s="16"/>
      <c r="P657" s="14"/>
      <c r="R657" s="17"/>
      <c r="Y657" s="14"/>
      <c r="Z657" s="14"/>
      <c r="AA657" s="14"/>
      <c r="AB657" s="14"/>
      <c r="AC657" s="14"/>
      <c r="AD657" s="14"/>
      <c r="AF657" s="14"/>
    </row>
    <row r="658" spans="1:32" ht="14.4">
      <c r="A658" s="23"/>
      <c r="B658" s="23"/>
      <c r="C658" s="7"/>
      <c r="D658" s="7"/>
      <c r="E658" s="7"/>
      <c r="I658" s="14"/>
      <c r="J658" s="14"/>
      <c r="K658" s="14"/>
      <c r="L658" s="14"/>
      <c r="M658" s="14"/>
      <c r="N658" s="14"/>
      <c r="O658" s="16"/>
      <c r="P658" s="14"/>
      <c r="R658" s="17"/>
      <c r="Y658" s="14"/>
      <c r="Z658" s="14"/>
      <c r="AA658" s="14"/>
      <c r="AB658" s="14"/>
      <c r="AC658" s="14"/>
      <c r="AD658" s="14"/>
      <c r="AF658" s="14"/>
    </row>
    <row r="659" spans="1:32" ht="14.4">
      <c r="A659" s="23"/>
      <c r="B659" s="23"/>
      <c r="C659" s="7"/>
      <c r="D659" s="7"/>
      <c r="E659" s="7"/>
      <c r="I659" s="14"/>
      <c r="J659" s="14"/>
      <c r="K659" s="14"/>
      <c r="L659" s="14"/>
      <c r="M659" s="14"/>
      <c r="N659" s="14"/>
      <c r="O659" s="16"/>
      <c r="P659" s="14"/>
      <c r="R659" s="17"/>
      <c r="Y659" s="14"/>
      <c r="Z659" s="14"/>
      <c r="AA659" s="14"/>
      <c r="AB659" s="14"/>
      <c r="AC659" s="14"/>
      <c r="AD659" s="14"/>
      <c r="AF659" s="14"/>
    </row>
    <row r="660" spans="1:32" ht="14.4">
      <c r="A660" s="23"/>
      <c r="B660" s="23"/>
      <c r="C660" s="7"/>
      <c r="D660" s="7"/>
      <c r="E660" s="7"/>
      <c r="I660" s="14"/>
      <c r="J660" s="14"/>
      <c r="K660" s="14"/>
      <c r="L660" s="14"/>
      <c r="M660" s="14"/>
      <c r="N660" s="14"/>
      <c r="O660" s="16"/>
      <c r="P660" s="14"/>
      <c r="R660" s="17"/>
      <c r="Y660" s="14"/>
      <c r="Z660" s="14"/>
      <c r="AA660" s="14"/>
      <c r="AB660" s="14"/>
      <c r="AC660" s="14"/>
      <c r="AD660" s="14"/>
      <c r="AF660" s="14"/>
    </row>
    <row r="661" spans="1:32" ht="14.4">
      <c r="A661" s="23"/>
      <c r="B661" s="23"/>
      <c r="C661" s="7"/>
      <c r="D661" s="7"/>
      <c r="E661" s="7"/>
      <c r="I661" s="14"/>
      <c r="J661" s="14"/>
      <c r="K661" s="14"/>
      <c r="L661" s="14"/>
      <c r="M661" s="14"/>
      <c r="N661" s="14"/>
      <c r="O661" s="16"/>
      <c r="P661" s="14"/>
      <c r="R661" s="17"/>
      <c r="Y661" s="14"/>
      <c r="Z661" s="14"/>
      <c r="AA661" s="14"/>
      <c r="AB661" s="14"/>
      <c r="AC661" s="14"/>
      <c r="AD661" s="14"/>
      <c r="AF661" s="14"/>
    </row>
    <row r="662" spans="1:32" ht="14.4">
      <c r="A662" s="23"/>
      <c r="B662" s="23"/>
      <c r="C662" s="7"/>
      <c r="D662" s="7"/>
      <c r="E662" s="7"/>
      <c r="I662" s="14"/>
      <c r="J662" s="14"/>
      <c r="K662" s="14"/>
      <c r="L662" s="14"/>
      <c r="M662" s="14"/>
      <c r="N662" s="14"/>
      <c r="O662" s="16"/>
      <c r="P662" s="14"/>
      <c r="R662" s="17"/>
      <c r="Y662" s="14"/>
      <c r="Z662" s="14"/>
      <c r="AA662" s="14"/>
      <c r="AB662" s="14"/>
      <c r="AC662" s="14"/>
      <c r="AD662" s="14"/>
      <c r="AF662" s="14"/>
    </row>
    <row r="663" spans="1:32" ht="14.4">
      <c r="A663" s="23"/>
      <c r="B663" s="23"/>
      <c r="C663" s="7"/>
      <c r="D663" s="7"/>
      <c r="E663" s="7"/>
      <c r="I663" s="14"/>
      <c r="J663" s="14"/>
      <c r="K663" s="14"/>
      <c r="L663" s="14"/>
      <c r="M663" s="14"/>
      <c r="N663" s="14"/>
      <c r="O663" s="16"/>
      <c r="P663" s="14"/>
      <c r="R663" s="17"/>
      <c r="Y663" s="14"/>
      <c r="Z663" s="14"/>
      <c r="AA663" s="14"/>
      <c r="AB663" s="14"/>
      <c r="AC663" s="14"/>
      <c r="AD663" s="14"/>
      <c r="AF663" s="14"/>
    </row>
    <row r="664" spans="1:32" ht="14.4">
      <c r="A664" s="23"/>
      <c r="B664" s="23"/>
      <c r="C664" s="7"/>
      <c r="D664" s="7"/>
      <c r="E664" s="7"/>
      <c r="I664" s="14"/>
      <c r="J664" s="14"/>
      <c r="K664" s="14"/>
      <c r="L664" s="14"/>
      <c r="M664" s="14"/>
      <c r="N664" s="14"/>
      <c r="O664" s="16"/>
      <c r="P664" s="14"/>
      <c r="R664" s="17"/>
      <c r="Y664" s="14"/>
      <c r="Z664" s="14"/>
      <c r="AA664" s="14"/>
      <c r="AB664" s="14"/>
      <c r="AC664" s="14"/>
      <c r="AD664" s="14"/>
      <c r="AF664" s="14"/>
    </row>
    <row r="665" spans="1:32" ht="14.4">
      <c r="A665" s="23"/>
      <c r="B665" s="23"/>
      <c r="C665" s="7"/>
      <c r="D665" s="7"/>
      <c r="E665" s="7"/>
      <c r="I665" s="14"/>
      <c r="J665" s="14"/>
      <c r="K665" s="14"/>
      <c r="L665" s="14"/>
      <c r="M665" s="14"/>
      <c r="N665" s="14"/>
      <c r="O665" s="16"/>
      <c r="P665" s="14"/>
      <c r="R665" s="17"/>
      <c r="Y665" s="14"/>
      <c r="Z665" s="14"/>
      <c r="AA665" s="14"/>
      <c r="AB665" s="14"/>
      <c r="AC665" s="14"/>
      <c r="AD665" s="14"/>
      <c r="AF665" s="14"/>
    </row>
    <row r="666" spans="1:32" ht="14.4">
      <c r="A666" s="23"/>
      <c r="B666" s="23"/>
      <c r="C666" s="7"/>
      <c r="D666" s="7"/>
      <c r="E666" s="7"/>
      <c r="I666" s="14"/>
      <c r="J666" s="14"/>
      <c r="K666" s="14"/>
      <c r="L666" s="14"/>
      <c r="M666" s="14"/>
      <c r="N666" s="14"/>
      <c r="O666" s="16"/>
      <c r="P666" s="14"/>
      <c r="R666" s="17"/>
      <c r="Y666" s="14"/>
      <c r="Z666" s="14"/>
      <c r="AA666" s="14"/>
      <c r="AB666" s="14"/>
      <c r="AC666" s="14"/>
      <c r="AD666" s="14"/>
      <c r="AF666" s="14"/>
    </row>
    <row r="667" spans="1:32" ht="14.4">
      <c r="A667" s="23"/>
      <c r="B667" s="23"/>
      <c r="C667" s="7"/>
      <c r="D667" s="7"/>
      <c r="E667" s="7"/>
      <c r="I667" s="14"/>
      <c r="J667" s="14"/>
      <c r="K667" s="14"/>
      <c r="L667" s="14"/>
      <c r="M667" s="14"/>
      <c r="N667" s="14"/>
      <c r="O667" s="16"/>
      <c r="P667" s="14"/>
      <c r="R667" s="17"/>
      <c r="Y667" s="14"/>
      <c r="Z667" s="14"/>
      <c r="AA667" s="14"/>
      <c r="AB667" s="14"/>
      <c r="AC667" s="14"/>
      <c r="AD667" s="14"/>
      <c r="AF667" s="14"/>
    </row>
    <row r="668" spans="1:32" ht="14.4">
      <c r="A668" s="23"/>
      <c r="B668" s="23"/>
      <c r="C668" s="7"/>
      <c r="D668" s="7"/>
      <c r="E668" s="7"/>
      <c r="I668" s="14"/>
      <c r="J668" s="14"/>
      <c r="K668" s="14"/>
      <c r="L668" s="14"/>
      <c r="M668" s="14"/>
      <c r="N668" s="14"/>
      <c r="O668" s="16"/>
      <c r="P668" s="14"/>
      <c r="R668" s="17"/>
      <c r="Y668" s="14"/>
      <c r="Z668" s="14"/>
      <c r="AA668" s="14"/>
      <c r="AB668" s="14"/>
      <c r="AC668" s="14"/>
      <c r="AD668" s="14"/>
      <c r="AF668" s="14"/>
    </row>
    <row r="669" spans="1:32" ht="14.4">
      <c r="A669" s="23"/>
      <c r="B669" s="23"/>
      <c r="C669" s="7"/>
      <c r="D669" s="7"/>
      <c r="E669" s="7"/>
      <c r="I669" s="14"/>
      <c r="J669" s="14"/>
      <c r="K669" s="14"/>
      <c r="L669" s="14"/>
      <c r="M669" s="14"/>
      <c r="N669" s="14"/>
      <c r="O669" s="16"/>
      <c r="P669" s="14"/>
      <c r="R669" s="17"/>
      <c r="Y669" s="14"/>
      <c r="Z669" s="14"/>
      <c r="AA669" s="14"/>
      <c r="AB669" s="14"/>
      <c r="AC669" s="14"/>
      <c r="AD669" s="14"/>
      <c r="AF669" s="14"/>
    </row>
    <row r="670" spans="1:32" ht="14.4">
      <c r="A670" s="23"/>
      <c r="B670" s="23"/>
      <c r="C670" s="7"/>
      <c r="D670" s="7"/>
      <c r="E670" s="7"/>
      <c r="I670" s="14"/>
      <c r="J670" s="14"/>
      <c r="K670" s="14"/>
      <c r="L670" s="14"/>
      <c r="M670" s="14"/>
      <c r="N670" s="14"/>
      <c r="O670" s="16"/>
      <c r="P670" s="14"/>
      <c r="R670" s="17"/>
      <c r="Y670" s="14"/>
      <c r="Z670" s="14"/>
      <c r="AA670" s="14"/>
      <c r="AB670" s="14"/>
      <c r="AC670" s="14"/>
      <c r="AD670" s="14"/>
      <c r="AF670" s="14"/>
    </row>
    <row r="671" spans="1:32" ht="14.4">
      <c r="A671" s="23"/>
      <c r="B671" s="23"/>
      <c r="C671" s="7"/>
      <c r="D671" s="7"/>
      <c r="E671" s="7"/>
      <c r="I671" s="14"/>
      <c r="J671" s="14"/>
      <c r="K671" s="14"/>
      <c r="L671" s="14"/>
      <c r="M671" s="14"/>
      <c r="N671" s="14"/>
      <c r="O671" s="16"/>
      <c r="P671" s="14"/>
      <c r="R671" s="17"/>
      <c r="Y671" s="14"/>
      <c r="Z671" s="14"/>
      <c r="AA671" s="14"/>
      <c r="AB671" s="14"/>
      <c r="AC671" s="14"/>
      <c r="AD671" s="14"/>
      <c r="AF671" s="14"/>
    </row>
    <row r="672" spans="1:32" ht="14.4">
      <c r="A672" s="23"/>
      <c r="B672" s="23"/>
      <c r="C672" s="7"/>
      <c r="D672" s="7"/>
      <c r="E672" s="7"/>
      <c r="I672" s="14"/>
      <c r="J672" s="14"/>
      <c r="K672" s="14"/>
      <c r="L672" s="14"/>
      <c r="M672" s="14"/>
      <c r="N672" s="14"/>
      <c r="O672" s="16"/>
      <c r="P672" s="14"/>
      <c r="R672" s="17"/>
      <c r="Y672" s="14"/>
      <c r="Z672" s="14"/>
      <c r="AA672" s="14"/>
      <c r="AB672" s="14"/>
      <c r="AC672" s="14"/>
      <c r="AD672" s="14"/>
      <c r="AF672" s="14"/>
    </row>
    <row r="673" spans="1:32" ht="14.4">
      <c r="A673" s="23"/>
      <c r="B673" s="23"/>
      <c r="C673" s="7"/>
      <c r="D673" s="7"/>
      <c r="E673" s="7"/>
      <c r="I673" s="14"/>
      <c r="J673" s="14"/>
      <c r="K673" s="14"/>
      <c r="L673" s="14"/>
      <c r="M673" s="14"/>
      <c r="N673" s="14"/>
      <c r="O673" s="16"/>
      <c r="P673" s="14"/>
      <c r="R673" s="17"/>
      <c r="Y673" s="14"/>
      <c r="Z673" s="14"/>
      <c r="AA673" s="14"/>
      <c r="AB673" s="14"/>
      <c r="AC673" s="14"/>
      <c r="AD673" s="14"/>
      <c r="AF673" s="14"/>
    </row>
    <row r="674" spans="1:32" ht="14.4">
      <c r="A674" s="23"/>
      <c r="B674" s="23"/>
      <c r="C674" s="7"/>
      <c r="D674" s="7"/>
      <c r="E674" s="7"/>
      <c r="I674" s="14"/>
      <c r="J674" s="14"/>
      <c r="K674" s="14"/>
      <c r="L674" s="14"/>
      <c r="M674" s="14"/>
      <c r="N674" s="14"/>
      <c r="O674" s="16"/>
      <c r="P674" s="14"/>
      <c r="R674" s="17"/>
      <c r="Y674" s="14"/>
      <c r="Z674" s="14"/>
      <c r="AA674" s="14"/>
      <c r="AB674" s="14"/>
      <c r="AC674" s="14"/>
      <c r="AD674" s="14"/>
      <c r="AF674" s="14"/>
    </row>
    <row r="675" spans="1:32" ht="14.4">
      <c r="A675" s="23"/>
      <c r="B675" s="23"/>
      <c r="C675" s="7"/>
      <c r="D675" s="7"/>
      <c r="E675" s="7"/>
      <c r="I675" s="14"/>
      <c r="J675" s="14"/>
      <c r="K675" s="14"/>
      <c r="L675" s="14"/>
      <c r="M675" s="14"/>
      <c r="N675" s="14"/>
      <c r="O675" s="16"/>
      <c r="P675" s="14"/>
      <c r="R675" s="17"/>
      <c r="Y675" s="14"/>
      <c r="Z675" s="14"/>
      <c r="AA675" s="14"/>
      <c r="AB675" s="14"/>
      <c r="AC675" s="14"/>
      <c r="AD675" s="14"/>
      <c r="AF675" s="14"/>
    </row>
    <row r="676" spans="1:32" ht="14.4">
      <c r="A676" s="23"/>
      <c r="B676" s="23"/>
      <c r="C676" s="7"/>
      <c r="D676" s="7"/>
      <c r="E676" s="7"/>
      <c r="I676" s="14"/>
      <c r="J676" s="14"/>
      <c r="K676" s="14"/>
      <c r="L676" s="14"/>
      <c r="M676" s="14"/>
      <c r="N676" s="14"/>
      <c r="O676" s="16"/>
      <c r="P676" s="14"/>
      <c r="R676" s="17"/>
      <c r="Y676" s="14"/>
      <c r="Z676" s="14"/>
      <c r="AA676" s="14"/>
      <c r="AB676" s="14"/>
      <c r="AC676" s="14"/>
      <c r="AD676" s="14"/>
      <c r="AF676" s="14"/>
    </row>
    <row r="677" spans="1:32" ht="14.4">
      <c r="A677" s="23"/>
      <c r="B677" s="23"/>
      <c r="C677" s="7"/>
      <c r="D677" s="7"/>
      <c r="E677" s="7"/>
      <c r="I677" s="14"/>
      <c r="J677" s="14"/>
      <c r="K677" s="14"/>
      <c r="L677" s="14"/>
      <c r="M677" s="14"/>
      <c r="N677" s="14"/>
      <c r="O677" s="16"/>
      <c r="P677" s="14"/>
      <c r="R677" s="17"/>
      <c r="Y677" s="14"/>
      <c r="Z677" s="14"/>
      <c r="AA677" s="14"/>
      <c r="AB677" s="14"/>
      <c r="AC677" s="14"/>
      <c r="AD677" s="14"/>
      <c r="AF677" s="14"/>
    </row>
    <row r="678" spans="1:32" ht="14.4">
      <c r="A678" s="23"/>
      <c r="B678" s="23"/>
      <c r="C678" s="7"/>
      <c r="D678" s="7"/>
      <c r="E678" s="7"/>
      <c r="I678" s="14"/>
      <c r="J678" s="14"/>
      <c r="K678" s="14"/>
      <c r="L678" s="14"/>
      <c r="M678" s="14"/>
      <c r="N678" s="14"/>
      <c r="O678" s="16"/>
      <c r="P678" s="14"/>
      <c r="R678" s="17"/>
      <c r="Y678" s="14"/>
      <c r="Z678" s="14"/>
      <c r="AA678" s="14"/>
      <c r="AB678" s="14"/>
      <c r="AC678" s="14"/>
      <c r="AD678" s="14"/>
      <c r="AF678" s="14"/>
    </row>
    <row r="679" spans="1:32" ht="14.4">
      <c r="A679" s="23"/>
      <c r="B679" s="23"/>
      <c r="C679" s="7"/>
      <c r="D679" s="7"/>
      <c r="E679" s="7"/>
      <c r="I679" s="14"/>
      <c r="J679" s="14"/>
      <c r="K679" s="14"/>
      <c r="L679" s="14"/>
      <c r="M679" s="14"/>
      <c r="N679" s="14"/>
      <c r="O679" s="16"/>
      <c r="P679" s="14"/>
      <c r="R679" s="17"/>
      <c r="Y679" s="14"/>
      <c r="Z679" s="14"/>
      <c r="AA679" s="14"/>
      <c r="AB679" s="14"/>
      <c r="AC679" s="14"/>
      <c r="AD679" s="14"/>
      <c r="AF679" s="14"/>
    </row>
    <row r="680" spans="1:32" ht="14.4">
      <c r="A680" s="23"/>
      <c r="B680" s="23"/>
      <c r="C680" s="7"/>
      <c r="D680" s="7"/>
      <c r="E680" s="7"/>
      <c r="I680" s="14"/>
      <c r="J680" s="14"/>
      <c r="K680" s="14"/>
      <c r="L680" s="14"/>
      <c r="M680" s="14"/>
      <c r="N680" s="14"/>
      <c r="O680" s="16"/>
      <c r="P680" s="14"/>
      <c r="R680" s="17"/>
      <c r="Y680" s="14"/>
      <c r="Z680" s="14"/>
      <c r="AA680" s="14"/>
      <c r="AB680" s="14"/>
      <c r="AC680" s="14"/>
      <c r="AD680" s="14"/>
      <c r="AF680" s="14"/>
    </row>
    <row r="681" spans="1:32" ht="14.4">
      <c r="A681" s="23"/>
      <c r="B681" s="23"/>
      <c r="C681" s="7"/>
      <c r="D681" s="7"/>
      <c r="E681" s="7"/>
      <c r="I681" s="14"/>
      <c r="J681" s="14"/>
      <c r="K681" s="14"/>
      <c r="L681" s="14"/>
      <c r="M681" s="14"/>
      <c r="N681" s="14"/>
      <c r="O681" s="16"/>
      <c r="P681" s="14"/>
      <c r="R681" s="17"/>
      <c r="Y681" s="14"/>
      <c r="Z681" s="14"/>
      <c r="AA681" s="14"/>
      <c r="AB681" s="14"/>
      <c r="AC681" s="14"/>
      <c r="AD681" s="14"/>
      <c r="AF681" s="14"/>
    </row>
    <row r="682" spans="1:32" ht="14.4">
      <c r="A682" s="23"/>
      <c r="B682" s="23"/>
      <c r="C682" s="7"/>
      <c r="D682" s="7"/>
      <c r="E682" s="7"/>
      <c r="I682" s="14"/>
      <c r="J682" s="14"/>
      <c r="K682" s="14"/>
      <c r="L682" s="14"/>
      <c r="M682" s="14"/>
      <c r="N682" s="14"/>
      <c r="O682" s="16"/>
      <c r="P682" s="14"/>
      <c r="R682" s="17"/>
      <c r="Y682" s="14"/>
      <c r="Z682" s="14"/>
      <c r="AA682" s="14"/>
      <c r="AB682" s="14"/>
      <c r="AC682" s="14"/>
      <c r="AD682" s="14"/>
      <c r="AF682" s="14"/>
    </row>
    <row r="683" spans="1:32" ht="14.4">
      <c r="A683" s="23"/>
      <c r="B683" s="23"/>
      <c r="C683" s="7"/>
      <c r="D683" s="7"/>
      <c r="E683" s="7"/>
      <c r="I683" s="14"/>
      <c r="J683" s="14"/>
      <c r="K683" s="14"/>
      <c r="L683" s="14"/>
      <c r="M683" s="14"/>
      <c r="N683" s="14"/>
      <c r="O683" s="16"/>
      <c r="P683" s="14"/>
      <c r="R683" s="17"/>
      <c r="Y683" s="14"/>
      <c r="Z683" s="14"/>
      <c r="AA683" s="14"/>
      <c r="AB683" s="14"/>
      <c r="AC683" s="14"/>
      <c r="AD683" s="14"/>
      <c r="AF683" s="14"/>
    </row>
    <row r="684" spans="1:32" ht="14.4">
      <c r="A684" s="23"/>
      <c r="B684" s="23"/>
      <c r="C684" s="7"/>
      <c r="D684" s="7"/>
      <c r="E684" s="7"/>
      <c r="I684" s="14"/>
      <c r="J684" s="14"/>
      <c r="K684" s="14"/>
      <c r="L684" s="14"/>
      <c r="M684" s="14"/>
      <c r="N684" s="14"/>
      <c r="O684" s="16"/>
      <c r="P684" s="14"/>
      <c r="R684" s="17"/>
      <c r="Y684" s="14"/>
      <c r="Z684" s="14"/>
      <c r="AA684" s="14"/>
      <c r="AB684" s="14"/>
      <c r="AC684" s="14"/>
      <c r="AD684" s="14"/>
      <c r="AF684" s="14"/>
    </row>
    <row r="685" spans="1:32" ht="14.4">
      <c r="A685" s="23"/>
      <c r="B685" s="23"/>
      <c r="C685" s="7"/>
      <c r="D685" s="7"/>
      <c r="E685" s="7"/>
      <c r="I685" s="14"/>
      <c r="J685" s="14"/>
      <c r="K685" s="14"/>
      <c r="L685" s="14"/>
      <c r="M685" s="14"/>
      <c r="N685" s="14"/>
      <c r="O685" s="16"/>
      <c r="P685" s="14"/>
      <c r="R685" s="17"/>
      <c r="Y685" s="14"/>
      <c r="Z685" s="14"/>
      <c r="AA685" s="14"/>
      <c r="AB685" s="14"/>
      <c r="AC685" s="14"/>
      <c r="AD685" s="14"/>
      <c r="AF685" s="14"/>
    </row>
    <row r="686" spans="1:32" ht="14.4">
      <c r="A686" s="23"/>
      <c r="B686" s="23"/>
      <c r="C686" s="7"/>
      <c r="D686" s="7"/>
      <c r="E686" s="7"/>
      <c r="I686" s="14"/>
      <c r="J686" s="14"/>
      <c r="K686" s="14"/>
      <c r="L686" s="14"/>
      <c r="M686" s="14"/>
      <c r="N686" s="14"/>
      <c r="O686" s="16"/>
      <c r="P686" s="14"/>
      <c r="R686" s="17"/>
      <c r="Y686" s="14"/>
      <c r="Z686" s="14"/>
      <c r="AA686" s="14"/>
      <c r="AB686" s="14"/>
      <c r="AC686" s="14"/>
      <c r="AD686" s="14"/>
      <c r="AF686" s="14"/>
    </row>
    <row r="687" spans="1:32" ht="14.4">
      <c r="A687" s="23"/>
      <c r="B687" s="23"/>
      <c r="C687" s="7"/>
      <c r="D687" s="7"/>
      <c r="E687" s="7"/>
      <c r="I687" s="14"/>
      <c r="J687" s="14"/>
      <c r="K687" s="14"/>
      <c r="L687" s="14"/>
      <c r="M687" s="14"/>
      <c r="N687" s="14"/>
      <c r="O687" s="16"/>
      <c r="P687" s="14"/>
      <c r="R687" s="17"/>
      <c r="Y687" s="14"/>
      <c r="Z687" s="14"/>
      <c r="AA687" s="14"/>
      <c r="AB687" s="14"/>
      <c r="AC687" s="14"/>
      <c r="AD687" s="14"/>
      <c r="AF687" s="14"/>
    </row>
    <row r="688" spans="1:32" ht="14.4">
      <c r="A688" s="23"/>
      <c r="B688" s="23"/>
      <c r="C688" s="7"/>
      <c r="D688" s="7"/>
      <c r="E688" s="7"/>
      <c r="I688" s="14"/>
      <c r="J688" s="14"/>
      <c r="K688" s="14"/>
      <c r="L688" s="14"/>
      <c r="M688" s="14"/>
      <c r="N688" s="14"/>
      <c r="O688" s="16"/>
      <c r="P688" s="14"/>
      <c r="R688" s="17"/>
      <c r="Y688" s="14"/>
      <c r="Z688" s="14"/>
      <c r="AA688" s="14"/>
      <c r="AB688" s="14"/>
      <c r="AC688" s="14"/>
      <c r="AD688" s="14"/>
      <c r="AF688" s="14"/>
    </row>
    <row r="689" spans="1:32" ht="14.4">
      <c r="A689" s="23"/>
      <c r="B689" s="23"/>
      <c r="C689" s="24"/>
      <c r="D689" s="24"/>
      <c r="E689" s="24"/>
      <c r="I689" s="14"/>
      <c r="J689" s="14"/>
      <c r="K689" s="14"/>
      <c r="L689" s="14"/>
      <c r="M689" s="14"/>
      <c r="N689" s="14"/>
      <c r="O689" s="16"/>
      <c r="P689" s="14"/>
      <c r="R689" s="17"/>
      <c r="Y689" s="14"/>
      <c r="Z689" s="14"/>
      <c r="AA689" s="14"/>
      <c r="AB689" s="14"/>
      <c r="AC689" s="14"/>
      <c r="AD689" s="14"/>
      <c r="AF689" s="14"/>
    </row>
    <row r="690" spans="1:32" ht="14.4">
      <c r="A690" s="23"/>
      <c r="B690" s="23"/>
      <c r="C690" s="24"/>
      <c r="D690" s="24"/>
      <c r="E690" s="24"/>
      <c r="I690" s="14"/>
      <c r="J690" s="14"/>
      <c r="K690" s="14"/>
      <c r="L690" s="14"/>
      <c r="M690" s="14"/>
      <c r="N690" s="14"/>
      <c r="O690" s="16"/>
      <c r="P690" s="14"/>
      <c r="R690" s="17"/>
      <c r="Y690" s="14"/>
      <c r="Z690" s="14"/>
      <c r="AA690" s="14"/>
      <c r="AB690" s="14"/>
      <c r="AC690" s="14"/>
      <c r="AD690" s="14"/>
      <c r="AF690" s="14"/>
    </row>
    <row r="691" spans="1:32" ht="14.4">
      <c r="A691" s="23"/>
      <c r="B691" s="23"/>
      <c r="C691" s="24"/>
      <c r="D691" s="24"/>
      <c r="E691" s="24"/>
      <c r="I691" s="14"/>
      <c r="J691" s="14"/>
      <c r="K691" s="14"/>
      <c r="L691" s="14"/>
      <c r="M691" s="14"/>
      <c r="N691" s="14"/>
      <c r="O691" s="16"/>
      <c r="P691" s="14"/>
      <c r="R691" s="17"/>
      <c r="Y691" s="14"/>
      <c r="Z691" s="14"/>
      <c r="AA691" s="14"/>
      <c r="AB691" s="14"/>
      <c r="AC691" s="14"/>
      <c r="AD691" s="14"/>
      <c r="AF691" s="14"/>
    </row>
    <row r="692" spans="1:32" ht="14.4">
      <c r="A692" s="23"/>
      <c r="B692" s="23"/>
      <c r="C692" s="24"/>
      <c r="D692" s="24"/>
      <c r="E692" s="24"/>
      <c r="I692" s="14"/>
      <c r="J692" s="14"/>
      <c r="K692" s="14"/>
      <c r="L692" s="14"/>
      <c r="M692" s="14"/>
      <c r="N692" s="14"/>
      <c r="O692" s="16"/>
      <c r="P692" s="14"/>
      <c r="R692" s="17"/>
      <c r="Y692" s="14"/>
      <c r="Z692" s="14"/>
      <c r="AA692" s="14"/>
      <c r="AB692" s="14"/>
      <c r="AC692" s="14"/>
      <c r="AD692" s="14"/>
      <c r="AF692" s="14"/>
    </row>
    <row r="693" spans="1:32" ht="14.4">
      <c r="A693" s="23"/>
      <c r="B693" s="23"/>
      <c r="C693" s="24"/>
      <c r="D693" s="24"/>
      <c r="E693" s="24"/>
      <c r="I693" s="14"/>
      <c r="J693" s="14"/>
      <c r="K693" s="14"/>
      <c r="L693" s="14"/>
      <c r="M693" s="14"/>
      <c r="N693" s="14"/>
      <c r="O693" s="16"/>
      <c r="P693" s="14"/>
      <c r="R693" s="17"/>
      <c r="Y693" s="14"/>
      <c r="Z693" s="14"/>
      <c r="AA693" s="14"/>
      <c r="AB693" s="14"/>
      <c r="AC693" s="14"/>
      <c r="AD693" s="14"/>
      <c r="AF693" s="14"/>
    </row>
    <row r="694" spans="1:32" ht="14.4">
      <c r="A694" s="23"/>
      <c r="B694" s="23"/>
      <c r="C694" s="24"/>
      <c r="D694" s="24"/>
      <c r="E694" s="24"/>
      <c r="I694" s="14"/>
      <c r="J694" s="14"/>
      <c r="K694" s="14"/>
      <c r="L694" s="14"/>
      <c r="M694" s="14"/>
      <c r="N694" s="14"/>
      <c r="O694" s="16"/>
      <c r="P694" s="14"/>
      <c r="R694" s="17"/>
      <c r="Y694" s="14"/>
      <c r="Z694" s="14"/>
      <c r="AA694" s="14"/>
      <c r="AB694" s="14"/>
      <c r="AC694" s="14"/>
      <c r="AD694" s="14"/>
      <c r="AF694" s="14"/>
    </row>
    <row r="695" spans="1:32" ht="14.4">
      <c r="A695" s="23"/>
      <c r="B695" s="23"/>
      <c r="C695" s="24"/>
      <c r="D695" s="24"/>
      <c r="E695" s="24"/>
      <c r="I695" s="14"/>
      <c r="J695" s="14"/>
      <c r="K695" s="14"/>
      <c r="L695" s="14"/>
      <c r="M695" s="14"/>
      <c r="N695" s="14"/>
      <c r="O695" s="16"/>
      <c r="P695" s="14"/>
      <c r="R695" s="17"/>
      <c r="Y695" s="14"/>
      <c r="Z695" s="14"/>
      <c r="AA695" s="14"/>
      <c r="AB695" s="14"/>
      <c r="AC695" s="14"/>
      <c r="AD695" s="14"/>
      <c r="AF695" s="14"/>
    </row>
    <row r="696" spans="1:32" ht="14.4">
      <c r="A696" s="23"/>
      <c r="B696" s="23"/>
      <c r="C696" s="24"/>
      <c r="D696" s="24"/>
      <c r="E696" s="24"/>
      <c r="I696" s="14"/>
      <c r="J696" s="14"/>
      <c r="K696" s="14"/>
      <c r="L696" s="14"/>
      <c r="M696" s="14"/>
      <c r="N696" s="14"/>
      <c r="O696" s="16"/>
      <c r="P696" s="14"/>
      <c r="R696" s="17"/>
      <c r="Y696" s="14"/>
      <c r="Z696" s="14"/>
      <c r="AA696" s="14"/>
      <c r="AB696" s="14"/>
      <c r="AC696" s="14"/>
      <c r="AD696" s="14"/>
      <c r="AF696" s="14"/>
    </row>
    <row r="697" spans="1:32" ht="14.4">
      <c r="A697" s="23"/>
      <c r="B697" s="23"/>
      <c r="C697" s="24"/>
      <c r="D697" s="24"/>
      <c r="E697" s="24"/>
      <c r="I697" s="14"/>
      <c r="J697" s="14"/>
      <c r="K697" s="14"/>
      <c r="L697" s="14"/>
      <c r="M697" s="14"/>
      <c r="N697" s="14"/>
      <c r="O697" s="16"/>
      <c r="P697" s="14"/>
      <c r="R697" s="17"/>
      <c r="Y697" s="14"/>
      <c r="Z697" s="14"/>
      <c r="AA697" s="14"/>
      <c r="AB697" s="14"/>
      <c r="AC697" s="14"/>
      <c r="AD697" s="14"/>
      <c r="AF697" s="14"/>
    </row>
    <row r="698" spans="1:32" ht="14.4">
      <c r="A698" s="23"/>
      <c r="B698" s="23"/>
      <c r="C698" s="24"/>
      <c r="D698" s="24"/>
      <c r="E698" s="24"/>
      <c r="I698" s="14"/>
      <c r="J698" s="14"/>
      <c r="K698" s="14"/>
      <c r="L698" s="14"/>
      <c r="M698" s="14"/>
      <c r="N698" s="14"/>
      <c r="O698" s="16"/>
      <c r="P698" s="14"/>
      <c r="R698" s="17"/>
      <c r="Y698" s="14"/>
      <c r="Z698" s="14"/>
      <c r="AA698" s="14"/>
      <c r="AB698" s="14"/>
      <c r="AC698" s="14"/>
      <c r="AD698" s="14"/>
      <c r="AF698" s="14"/>
    </row>
    <row r="699" spans="1:32" ht="14.4">
      <c r="A699" s="23"/>
      <c r="B699" s="23"/>
      <c r="C699" s="24"/>
      <c r="D699" s="24"/>
      <c r="E699" s="24"/>
      <c r="I699" s="14"/>
      <c r="J699" s="14"/>
      <c r="K699" s="14"/>
      <c r="L699" s="14"/>
      <c r="M699" s="14"/>
      <c r="N699" s="14"/>
      <c r="O699" s="16"/>
      <c r="P699" s="14"/>
      <c r="R699" s="17"/>
      <c r="Y699" s="14"/>
      <c r="Z699" s="14"/>
      <c r="AA699" s="14"/>
      <c r="AB699" s="14"/>
      <c r="AC699" s="14"/>
      <c r="AD699" s="14"/>
      <c r="AF699" s="14"/>
    </row>
    <row r="700" spans="1:32" ht="14.4">
      <c r="A700" s="23"/>
      <c r="B700" s="23"/>
      <c r="C700" s="24"/>
      <c r="D700" s="24"/>
      <c r="E700" s="24"/>
      <c r="I700" s="14"/>
      <c r="J700" s="14"/>
      <c r="K700" s="14"/>
      <c r="L700" s="14"/>
      <c r="M700" s="14"/>
      <c r="N700" s="14"/>
      <c r="O700" s="16"/>
      <c r="P700" s="14"/>
      <c r="R700" s="17"/>
      <c r="Y700" s="14"/>
      <c r="Z700" s="14"/>
      <c r="AA700" s="14"/>
      <c r="AB700" s="14"/>
      <c r="AC700" s="14"/>
      <c r="AD700" s="14"/>
      <c r="AF700" s="14"/>
    </row>
    <row r="701" spans="1:32" ht="14.4">
      <c r="A701" s="23"/>
      <c r="B701" s="23"/>
      <c r="C701" s="24"/>
      <c r="D701" s="24"/>
      <c r="E701" s="24"/>
      <c r="I701" s="14"/>
      <c r="J701" s="14"/>
      <c r="K701" s="14"/>
      <c r="L701" s="14"/>
      <c r="M701" s="14"/>
      <c r="N701" s="14"/>
      <c r="O701" s="16"/>
      <c r="P701" s="14"/>
      <c r="R701" s="17"/>
      <c r="Y701" s="14"/>
      <c r="Z701" s="14"/>
      <c r="AA701" s="14"/>
      <c r="AB701" s="14"/>
      <c r="AC701" s="14"/>
      <c r="AD701" s="14"/>
      <c r="AF701" s="14"/>
    </row>
    <row r="702" spans="1:32" ht="14.4">
      <c r="A702" s="23"/>
      <c r="B702" s="23"/>
      <c r="C702" s="24"/>
      <c r="D702" s="24"/>
      <c r="E702" s="24"/>
      <c r="I702" s="14"/>
      <c r="J702" s="14"/>
      <c r="K702" s="14"/>
      <c r="L702" s="14"/>
      <c r="M702" s="14"/>
      <c r="N702" s="14"/>
      <c r="O702" s="16"/>
      <c r="P702" s="14"/>
      <c r="R702" s="17"/>
      <c r="Y702" s="14"/>
      <c r="Z702" s="14"/>
      <c r="AA702" s="14"/>
      <c r="AB702" s="14"/>
      <c r="AC702" s="14"/>
      <c r="AD702" s="14"/>
      <c r="AF702" s="14"/>
    </row>
    <row r="703" spans="1:32" ht="14.4">
      <c r="A703" s="23"/>
      <c r="B703" s="23"/>
      <c r="C703" s="24"/>
      <c r="D703" s="24"/>
      <c r="E703" s="24"/>
      <c r="I703" s="14"/>
      <c r="J703" s="14"/>
      <c r="K703" s="14"/>
      <c r="L703" s="14"/>
      <c r="M703" s="14"/>
      <c r="N703" s="14"/>
      <c r="O703" s="16"/>
      <c r="P703" s="14"/>
      <c r="R703" s="17"/>
      <c r="Y703" s="14"/>
      <c r="Z703" s="14"/>
      <c r="AA703" s="14"/>
      <c r="AB703" s="14"/>
      <c r="AC703" s="14"/>
      <c r="AD703" s="14"/>
      <c r="AF703" s="14"/>
    </row>
    <row r="704" spans="1:32" ht="14.4">
      <c r="A704" s="23"/>
      <c r="B704" s="23"/>
      <c r="C704" s="24"/>
      <c r="D704" s="24"/>
      <c r="E704" s="24"/>
      <c r="I704" s="14"/>
      <c r="J704" s="14"/>
      <c r="K704" s="14"/>
      <c r="L704" s="14"/>
      <c r="M704" s="14"/>
      <c r="N704" s="14"/>
      <c r="O704" s="16"/>
      <c r="P704" s="14"/>
      <c r="R704" s="17"/>
      <c r="Y704" s="14"/>
      <c r="Z704" s="14"/>
      <c r="AA704" s="14"/>
      <c r="AB704" s="14"/>
      <c r="AC704" s="14"/>
      <c r="AD704" s="14"/>
      <c r="AF704" s="14"/>
    </row>
    <row r="705" spans="1:32" ht="14.4">
      <c r="A705" s="23"/>
      <c r="B705" s="23"/>
      <c r="C705" s="24"/>
      <c r="D705" s="24"/>
      <c r="E705" s="24"/>
      <c r="I705" s="14"/>
      <c r="J705" s="14"/>
      <c r="K705" s="14"/>
      <c r="L705" s="14"/>
      <c r="M705" s="14"/>
      <c r="N705" s="14"/>
      <c r="O705" s="16"/>
      <c r="P705" s="14"/>
      <c r="R705" s="17"/>
      <c r="Y705" s="14"/>
      <c r="Z705" s="14"/>
      <c r="AA705" s="14"/>
      <c r="AB705" s="14"/>
      <c r="AC705" s="14"/>
      <c r="AD705" s="14"/>
      <c r="AF705" s="14"/>
    </row>
    <row r="706" spans="1:32" ht="14.4">
      <c r="A706" s="23"/>
      <c r="B706" s="23"/>
      <c r="C706" s="24"/>
      <c r="D706" s="24"/>
      <c r="E706" s="24"/>
      <c r="I706" s="14"/>
      <c r="J706" s="14"/>
      <c r="K706" s="14"/>
      <c r="L706" s="14"/>
      <c r="M706" s="14"/>
      <c r="N706" s="14"/>
      <c r="O706" s="16"/>
      <c r="P706" s="14"/>
      <c r="R706" s="17"/>
      <c r="Y706" s="14"/>
      <c r="Z706" s="14"/>
      <c r="AA706" s="14"/>
      <c r="AB706" s="14"/>
      <c r="AC706" s="14"/>
      <c r="AD706" s="14"/>
      <c r="AF706" s="14"/>
    </row>
    <row r="707" spans="1:32" ht="14.4">
      <c r="A707" s="23"/>
      <c r="B707" s="23"/>
      <c r="C707" s="24"/>
      <c r="D707" s="24"/>
      <c r="E707" s="24"/>
      <c r="I707" s="14"/>
      <c r="J707" s="14"/>
      <c r="K707" s="14"/>
      <c r="L707" s="14"/>
      <c r="M707" s="14"/>
      <c r="N707" s="14"/>
      <c r="O707" s="16"/>
      <c r="P707" s="14"/>
      <c r="R707" s="17"/>
      <c r="Y707" s="14"/>
      <c r="Z707" s="14"/>
      <c r="AA707" s="14"/>
      <c r="AB707" s="14"/>
      <c r="AC707" s="14"/>
      <c r="AD707" s="14"/>
      <c r="AF707" s="14"/>
    </row>
    <row r="708" spans="1:32" ht="14.4">
      <c r="A708" s="23"/>
      <c r="B708" s="23"/>
      <c r="C708" s="24"/>
      <c r="D708" s="24"/>
      <c r="E708" s="24"/>
      <c r="I708" s="14"/>
      <c r="J708" s="14"/>
      <c r="K708" s="14"/>
      <c r="L708" s="14"/>
      <c r="M708" s="14"/>
      <c r="N708" s="14"/>
      <c r="O708" s="16"/>
      <c r="P708" s="14"/>
      <c r="R708" s="17"/>
      <c r="Y708" s="14"/>
      <c r="Z708" s="14"/>
      <c r="AA708" s="14"/>
      <c r="AB708" s="14"/>
      <c r="AC708" s="14"/>
      <c r="AD708" s="14"/>
      <c r="AF708" s="14"/>
    </row>
    <row r="709" spans="1:32" ht="14.4">
      <c r="A709" s="23"/>
      <c r="B709" s="23"/>
      <c r="C709" s="24"/>
      <c r="D709" s="24"/>
      <c r="E709" s="24"/>
      <c r="I709" s="14"/>
      <c r="J709" s="14"/>
      <c r="K709" s="14"/>
      <c r="L709" s="14"/>
      <c r="M709" s="14"/>
      <c r="N709" s="14"/>
      <c r="O709" s="16"/>
      <c r="P709" s="14"/>
      <c r="R709" s="17"/>
      <c r="Y709" s="14"/>
      <c r="Z709" s="14"/>
      <c r="AA709" s="14"/>
      <c r="AB709" s="14"/>
      <c r="AC709" s="14"/>
      <c r="AD709" s="14"/>
      <c r="AF709" s="14"/>
    </row>
    <row r="710" spans="1:32" ht="14.4">
      <c r="A710" s="23"/>
      <c r="B710" s="23"/>
      <c r="C710" s="24"/>
      <c r="D710" s="24"/>
      <c r="E710" s="24"/>
      <c r="I710" s="14"/>
      <c r="J710" s="14"/>
      <c r="K710" s="14"/>
      <c r="L710" s="14"/>
      <c r="M710" s="14"/>
      <c r="N710" s="14"/>
      <c r="O710" s="16"/>
      <c r="P710" s="14"/>
      <c r="R710" s="17"/>
      <c r="Y710" s="14"/>
      <c r="Z710" s="14"/>
      <c r="AA710" s="14"/>
      <c r="AB710" s="14"/>
      <c r="AC710" s="14"/>
      <c r="AD710" s="14"/>
      <c r="AF710" s="14"/>
    </row>
    <row r="711" spans="1:32" ht="14.4">
      <c r="A711" s="23"/>
      <c r="B711" s="23"/>
      <c r="C711" s="24"/>
      <c r="D711" s="24"/>
      <c r="E711" s="24"/>
      <c r="I711" s="14"/>
      <c r="J711" s="14"/>
      <c r="K711" s="14"/>
      <c r="L711" s="14"/>
      <c r="M711" s="14"/>
      <c r="N711" s="14"/>
      <c r="O711" s="16"/>
      <c r="P711" s="14"/>
      <c r="R711" s="17"/>
      <c r="Y711" s="14"/>
      <c r="Z711" s="14"/>
      <c r="AA711" s="14"/>
      <c r="AB711" s="14"/>
      <c r="AC711" s="14"/>
      <c r="AD711" s="14"/>
      <c r="AF711" s="14"/>
    </row>
    <row r="712" spans="1:32" ht="14.4">
      <c r="A712" s="23"/>
      <c r="B712" s="23"/>
      <c r="C712" s="24"/>
      <c r="D712" s="24"/>
      <c r="E712" s="24"/>
      <c r="I712" s="14"/>
      <c r="J712" s="14"/>
      <c r="K712" s="14"/>
      <c r="L712" s="14"/>
      <c r="M712" s="14"/>
      <c r="N712" s="14"/>
      <c r="O712" s="16"/>
      <c r="P712" s="14"/>
      <c r="R712" s="17"/>
      <c r="Y712" s="14"/>
      <c r="Z712" s="14"/>
      <c r="AA712" s="14"/>
      <c r="AB712" s="14"/>
      <c r="AC712" s="14"/>
      <c r="AD712" s="14"/>
      <c r="AF712" s="14"/>
    </row>
    <row r="713" spans="1:32" ht="14.4">
      <c r="A713" s="23"/>
      <c r="B713" s="23"/>
      <c r="C713" s="24"/>
      <c r="D713" s="24"/>
      <c r="E713" s="24"/>
      <c r="I713" s="14"/>
      <c r="J713" s="14"/>
      <c r="K713" s="14"/>
      <c r="L713" s="14"/>
      <c r="M713" s="14"/>
      <c r="N713" s="14"/>
      <c r="O713" s="16"/>
      <c r="P713" s="14"/>
      <c r="R713" s="17"/>
      <c r="Y713" s="14"/>
      <c r="Z713" s="14"/>
      <c r="AA713" s="14"/>
      <c r="AB713" s="14"/>
      <c r="AC713" s="14"/>
      <c r="AD713" s="14"/>
      <c r="AF713" s="14"/>
    </row>
    <row r="714" spans="1:32" ht="14.4">
      <c r="A714" s="23"/>
      <c r="B714" s="23"/>
      <c r="C714" s="24"/>
      <c r="D714" s="24"/>
      <c r="E714" s="24"/>
      <c r="I714" s="14"/>
      <c r="J714" s="14"/>
      <c r="K714" s="14"/>
      <c r="L714" s="14"/>
      <c r="M714" s="14"/>
      <c r="N714" s="14"/>
      <c r="O714" s="16"/>
      <c r="P714" s="14"/>
      <c r="R714" s="17"/>
      <c r="Y714" s="14"/>
      <c r="Z714" s="14"/>
      <c r="AA714" s="14"/>
      <c r="AB714" s="14"/>
      <c r="AC714" s="14"/>
      <c r="AD714" s="14"/>
      <c r="AF714" s="14"/>
    </row>
    <row r="715" spans="1:32" ht="14.4">
      <c r="A715" s="23"/>
      <c r="B715" s="23"/>
      <c r="C715" s="24"/>
      <c r="D715" s="24"/>
      <c r="E715" s="24"/>
      <c r="I715" s="14"/>
      <c r="J715" s="14"/>
      <c r="K715" s="14"/>
      <c r="L715" s="14"/>
      <c r="M715" s="14"/>
      <c r="N715" s="14"/>
      <c r="O715" s="16"/>
      <c r="P715" s="14"/>
      <c r="R715" s="17"/>
      <c r="Y715" s="14"/>
      <c r="Z715" s="14"/>
      <c r="AA715" s="14"/>
      <c r="AB715" s="14"/>
      <c r="AC715" s="14"/>
      <c r="AD715" s="14"/>
      <c r="AF715" s="14"/>
    </row>
    <row r="716" spans="1:32" ht="14.4">
      <c r="A716" s="23"/>
      <c r="B716" s="23"/>
      <c r="C716" s="24"/>
      <c r="D716" s="24"/>
      <c r="E716" s="24"/>
      <c r="I716" s="14"/>
      <c r="J716" s="14"/>
      <c r="K716" s="14"/>
      <c r="L716" s="14"/>
      <c r="M716" s="14"/>
      <c r="N716" s="14"/>
      <c r="O716" s="16"/>
      <c r="P716" s="14"/>
      <c r="R716" s="17"/>
      <c r="Y716" s="14"/>
      <c r="Z716" s="14"/>
      <c r="AA716" s="14"/>
      <c r="AB716" s="14"/>
      <c r="AC716" s="14"/>
      <c r="AD716" s="14"/>
      <c r="AF716" s="14"/>
    </row>
    <row r="717" spans="1:32" ht="14.4">
      <c r="A717" s="23"/>
      <c r="B717" s="23"/>
      <c r="C717" s="24"/>
      <c r="D717" s="24"/>
      <c r="E717" s="24"/>
      <c r="I717" s="14"/>
      <c r="J717" s="14"/>
      <c r="K717" s="14"/>
      <c r="L717" s="14"/>
      <c r="M717" s="14"/>
      <c r="N717" s="14"/>
      <c r="O717" s="16"/>
      <c r="P717" s="14"/>
      <c r="R717" s="17"/>
      <c r="Y717" s="14"/>
      <c r="Z717" s="14"/>
      <c r="AA717" s="14"/>
      <c r="AB717" s="14"/>
      <c r="AC717" s="14"/>
      <c r="AD717" s="14"/>
      <c r="AF717" s="14"/>
    </row>
    <row r="718" spans="1:32" ht="14.4">
      <c r="A718" s="23"/>
      <c r="B718" s="23"/>
      <c r="C718" s="24"/>
      <c r="D718" s="24"/>
      <c r="E718" s="24"/>
      <c r="I718" s="14"/>
      <c r="J718" s="14"/>
      <c r="K718" s="14"/>
      <c r="L718" s="14"/>
      <c r="M718" s="14"/>
      <c r="N718" s="14"/>
      <c r="O718" s="16"/>
      <c r="P718" s="14"/>
      <c r="R718" s="17"/>
      <c r="Y718" s="14"/>
      <c r="Z718" s="14"/>
      <c r="AA718" s="14"/>
      <c r="AB718" s="14"/>
      <c r="AC718" s="14"/>
      <c r="AD718" s="14"/>
      <c r="AF718" s="14"/>
    </row>
    <row r="719" spans="1:32" ht="14.4">
      <c r="A719" s="23"/>
      <c r="B719" s="23"/>
      <c r="C719" s="24"/>
      <c r="D719" s="24"/>
      <c r="E719" s="24"/>
      <c r="I719" s="14"/>
      <c r="J719" s="14"/>
      <c r="K719" s="14"/>
      <c r="L719" s="14"/>
      <c r="M719" s="14"/>
      <c r="N719" s="14"/>
      <c r="O719" s="16"/>
      <c r="P719" s="14"/>
      <c r="R719" s="17"/>
      <c r="Y719" s="14"/>
      <c r="Z719" s="14"/>
      <c r="AA719" s="14"/>
      <c r="AB719" s="14"/>
      <c r="AC719" s="14"/>
      <c r="AD719" s="14"/>
      <c r="AF719" s="14"/>
    </row>
    <row r="720" spans="1:32" ht="14.4">
      <c r="A720" s="23"/>
      <c r="B720" s="23"/>
      <c r="C720" s="24"/>
      <c r="D720" s="24"/>
      <c r="E720" s="24"/>
      <c r="I720" s="14"/>
      <c r="J720" s="14"/>
      <c r="K720" s="14"/>
      <c r="L720" s="14"/>
      <c r="M720" s="14"/>
      <c r="N720" s="14"/>
      <c r="O720" s="16"/>
      <c r="P720" s="14"/>
      <c r="R720" s="17"/>
      <c r="Y720" s="14"/>
      <c r="Z720" s="14"/>
      <c r="AA720" s="14"/>
      <c r="AB720" s="14"/>
      <c r="AC720" s="14"/>
      <c r="AD720" s="14"/>
      <c r="AF720" s="14"/>
    </row>
    <row r="721" spans="1:32" ht="14.4">
      <c r="A721" s="23"/>
      <c r="B721" s="23"/>
      <c r="C721" s="24"/>
      <c r="D721" s="24"/>
      <c r="E721" s="24"/>
      <c r="I721" s="14"/>
      <c r="J721" s="14"/>
      <c r="K721" s="14"/>
      <c r="L721" s="14"/>
      <c r="M721" s="14"/>
      <c r="N721" s="14"/>
      <c r="O721" s="16"/>
      <c r="P721" s="14"/>
      <c r="R721" s="17"/>
      <c r="Y721" s="14"/>
      <c r="Z721" s="14"/>
      <c r="AA721" s="14"/>
      <c r="AB721" s="14"/>
      <c r="AC721" s="14"/>
      <c r="AD721" s="14"/>
      <c r="AF721" s="14"/>
    </row>
    <row r="722" spans="1:32" ht="14.4">
      <c r="A722" s="23"/>
      <c r="B722" s="23"/>
      <c r="C722" s="24"/>
      <c r="D722" s="24"/>
      <c r="E722" s="24"/>
      <c r="I722" s="14"/>
      <c r="J722" s="14"/>
      <c r="K722" s="14"/>
      <c r="L722" s="14"/>
      <c r="M722" s="14"/>
      <c r="N722" s="14"/>
      <c r="O722" s="16"/>
      <c r="P722" s="14"/>
      <c r="R722" s="17"/>
      <c r="Y722" s="14"/>
      <c r="Z722" s="14"/>
      <c r="AA722" s="14"/>
      <c r="AB722" s="14"/>
      <c r="AC722" s="14"/>
      <c r="AD722" s="14"/>
      <c r="AF722" s="14"/>
    </row>
    <row r="723" spans="1:32" ht="14.4">
      <c r="A723" s="23"/>
      <c r="B723" s="23"/>
      <c r="C723" s="24"/>
      <c r="D723" s="24"/>
      <c r="E723" s="24"/>
      <c r="I723" s="14"/>
      <c r="J723" s="14"/>
      <c r="K723" s="14"/>
      <c r="L723" s="14"/>
      <c r="M723" s="14"/>
      <c r="N723" s="14"/>
      <c r="O723" s="16"/>
      <c r="P723" s="14"/>
      <c r="R723" s="17"/>
      <c r="Y723" s="14"/>
      <c r="Z723" s="14"/>
      <c r="AA723" s="14"/>
      <c r="AB723" s="14"/>
      <c r="AC723" s="14"/>
      <c r="AD723" s="14"/>
      <c r="AF723" s="14"/>
    </row>
    <row r="724" spans="1:32" ht="14.4">
      <c r="A724" s="23"/>
      <c r="B724" s="23"/>
      <c r="C724" s="24"/>
      <c r="D724" s="24"/>
      <c r="E724" s="24"/>
      <c r="I724" s="14"/>
      <c r="J724" s="14"/>
      <c r="K724" s="14"/>
      <c r="L724" s="14"/>
      <c r="M724" s="14"/>
      <c r="N724" s="14"/>
      <c r="O724" s="16"/>
      <c r="P724" s="14"/>
      <c r="R724" s="17"/>
      <c r="Y724" s="14"/>
      <c r="Z724" s="14"/>
      <c r="AA724" s="14"/>
      <c r="AB724" s="14"/>
      <c r="AC724" s="14"/>
      <c r="AD724" s="14"/>
      <c r="AF724" s="14"/>
    </row>
    <row r="725" spans="1:32" ht="14.4">
      <c r="A725" s="23"/>
      <c r="B725" s="23"/>
      <c r="C725" s="24"/>
      <c r="D725" s="24"/>
      <c r="E725" s="24"/>
      <c r="I725" s="14"/>
      <c r="J725" s="14"/>
      <c r="K725" s="14"/>
      <c r="L725" s="14"/>
      <c r="M725" s="14"/>
      <c r="N725" s="14"/>
      <c r="O725" s="16"/>
      <c r="P725" s="14"/>
      <c r="R725" s="17"/>
      <c r="Y725" s="14"/>
      <c r="Z725" s="14"/>
      <c r="AA725" s="14"/>
      <c r="AB725" s="14"/>
      <c r="AC725" s="14"/>
      <c r="AD725" s="14"/>
      <c r="AF725" s="14"/>
    </row>
    <row r="726" spans="1:32" ht="14.4">
      <c r="A726" s="23"/>
      <c r="B726" s="23"/>
      <c r="C726" s="24"/>
      <c r="D726" s="24"/>
      <c r="E726" s="24"/>
      <c r="I726" s="14"/>
      <c r="J726" s="14"/>
      <c r="K726" s="14"/>
      <c r="L726" s="14"/>
      <c r="M726" s="14"/>
      <c r="N726" s="14"/>
      <c r="O726" s="16"/>
      <c r="P726" s="14"/>
      <c r="R726" s="17"/>
      <c r="Y726" s="14"/>
      <c r="Z726" s="14"/>
      <c r="AA726" s="14"/>
      <c r="AB726" s="14"/>
      <c r="AC726" s="14"/>
      <c r="AD726" s="14"/>
      <c r="AF726" s="14"/>
    </row>
    <row r="727" spans="1:32" ht="14.4">
      <c r="A727" s="23"/>
      <c r="B727" s="23"/>
      <c r="C727" s="24"/>
      <c r="D727" s="24"/>
      <c r="E727" s="24"/>
      <c r="I727" s="14"/>
      <c r="J727" s="14"/>
      <c r="K727" s="14"/>
      <c r="L727" s="14"/>
      <c r="M727" s="14"/>
      <c r="N727" s="14"/>
      <c r="O727" s="16"/>
      <c r="P727" s="14"/>
      <c r="R727" s="17"/>
      <c r="Y727" s="14"/>
      <c r="Z727" s="14"/>
      <c r="AA727" s="14"/>
      <c r="AB727" s="14"/>
      <c r="AC727" s="14"/>
      <c r="AD727" s="14"/>
      <c r="AF727" s="14"/>
    </row>
    <row r="728" spans="1:32" ht="14.4">
      <c r="A728" s="23"/>
      <c r="B728" s="23"/>
      <c r="C728" s="24"/>
      <c r="D728" s="24"/>
      <c r="E728" s="24"/>
      <c r="I728" s="14"/>
      <c r="J728" s="14"/>
      <c r="K728" s="14"/>
      <c r="L728" s="14"/>
      <c r="M728" s="14"/>
      <c r="N728" s="14"/>
      <c r="O728" s="16"/>
      <c r="P728" s="14"/>
      <c r="R728" s="17"/>
      <c r="Y728" s="14"/>
      <c r="Z728" s="14"/>
      <c r="AA728" s="14"/>
      <c r="AB728" s="14"/>
      <c r="AC728" s="14"/>
      <c r="AD728" s="14"/>
      <c r="AF728" s="14"/>
    </row>
    <row r="729" spans="1:32" ht="14.4">
      <c r="A729" s="23"/>
      <c r="B729" s="23"/>
      <c r="C729" s="24"/>
      <c r="D729" s="24"/>
      <c r="E729" s="24"/>
      <c r="I729" s="14"/>
      <c r="J729" s="14"/>
      <c r="K729" s="14"/>
      <c r="L729" s="14"/>
      <c r="M729" s="14"/>
      <c r="N729" s="14"/>
      <c r="O729" s="16"/>
      <c r="P729" s="14"/>
      <c r="R729" s="17"/>
      <c r="Y729" s="14"/>
      <c r="Z729" s="14"/>
      <c r="AA729" s="14"/>
      <c r="AB729" s="14"/>
      <c r="AC729" s="14"/>
      <c r="AD729" s="14"/>
      <c r="AF729" s="14"/>
    </row>
    <row r="730" spans="1:32" ht="14.4">
      <c r="A730" s="23"/>
      <c r="B730" s="23"/>
      <c r="C730" s="24"/>
      <c r="D730" s="24"/>
      <c r="E730" s="24"/>
      <c r="I730" s="14"/>
      <c r="J730" s="14"/>
      <c r="K730" s="14"/>
      <c r="L730" s="14"/>
      <c r="M730" s="14"/>
      <c r="N730" s="14"/>
      <c r="O730" s="16"/>
      <c r="P730" s="14"/>
      <c r="R730" s="17"/>
      <c r="Y730" s="14"/>
      <c r="Z730" s="14"/>
      <c r="AA730" s="14"/>
      <c r="AB730" s="14"/>
      <c r="AC730" s="14"/>
      <c r="AD730" s="14"/>
      <c r="AF730" s="14"/>
    </row>
    <row r="731" spans="1:32" ht="14.4">
      <c r="A731" s="23"/>
      <c r="B731" s="23"/>
      <c r="C731" s="24"/>
      <c r="D731" s="24"/>
      <c r="E731" s="24"/>
      <c r="I731" s="14"/>
      <c r="J731" s="14"/>
      <c r="K731" s="14"/>
      <c r="L731" s="14"/>
      <c r="M731" s="14"/>
      <c r="N731" s="14"/>
      <c r="O731" s="16"/>
      <c r="P731" s="14"/>
      <c r="R731" s="17"/>
      <c r="Y731" s="14"/>
      <c r="Z731" s="14"/>
      <c r="AA731" s="14"/>
      <c r="AB731" s="14"/>
      <c r="AC731" s="14"/>
      <c r="AD731" s="14"/>
      <c r="AF731" s="14"/>
    </row>
    <row r="732" spans="1:32" ht="14.4">
      <c r="A732" s="23"/>
      <c r="B732" s="23"/>
      <c r="C732" s="24"/>
      <c r="D732" s="24"/>
      <c r="E732" s="24"/>
      <c r="I732" s="14"/>
      <c r="J732" s="14"/>
      <c r="K732" s="14"/>
      <c r="L732" s="14"/>
      <c r="M732" s="14"/>
      <c r="N732" s="14"/>
      <c r="O732" s="16"/>
      <c r="P732" s="14"/>
      <c r="R732" s="17"/>
      <c r="Y732" s="14"/>
      <c r="Z732" s="14"/>
      <c r="AA732" s="14"/>
      <c r="AB732" s="14"/>
      <c r="AC732" s="14"/>
      <c r="AD732" s="14"/>
      <c r="AF732" s="14"/>
    </row>
    <row r="733" spans="1:32" ht="14.4">
      <c r="A733" s="23"/>
      <c r="B733" s="23"/>
      <c r="C733" s="24"/>
      <c r="D733" s="24"/>
      <c r="E733" s="24"/>
      <c r="I733" s="14"/>
      <c r="J733" s="14"/>
      <c r="K733" s="14"/>
      <c r="L733" s="14"/>
      <c r="M733" s="14"/>
      <c r="N733" s="14"/>
      <c r="O733" s="16"/>
      <c r="P733" s="14"/>
      <c r="R733" s="17"/>
      <c r="Y733" s="14"/>
      <c r="Z733" s="14"/>
      <c r="AA733" s="14"/>
      <c r="AB733" s="14"/>
      <c r="AC733" s="14"/>
      <c r="AD733" s="14"/>
      <c r="AF733" s="14"/>
    </row>
    <row r="734" spans="1:32" ht="14.4">
      <c r="A734" s="23"/>
      <c r="B734" s="23"/>
      <c r="C734" s="24"/>
      <c r="D734" s="24"/>
      <c r="E734" s="24"/>
      <c r="I734" s="14"/>
      <c r="J734" s="14"/>
      <c r="K734" s="14"/>
      <c r="L734" s="14"/>
      <c r="M734" s="14"/>
      <c r="N734" s="14"/>
      <c r="O734" s="16"/>
      <c r="P734" s="14"/>
      <c r="R734" s="17"/>
      <c r="Y734" s="14"/>
      <c r="Z734" s="14"/>
      <c r="AA734" s="14"/>
      <c r="AB734" s="14"/>
      <c r="AC734" s="14"/>
      <c r="AD734" s="14"/>
      <c r="AF734" s="14"/>
    </row>
    <row r="735" spans="1:32" ht="14.4">
      <c r="A735" s="23"/>
      <c r="B735" s="23"/>
      <c r="C735" s="24"/>
      <c r="D735" s="24"/>
      <c r="E735" s="24"/>
      <c r="I735" s="14"/>
      <c r="J735" s="14"/>
      <c r="K735" s="14"/>
      <c r="L735" s="14"/>
      <c r="M735" s="14"/>
      <c r="N735" s="14"/>
      <c r="O735" s="16"/>
      <c r="P735" s="14"/>
      <c r="R735" s="17"/>
      <c r="Y735" s="14"/>
      <c r="Z735" s="14"/>
      <c r="AA735" s="14"/>
      <c r="AB735" s="14"/>
      <c r="AC735" s="14"/>
      <c r="AD735" s="14"/>
      <c r="AF735" s="14"/>
    </row>
    <row r="736" spans="1:32" ht="14.4">
      <c r="A736" s="23"/>
      <c r="B736" s="23"/>
      <c r="C736" s="24"/>
      <c r="D736" s="24"/>
      <c r="E736" s="24"/>
      <c r="I736" s="14"/>
      <c r="J736" s="14"/>
      <c r="K736" s="14"/>
      <c r="L736" s="14"/>
      <c r="M736" s="14"/>
      <c r="N736" s="14"/>
      <c r="O736" s="16"/>
      <c r="P736" s="14"/>
      <c r="R736" s="17"/>
      <c r="Y736" s="14"/>
      <c r="Z736" s="14"/>
      <c r="AA736" s="14"/>
      <c r="AB736" s="14"/>
      <c r="AC736" s="14"/>
      <c r="AD736" s="14"/>
      <c r="AF736" s="14"/>
    </row>
    <row r="737" spans="1:32" ht="14.4">
      <c r="A737" s="23"/>
      <c r="B737" s="23"/>
      <c r="C737" s="24"/>
      <c r="D737" s="24"/>
      <c r="E737" s="24"/>
      <c r="I737" s="14"/>
      <c r="J737" s="14"/>
      <c r="K737" s="14"/>
      <c r="L737" s="14"/>
      <c r="M737" s="14"/>
      <c r="N737" s="14"/>
      <c r="O737" s="16"/>
      <c r="P737" s="14"/>
      <c r="R737" s="17"/>
      <c r="Y737" s="14"/>
      <c r="Z737" s="14"/>
      <c r="AA737" s="14"/>
      <c r="AB737" s="14"/>
      <c r="AC737" s="14"/>
      <c r="AD737" s="14"/>
      <c r="AF737" s="14"/>
    </row>
    <row r="738" spans="1:32" ht="14.4">
      <c r="A738" s="23"/>
      <c r="B738" s="23"/>
      <c r="C738" s="24"/>
      <c r="D738" s="24"/>
      <c r="E738" s="24"/>
      <c r="I738" s="14"/>
      <c r="J738" s="14"/>
      <c r="K738" s="14"/>
      <c r="L738" s="14"/>
      <c r="M738" s="14"/>
      <c r="N738" s="14"/>
      <c r="O738" s="16"/>
      <c r="P738" s="14"/>
      <c r="R738" s="17"/>
      <c r="Y738" s="14"/>
      <c r="Z738" s="14"/>
      <c r="AA738" s="14"/>
      <c r="AB738" s="14"/>
      <c r="AC738" s="14"/>
      <c r="AD738" s="14"/>
      <c r="AF738" s="14"/>
    </row>
    <row r="739" spans="1:32" ht="14.4">
      <c r="A739" s="23"/>
      <c r="B739" s="23"/>
      <c r="C739" s="24"/>
      <c r="D739" s="24"/>
      <c r="E739" s="24"/>
      <c r="I739" s="14"/>
      <c r="J739" s="14"/>
      <c r="K739" s="14"/>
      <c r="L739" s="14"/>
      <c r="M739" s="14"/>
      <c r="N739" s="14"/>
      <c r="O739" s="16"/>
      <c r="P739" s="14"/>
      <c r="R739" s="17"/>
      <c r="Y739" s="14"/>
      <c r="Z739" s="14"/>
      <c r="AA739" s="14"/>
      <c r="AB739" s="14"/>
      <c r="AC739" s="14"/>
      <c r="AD739" s="14"/>
      <c r="AF739" s="14"/>
    </row>
    <row r="740" spans="1:32" ht="14.4">
      <c r="A740" s="23"/>
      <c r="B740" s="23"/>
      <c r="C740" s="24"/>
      <c r="D740" s="24"/>
      <c r="E740" s="24"/>
      <c r="I740" s="14"/>
      <c r="J740" s="14"/>
      <c r="K740" s="14"/>
      <c r="L740" s="14"/>
      <c r="M740" s="14"/>
      <c r="N740" s="14"/>
      <c r="O740" s="16"/>
      <c r="P740" s="14"/>
      <c r="R740" s="17"/>
      <c r="Y740" s="14"/>
      <c r="Z740" s="14"/>
      <c r="AA740" s="14"/>
      <c r="AB740" s="14"/>
      <c r="AC740" s="14"/>
      <c r="AD740" s="14"/>
      <c r="AF740" s="14"/>
    </row>
    <row r="741" spans="1:32" ht="14.4">
      <c r="A741" s="23"/>
      <c r="B741" s="23"/>
      <c r="C741" s="24"/>
      <c r="D741" s="24"/>
      <c r="E741" s="24"/>
      <c r="I741" s="14"/>
      <c r="J741" s="14"/>
      <c r="K741" s="14"/>
      <c r="L741" s="14"/>
      <c r="M741" s="14"/>
      <c r="N741" s="14"/>
      <c r="O741" s="16"/>
      <c r="P741" s="14"/>
      <c r="R741" s="17"/>
      <c r="Y741" s="14"/>
      <c r="Z741" s="14"/>
      <c r="AA741" s="14"/>
      <c r="AB741" s="14"/>
      <c r="AC741" s="14"/>
      <c r="AD741" s="14"/>
      <c r="AF741" s="14"/>
    </row>
    <row r="742" spans="1:32" ht="14.4">
      <c r="A742" s="23"/>
      <c r="B742" s="23"/>
      <c r="C742" s="24"/>
      <c r="D742" s="24"/>
      <c r="E742" s="24"/>
      <c r="I742" s="14"/>
      <c r="J742" s="14"/>
      <c r="K742" s="14"/>
      <c r="L742" s="14"/>
      <c r="M742" s="14"/>
      <c r="N742" s="14"/>
      <c r="O742" s="16"/>
      <c r="P742" s="14"/>
      <c r="R742" s="17"/>
      <c r="Y742" s="14"/>
      <c r="Z742" s="14"/>
      <c r="AA742" s="14"/>
      <c r="AB742" s="14"/>
      <c r="AC742" s="14"/>
      <c r="AD742" s="14"/>
      <c r="AF742" s="14"/>
    </row>
    <row r="743" spans="1:32" ht="14.4">
      <c r="A743" s="23"/>
      <c r="B743" s="23"/>
      <c r="C743" s="24"/>
      <c r="D743" s="24"/>
      <c r="E743" s="24"/>
      <c r="I743" s="14"/>
      <c r="J743" s="14"/>
      <c r="K743" s="14"/>
      <c r="L743" s="14"/>
      <c r="M743" s="14"/>
      <c r="N743" s="14"/>
      <c r="O743" s="16"/>
      <c r="P743" s="14"/>
      <c r="R743" s="17"/>
      <c r="Y743" s="14"/>
      <c r="Z743" s="14"/>
      <c r="AA743" s="14"/>
      <c r="AB743" s="14"/>
      <c r="AC743" s="14"/>
      <c r="AD743" s="14"/>
      <c r="AF743" s="14"/>
    </row>
    <row r="744" spans="1:32" ht="14.4">
      <c r="A744" s="23"/>
      <c r="B744" s="23"/>
      <c r="C744" s="24"/>
      <c r="D744" s="24"/>
      <c r="E744" s="24"/>
      <c r="I744" s="14"/>
      <c r="J744" s="14"/>
      <c r="K744" s="14"/>
      <c r="L744" s="14"/>
      <c r="M744" s="14"/>
      <c r="N744" s="14"/>
      <c r="O744" s="16"/>
      <c r="P744" s="14"/>
      <c r="R744" s="17"/>
      <c r="Y744" s="14"/>
      <c r="Z744" s="14"/>
      <c r="AA744" s="14"/>
      <c r="AB744" s="14"/>
      <c r="AC744" s="14"/>
      <c r="AD744" s="14"/>
      <c r="AF744" s="14"/>
    </row>
    <row r="745" spans="1:32" ht="14.4">
      <c r="A745" s="23"/>
      <c r="B745" s="23"/>
      <c r="C745" s="24"/>
      <c r="D745" s="24"/>
      <c r="E745" s="24"/>
      <c r="I745" s="14"/>
      <c r="J745" s="14"/>
      <c r="K745" s="14"/>
      <c r="L745" s="14"/>
      <c r="M745" s="14"/>
      <c r="N745" s="14"/>
      <c r="O745" s="16"/>
      <c r="P745" s="14"/>
      <c r="R745" s="17"/>
      <c r="Y745" s="14"/>
      <c r="Z745" s="14"/>
      <c r="AA745" s="14"/>
      <c r="AB745" s="14"/>
      <c r="AC745" s="14"/>
      <c r="AD745" s="14"/>
      <c r="AF745" s="14"/>
    </row>
    <row r="746" spans="1:32" ht="14.4">
      <c r="A746" s="23"/>
      <c r="B746" s="23"/>
      <c r="C746" s="24"/>
      <c r="D746" s="24"/>
      <c r="E746" s="24"/>
      <c r="I746" s="14"/>
      <c r="J746" s="14"/>
      <c r="K746" s="14"/>
      <c r="L746" s="14"/>
      <c r="M746" s="14"/>
      <c r="N746" s="14"/>
      <c r="O746" s="16"/>
      <c r="P746" s="14"/>
      <c r="R746" s="17"/>
      <c r="Y746" s="14"/>
      <c r="Z746" s="14"/>
      <c r="AA746" s="14"/>
      <c r="AB746" s="14"/>
      <c r="AC746" s="14"/>
      <c r="AD746" s="14"/>
      <c r="AF746" s="14"/>
    </row>
    <row r="747" spans="1:32" ht="14.4">
      <c r="A747" s="23"/>
      <c r="B747" s="23"/>
      <c r="C747" s="24"/>
      <c r="D747" s="24"/>
      <c r="E747" s="24"/>
      <c r="I747" s="14"/>
      <c r="J747" s="14"/>
      <c r="K747" s="14"/>
      <c r="L747" s="14"/>
      <c r="M747" s="14"/>
      <c r="N747" s="14"/>
      <c r="O747" s="16"/>
      <c r="P747" s="14"/>
      <c r="R747" s="17"/>
      <c r="Y747" s="14"/>
      <c r="Z747" s="14"/>
      <c r="AA747" s="14"/>
      <c r="AB747" s="14"/>
      <c r="AC747" s="14"/>
      <c r="AD747" s="14"/>
      <c r="AF747" s="14"/>
    </row>
    <row r="748" spans="1:32" ht="14.4">
      <c r="A748" s="23"/>
      <c r="B748" s="23"/>
      <c r="C748" s="24"/>
      <c r="D748" s="24"/>
      <c r="E748" s="24"/>
      <c r="I748" s="14"/>
      <c r="J748" s="14"/>
      <c r="K748" s="14"/>
      <c r="L748" s="14"/>
      <c r="M748" s="14"/>
      <c r="N748" s="14"/>
      <c r="O748" s="16"/>
      <c r="P748" s="14"/>
      <c r="R748" s="17"/>
      <c r="Y748" s="14"/>
      <c r="Z748" s="14"/>
      <c r="AA748" s="14"/>
      <c r="AB748" s="14"/>
      <c r="AC748" s="14"/>
      <c r="AD748" s="14"/>
      <c r="AF748" s="14"/>
    </row>
    <row r="749" spans="1:32" ht="14.4">
      <c r="A749" s="23"/>
      <c r="B749" s="23"/>
      <c r="C749" s="24"/>
      <c r="D749" s="24"/>
      <c r="E749" s="24"/>
      <c r="I749" s="14"/>
      <c r="J749" s="14"/>
      <c r="K749" s="14"/>
      <c r="L749" s="14"/>
      <c r="M749" s="14"/>
      <c r="N749" s="14"/>
      <c r="O749" s="16"/>
      <c r="P749" s="14"/>
      <c r="R749" s="17"/>
      <c r="Y749" s="14"/>
      <c r="Z749" s="14"/>
      <c r="AA749" s="14"/>
      <c r="AB749" s="14"/>
      <c r="AC749" s="14"/>
      <c r="AD749" s="14"/>
      <c r="AF749" s="14"/>
    </row>
    <row r="750" spans="1:32" ht="14.4">
      <c r="A750" s="23"/>
      <c r="B750" s="23"/>
      <c r="C750" s="24"/>
      <c r="D750" s="24"/>
      <c r="E750" s="24"/>
      <c r="I750" s="14"/>
      <c r="J750" s="14"/>
      <c r="K750" s="14"/>
      <c r="L750" s="14"/>
      <c r="M750" s="14"/>
      <c r="N750" s="14"/>
      <c r="O750" s="16"/>
      <c r="P750" s="14"/>
      <c r="R750" s="17"/>
      <c r="Y750" s="14"/>
      <c r="Z750" s="14"/>
      <c r="AA750" s="14"/>
      <c r="AB750" s="14"/>
      <c r="AC750" s="14"/>
      <c r="AD750" s="14"/>
      <c r="AF750" s="14"/>
    </row>
    <row r="751" spans="1:32" ht="14.4">
      <c r="A751" s="23"/>
      <c r="B751" s="23"/>
      <c r="C751" s="24"/>
      <c r="D751" s="24"/>
      <c r="E751" s="24"/>
      <c r="I751" s="14"/>
      <c r="J751" s="14"/>
      <c r="K751" s="14"/>
      <c r="L751" s="14"/>
      <c r="M751" s="14"/>
      <c r="N751" s="14"/>
      <c r="O751" s="16"/>
      <c r="P751" s="14"/>
      <c r="R751" s="17"/>
      <c r="Y751" s="14"/>
      <c r="Z751" s="14"/>
      <c r="AA751" s="14"/>
      <c r="AB751" s="14"/>
      <c r="AC751" s="14"/>
      <c r="AD751" s="14"/>
      <c r="AF751" s="14"/>
    </row>
    <row r="752" spans="1:32" ht="14.4">
      <c r="A752" s="23"/>
      <c r="B752" s="23"/>
      <c r="C752" s="24"/>
      <c r="D752" s="24"/>
      <c r="E752" s="24"/>
      <c r="I752" s="14"/>
      <c r="J752" s="14"/>
      <c r="K752" s="14"/>
      <c r="L752" s="14"/>
      <c r="M752" s="14"/>
      <c r="N752" s="14"/>
      <c r="O752" s="16"/>
      <c r="P752" s="14"/>
      <c r="R752" s="17"/>
      <c r="Y752" s="14"/>
      <c r="Z752" s="14"/>
      <c r="AA752" s="14"/>
      <c r="AB752" s="14"/>
      <c r="AC752" s="14"/>
      <c r="AD752" s="14"/>
      <c r="AF752" s="14"/>
    </row>
    <row r="753" spans="1:32" ht="14.4">
      <c r="A753" s="23"/>
      <c r="B753" s="23"/>
      <c r="C753" s="24"/>
      <c r="D753" s="24"/>
      <c r="E753" s="24"/>
      <c r="I753" s="14"/>
      <c r="J753" s="14"/>
      <c r="K753" s="14"/>
      <c r="L753" s="14"/>
      <c r="M753" s="14"/>
      <c r="N753" s="14"/>
      <c r="O753" s="16"/>
      <c r="P753" s="14"/>
      <c r="R753" s="17"/>
      <c r="Y753" s="14"/>
      <c r="Z753" s="14"/>
      <c r="AA753" s="14"/>
      <c r="AB753" s="14"/>
      <c r="AC753" s="14"/>
      <c r="AD753" s="14"/>
      <c r="AF753" s="14"/>
    </row>
    <row r="754" spans="1:32" ht="14.4">
      <c r="A754" s="23"/>
      <c r="B754" s="23"/>
      <c r="C754" s="24"/>
      <c r="D754" s="24"/>
      <c r="E754" s="24"/>
      <c r="I754" s="14"/>
      <c r="J754" s="14"/>
      <c r="K754" s="14"/>
      <c r="L754" s="14"/>
      <c r="M754" s="14"/>
      <c r="N754" s="14"/>
      <c r="O754" s="16"/>
      <c r="P754" s="14"/>
      <c r="R754" s="17"/>
      <c r="Y754" s="14"/>
      <c r="Z754" s="14"/>
      <c r="AA754" s="14"/>
      <c r="AB754" s="14"/>
      <c r="AC754" s="14"/>
      <c r="AD754" s="14"/>
      <c r="AF754" s="14"/>
    </row>
    <row r="755" spans="1:32" ht="14.4">
      <c r="A755" s="23"/>
      <c r="B755" s="23"/>
      <c r="C755" s="24"/>
      <c r="D755" s="24"/>
      <c r="E755" s="24"/>
      <c r="I755" s="14"/>
      <c r="J755" s="14"/>
      <c r="K755" s="14"/>
      <c r="L755" s="14"/>
      <c r="M755" s="14"/>
      <c r="N755" s="14"/>
      <c r="O755" s="16"/>
      <c r="P755" s="14"/>
      <c r="R755" s="17"/>
      <c r="Y755" s="14"/>
      <c r="Z755" s="14"/>
      <c r="AA755" s="14"/>
      <c r="AB755" s="14"/>
      <c r="AC755" s="14"/>
      <c r="AD755" s="14"/>
      <c r="AF755" s="14"/>
    </row>
    <row r="756" spans="1:32" ht="14.4">
      <c r="A756" s="23"/>
      <c r="B756" s="23"/>
      <c r="C756" s="24"/>
      <c r="D756" s="24"/>
      <c r="E756" s="24"/>
      <c r="I756" s="14"/>
      <c r="J756" s="14"/>
      <c r="K756" s="14"/>
      <c r="L756" s="14"/>
      <c r="M756" s="14"/>
      <c r="N756" s="14"/>
      <c r="O756" s="16"/>
      <c r="P756" s="14"/>
      <c r="R756" s="17"/>
      <c r="Y756" s="14"/>
      <c r="Z756" s="14"/>
      <c r="AA756" s="14"/>
      <c r="AB756" s="14"/>
      <c r="AC756" s="14"/>
      <c r="AD756" s="14"/>
      <c r="AF756" s="14"/>
    </row>
    <row r="757" spans="1:32" ht="14.4">
      <c r="A757" s="23"/>
      <c r="B757" s="23"/>
      <c r="C757" s="24"/>
      <c r="D757" s="24"/>
      <c r="E757" s="24"/>
      <c r="I757" s="14"/>
      <c r="J757" s="14"/>
      <c r="K757" s="14"/>
      <c r="L757" s="14"/>
      <c r="M757" s="14"/>
      <c r="N757" s="14"/>
      <c r="O757" s="16"/>
      <c r="P757" s="14"/>
      <c r="R757" s="17"/>
      <c r="Y757" s="14"/>
      <c r="Z757" s="14"/>
      <c r="AA757" s="14"/>
      <c r="AB757" s="14"/>
      <c r="AC757" s="14"/>
      <c r="AD757" s="14"/>
      <c r="AF757" s="14"/>
    </row>
    <row r="758" spans="1:32" ht="14.4">
      <c r="A758" s="23"/>
      <c r="B758" s="23"/>
      <c r="C758" s="24"/>
      <c r="D758" s="24"/>
      <c r="E758" s="24"/>
      <c r="I758" s="14"/>
      <c r="J758" s="14"/>
      <c r="K758" s="14"/>
      <c r="L758" s="14"/>
      <c r="M758" s="14"/>
      <c r="N758" s="14"/>
      <c r="O758" s="16"/>
      <c r="P758" s="14"/>
      <c r="R758" s="17"/>
      <c r="Y758" s="14"/>
      <c r="Z758" s="14"/>
      <c r="AA758" s="14"/>
      <c r="AB758" s="14"/>
      <c r="AC758" s="14"/>
      <c r="AD758" s="14"/>
      <c r="AF758" s="14"/>
    </row>
    <row r="759" spans="1:32" ht="14.4">
      <c r="A759" s="23"/>
      <c r="B759" s="23"/>
      <c r="C759" s="24"/>
      <c r="D759" s="24"/>
      <c r="E759" s="24"/>
      <c r="I759" s="14"/>
      <c r="J759" s="14"/>
      <c r="K759" s="14"/>
      <c r="L759" s="14"/>
      <c r="M759" s="14"/>
      <c r="N759" s="14"/>
      <c r="O759" s="16"/>
      <c r="P759" s="14"/>
      <c r="R759" s="17"/>
      <c r="Y759" s="14"/>
      <c r="Z759" s="14"/>
      <c r="AA759" s="14"/>
      <c r="AB759" s="14"/>
      <c r="AC759" s="14"/>
      <c r="AD759" s="14"/>
      <c r="AF759" s="14"/>
    </row>
    <row r="760" spans="1:32" ht="14.4">
      <c r="A760" s="23"/>
      <c r="B760" s="23"/>
      <c r="C760" s="24"/>
      <c r="D760" s="24"/>
      <c r="E760" s="24"/>
      <c r="I760" s="14"/>
      <c r="J760" s="14"/>
      <c r="K760" s="14"/>
      <c r="L760" s="14"/>
      <c r="M760" s="14"/>
      <c r="N760" s="14"/>
      <c r="O760" s="16"/>
      <c r="P760" s="14"/>
      <c r="R760" s="17"/>
      <c r="Y760" s="14"/>
      <c r="Z760" s="14"/>
      <c r="AA760" s="14"/>
      <c r="AB760" s="14"/>
      <c r="AC760" s="14"/>
      <c r="AD760" s="14"/>
      <c r="AF760" s="14"/>
    </row>
    <row r="761" spans="1:32" ht="14.4">
      <c r="A761" s="23"/>
      <c r="B761" s="23"/>
      <c r="C761" s="24"/>
      <c r="D761" s="24"/>
      <c r="E761" s="24"/>
      <c r="I761" s="14"/>
      <c r="J761" s="14"/>
      <c r="K761" s="14"/>
      <c r="L761" s="14"/>
      <c r="M761" s="14"/>
      <c r="N761" s="14"/>
      <c r="O761" s="16"/>
      <c r="P761" s="14"/>
      <c r="R761" s="17"/>
      <c r="Y761" s="14"/>
      <c r="Z761" s="14"/>
      <c r="AA761" s="14"/>
      <c r="AB761" s="14"/>
      <c r="AC761" s="14"/>
      <c r="AD761" s="14"/>
      <c r="AF761" s="14"/>
    </row>
    <row r="762" spans="1:32" ht="14.4">
      <c r="A762" s="23"/>
      <c r="B762" s="23"/>
      <c r="C762" s="24"/>
      <c r="D762" s="24"/>
      <c r="E762" s="24"/>
      <c r="I762" s="14"/>
      <c r="J762" s="14"/>
      <c r="K762" s="14"/>
      <c r="L762" s="14"/>
      <c r="M762" s="14"/>
      <c r="N762" s="14"/>
      <c r="O762" s="16"/>
      <c r="P762" s="14"/>
      <c r="R762" s="17"/>
      <c r="Y762" s="14"/>
      <c r="Z762" s="14"/>
      <c r="AA762" s="14"/>
      <c r="AB762" s="14"/>
      <c r="AC762" s="14"/>
      <c r="AD762" s="14"/>
      <c r="AF762" s="14"/>
    </row>
    <row r="763" spans="1:32" ht="14.4">
      <c r="A763" s="23"/>
      <c r="B763" s="23"/>
      <c r="C763" s="24"/>
      <c r="D763" s="24"/>
      <c r="E763" s="24"/>
      <c r="I763" s="14"/>
      <c r="J763" s="14"/>
      <c r="K763" s="14"/>
      <c r="L763" s="14"/>
      <c r="M763" s="14"/>
      <c r="N763" s="14"/>
      <c r="O763" s="16"/>
      <c r="P763" s="14"/>
      <c r="R763" s="17"/>
      <c r="Y763" s="14"/>
      <c r="Z763" s="14"/>
      <c r="AA763" s="14"/>
      <c r="AB763" s="14"/>
      <c r="AC763" s="14"/>
      <c r="AD763" s="14"/>
      <c r="AF763" s="14"/>
    </row>
    <row r="764" spans="1:32" ht="14.4">
      <c r="A764" s="23"/>
      <c r="B764" s="23"/>
      <c r="C764" s="24"/>
      <c r="D764" s="24"/>
      <c r="E764" s="24"/>
      <c r="I764" s="14"/>
      <c r="J764" s="14"/>
      <c r="K764" s="14"/>
      <c r="L764" s="14"/>
      <c r="M764" s="14"/>
      <c r="N764" s="14"/>
      <c r="O764" s="16"/>
      <c r="P764" s="14"/>
      <c r="R764" s="17"/>
      <c r="Y764" s="14"/>
      <c r="Z764" s="14"/>
      <c r="AA764" s="14"/>
      <c r="AB764" s="14"/>
      <c r="AC764" s="14"/>
      <c r="AD764" s="14"/>
      <c r="AF764" s="14"/>
    </row>
    <row r="765" spans="1:32" ht="14.4">
      <c r="A765" s="23"/>
      <c r="B765" s="23"/>
      <c r="C765" s="24"/>
      <c r="D765" s="24"/>
      <c r="E765" s="24"/>
      <c r="I765" s="14"/>
      <c r="J765" s="14"/>
      <c r="K765" s="14"/>
      <c r="L765" s="14"/>
      <c r="M765" s="14"/>
      <c r="N765" s="14"/>
      <c r="O765" s="16"/>
      <c r="P765" s="14"/>
      <c r="R765" s="17"/>
      <c r="Y765" s="14"/>
      <c r="Z765" s="14"/>
      <c r="AA765" s="14"/>
      <c r="AB765" s="14"/>
      <c r="AC765" s="14"/>
      <c r="AD765" s="14"/>
      <c r="AF765" s="14"/>
    </row>
    <row r="766" spans="1:32" ht="14.4">
      <c r="A766" s="23"/>
      <c r="B766" s="23"/>
      <c r="C766" s="24"/>
      <c r="D766" s="24"/>
      <c r="E766" s="24"/>
      <c r="I766" s="14"/>
      <c r="J766" s="14"/>
      <c r="K766" s="14"/>
      <c r="L766" s="14"/>
      <c r="M766" s="14"/>
      <c r="N766" s="14"/>
      <c r="O766" s="16"/>
      <c r="P766" s="14"/>
      <c r="R766" s="17"/>
      <c r="Y766" s="14"/>
      <c r="Z766" s="14"/>
      <c r="AA766" s="14"/>
      <c r="AB766" s="14"/>
      <c r="AC766" s="14"/>
      <c r="AD766" s="14"/>
      <c r="AF766" s="14"/>
    </row>
    <row r="767" spans="1:32" ht="14.4">
      <c r="A767" s="23"/>
      <c r="B767" s="23"/>
      <c r="C767" s="24"/>
      <c r="D767" s="24"/>
      <c r="E767" s="24"/>
      <c r="I767" s="14"/>
      <c r="J767" s="14"/>
      <c r="K767" s="14"/>
      <c r="L767" s="14"/>
      <c r="M767" s="14"/>
      <c r="N767" s="14"/>
      <c r="O767" s="16"/>
      <c r="P767" s="14"/>
      <c r="R767" s="17"/>
      <c r="Y767" s="14"/>
      <c r="Z767" s="14"/>
      <c r="AA767" s="14"/>
      <c r="AB767" s="14"/>
      <c r="AC767" s="14"/>
      <c r="AD767" s="14"/>
      <c r="AF767" s="14"/>
    </row>
    <row r="768" spans="1:32" ht="14.4">
      <c r="A768" s="23"/>
      <c r="B768" s="23"/>
      <c r="C768" s="24"/>
      <c r="D768" s="24"/>
      <c r="E768" s="24"/>
      <c r="I768" s="14"/>
      <c r="J768" s="14"/>
      <c r="K768" s="14"/>
      <c r="L768" s="14"/>
      <c r="M768" s="14"/>
      <c r="N768" s="14"/>
      <c r="O768" s="16"/>
      <c r="P768" s="14"/>
      <c r="R768" s="17"/>
      <c r="Y768" s="14"/>
      <c r="Z768" s="14"/>
      <c r="AA768" s="14"/>
      <c r="AB768" s="14"/>
      <c r="AC768" s="14"/>
      <c r="AD768" s="14"/>
      <c r="AF768" s="14"/>
    </row>
    <row r="769" spans="1:32" ht="14.4">
      <c r="A769" s="23"/>
      <c r="B769" s="23"/>
      <c r="C769" s="24"/>
      <c r="D769" s="24"/>
      <c r="E769" s="24"/>
      <c r="I769" s="14"/>
      <c r="J769" s="14"/>
      <c r="K769" s="14"/>
      <c r="L769" s="14"/>
      <c r="M769" s="14"/>
      <c r="N769" s="14"/>
      <c r="O769" s="16"/>
      <c r="P769" s="14"/>
      <c r="R769" s="17"/>
      <c r="Y769" s="14"/>
      <c r="Z769" s="14"/>
      <c r="AA769" s="14"/>
      <c r="AB769" s="14"/>
      <c r="AC769" s="14"/>
      <c r="AD769" s="14"/>
      <c r="AF769" s="14"/>
    </row>
    <row r="770" spans="1:32" ht="14.4">
      <c r="A770" s="23"/>
      <c r="B770" s="23"/>
      <c r="C770" s="24"/>
      <c r="D770" s="24"/>
      <c r="E770" s="24"/>
      <c r="I770" s="14"/>
      <c r="J770" s="14"/>
      <c r="K770" s="14"/>
      <c r="L770" s="14"/>
      <c r="M770" s="14"/>
      <c r="N770" s="14"/>
      <c r="O770" s="16"/>
      <c r="P770" s="14"/>
      <c r="R770" s="17"/>
      <c r="Y770" s="14"/>
      <c r="Z770" s="14"/>
      <c r="AA770" s="14"/>
      <c r="AB770" s="14"/>
      <c r="AC770" s="14"/>
      <c r="AD770" s="14"/>
      <c r="AF770" s="14"/>
    </row>
    <row r="771" spans="1:32" ht="14.4">
      <c r="A771" s="23"/>
      <c r="B771" s="23"/>
      <c r="C771" s="24"/>
      <c r="D771" s="24"/>
      <c r="E771" s="24"/>
      <c r="I771" s="14"/>
      <c r="J771" s="14"/>
      <c r="K771" s="14"/>
      <c r="L771" s="14"/>
      <c r="M771" s="14"/>
      <c r="N771" s="14"/>
      <c r="O771" s="16"/>
      <c r="P771" s="14"/>
      <c r="R771" s="17"/>
      <c r="Y771" s="14"/>
      <c r="Z771" s="14"/>
      <c r="AA771" s="14"/>
      <c r="AB771" s="14"/>
      <c r="AC771" s="14"/>
      <c r="AD771" s="14"/>
      <c r="AF771" s="14"/>
    </row>
    <row r="772" spans="1:32" ht="14.4">
      <c r="A772" s="23"/>
      <c r="B772" s="23"/>
      <c r="C772" s="24"/>
      <c r="D772" s="24"/>
      <c r="E772" s="24"/>
      <c r="I772" s="14"/>
      <c r="J772" s="14"/>
      <c r="K772" s="14"/>
      <c r="L772" s="14"/>
      <c r="M772" s="14"/>
      <c r="N772" s="14"/>
      <c r="O772" s="16"/>
      <c r="P772" s="14"/>
      <c r="R772" s="17"/>
      <c r="Y772" s="14"/>
      <c r="Z772" s="14"/>
      <c r="AA772" s="14"/>
      <c r="AB772" s="14"/>
      <c r="AC772" s="14"/>
      <c r="AD772" s="14"/>
      <c r="AF772" s="14"/>
    </row>
    <row r="773" spans="1:32" ht="14.4">
      <c r="A773" s="23"/>
      <c r="B773" s="23"/>
      <c r="C773" s="24"/>
      <c r="D773" s="24"/>
      <c r="E773" s="24"/>
      <c r="I773" s="14"/>
      <c r="J773" s="14"/>
      <c r="K773" s="14"/>
      <c r="L773" s="14"/>
      <c r="M773" s="14"/>
      <c r="N773" s="14"/>
      <c r="O773" s="16"/>
      <c r="P773" s="14"/>
      <c r="R773" s="17"/>
      <c r="Y773" s="14"/>
      <c r="Z773" s="14"/>
      <c r="AA773" s="14"/>
      <c r="AB773" s="14"/>
      <c r="AC773" s="14"/>
      <c r="AD773" s="14"/>
      <c r="AF773" s="14"/>
    </row>
    <row r="774" spans="1:32" ht="14.4">
      <c r="A774" s="23"/>
      <c r="B774" s="23"/>
      <c r="C774" s="24"/>
      <c r="D774" s="24"/>
      <c r="E774" s="24"/>
      <c r="I774" s="14"/>
      <c r="J774" s="14"/>
      <c r="K774" s="14"/>
      <c r="L774" s="14"/>
      <c r="M774" s="14"/>
      <c r="N774" s="14"/>
      <c r="O774" s="16"/>
      <c r="P774" s="14"/>
      <c r="R774" s="17"/>
      <c r="Y774" s="14"/>
      <c r="Z774" s="14"/>
      <c r="AA774" s="14"/>
      <c r="AB774" s="14"/>
      <c r="AC774" s="14"/>
      <c r="AD774" s="14"/>
      <c r="AF774" s="14"/>
    </row>
    <row r="775" spans="1:32" ht="14.4">
      <c r="A775" s="23"/>
      <c r="B775" s="23"/>
      <c r="C775" s="24"/>
      <c r="D775" s="24"/>
      <c r="E775" s="24"/>
      <c r="I775" s="14"/>
      <c r="J775" s="14"/>
      <c r="K775" s="14"/>
      <c r="L775" s="14"/>
      <c r="M775" s="14"/>
      <c r="N775" s="14"/>
      <c r="O775" s="16"/>
      <c r="P775" s="14"/>
      <c r="R775" s="17"/>
      <c r="Y775" s="14"/>
      <c r="Z775" s="14"/>
      <c r="AA775" s="14"/>
      <c r="AB775" s="14"/>
      <c r="AC775" s="14"/>
      <c r="AD775" s="14"/>
      <c r="AF775" s="14"/>
    </row>
    <row r="776" spans="1:32" ht="14.4">
      <c r="A776" s="23"/>
      <c r="B776" s="23"/>
      <c r="C776" s="24"/>
      <c r="D776" s="24"/>
      <c r="E776" s="24"/>
      <c r="I776" s="14"/>
      <c r="J776" s="14"/>
      <c r="K776" s="14"/>
      <c r="L776" s="14"/>
      <c r="M776" s="14"/>
      <c r="N776" s="14"/>
      <c r="O776" s="16"/>
      <c r="P776" s="14"/>
      <c r="R776" s="17"/>
      <c r="Y776" s="14"/>
      <c r="Z776" s="14"/>
      <c r="AA776" s="14"/>
      <c r="AB776" s="14"/>
      <c r="AC776" s="14"/>
      <c r="AD776" s="14"/>
      <c r="AF776" s="14"/>
    </row>
    <row r="777" spans="1:32" ht="14.4">
      <c r="A777" s="23"/>
      <c r="B777" s="23"/>
      <c r="C777" s="24"/>
      <c r="D777" s="24"/>
      <c r="E777" s="24"/>
      <c r="I777" s="14"/>
      <c r="J777" s="14"/>
      <c r="K777" s="14"/>
      <c r="L777" s="14"/>
      <c r="M777" s="14"/>
      <c r="N777" s="14"/>
      <c r="O777" s="16"/>
      <c r="P777" s="14"/>
      <c r="R777" s="17"/>
      <c r="Y777" s="14"/>
      <c r="Z777" s="14"/>
      <c r="AA777" s="14"/>
      <c r="AB777" s="14"/>
      <c r="AC777" s="14"/>
      <c r="AD777" s="14"/>
      <c r="AF777" s="14"/>
    </row>
    <row r="778" spans="1:32" ht="14.4">
      <c r="A778" s="23"/>
      <c r="B778" s="23"/>
      <c r="C778" s="24"/>
      <c r="D778" s="24"/>
      <c r="E778" s="24"/>
      <c r="I778" s="14"/>
      <c r="J778" s="14"/>
      <c r="K778" s="14"/>
      <c r="L778" s="14"/>
      <c r="M778" s="14"/>
      <c r="N778" s="14"/>
      <c r="O778" s="16"/>
      <c r="P778" s="14"/>
      <c r="R778" s="17"/>
      <c r="Y778" s="14"/>
      <c r="Z778" s="14"/>
      <c r="AA778" s="14"/>
      <c r="AB778" s="14"/>
      <c r="AC778" s="14"/>
      <c r="AD778" s="14"/>
      <c r="AF778" s="14"/>
    </row>
    <row r="779" spans="1:32" ht="14.4">
      <c r="A779" s="23"/>
      <c r="B779" s="23"/>
      <c r="C779" s="24"/>
      <c r="D779" s="24"/>
      <c r="E779" s="24"/>
      <c r="I779" s="14"/>
      <c r="J779" s="14"/>
      <c r="K779" s="14"/>
      <c r="L779" s="14"/>
      <c r="M779" s="14"/>
      <c r="N779" s="14"/>
      <c r="O779" s="16"/>
      <c r="P779" s="14"/>
      <c r="R779" s="17"/>
      <c r="Y779" s="14"/>
      <c r="Z779" s="14"/>
      <c r="AA779" s="14"/>
      <c r="AB779" s="14"/>
      <c r="AC779" s="14"/>
      <c r="AD779" s="14"/>
      <c r="AF779" s="14"/>
    </row>
    <row r="780" spans="1:32" ht="14.4">
      <c r="A780" s="23"/>
      <c r="B780" s="23"/>
      <c r="C780" s="24"/>
      <c r="D780" s="24"/>
      <c r="E780" s="24"/>
      <c r="I780" s="14"/>
      <c r="J780" s="14"/>
      <c r="K780" s="14"/>
      <c r="L780" s="14"/>
      <c r="M780" s="14"/>
      <c r="N780" s="14"/>
      <c r="O780" s="16"/>
      <c r="P780" s="14"/>
      <c r="R780" s="17"/>
      <c r="Y780" s="14"/>
      <c r="Z780" s="14"/>
      <c r="AA780" s="14"/>
      <c r="AB780" s="14"/>
      <c r="AC780" s="14"/>
      <c r="AD780" s="14"/>
      <c r="AF780" s="14"/>
    </row>
    <row r="781" spans="1:32" ht="14.4">
      <c r="A781" s="23"/>
      <c r="B781" s="23"/>
      <c r="C781" s="24"/>
      <c r="D781" s="24"/>
      <c r="E781" s="24"/>
      <c r="I781" s="14"/>
      <c r="J781" s="14"/>
      <c r="K781" s="14"/>
      <c r="L781" s="14"/>
      <c r="M781" s="14"/>
      <c r="N781" s="14"/>
      <c r="O781" s="16"/>
      <c r="P781" s="14"/>
      <c r="R781" s="17"/>
      <c r="Y781" s="14"/>
      <c r="Z781" s="14"/>
      <c r="AA781" s="14"/>
      <c r="AB781" s="14"/>
      <c r="AC781" s="14"/>
      <c r="AD781" s="14"/>
      <c r="AF781" s="14"/>
    </row>
    <row r="782" spans="1:32" ht="14.4">
      <c r="A782" s="23"/>
      <c r="B782" s="23"/>
      <c r="C782" s="24"/>
      <c r="D782" s="24"/>
      <c r="E782" s="24"/>
      <c r="I782" s="14"/>
      <c r="J782" s="14"/>
      <c r="K782" s="14"/>
      <c r="L782" s="14"/>
      <c r="M782" s="14"/>
      <c r="N782" s="14"/>
      <c r="O782" s="16"/>
      <c r="P782" s="14"/>
      <c r="R782" s="17"/>
      <c r="Y782" s="14"/>
      <c r="Z782" s="14"/>
      <c r="AA782" s="14"/>
      <c r="AB782" s="14"/>
      <c r="AC782" s="14"/>
      <c r="AD782" s="14"/>
      <c r="AF782" s="14"/>
    </row>
    <row r="783" spans="1:32" ht="14.4">
      <c r="A783" s="23"/>
      <c r="B783" s="23"/>
      <c r="C783" s="24"/>
      <c r="D783" s="24"/>
      <c r="E783" s="24"/>
      <c r="I783" s="14"/>
      <c r="J783" s="14"/>
      <c r="K783" s="14"/>
      <c r="L783" s="14"/>
      <c r="M783" s="14"/>
      <c r="N783" s="14"/>
      <c r="O783" s="16"/>
      <c r="P783" s="14"/>
      <c r="R783" s="17"/>
      <c r="Y783" s="14"/>
      <c r="Z783" s="14"/>
      <c r="AA783" s="14"/>
      <c r="AB783" s="14"/>
      <c r="AC783" s="14"/>
      <c r="AD783" s="14"/>
      <c r="AF783" s="14"/>
    </row>
    <row r="784" spans="1:32" ht="14.4">
      <c r="A784" s="23"/>
      <c r="B784" s="23"/>
      <c r="C784" s="24"/>
      <c r="D784" s="24"/>
      <c r="E784" s="24"/>
      <c r="I784" s="14"/>
      <c r="J784" s="14"/>
      <c r="K784" s="14"/>
      <c r="L784" s="14"/>
      <c r="M784" s="14"/>
      <c r="N784" s="14"/>
      <c r="O784" s="16"/>
      <c r="P784" s="14"/>
      <c r="R784" s="17"/>
      <c r="Y784" s="14"/>
      <c r="Z784" s="14"/>
      <c r="AA784" s="14"/>
      <c r="AB784" s="14"/>
      <c r="AC784" s="14"/>
      <c r="AD784" s="14"/>
      <c r="AF784" s="14"/>
    </row>
    <row r="785" spans="1:32" ht="14.4">
      <c r="A785" s="23"/>
      <c r="B785" s="23"/>
      <c r="C785" s="24"/>
      <c r="D785" s="24"/>
      <c r="E785" s="24"/>
      <c r="I785" s="14"/>
      <c r="J785" s="14"/>
      <c r="K785" s="14"/>
      <c r="L785" s="14"/>
      <c r="M785" s="14"/>
      <c r="N785" s="14"/>
      <c r="O785" s="16"/>
      <c r="P785" s="14"/>
      <c r="R785" s="17"/>
      <c r="Y785" s="14"/>
      <c r="Z785" s="14"/>
      <c r="AA785" s="14"/>
      <c r="AB785" s="14"/>
      <c r="AC785" s="14"/>
      <c r="AD785" s="14"/>
      <c r="AF785" s="14"/>
    </row>
    <row r="786" spans="1:32" ht="14.4">
      <c r="A786" s="23"/>
      <c r="B786" s="23"/>
      <c r="C786" s="24"/>
      <c r="D786" s="24"/>
      <c r="E786" s="24"/>
      <c r="I786" s="14"/>
      <c r="J786" s="14"/>
      <c r="K786" s="14"/>
      <c r="L786" s="14"/>
      <c r="M786" s="14"/>
      <c r="N786" s="14"/>
      <c r="O786" s="16"/>
      <c r="P786" s="14"/>
      <c r="R786" s="17"/>
      <c r="Y786" s="14"/>
      <c r="Z786" s="14"/>
      <c r="AA786" s="14"/>
      <c r="AB786" s="14"/>
      <c r="AC786" s="14"/>
      <c r="AD786" s="14"/>
      <c r="AF786" s="14"/>
    </row>
    <row r="787" spans="1:32" ht="14.4">
      <c r="A787" s="23"/>
      <c r="B787" s="23"/>
      <c r="C787" s="24"/>
      <c r="D787" s="24"/>
      <c r="E787" s="24"/>
      <c r="I787" s="14"/>
      <c r="J787" s="14"/>
      <c r="K787" s="14"/>
      <c r="L787" s="14"/>
      <c r="M787" s="14"/>
      <c r="N787" s="14"/>
      <c r="O787" s="16"/>
      <c r="P787" s="14"/>
      <c r="R787" s="17"/>
      <c r="Y787" s="14"/>
      <c r="Z787" s="14"/>
      <c r="AA787" s="14"/>
      <c r="AB787" s="14"/>
      <c r="AC787" s="14"/>
      <c r="AD787" s="14"/>
      <c r="AF787" s="14"/>
    </row>
    <row r="788" spans="1:32" ht="14.4">
      <c r="A788" s="23"/>
      <c r="B788" s="23"/>
      <c r="C788" s="24"/>
      <c r="D788" s="24"/>
      <c r="E788" s="24"/>
      <c r="I788" s="14"/>
      <c r="J788" s="14"/>
      <c r="K788" s="14"/>
      <c r="L788" s="14"/>
      <c r="M788" s="14"/>
      <c r="N788" s="14"/>
      <c r="O788" s="16"/>
      <c r="P788" s="14"/>
      <c r="R788" s="17"/>
      <c r="Y788" s="14"/>
      <c r="Z788" s="14"/>
      <c r="AA788" s="14"/>
      <c r="AB788" s="14"/>
      <c r="AC788" s="14"/>
      <c r="AD788" s="14"/>
      <c r="AF788" s="14"/>
    </row>
    <row r="789" spans="1:32" ht="14.4">
      <c r="A789" s="23"/>
      <c r="B789" s="23"/>
      <c r="C789" s="24"/>
      <c r="D789" s="24"/>
      <c r="E789" s="24"/>
      <c r="I789" s="14"/>
      <c r="J789" s="14"/>
      <c r="K789" s="14"/>
      <c r="L789" s="14"/>
      <c r="M789" s="14"/>
      <c r="N789" s="14"/>
      <c r="O789" s="16"/>
      <c r="P789" s="14"/>
      <c r="R789" s="17"/>
      <c r="Y789" s="14"/>
      <c r="Z789" s="14"/>
      <c r="AA789" s="14"/>
      <c r="AB789" s="14"/>
      <c r="AC789" s="14"/>
      <c r="AD789" s="14"/>
      <c r="AF789" s="14"/>
    </row>
    <row r="790" spans="1:32" ht="14.4">
      <c r="A790" s="23"/>
      <c r="B790" s="23"/>
      <c r="C790" s="24"/>
      <c r="D790" s="24"/>
      <c r="E790" s="24"/>
      <c r="I790" s="14"/>
      <c r="J790" s="14"/>
      <c r="K790" s="14"/>
      <c r="L790" s="14"/>
      <c r="M790" s="14"/>
      <c r="N790" s="14"/>
      <c r="O790" s="16"/>
      <c r="P790" s="14"/>
      <c r="R790" s="17"/>
      <c r="Y790" s="14"/>
      <c r="Z790" s="14"/>
      <c r="AA790" s="14"/>
      <c r="AB790" s="14"/>
      <c r="AC790" s="14"/>
      <c r="AD790" s="14"/>
      <c r="AF790" s="14"/>
    </row>
    <row r="791" spans="1:32" ht="14.4">
      <c r="A791" s="23"/>
      <c r="B791" s="23"/>
      <c r="C791" s="24"/>
      <c r="D791" s="24"/>
      <c r="E791" s="24"/>
      <c r="I791" s="14"/>
      <c r="J791" s="14"/>
      <c r="K791" s="14"/>
      <c r="L791" s="14"/>
      <c r="M791" s="14"/>
      <c r="N791" s="14"/>
      <c r="O791" s="16"/>
      <c r="P791" s="14"/>
      <c r="R791" s="17"/>
      <c r="Y791" s="14"/>
      <c r="Z791" s="14"/>
      <c r="AA791" s="14"/>
      <c r="AB791" s="14"/>
      <c r="AC791" s="14"/>
      <c r="AD791" s="14"/>
      <c r="AF791" s="14"/>
    </row>
    <row r="792" spans="1:32" ht="14.4">
      <c r="A792" s="23"/>
      <c r="B792" s="23"/>
      <c r="C792" s="24"/>
      <c r="D792" s="24"/>
      <c r="E792" s="24"/>
      <c r="I792" s="14"/>
      <c r="J792" s="14"/>
      <c r="K792" s="14"/>
      <c r="L792" s="14"/>
      <c r="M792" s="14"/>
      <c r="N792" s="14"/>
      <c r="O792" s="16"/>
      <c r="P792" s="14"/>
      <c r="R792" s="17"/>
      <c r="Y792" s="14"/>
      <c r="Z792" s="14"/>
      <c r="AA792" s="14"/>
      <c r="AB792" s="14"/>
      <c r="AC792" s="14"/>
      <c r="AD792" s="14"/>
      <c r="AF792" s="14"/>
    </row>
    <row r="793" spans="1:32" ht="14.4">
      <c r="A793" s="23"/>
      <c r="B793" s="23"/>
      <c r="C793" s="24"/>
      <c r="D793" s="24"/>
      <c r="E793" s="24"/>
      <c r="I793" s="14"/>
      <c r="J793" s="14"/>
      <c r="K793" s="14"/>
      <c r="L793" s="14"/>
      <c r="M793" s="14"/>
      <c r="N793" s="14"/>
      <c r="O793" s="16"/>
      <c r="P793" s="14"/>
      <c r="R793" s="17"/>
      <c r="Y793" s="14"/>
      <c r="Z793" s="14"/>
      <c r="AA793" s="14"/>
      <c r="AB793" s="14"/>
      <c r="AC793" s="14"/>
      <c r="AD793" s="14"/>
      <c r="AF793" s="14"/>
    </row>
    <row r="794" spans="1:32" ht="14.4">
      <c r="A794" s="23"/>
      <c r="B794" s="23"/>
      <c r="C794" s="24"/>
      <c r="D794" s="24"/>
      <c r="E794" s="24"/>
      <c r="I794" s="14"/>
      <c r="J794" s="14"/>
      <c r="K794" s="14"/>
      <c r="L794" s="14"/>
      <c r="M794" s="14"/>
      <c r="N794" s="14"/>
      <c r="O794" s="16"/>
      <c r="P794" s="14"/>
      <c r="R794" s="17"/>
      <c r="Y794" s="14"/>
      <c r="Z794" s="14"/>
      <c r="AA794" s="14"/>
      <c r="AB794" s="14"/>
      <c r="AC794" s="14"/>
      <c r="AD794" s="14"/>
      <c r="AF794" s="14"/>
    </row>
    <row r="795" spans="1:32" ht="14.4">
      <c r="A795" s="23"/>
      <c r="B795" s="23"/>
      <c r="C795" s="24"/>
      <c r="D795" s="24"/>
      <c r="E795" s="24"/>
      <c r="I795" s="14"/>
      <c r="J795" s="14"/>
      <c r="K795" s="14"/>
      <c r="L795" s="14"/>
      <c r="M795" s="14"/>
      <c r="N795" s="14"/>
      <c r="O795" s="16"/>
      <c r="P795" s="14"/>
      <c r="R795" s="17"/>
      <c r="Y795" s="14"/>
      <c r="Z795" s="14"/>
      <c r="AA795" s="14"/>
      <c r="AB795" s="14"/>
      <c r="AC795" s="14"/>
      <c r="AD795" s="14"/>
      <c r="AF795" s="14"/>
    </row>
    <row r="796" spans="1:32" ht="14.4">
      <c r="A796" s="23"/>
      <c r="B796" s="23"/>
      <c r="C796" s="24"/>
      <c r="D796" s="24"/>
      <c r="E796" s="24"/>
      <c r="I796" s="14"/>
      <c r="J796" s="14"/>
      <c r="K796" s="14"/>
      <c r="L796" s="14"/>
      <c r="M796" s="14"/>
      <c r="N796" s="14"/>
      <c r="O796" s="16"/>
      <c r="P796" s="14"/>
      <c r="R796" s="17"/>
      <c r="Y796" s="14"/>
      <c r="Z796" s="14"/>
      <c r="AA796" s="14"/>
      <c r="AB796" s="14"/>
      <c r="AC796" s="14"/>
      <c r="AD796" s="14"/>
      <c r="AF796" s="14"/>
    </row>
    <row r="797" spans="1:32" ht="14.4">
      <c r="A797" s="23"/>
      <c r="B797" s="23"/>
      <c r="C797" s="24"/>
      <c r="D797" s="24"/>
      <c r="E797" s="24"/>
      <c r="I797" s="14"/>
      <c r="J797" s="14"/>
      <c r="K797" s="14"/>
      <c r="L797" s="14"/>
      <c r="M797" s="14"/>
      <c r="N797" s="14"/>
      <c r="O797" s="16"/>
      <c r="P797" s="14"/>
      <c r="R797" s="17"/>
      <c r="Y797" s="14"/>
      <c r="Z797" s="14"/>
      <c r="AA797" s="14"/>
      <c r="AB797" s="14"/>
      <c r="AC797" s="14"/>
      <c r="AD797" s="14"/>
      <c r="AF797" s="14"/>
    </row>
    <row r="798" spans="1:32" ht="14.4">
      <c r="A798" s="23"/>
      <c r="B798" s="23"/>
      <c r="C798" s="24"/>
      <c r="D798" s="24"/>
      <c r="E798" s="24"/>
      <c r="I798" s="14"/>
      <c r="J798" s="14"/>
      <c r="K798" s="14"/>
      <c r="L798" s="14"/>
      <c r="M798" s="14"/>
      <c r="N798" s="14"/>
      <c r="O798" s="16"/>
      <c r="P798" s="14"/>
      <c r="R798" s="17"/>
      <c r="Y798" s="14"/>
      <c r="Z798" s="14"/>
      <c r="AA798" s="14"/>
      <c r="AB798" s="14"/>
      <c r="AC798" s="14"/>
      <c r="AD798" s="14"/>
      <c r="AF798" s="14"/>
    </row>
    <row r="799" spans="1:32" ht="14.4">
      <c r="A799" s="23"/>
      <c r="B799" s="23"/>
      <c r="C799" s="24"/>
      <c r="D799" s="24"/>
      <c r="E799" s="24"/>
      <c r="I799" s="14"/>
      <c r="J799" s="14"/>
      <c r="K799" s="14"/>
      <c r="L799" s="14"/>
      <c r="M799" s="14"/>
      <c r="N799" s="14"/>
      <c r="O799" s="16"/>
      <c r="P799" s="14"/>
      <c r="R799" s="17"/>
      <c r="Y799" s="14"/>
      <c r="Z799" s="14"/>
      <c r="AA799" s="14"/>
      <c r="AB799" s="14"/>
      <c r="AC799" s="14"/>
      <c r="AD799" s="14"/>
      <c r="AF799" s="14"/>
    </row>
    <row r="800" spans="1:32" ht="14.4">
      <c r="A800" s="23"/>
      <c r="B800" s="23"/>
      <c r="C800" s="24"/>
      <c r="D800" s="24"/>
      <c r="E800" s="24"/>
      <c r="I800" s="14"/>
      <c r="J800" s="14"/>
      <c r="K800" s="14"/>
      <c r="L800" s="14"/>
      <c r="M800" s="14"/>
      <c r="N800" s="14"/>
      <c r="O800" s="16"/>
      <c r="P800" s="14"/>
      <c r="R800" s="17"/>
      <c r="Y800" s="14"/>
      <c r="Z800" s="14"/>
      <c r="AA800" s="14"/>
      <c r="AB800" s="14"/>
      <c r="AC800" s="14"/>
      <c r="AD800" s="14"/>
      <c r="AF800" s="14"/>
    </row>
    <row r="801" spans="1:32" ht="14.4">
      <c r="A801" s="23"/>
      <c r="B801" s="23"/>
      <c r="C801" s="24"/>
      <c r="D801" s="24"/>
      <c r="E801" s="24"/>
      <c r="I801" s="14"/>
      <c r="J801" s="14"/>
      <c r="K801" s="14"/>
      <c r="L801" s="14"/>
      <c r="M801" s="14"/>
      <c r="N801" s="14"/>
      <c r="O801" s="16"/>
      <c r="P801" s="14"/>
      <c r="R801" s="17"/>
      <c r="Y801" s="14"/>
      <c r="Z801" s="14"/>
      <c r="AA801" s="14"/>
      <c r="AB801" s="14"/>
      <c r="AC801" s="14"/>
      <c r="AD801" s="14"/>
      <c r="AF801" s="14"/>
    </row>
    <row r="802" spans="1:32" ht="14.4">
      <c r="A802" s="23"/>
      <c r="B802" s="23"/>
      <c r="C802" s="24"/>
      <c r="D802" s="24"/>
      <c r="E802" s="24"/>
      <c r="I802" s="14"/>
      <c r="J802" s="14"/>
      <c r="K802" s="14"/>
      <c r="L802" s="14"/>
      <c r="M802" s="14"/>
      <c r="N802" s="14"/>
      <c r="O802" s="16"/>
      <c r="P802" s="14"/>
      <c r="R802" s="17"/>
      <c r="Y802" s="14"/>
      <c r="Z802" s="14"/>
      <c r="AA802" s="14"/>
      <c r="AB802" s="14"/>
      <c r="AC802" s="14"/>
      <c r="AD802" s="14"/>
      <c r="AF802" s="14"/>
    </row>
    <row r="803" spans="1:32" ht="14.4">
      <c r="A803" s="23"/>
      <c r="B803" s="23"/>
      <c r="C803" s="24"/>
      <c r="D803" s="24"/>
      <c r="E803" s="24"/>
      <c r="I803" s="14"/>
      <c r="J803" s="14"/>
      <c r="K803" s="14"/>
      <c r="L803" s="14"/>
      <c r="M803" s="14"/>
      <c r="N803" s="14"/>
      <c r="O803" s="16"/>
      <c r="P803" s="14"/>
      <c r="R803" s="17"/>
      <c r="Y803" s="14"/>
      <c r="Z803" s="14"/>
      <c r="AA803" s="14"/>
      <c r="AB803" s="14"/>
      <c r="AC803" s="14"/>
      <c r="AD803" s="14"/>
      <c r="AF803" s="14"/>
    </row>
    <row r="804" spans="1:32" ht="14.4">
      <c r="A804" s="23"/>
      <c r="B804" s="23"/>
      <c r="C804" s="24"/>
      <c r="D804" s="24"/>
      <c r="E804" s="24"/>
      <c r="I804" s="14"/>
      <c r="J804" s="14"/>
      <c r="K804" s="14"/>
      <c r="L804" s="14"/>
      <c r="M804" s="14"/>
      <c r="N804" s="14"/>
      <c r="O804" s="16"/>
      <c r="P804" s="14"/>
      <c r="R804" s="17"/>
      <c r="Y804" s="14"/>
      <c r="Z804" s="14"/>
      <c r="AA804" s="14"/>
      <c r="AB804" s="14"/>
      <c r="AC804" s="14"/>
      <c r="AD804" s="14"/>
      <c r="AF804" s="14"/>
    </row>
    <row r="805" spans="1:32" ht="14.4">
      <c r="A805" s="23"/>
      <c r="B805" s="23"/>
      <c r="C805" s="24"/>
      <c r="D805" s="24"/>
      <c r="E805" s="24"/>
      <c r="I805" s="14"/>
      <c r="J805" s="14"/>
      <c r="K805" s="14"/>
      <c r="L805" s="14"/>
      <c r="M805" s="14"/>
      <c r="N805" s="14"/>
      <c r="O805" s="16"/>
      <c r="P805" s="14"/>
      <c r="R805" s="17"/>
      <c r="Y805" s="14"/>
      <c r="Z805" s="14"/>
      <c r="AA805" s="14"/>
      <c r="AB805" s="14"/>
      <c r="AC805" s="14"/>
      <c r="AD805" s="14"/>
      <c r="AF805" s="14"/>
    </row>
    <row r="806" spans="1:32" ht="14.4">
      <c r="A806" s="23"/>
      <c r="B806" s="23"/>
      <c r="C806" s="24"/>
      <c r="D806" s="24"/>
      <c r="E806" s="24"/>
      <c r="I806" s="14"/>
      <c r="J806" s="14"/>
      <c r="K806" s="14"/>
      <c r="L806" s="14"/>
      <c r="M806" s="14"/>
      <c r="N806" s="14"/>
      <c r="O806" s="16"/>
      <c r="P806" s="14"/>
      <c r="R806" s="17"/>
      <c r="Y806" s="14"/>
      <c r="Z806" s="14"/>
      <c r="AA806" s="14"/>
      <c r="AB806" s="14"/>
      <c r="AC806" s="14"/>
      <c r="AD806" s="14"/>
      <c r="AF806" s="14"/>
    </row>
    <row r="807" spans="1:32" ht="14.4">
      <c r="A807" s="23"/>
      <c r="B807" s="23"/>
      <c r="C807" s="24"/>
      <c r="D807" s="24"/>
      <c r="E807" s="24"/>
      <c r="I807" s="14"/>
      <c r="J807" s="14"/>
      <c r="K807" s="14"/>
      <c r="L807" s="14"/>
      <c r="M807" s="14"/>
      <c r="N807" s="14"/>
      <c r="O807" s="16"/>
      <c r="P807" s="14"/>
      <c r="R807" s="17"/>
      <c r="Y807" s="14"/>
      <c r="Z807" s="14"/>
      <c r="AA807" s="14"/>
      <c r="AB807" s="14"/>
      <c r="AC807" s="14"/>
      <c r="AD807" s="14"/>
      <c r="AF807" s="14"/>
    </row>
    <row r="808" spans="1:32" ht="14.4">
      <c r="A808" s="23"/>
      <c r="B808" s="23"/>
      <c r="C808" s="24"/>
      <c r="D808" s="24"/>
      <c r="E808" s="24"/>
      <c r="I808" s="14"/>
      <c r="J808" s="14"/>
      <c r="K808" s="14"/>
      <c r="L808" s="14"/>
      <c r="M808" s="14"/>
      <c r="N808" s="14"/>
      <c r="O808" s="16"/>
      <c r="P808" s="14"/>
      <c r="R808" s="17"/>
      <c r="Y808" s="14"/>
      <c r="Z808" s="14"/>
      <c r="AA808" s="14"/>
      <c r="AB808" s="14"/>
      <c r="AC808" s="14"/>
      <c r="AD808" s="14"/>
      <c r="AF808" s="14"/>
    </row>
    <row r="809" spans="1:32" ht="14.4">
      <c r="A809" s="23"/>
      <c r="B809" s="23"/>
      <c r="C809" s="24"/>
      <c r="D809" s="24"/>
      <c r="E809" s="24"/>
      <c r="I809" s="14"/>
      <c r="J809" s="14"/>
      <c r="K809" s="14"/>
      <c r="L809" s="14"/>
      <c r="M809" s="14"/>
      <c r="N809" s="14"/>
      <c r="O809" s="16"/>
      <c r="P809" s="14"/>
      <c r="R809" s="17"/>
      <c r="Y809" s="14"/>
      <c r="Z809" s="14"/>
      <c r="AA809" s="14"/>
      <c r="AB809" s="14"/>
      <c r="AC809" s="14"/>
      <c r="AD809" s="14"/>
      <c r="AF809" s="14"/>
    </row>
    <row r="810" spans="1:32" ht="14.4">
      <c r="A810" s="23"/>
      <c r="B810" s="23"/>
      <c r="C810" s="24"/>
      <c r="D810" s="24"/>
      <c r="E810" s="24"/>
      <c r="I810" s="14"/>
      <c r="J810" s="14"/>
      <c r="K810" s="14"/>
      <c r="L810" s="14"/>
      <c r="M810" s="14"/>
      <c r="N810" s="14"/>
      <c r="O810" s="16"/>
      <c r="P810" s="14"/>
      <c r="R810" s="17"/>
      <c r="Y810" s="14"/>
      <c r="Z810" s="14"/>
      <c r="AA810" s="14"/>
      <c r="AB810" s="14"/>
      <c r="AC810" s="14"/>
      <c r="AD810" s="14"/>
      <c r="AF810" s="14"/>
    </row>
    <row r="811" spans="1:32" ht="14.4">
      <c r="A811" s="23"/>
      <c r="B811" s="23"/>
      <c r="C811" s="24"/>
      <c r="D811" s="24"/>
      <c r="E811" s="24"/>
      <c r="I811" s="14"/>
      <c r="J811" s="14"/>
      <c r="K811" s="14"/>
      <c r="L811" s="14"/>
      <c r="M811" s="14"/>
      <c r="N811" s="14"/>
      <c r="O811" s="16"/>
      <c r="P811" s="14"/>
      <c r="R811" s="17"/>
      <c r="Y811" s="14"/>
      <c r="Z811" s="14"/>
      <c r="AA811" s="14"/>
      <c r="AB811" s="14"/>
      <c r="AC811" s="14"/>
      <c r="AD811" s="14"/>
      <c r="AF811" s="14"/>
    </row>
    <row r="812" spans="1:32" ht="14.4">
      <c r="A812" s="23"/>
      <c r="B812" s="23"/>
      <c r="C812" s="24"/>
      <c r="D812" s="24"/>
      <c r="E812" s="24"/>
      <c r="I812" s="14"/>
      <c r="J812" s="14"/>
      <c r="K812" s="14"/>
      <c r="L812" s="14"/>
      <c r="M812" s="14"/>
      <c r="N812" s="14"/>
      <c r="O812" s="16"/>
      <c r="P812" s="14"/>
      <c r="R812" s="17"/>
      <c r="Y812" s="14"/>
      <c r="Z812" s="14"/>
      <c r="AA812" s="14"/>
      <c r="AB812" s="14"/>
      <c r="AC812" s="14"/>
      <c r="AD812" s="14"/>
      <c r="AF812" s="14"/>
    </row>
    <row r="813" spans="1:32" ht="14.4">
      <c r="A813" s="23"/>
      <c r="B813" s="23"/>
      <c r="C813" s="24"/>
      <c r="D813" s="24"/>
      <c r="E813" s="24"/>
      <c r="I813" s="14"/>
      <c r="J813" s="14"/>
      <c r="K813" s="14"/>
      <c r="L813" s="14"/>
      <c r="M813" s="14"/>
      <c r="N813" s="14"/>
      <c r="O813" s="16"/>
      <c r="P813" s="14"/>
      <c r="R813" s="17"/>
      <c r="Y813" s="14"/>
      <c r="Z813" s="14"/>
      <c r="AA813" s="14"/>
      <c r="AB813" s="14"/>
      <c r="AC813" s="14"/>
      <c r="AD813" s="14"/>
      <c r="AF813" s="14"/>
    </row>
    <row r="814" spans="1:32" ht="14.4">
      <c r="A814" s="23"/>
      <c r="B814" s="23"/>
      <c r="C814" s="24"/>
      <c r="D814" s="24"/>
      <c r="E814" s="24"/>
      <c r="I814" s="14"/>
      <c r="J814" s="14"/>
      <c r="K814" s="14"/>
      <c r="L814" s="14"/>
      <c r="M814" s="14"/>
      <c r="N814" s="14"/>
      <c r="O814" s="16"/>
      <c r="P814" s="14"/>
      <c r="R814" s="17"/>
      <c r="Y814" s="14"/>
      <c r="Z814" s="14"/>
      <c r="AA814" s="14"/>
      <c r="AB814" s="14"/>
      <c r="AC814" s="14"/>
      <c r="AD814" s="14"/>
      <c r="AF814" s="14"/>
    </row>
    <row r="815" spans="1:32" ht="14.4">
      <c r="A815" s="23"/>
      <c r="B815" s="23"/>
      <c r="C815" s="24"/>
      <c r="D815" s="24"/>
      <c r="E815" s="24"/>
      <c r="I815" s="14"/>
      <c r="J815" s="14"/>
      <c r="K815" s="14"/>
      <c r="L815" s="14"/>
      <c r="M815" s="14"/>
      <c r="N815" s="14"/>
      <c r="O815" s="16"/>
      <c r="P815" s="14"/>
      <c r="R815" s="17"/>
      <c r="Y815" s="14"/>
      <c r="Z815" s="14"/>
      <c r="AA815" s="14"/>
      <c r="AB815" s="14"/>
      <c r="AC815" s="14"/>
      <c r="AD815" s="14"/>
      <c r="AF815" s="14"/>
    </row>
    <row r="816" spans="1:32" ht="14.4">
      <c r="A816" s="23"/>
      <c r="B816" s="23"/>
      <c r="C816" s="24"/>
      <c r="D816" s="24"/>
      <c r="E816" s="24"/>
      <c r="I816" s="14"/>
      <c r="J816" s="14"/>
      <c r="K816" s="14"/>
      <c r="L816" s="14"/>
      <c r="M816" s="14"/>
      <c r="N816" s="14"/>
      <c r="O816" s="16"/>
      <c r="P816" s="14"/>
      <c r="R816" s="17"/>
      <c r="Y816" s="14"/>
      <c r="Z816" s="14"/>
      <c r="AA816" s="14"/>
      <c r="AB816" s="14"/>
      <c r="AC816" s="14"/>
      <c r="AD816" s="14"/>
      <c r="AF816" s="14"/>
    </row>
    <row r="817" spans="1:32" ht="14.4">
      <c r="A817" s="23"/>
      <c r="B817" s="23"/>
      <c r="C817" s="24"/>
      <c r="D817" s="24"/>
      <c r="E817" s="24"/>
      <c r="I817" s="14"/>
      <c r="J817" s="14"/>
      <c r="K817" s="14"/>
      <c r="L817" s="14"/>
      <c r="M817" s="14"/>
      <c r="N817" s="14"/>
      <c r="O817" s="16"/>
      <c r="P817" s="14"/>
      <c r="R817" s="17"/>
      <c r="Y817" s="14"/>
      <c r="Z817" s="14"/>
      <c r="AA817" s="14"/>
      <c r="AB817" s="14"/>
      <c r="AC817" s="14"/>
      <c r="AD817" s="14"/>
      <c r="AF817" s="14"/>
    </row>
    <row r="818" spans="1:32" ht="14.4">
      <c r="A818" s="23"/>
      <c r="B818" s="23"/>
      <c r="C818" s="24"/>
      <c r="D818" s="24"/>
      <c r="E818" s="24"/>
      <c r="I818" s="14"/>
      <c r="J818" s="14"/>
      <c r="K818" s="14"/>
      <c r="L818" s="14"/>
      <c r="M818" s="14"/>
      <c r="N818" s="14"/>
      <c r="O818" s="16"/>
      <c r="P818" s="14"/>
      <c r="R818" s="17"/>
      <c r="Y818" s="14"/>
      <c r="Z818" s="14"/>
      <c r="AA818" s="14"/>
      <c r="AB818" s="14"/>
      <c r="AC818" s="14"/>
      <c r="AD818" s="14"/>
      <c r="AF818" s="14"/>
    </row>
    <row r="819" spans="1:32" ht="14.4">
      <c r="A819" s="23"/>
      <c r="B819" s="23"/>
      <c r="C819" s="24"/>
      <c r="D819" s="24"/>
      <c r="E819" s="24"/>
      <c r="I819" s="14"/>
      <c r="J819" s="14"/>
      <c r="K819" s="14"/>
      <c r="L819" s="14"/>
      <c r="M819" s="14"/>
      <c r="N819" s="14"/>
      <c r="O819" s="16"/>
      <c r="P819" s="14"/>
      <c r="R819" s="17"/>
      <c r="Y819" s="14"/>
      <c r="Z819" s="14"/>
      <c r="AA819" s="14"/>
      <c r="AB819" s="14"/>
      <c r="AC819" s="14"/>
      <c r="AD819" s="14"/>
      <c r="AF819" s="14"/>
    </row>
    <row r="820" spans="1:32" ht="14.4">
      <c r="A820" s="23"/>
      <c r="B820" s="23"/>
      <c r="C820" s="24"/>
      <c r="D820" s="24"/>
      <c r="E820" s="24"/>
      <c r="I820" s="14"/>
      <c r="J820" s="14"/>
      <c r="K820" s="14"/>
      <c r="L820" s="14"/>
      <c r="M820" s="14"/>
      <c r="N820" s="14"/>
      <c r="O820" s="16"/>
      <c r="P820" s="14"/>
      <c r="R820" s="17"/>
      <c r="Y820" s="14"/>
      <c r="Z820" s="14"/>
      <c r="AA820" s="14"/>
      <c r="AB820" s="14"/>
      <c r="AC820" s="14"/>
      <c r="AD820" s="14"/>
      <c r="AF820" s="14"/>
    </row>
    <row r="821" spans="1:32" ht="14.4">
      <c r="A821" s="23"/>
      <c r="B821" s="23"/>
      <c r="C821" s="24"/>
      <c r="D821" s="24"/>
      <c r="E821" s="24"/>
      <c r="I821" s="14"/>
      <c r="J821" s="14"/>
      <c r="K821" s="14"/>
      <c r="L821" s="14"/>
      <c r="M821" s="14"/>
      <c r="N821" s="14"/>
      <c r="O821" s="16"/>
      <c r="P821" s="14"/>
      <c r="R821" s="17"/>
      <c r="Y821" s="14"/>
      <c r="Z821" s="14"/>
      <c r="AA821" s="14"/>
      <c r="AB821" s="14"/>
      <c r="AC821" s="14"/>
      <c r="AD821" s="14"/>
      <c r="AF821" s="14"/>
    </row>
    <row r="822" spans="1:32" ht="14.4">
      <c r="A822" s="23"/>
      <c r="B822" s="23"/>
      <c r="C822" s="24"/>
      <c r="D822" s="24"/>
      <c r="E822" s="24"/>
      <c r="I822" s="14"/>
      <c r="J822" s="14"/>
      <c r="K822" s="14"/>
      <c r="L822" s="14"/>
      <c r="M822" s="14"/>
      <c r="N822" s="14"/>
      <c r="O822" s="16"/>
      <c r="P822" s="14"/>
      <c r="R822" s="17"/>
      <c r="Y822" s="14"/>
      <c r="Z822" s="14"/>
      <c r="AA822" s="14"/>
      <c r="AB822" s="14"/>
      <c r="AC822" s="14"/>
      <c r="AD822" s="14"/>
      <c r="AF822" s="14"/>
    </row>
    <row r="823" spans="1:32" ht="14.4">
      <c r="A823" s="23"/>
      <c r="B823" s="23"/>
      <c r="C823" s="24"/>
      <c r="D823" s="24"/>
      <c r="E823" s="24"/>
      <c r="I823" s="14"/>
      <c r="J823" s="14"/>
      <c r="K823" s="14"/>
      <c r="L823" s="14"/>
      <c r="M823" s="14"/>
      <c r="N823" s="14"/>
      <c r="O823" s="16"/>
      <c r="P823" s="14"/>
      <c r="R823" s="17"/>
      <c r="Y823" s="14"/>
      <c r="Z823" s="14"/>
      <c r="AA823" s="14"/>
      <c r="AB823" s="14"/>
      <c r="AC823" s="14"/>
      <c r="AD823" s="14"/>
      <c r="AF823" s="14"/>
    </row>
    <row r="824" spans="1:32" ht="14.4">
      <c r="A824" s="23"/>
      <c r="B824" s="23"/>
      <c r="C824" s="24"/>
      <c r="D824" s="24"/>
      <c r="E824" s="24"/>
      <c r="I824" s="14"/>
      <c r="J824" s="14"/>
      <c r="K824" s="14"/>
      <c r="L824" s="14"/>
      <c r="M824" s="14"/>
      <c r="N824" s="14"/>
      <c r="O824" s="16"/>
      <c r="P824" s="14"/>
      <c r="R824" s="17"/>
      <c r="Y824" s="14"/>
      <c r="Z824" s="14"/>
      <c r="AA824" s="14"/>
      <c r="AB824" s="14"/>
      <c r="AC824" s="14"/>
      <c r="AD824" s="14"/>
      <c r="AF824" s="14"/>
    </row>
    <row r="825" spans="1:32" ht="14.4">
      <c r="A825" s="23"/>
      <c r="B825" s="23"/>
      <c r="C825" s="24"/>
      <c r="D825" s="24"/>
      <c r="E825" s="24"/>
      <c r="I825" s="14"/>
      <c r="J825" s="14"/>
      <c r="K825" s="14"/>
      <c r="L825" s="14"/>
      <c r="M825" s="14"/>
      <c r="N825" s="14"/>
      <c r="O825" s="16"/>
      <c r="P825" s="14"/>
      <c r="R825" s="17"/>
      <c r="Y825" s="14"/>
      <c r="Z825" s="14"/>
      <c r="AA825" s="14"/>
      <c r="AB825" s="14"/>
      <c r="AC825" s="14"/>
      <c r="AD825" s="14"/>
      <c r="AF825" s="14"/>
    </row>
    <row r="826" spans="1:32" ht="14.4">
      <c r="A826" s="23"/>
      <c r="B826" s="23"/>
      <c r="C826" s="24"/>
      <c r="D826" s="24"/>
      <c r="E826" s="24"/>
      <c r="I826" s="14"/>
      <c r="J826" s="14"/>
      <c r="K826" s="14"/>
      <c r="L826" s="14"/>
      <c r="M826" s="14"/>
      <c r="N826" s="14"/>
      <c r="O826" s="16"/>
      <c r="P826" s="14"/>
      <c r="R826" s="17"/>
      <c r="Y826" s="14"/>
      <c r="Z826" s="14"/>
      <c r="AA826" s="14"/>
      <c r="AB826" s="14"/>
      <c r="AC826" s="14"/>
      <c r="AD826" s="14"/>
      <c r="AF826" s="14"/>
    </row>
    <row r="827" spans="1:32" ht="14.4">
      <c r="A827" s="23"/>
      <c r="B827" s="23"/>
      <c r="C827" s="24"/>
      <c r="D827" s="24"/>
      <c r="E827" s="24"/>
      <c r="I827" s="14"/>
      <c r="J827" s="14"/>
      <c r="K827" s="14"/>
      <c r="L827" s="14"/>
      <c r="M827" s="14"/>
      <c r="N827" s="14"/>
      <c r="O827" s="16"/>
      <c r="P827" s="14"/>
      <c r="R827" s="17"/>
      <c r="Y827" s="14"/>
      <c r="Z827" s="14"/>
      <c r="AA827" s="14"/>
      <c r="AB827" s="14"/>
      <c r="AC827" s="14"/>
      <c r="AD827" s="14"/>
      <c r="AF827" s="14"/>
    </row>
    <row r="828" spans="1:32" ht="14.4">
      <c r="A828" s="23"/>
      <c r="B828" s="23"/>
      <c r="C828" s="24"/>
      <c r="D828" s="24"/>
      <c r="E828" s="24"/>
      <c r="I828" s="14"/>
      <c r="J828" s="14"/>
      <c r="K828" s="14"/>
      <c r="L828" s="14"/>
      <c r="M828" s="14"/>
      <c r="N828" s="14"/>
      <c r="O828" s="16"/>
      <c r="P828" s="14"/>
      <c r="R828" s="17"/>
      <c r="Y828" s="14"/>
      <c r="Z828" s="14"/>
      <c r="AA828" s="14"/>
      <c r="AB828" s="14"/>
      <c r="AC828" s="14"/>
      <c r="AD828" s="14"/>
      <c r="AF828" s="14"/>
    </row>
    <row r="829" spans="1:32" ht="14.4">
      <c r="A829" s="23"/>
      <c r="B829" s="23"/>
      <c r="C829" s="24"/>
      <c r="D829" s="24"/>
      <c r="E829" s="24"/>
      <c r="I829" s="14"/>
      <c r="J829" s="14"/>
      <c r="K829" s="14"/>
      <c r="L829" s="14"/>
      <c r="M829" s="14"/>
      <c r="N829" s="14"/>
      <c r="O829" s="16"/>
      <c r="P829" s="14"/>
      <c r="R829" s="17"/>
      <c r="Y829" s="14"/>
      <c r="Z829" s="14"/>
      <c r="AA829" s="14"/>
      <c r="AB829" s="14"/>
      <c r="AC829" s="14"/>
      <c r="AD829" s="14"/>
      <c r="AF829" s="14"/>
    </row>
    <row r="830" spans="1:32" ht="14.4">
      <c r="A830" s="23"/>
      <c r="B830" s="23"/>
      <c r="C830" s="24"/>
      <c r="D830" s="24"/>
      <c r="E830" s="24"/>
      <c r="I830" s="14"/>
      <c r="J830" s="14"/>
      <c r="K830" s="14"/>
      <c r="L830" s="14"/>
      <c r="M830" s="14"/>
      <c r="N830" s="14"/>
      <c r="O830" s="16"/>
      <c r="P830" s="14"/>
      <c r="R830" s="17"/>
      <c r="Y830" s="14"/>
      <c r="Z830" s="14"/>
      <c r="AA830" s="14"/>
      <c r="AB830" s="14"/>
      <c r="AC830" s="14"/>
      <c r="AD830" s="14"/>
      <c r="AF830" s="14"/>
    </row>
    <row r="831" spans="1:32" ht="14.4">
      <c r="A831" s="23"/>
      <c r="B831" s="23"/>
      <c r="C831" s="24"/>
      <c r="D831" s="24"/>
      <c r="E831" s="24"/>
      <c r="I831" s="14"/>
      <c r="J831" s="14"/>
      <c r="K831" s="14"/>
      <c r="L831" s="14"/>
      <c r="M831" s="14"/>
      <c r="N831" s="14"/>
      <c r="O831" s="16"/>
      <c r="P831" s="14"/>
      <c r="R831" s="17"/>
      <c r="Y831" s="14"/>
      <c r="Z831" s="14"/>
      <c r="AA831" s="14"/>
      <c r="AB831" s="14"/>
      <c r="AC831" s="14"/>
      <c r="AD831" s="14"/>
      <c r="AF831" s="14"/>
    </row>
    <row r="832" spans="1:32" ht="14.4">
      <c r="A832" s="23"/>
      <c r="B832" s="23"/>
      <c r="C832" s="24"/>
      <c r="D832" s="24"/>
      <c r="E832" s="24"/>
      <c r="I832" s="14"/>
      <c r="J832" s="14"/>
      <c r="K832" s="14"/>
      <c r="L832" s="14"/>
      <c r="M832" s="14"/>
      <c r="N832" s="14"/>
      <c r="O832" s="16"/>
      <c r="P832" s="14"/>
      <c r="R832" s="17"/>
      <c r="Y832" s="14"/>
      <c r="Z832" s="14"/>
      <c r="AA832" s="14"/>
      <c r="AB832" s="14"/>
      <c r="AC832" s="14"/>
      <c r="AD832" s="14"/>
      <c r="AF832" s="14"/>
    </row>
    <row r="833" spans="1:32" ht="14.4">
      <c r="A833" s="23"/>
      <c r="B833" s="23"/>
      <c r="C833" s="24"/>
      <c r="D833" s="24"/>
      <c r="E833" s="24"/>
      <c r="I833" s="14"/>
      <c r="J833" s="14"/>
      <c r="K833" s="14"/>
      <c r="L833" s="14"/>
      <c r="M833" s="14"/>
      <c r="N833" s="14"/>
      <c r="O833" s="16"/>
      <c r="P833" s="14"/>
      <c r="R833" s="17"/>
      <c r="Y833" s="14"/>
      <c r="Z833" s="14"/>
      <c r="AA833" s="14"/>
      <c r="AB833" s="14"/>
      <c r="AC833" s="14"/>
      <c r="AD833" s="14"/>
      <c r="AF833" s="14"/>
    </row>
    <row r="834" spans="1:32" ht="14.4">
      <c r="A834" s="23"/>
      <c r="B834" s="23"/>
      <c r="C834" s="24"/>
      <c r="D834" s="24"/>
      <c r="E834" s="24"/>
      <c r="I834" s="14"/>
      <c r="J834" s="14"/>
      <c r="K834" s="14"/>
      <c r="L834" s="14"/>
      <c r="M834" s="14"/>
      <c r="N834" s="14"/>
      <c r="O834" s="16"/>
      <c r="P834" s="14"/>
      <c r="R834" s="17"/>
      <c r="Y834" s="14"/>
      <c r="Z834" s="14"/>
      <c r="AA834" s="14"/>
      <c r="AB834" s="14"/>
      <c r="AC834" s="14"/>
      <c r="AD834" s="14"/>
      <c r="AF834" s="14"/>
    </row>
    <row r="835" spans="1:32" ht="14.4">
      <c r="A835" s="23"/>
      <c r="B835" s="23"/>
      <c r="C835" s="24"/>
      <c r="D835" s="24"/>
      <c r="E835" s="24"/>
      <c r="I835" s="14"/>
      <c r="J835" s="14"/>
      <c r="K835" s="14"/>
      <c r="L835" s="14"/>
      <c r="M835" s="14"/>
      <c r="N835" s="14"/>
      <c r="O835" s="16"/>
      <c r="P835" s="14"/>
      <c r="R835" s="17"/>
      <c r="Y835" s="14"/>
      <c r="Z835" s="14"/>
      <c r="AA835" s="14"/>
      <c r="AB835" s="14"/>
      <c r="AC835" s="14"/>
      <c r="AD835" s="14"/>
      <c r="AF835" s="14"/>
    </row>
    <row r="836" spans="1:32" ht="14.4">
      <c r="A836" s="23"/>
      <c r="B836" s="23"/>
      <c r="C836" s="24"/>
      <c r="D836" s="24"/>
      <c r="E836" s="24"/>
      <c r="I836" s="14"/>
      <c r="J836" s="14"/>
      <c r="K836" s="14"/>
      <c r="L836" s="14"/>
      <c r="M836" s="14"/>
      <c r="N836" s="14"/>
      <c r="O836" s="16"/>
      <c r="P836" s="14"/>
      <c r="R836" s="17"/>
      <c r="Y836" s="14"/>
      <c r="Z836" s="14"/>
      <c r="AA836" s="14"/>
      <c r="AB836" s="14"/>
      <c r="AC836" s="14"/>
      <c r="AD836" s="14"/>
      <c r="AF836" s="14"/>
    </row>
    <row r="837" spans="1:32" ht="14.4">
      <c r="A837" s="23"/>
      <c r="B837" s="23"/>
      <c r="C837" s="24"/>
      <c r="D837" s="24"/>
      <c r="E837" s="24"/>
      <c r="I837" s="14"/>
      <c r="J837" s="14"/>
      <c r="K837" s="14"/>
      <c r="L837" s="14"/>
      <c r="M837" s="14"/>
      <c r="N837" s="14"/>
      <c r="O837" s="16"/>
      <c r="P837" s="14"/>
      <c r="R837" s="17"/>
      <c r="Y837" s="14"/>
      <c r="Z837" s="14"/>
      <c r="AA837" s="14"/>
      <c r="AB837" s="14"/>
      <c r="AC837" s="14"/>
      <c r="AD837" s="14"/>
      <c r="AF837" s="14"/>
    </row>
    <row r="838" spans="1:32" ht="14.4">
      <c r="A838" s="23"/>
      <c r="B838" s="23"/>
      <c r="C838" s="24"/>
      <c r="D838" s="24"/>
      <c r="E838" s="24"/>
      <c r="I838" s="14"/>
      <c r="J838" s="14"/>
      <c r="K838" s="14"/>
      <c r="L838" s="14"/>
      <c r="M838" s="14"/>
      <c r="N838" s="14"/>
      <c r="O838" s="16"/>
      <c r="P838" s="14"/>
      <c r="R838" s="17"/>
      <c r="Y838" s="14"/>
      <c r="Z838" s="14"/>
      <c r="AA838" s="14"/>
      <c r="AB838" s="14"/>
      <c r="AC838" s="14"/>
      <c r="AD838" s="14"/>
      <c r="AF838" s="14"/>
    </row>
    <row r="839" spans="1:32" ht="14.4">
      <c r="A839" s="23"/>
      <c r="B839" s="23"/>
      <c r="C839" s="24"/>
      <c r="D839" s="24"/>
      <c r="E839" s="24"/>
      <c r="I839" s="14"/>
      <c r="J839" s="14"/>
      <c r="K839" s="14"/>
      <c r="L839" s="14"/>
      <c r="M839" s="14"/>
      <c r="N839" s="14"/>
      <c r="O839" s="16"/>
      <c r="P839" s="14"/>
      <c r="R839" s="17"/>
      <c r="Y839" s="14"/>
      <c r="Z839" s="14"/>
      <c r="AA839" s="14"/>
      <c r="AB839" s="14"/>
      <c r="AC839" s="14"/>
      <c r="AD839" s="14"/>
      <c r="AF839" s="14"/>
    </row>
    <row r="840" spans="1:32" ht="14.4">
      <c r="A840" s="23"/>
      <c r="B840" s="23"/>
      <c r="C840" s="24"/>
      <c r="D840" s="24"/>
      <c r="E840" s="24"/>
      <c r="I840" s="14"/>
      <c r="J840" s="14"/>
      <c r="K840" s="14"/>
      <c r="L840" s="14"/>
      <c r="M840" s="14"/>
      <c r="N840" s="14"/>
      <c r="O840" s="16"/>
      <c r="P840" s="14"/>
      <c r="R840" s="17"/>
      <c r="Y840" s="14"/>
      <c r="Z840" s="14"/>
      <c r="AA840" s="14"/>
      <c r="AB840" s="14"/>
      <c r="AC840" s="14"/>
      <c r="AD840" s="14"/>
      <c r="AF840" s="14"/>
    </row>
    <row r="841" spans="1:32" ht="14.4">
      <c r="A841" s="23"/>
      <c r="B841" s="23"/>
      <c r="C841" s="24"/>
      <c r="D841" s="24"/>
      <c r="E841" s="24"/>
      <c r="I841" s="14"/>
      <c r="J841" s="14"/>
      <c r="K841" s="14"/>
      <c r="L841" s="14"/>
      <c r="M841" s="14"/>
      <c r="N841" s="14"/>
      <c r="O841" s="16"/>
      <c r="P841" s="14"/>
      <c r="R841" s="17"/>
      <c r="Y841" s="14"/>
      <c r="Z841" s="14"/>
      <c r="AA841" s="14"/>
      <c r="AB841" s="14"/>
      <c r="AC841" s="14"/>
      <c r="AD841" s="14"/>
      <c r="AF841" s="14"/>
    </row>
    <row r="842" spans="1:32" ht="14.4">
      <c r="A842" s="23"/>
      <c r="B842" s="23"/>
      <c r="C842" s="24"/>
      <c r="D842" s="24"/>
      <c r="E842" s="24"/>
      <c r="I842" s="14"/>
      <c r="J842" s="14"/>
      <c r="K842" s="14"/>
      <c r="L842" s="14"/>
      <c r="M842" s="14"/>
      <c r="N842" s="14"/>
      <c r="O842" s="16"/>
      <c r="P842" s="14"/>
      <c r="R842" s="17"/>
      <c r="Y842" s="14"/>
      <c r="Z842" s="14"/>
      <c r="AA842" s="14"/>
      <c r="AB842" s="14"/>
      <c r="AC842" s="14"/>
      <c r="AD842" s="14"/>
      <c r="AF842" s="14"/>
    </row>
    <row r="843" spans="1:32" ht="14.4">
      <c r="A843" s="23"/>
      <c r="B843" s="23"/>
      <c r="C843" s="24"/>
      <c r="D843" s="24"/>
      <c r="E843" s="24"/>
      <c r="I843" s="14"/>
      <c r="J843" s="14"/>
      <c r="K843" s="14"/>
      <c r="L843" s="14"/>
      <c r="M843" s="14"/>
      <c r="N843" s="14"/>
      <c r="O843" s="16"/>
      <c r="P843" s="14"/>
      <c r="R843" s="17"/>
      <c r="Y843" s="14"/>
      <c r="Z843" s="14"/>
      <c r="AA843" s="14"/>
      <c r="AB843" s="14"/>
      <c r="AC843" s="14"/>
      <c r="AD843" s="14"/>
      <c r="AF843" s="14"/>
    </row>
    <row r="844" spans="1:32" ht="14.4">
      <c r="A844" s="23"/>
      <c r="B844" s="23"/>
      <c r="C844" s="24"/>
      <c r="D844" s="24"/>
      <c r="E844" s="24"/>
      <c r="I844" s="14"/>
      <c r="J844" s="14"/>
      <c r="K844" s="14"/>
      <c r="L844" s="14"/>
      <c r="M844" s="14"/>
      <c r="N844" s="14"/>
      <c r="O844" s="16"/>
      <c r="P844" s="14"/>
      <c r="R844" s="17"/>
      <c r="Y844" s="14"/>
      <c r="Z844" s="14"/>
      <c r="AA844" s="14"/>
      <c r="AB844" s="14"/>
      <c r="AC844" s="14"/>
      <c r="AD844" s="14"/>
      <c r="AF844" s="14"/>
    </row>
    <row r="845" spans="1:32" ht="14.4">
      <c r="A845" s="23"/>
      <c r="B845" s="23"/>
      <c r="C845" s="24"/>
      <c r="D845" s="24"/>
      <c r="E845" s="24"/>
      <c r="I845" s="14"/>
      <c r="J845" s="14"/>
      <c r="K845" s="14"/>
      <c r="L845" s="14"/>
      <c r="M845" s="14"/>
      <c r="N845" s="14"/>
      <c r="O845" s="16"/>
      <c r="P845" s="14"/>
      <c r="R845" s="17"/>
      <c r="Y845" s="14"/>
      <c r="Z845" s="14"/>
      <c r="AA845" s="14"/>
      <c r="AB845" s="14"/>
      <c r="AC845" s="14"/>
      <c r="AD845" s="14"/>
      <c r="AF845" s="14"/>
    </row>
    <row r="846" spans="1:32" ht="14.4">
      <c r="A846" s="23"/>
      <c r="B846" s="23"/>
      <c r="C846" s="24"/>
      <c r="D846" s="24"/>
      <c r="E846" s="24"/>
      <c r="I846" s="14"/>
      <c r="J846" s="14"/>
      <c r="K846" s="14"/>
      <c r="L846" s="14"/>
      <c r="M846" s="14"/>
      <c r="N846" s="14"/>
      <c r="O846" s="16"/>
      <c r="P846" s="14"/>
      <c r="R846" s="17"/>
      <c r="Y846" s="14"/>
      <c r="Z846" s="14"/>
      <c r="AA846" s="14"/>
      <c r="AB846" s="14"/>
      <c r="AC846" s="14"/>
      <c r="AD846" s="14"/>
      <c r="AF846" s="14"/>
    </row>
    <row r="847" spans="1:32" ht="14.4">
      <c r="A847" s="23"/>
      <c r="B847" s="23"/>
      <c r="C847" s="24"/>
      <c r="D847" s="24"/>
      <c r="E847" s="24"/>
      <c r="I847" s="14"/>
      <c r="J847" s="14"/>
      <c r="K847" s="14"/>
      <c r="L847" s="14"/>
      <c r="M847" s="14"/>
      <c r="N847" s="14"/>
      <c r="O847" s="16"/>
      <c r="P847" s="14"/>
      <c r="R847" s="17"/>
      <c r="Y847" s="14"/>
      <c r="Z847" s="14"/>
      <c r="AA847" s="14"/>
      <c r="AB847" s="14"/>
      <c r="AC847" s="14"/>
      <c r="AD847" s="14"/>
      <c r="AF847" s="14"/>
    </row>
    <row r="848" spans="1:32" ht="14.4">
      <c r="A848" s="23"/>
      <c r="B848" s="23"/>
      <c r="C848" s="24"/>
      <c r="D848" s="24"/>
      <c r="E848" s="24"/>
      <c r="I848" s="14"/>
      <c r="J848" s="14"/>
      <c r="K848" s="14"/>
      <c r="L848" s="14"/>
      <c r="M848" s="14"/>
      <c r="N848" s="14"/>
      <c r="O848" s="16"/>
      <c r="P848" s="14"/>
      <c r="R848" s="17"/>
      <c r="Y848" s="14"/>
      <c r="Z848" s="14"/>
      <c r="AA848" s="14"/>
      <c r="AB848" s="14"/>
      <c r="AC848" s="14"/>
      <c r="AD848" s="14"/>
      <c r="AF848" s="14"/>
    </row>
    <row r="849" spans="1:32" ht="14.4">
      <c r="A849" s="23"/>
      <c r="B849" s="23"/>
      <c r="C849" s="24"/>
      <c r="D849" s="24"/>
      <c r="E849" s="24"/>
      <c r="I849" s="14"/>
      <c r="J849" s="14"/>
      <c r="K849" s="14"/>
      <c r="L849" s="14"/>
      <c r="M849" s="14"/>
      <c r="N849" s="14"/>
      <c r="O849" s="16"/>
      <c r="P849" s="14"/>
      <c r="R849" s="17"/>
      <c r="Y849" s="14"/>
      <c r="Z849" s="14"/>
      <c r="AA849" s="14"/>
      <c r="AB849" s="14"/>
      <c r="AC849" s="14"/>
      <c r="AD849" s="14"/>
      <c r="AF849" s="14"/>
    </row>
    <row r="850" spans="1:32" ht="14.4">
      <c r="A850" s="23"/>
      <c r="B850" s="23"/>
      <c r="C850" s="24"/>
      <c r="D850" s="24"/>
      <c r="E850" s="24"/>
      <c r="I850" s="14"/>
      <c r="J850" s="14"/>
      <c r="K850" s="14"/>
      <c r="L850" s="14"/>
      <c r="M850" s="14"/>
      <c r="N850" s="14"/>
      <c r="O850" s="16"/>
      <c r="P850" s="14"/>
      <c r="R850" s="17"/>
      <c r="Y850" s="14"/>
      <c r="Z850" s="14"/>
      <c r="AA850" s="14"/>
      <c r="AB850" s="14"/>
      <c r="AC850" s="14"/>
      <c r="AD850" s="14"/>
      <c r="AF850" s="14"/>
    </row>
    <row r="851" spans="1:32" ht="14.4">
      <c r="A851" s="23"/>
      <c r="B851" s="23"/>
      <c r="C851" s="24"/>
      <c r="D851" s="24"/>
      <c r="E851" s="24"/>
      <c r="I851" s="14"/>
      <c r="J851" s="14"/>
      <c r="K851" s="14"/>
      <c r="L851" s="14"/>
      <c r="M851" s="14"/>
      <c r="N851" s="14"/>
      <c r="O851" s="16"/>
      <c r="P851" s="14"/>
      <c r="R851" s="17"/>
      <c r="Y851" s="14"/>
      <c r="Z851" s="14"/>
      <c r="AA851" s="14"/>
      <c r="AB851" s="14"/>
      <c r="AC851" s="14"/>
      <c r="AD851" s="14"/>
      <c r="AF851" s="14"/>
    </row>
    <row r="852" spans="1:32" ht="14.4">
      <c r="A852" s="23"/>
      <c r="B852" s="23"/>
      <c r="C852" s="24"/>
      <c r="D852" s="24"/>
      <c r="E852" s="24"/>
      <c r="I852" s="14"/>
      <c r="J852" s="14"/>
      <c r="K852" s="14"/>
      <c r="L852" s="14"/>
      <c r="M852" s="14"/>
      <c r="N852" s="14"/>
      <c r="O852" s="16"/>
      <c r="P852" s="14"/>
      <c r="R852" s="17"/>
      <c r="Y852" s="14"/>
      <c r="Z852" s="14"/>
      <c r="AA852" s="14"/>
      <c r="AB852" s="14"/>
      <c r="AC852" s="14"/>
      <c r="AD852" s="14"/>
      <c r="AF852" s="14"/>
    </row>
    <row r="853" spans="1:32" ht="14.4">
      <c r="A853" s="23"/>
      <c r="B853" s="23"/>
      <c r="C853" s="24"/>
      <c r="D853" s="24"/>
      <c r="E853" s="24"/>
      <c r="I853" s="14"/>
      <c r="J853" s="14"/>
      <c r="K853" s="14"/>
      <c r="L853" s="14"/>
      <c r="M853" s="14"/>
      <c r="N853" s="14"/>
      <c r="O853" s="16"/>
      <c r="P853" s="14"/>
      <c r="R853" s="17"/>
      <c r="Y853" s="14"/>
      <c r="Z853" s="14"/>
      <c r="AA853" s="14"/>
      <c r="AB853" s="14"/>
      <c r="AC853" s="14"/>
      <c r="AD853" s="14"/>
      <c r="AF853" s="14"/>
    </row>
    <row r="854" spans="1:32" ht="14.4">
      <c r="A854" s="23"/>
      <c r="B854" s="23"/>
      <c r="C854" s="24"/>
      <c r="D854" s="24"/>
      <c r="E854" s="24"/>
      <c r="I854" s="14"/>
      <c r="J854" s="14"/>
      <c r="K854" s="14"/>
      <c r="L854" s="14"/>
      <c r="M854" s="14"/>
      <c r="N854" s="14"/>
      <c r="O854" s="16"/>
      <c r="P854" s="14"/>
      <c r="R854" s="17"/>
      <c r="Y854" s="14"/>
      <c r="Z854" s="14"/>
      <c r="AA854" s="14"/>
      <c r="AB854" s="14"/>
      <c r="AC854" s="14"/>
      <c r="AD854" s="14"/>
      <c r="AF854" s="14"/>
    </row>
    <row r="855" spans="1:32" ht="14.4">
      <c r="A855" s="23"/>
      <c r="B855" s="23"/>
      <c r="C855" s="24"/>
      <c r="D855" s="24"/>
      <c r="E855" s="24"/>
      <c r="I855" s="14"/>
      <c r="J855" s="14"/>
      <c r="K855" s="14"/>
      <c r="L855" s="14"/>
      <c r="M855" s="14"/>
      <c r="N855" s="14"/>
      <c r="O855" s="16"/>
      <c r="P855" s="14"/>
      <c r="R855" s="17"/>
      <c r="Y855" s="14"/>
      <c r="Z855" s="14"/>
      <c r="AA855" s="14"/>
      <c r="AB855" s="14"/>
      <c r="AC855" s="14"/>
      <c r="AD855" s="14"/>
      <c r="AF855" s="14"/>
    </row>
    <row r="856" spans="1:32" ht="14.4">
      <c r="A856" s="23"/>
      <c r="B856" s="23"/>
      <c r="C856" s="24"/>
      <c r="D856" s="24"/>
      <c r="E856" s="24"/>
      <c r="I856" s="14"/>
      <c r="J856" s="14"/>
      <c r="K856" s="14"/>
      <c r="L856" s="14"/>
      <c r="M856" s="14"/>
      <c r="N856" s="14"/>
      <c r="O856" s="16"/>
      <c r="P856" s="14"/>
      <c r="R856" s="17"/>
      <c r="Y856" s="14"/>
      <c r="Z856" s="14"/>
      <c r="AA856" s="14"/>
      <c r="AB856" s="14"/>
      <c r="AC856" s="14"/>
      <c r="AD856" s="14"/>
      <c r="AF856" s="14"/>
    </row>
    <row r="857" spans="1:32" ht="14.4">
      <c r="A857" s="23"/>
      <c r="B857" s="23"/>
      <c r="C857" s="24"/>
      <c r="D857" s="24"/>
      <c r="E857" s="24"/>
      <c r="I857" s="14"/>
      <c r="J857" s="14"/>
      <c r="K857" s="14"/>
      <c r="L857" s="14"/>
      <c r="M857" s="14"/>
      <c r="N857" s="14"/>
      <c r="O857" s="16"/>
      <c r="P857" s="14"/>
      <c r="R857" s="17"/>
      <c r="Y857" s="14"/>
      <c r="Z857" s="14"/>
      <c r="AA857" s="14"/>
      <c r="AB857" s="14"/>
      <c r="AC857" s="14"/>
      <c r="AD857" s="14"/>
      <c r="AF857" s="14"/>
    </row>
    <row r="858" spans="1:32" ht="14.4">
      <c r="A858" s="23"/>
      <c r="B858" s="23"/>
      <c r="C858" s="24"/>
      <c r="D858" s="24"/>
      <c r="E858" s="24"/>
      <c r="I858" s="14"/>
      <c r="J858" s="14"/>
      <c r="K858" s="14"/>
      <c r="L858" s="14"/>
      <c r="M858" s="14"/>
      <c r="N858" s="14"/>
      <c r="O858" s="16"/>
      <c r="P858" s="14"/>
      <c r="R858" s="17"/>
      <c r="Y858" s="14"/>
      <c r="Z858" s="14"/>
      <c r="AA858" s="14"/>
      <c r="AB858" s="14"/>
      <c r="AC858" s="14"/>
      <c r="AD858" s="14"/>
      <c r="AF858" s="14"/>
    </row>
    <row r="859" spans="1:32" ht="14.4">
      <c r="A859" s="23"/>
      <c r="B859" s="23"/>
      <c r="C859" s="24"/>
      <c r="D859" s="24"/>
      <c r="E859" s="24"/>
      <c r="I859" s="14"/>
      <c r="J859" s="14"/>
      <c r="K859" s="14"/>
      <c r="L859" s="14"/>
      <c r="M859" s="14"/>
      <c r="N859" s="14"/>
      <c r="O859" s="16"/>
      <c r="P859" s="14"/>
      <c r="R859" s="17"/>
      <c r="Y859" s="14"/>
      <c r="Z859" s="14"/>
      <c r="AA859" s="14"/>
      <c r="AB859" s="14"/>
      <c r="AC859" s="14"/>
      <c r="AD859" s="14"/>
      <c r="AF859" s="14"/>
    </row>
    <row r="860" spans="1:32" ht="14.4">
      <c r="A860" s="23"/>
      <c r="B860" s="23"/>
      <c r="C860" s="24"/>
      <c r="D860" s="24"/>
      <c r="E860" s="24"/>
      <c r="I860" s="14"/>
      <c r="J860" s="14"/>
      <c r="K860" s="14"/>
      <c r="L860" s="14"/>
      <c r="M860" s="14"/>
      <c r="N860" s="14"/>
      <c r="O860" s="16"/>
      <c r="P860" s="14"/>
      <c r="R860" s="17"/>
      <c r="Y860" s="14"/>
      <c r="Z860" s="14"/>
      <c r="AA860" s="14"/>
      <c r="AB860" s="14"/>
      <c r="AC860" s="14"/>
      <c r="AD860" s="14"/>
      <c r="AF860" s="14"/>
    </row>
    <row r="861" spans="1:32" ht="14.4">
      <c r="A861" s="23"/>
      <c r="B861" s="23"/>
      <c r="C861" s="24"/>
      <c r="D861" s="24"/>
      <c r="E861" s="24"/>
      <c r="I861" s="14"/>
      <c r="J861" s="14"/>
      <c r="K861" s="14"/>
      <c r="L861" s="14"/>
      <c r="M861" s="14"/>
      <c r="N861" s="14"/>
      <c r="O861" s="16"/>
      <c r="P861" s="14"/>
      <c r="R861" s="17"/>
      <c r="Y861" s="14"/>
      <c r="Z861" s="14"/>
      <c r="AA861" s="14"/>
      <c r="AB861" s="14"/>
      <c r="AC861" s="14"/>
      <c r="AD861" s="14"/>
      <c r="AF861" s="14"/>
    </row>
    <row r="862" spans="1:32" ht="14.4">
      <c r="A862" s="23"/>
      <c r="B862" s="23"/>
      <c r="C862" s="24"/>
      <c r="D862" s="24"/>
      <c r="E862" s="24"/>
      <c r="I862" s="14"/>
      <c r="J862" s="14"/>
      <c r="K862" s="14"/>
      <c r="L862" s="14"/>
      <c r="M862" s="14"/>
      <c r="N862" s="14"/>
      <c r="O862" s="16"/>
      <c r="P862" s="14"/>
      <c r="R862" s="17"/>
      <c r="Y862" s="14"/>
      <c r="Z862" s="14"/>
      <c r="AA862" s="14"/>
      <c r="AB862" s="14"/>
      <c r="AC862" s="14"/>
      <c r="AD862" s="14"/>
      <c r="AF862" s="14"/>
    </row>
    <row r="863" spans="1:32" ht="14.4">
      <c r="A863" s="23"/>
      <c r="B863" s="23"/>
      <c r="C863" s="24"/>
      <c r="D863" s="24"/>
      <c r="E863" s="24"/>
      <c r="I863" s="14"/>
      <c r="J863" s="14"/>
      <c r="K863" s="14"/>
      <c r="L863" s="14"/>
      <c r="M863" s="14"/>
      <c r="N863" s="14"/>
      <c r="O863" s="16"/>
      <c r="P863" s="14"/>
      <c r="R863" s="17"/>
      <c r="Y863" s="14"/>
      <c r="Z863" s="14"/>
      <c r="AA863" s="14"/>
      <c r="AB863" s="14"/>
      <c r="AC863" s="14"/>
      <c r="AD863" s="14"/>
      <c r="AF863" s="14"/>
    </row>
    <row r="864" spans="1:32" ht="14.4">
      <c r="A864" s="23"/>
      <c r="B864" s="23"/>
      <c r="C864" s="24"/>
      <c r="D864" s="24"/>
      <c r="E864" s="24"/>
      <c r="I864" s="14"/>
      <c r="J864" s="14"/>
      <c r="K864" s="14"/>
      <c r="L864" s="14"/>
      <c r="M864" s="14"/>
      <c r="N864" s="14"/>
      <c r="O864" s="16"/>
      <c r="P864" s="14"/>
      <c r="R864" s="17"/>
      <c r="Y864" s="14"/>
      <c r="Z864" s="14"/>
      <c r="AA864" s="14"/>
      <c r="AB864" s="14"/>
      <c r="AC864" s="14"/>
      <c r="AD864" s="14"/>
      <c r="AF864" s="14"/>
    </row>
    <row r="865" spans="1:32" ht="14.4">
      <c r="A865" s="23"/>
      <c r="B865" s="23"/>
      <c r="C865" s="24"/>
      <c r="D865" s="24"/>
      <c r="E865" s="24"/>
      <c r="I865" s="14"/>
      <c r="J865" s="14"/>
      <c r="K865" s="14"/>
      <c r="L865" s="14"/>
      <c r="M865" s="14"/>
      <c r="N865" s="14"/>
      <c r="O865" s="16"/>
      <c r="P865" s="14"/>
      <c r="R865" s="17"/>
      <c r="Y865" s="14"/>
      <c r="Z865" s="14"/>
      <c r="AA865" s="14"/>
      <c r="AB865" s="14"/>
      <c r="AC865" s="14"/>
      <c r="AD865" s="14"/>
      <c r="AF865" s="14"/>
    </row>
    <row r="866" spans="1:32" ht="14.4">
      <c r="A866" s="23"/>
      <c r="B866" s="23"/>
      <c r="C866" s="24"/>
      <c r="D866" s="24"/>
      <c r="E866" s="24"/>
      <c r="I866" s="14"/>
      <c r="J866" s="14"/>
      <c r="K866" s="14"/>
      <c r="L866" s="14"/>
      <c r="M866" s="14"/>
      <c r="N866" s="14"/>
      <c r="O866" s="16"/>
      <c r="P866" s="14"/>
      <c r="R866" s="17"/>
      <c r="Y866" s="14"/>
      <c r="Z866" s="14"/>
      <c r="AA866" s="14"/>
      <c r="AB866" s="14"/>
      <c r="AC866" s="14"/>
      <c r="AD866" s="14"/>
      <c r="AF866" s="14"/>
    </row>
    <row r="867" spans="1:32" ht="14.4">
      <c r="A867" s="23"/>
      <c r="B867" s="23"/>
      <c r="C867" s="24"/>
      <c r="D867" s="24"/>
      <c r="E867" s="24"/>
      <c r="I867" s="14"/>
      <c r="J867" s="14"/>
      <c r="K867" s="14"/>
      <c r="L867" s="14"/>
      <c r="M867" s="14"/>
      <c r="N867" s="14"/>
      <c r="O867" s="16"/>
      <c r="P867" s="14"/>
      <c r="R867" s="17"/>
      <c r="Y867" s="14"/>
      <c r="Z867" s="14"/>
      <c r="AA867" s="14"/>
      <c r="AB867" s="14"/>
      <c r="AC867" s="14"/>
      <c r="AD867" s="14"/>
      <c r="AF867" s="14"/>
    </row>
    <row r="868" spans="1:32" ht="14.4">
      <c r="A868" s="23"/>
      <c r="B868" s="23"/>
      <c r="C868" s="24"/>
      <c r="D868" s="24"/>
      <c r="E868" s="24"/>
      <c r="I868" s="14"/>
      <c r="J868" s="14"/>
      <c r="K868" s="14"/>
      <c r="L868" s="14"/>
      <c r="M868" s="14"/>
      <c r="N868" s="14"/>
      <c r="O868" s="16"/>
      <c r="P868" s="14"/>
      <c r="R868" s="17"/>
      <c r="Y868" s="14"/>
      <c r="Z868" s="14"/>
      <c r="AA868" s="14"/>
      <c r="AB868" s="14"/>
      <c r="AC868" s="14"/>
      <c r="AD868" s="14"/>
      <c r="AF868" s="14"/>
    </row>
    <row r="869" spans="1:32" ht="14.4">
      <c r="A869" s="23"/>
      <c r="B869" s="23"/>
      <c r="C869" s="24"/>
      <c r="D869" s="24"/>
      <c r="E869" s="24"/>
      <c r="I869" s="14"/>
      <c r="J869" s="14"/>
      <c r="K869" s="14"/>
      <c r="L869" s="14"/>
      <c r="M869" s="14"/>
      <c r="N869" s="14"/>
      <c r="O869" s="16"/>
      <c r="P869" s="14"/>
      <c r="R869" s="17"/>
      <c r="Y869" s="14"/>
      <c r="Z869" s="14"/>
      <c r="AA869" s="14"/>
      <c r="AB869" s="14"/>
      <c r="AC869" s="14"/>
      <c r="AD869" s="14"/>
      <c r="AF869" s="14"/>
    </row>
    <row r="870" spans="1:32" ht="14.4">
      <c r="A870" s="23"/>
      <c r="B870" s="23"/>
      <c r="C870" s="24"/>
      <c r="D870" s="24"/>
      <c r="E870" s="24"/>
      <c r="I870" s="14"/>
      <c r="J870" s="14"/>
      <c r="K870" s="14"/>
      <c r="L870" s="14"/>
      <c r="M870" s="14"/>
      <c r="N870" s="14"/>
      <c r="O870" s="16"/>
      <c r="P870" s="14"/>
      <c r="R870" s="17"/>
      <c r="Y870" s="14"/>
      <c r="Z870" s="14"/>
      <c r="AA870" s="14"/>
      <c r="AB870" s="14"/>
      <c r="AC870" s="14"/>
      <c r="AD870" s="14"/>
      <c r="AF870" s="14"/>
    </row>
    <row r="871" spans="1:32" ht="14.4">
      <c r="A871" s="23"/>
      <c r="B871" s="23"/>
      <c r="C871" s="24"/>
      <c r="D871" s="24"/>
      <c r="E871" s="24"/>
      <c r="I871" s="14"/>
      <c r="J871" s="14"/>
      <c r="K871" s="14"/>
      <c r="L871" s="14"/>
      <c r="M871" s="14"/>
      <c r="N871" s="14"/>
      <c r="O871" s="16"/>
      <c r="P871" s="14"/>
      <c r="R871" s="17"/>
      <c r="Y871" s="14"/>
      <c r="Z871" s="14"/>
      <c r="AA871" s="14"/>
      <c r="AB871" s="14"/>
      <c r="AC871" s="14"/>
      <c r="AD871" s="14"/>
      <c r="AF871" s="14"/>
    </row>
    <row r="872" spans="1:32" ht="14.4">
      <c r="A872" s="23"/>
      <c r="B872" s="23"/>
      <c r="C872" s="24"/>
      <c r="D872" s="24"/>
      <c r="E872" s="24"/>
      <c r="I872" s="14"/>
      <c r="J872" s="14"/>
      <c r="K872" s="14"/>
      <c r="L872" s="14"/>
      <c r="M872" s="14"/>
      <c r="N872" s="14"/>
      <c r="O872" s="16"/>
      <c r="P872" s="14"/>
      <c r="R872" s="17"/>
      <c r="Y872" s="14"/>
      <c r="Z872" s="14"/>
      <c r="AA872" s="14"/>
      <c r="AB872" s="14"/>
      <c r="AC872" s="14"/>
      <c r="AD872" s="14"/>
      <c r="AF872" s="14"/>
    </row>
    <row r="873" spans="1:32" ht="14.4">
      <c r="A873" s="23"/>
      <c r="B873" s="23"/>
      <c r="C873" s="24"/>
      <c r="D873" s="24"/>
      <c r="E873" s="24"/>
      <c r="I873" s="14"/>
      <c r="J873" s="14"/>
      <c r="K873" s="14"/>
      <c r="L873" s="14"/>
      <c r="M873" s="14"/>
      <c r="N873" s="14"/>
      <c r="O873" s="16"/>
      <c r="P873" s="14"/>
      <c r="R873" s="17"/>
      <c r="Y873" s="14"/>
      <c r="Z873" s="14"/>
      <c r="AA873" s="14"/>
      <c r="AB873" s="14"/>
      <c r="AC873" s="14"/>
      <c r="AD873" s="14"/>
      <c r="AF873" s="14"/>
    </row>
    <row r="874" spans="1:32" ht="14.4">
      <c r="A874" s="23"/>
      <c r="B874" s="23"/>
      <c r="C874" s="24"/>
      <c r="D874" s="24"/>
      <c r="E874" s="24"/>
      <c r="I874" s="14"/>
      <c r="J874" s="14"/>
      <c r="K874" s="14"/>
      <c r="L874" s="14"/>
      <c r="M874" s="14"/>
      <c r="N874" s="14"/>
      <c r="O874" s="16"/>
      <c r="P874" s="14"/>
      <c r="R874" s="17"/>
      <c r="Y874" s="14"/>
      <c r="Z874" s="14"/>
      <c r="AA874" s="14"/>
      <c r="AB874" s="14"/>
      <c r="AC874" s="14"/>
      <c r="AD874" s="14"/>
      <c r="AF874" s="14"/>
    </row>
    <row r="875" spans="1:32" ht="14.4">
      <c r="A875" s="23"/>
      <c r="B875" s="23"/>
      <c r="C875" s="24"/>
      <c r="D875" s="24"/>
      <c r="E875" s="24"/>
      <c r="I875" s="14"/>
      <c r="J875" s="14"/>
      <c r="K875" s="14"/>
      <c r="L875" s="14"/>
      <c r="M875" s="14"/>
      <c r="N875" s="14"/>
      <c r="O875" s="16"/>
      <c r="P875" s="14"/>
      <c r="R875" s="17"/>
      <c r="Y875" s="14"/>
      <c r="Z875" s="14"/>
      <c r="AA875" s="14"/>
      <c r="AB875" s="14"/>
      <c r="AC875" s="14"/>
      <c r="AD875" s="14"/>
      <c r="AF875" s="14"/>
    </row>
    <row r="876" spans="1:32" ht="14.4">
      <c r="A876" s="23"/>
      <c r="B876" s="23"/>
      <c r="C876" s="24"/>
      <c r="D876" s="24"/>
      <c r="E876" s="24"/>
      <c r="I876" s="14"/>
      <c r="J876" s="14"/>
      <c r="K876" s="14"/>
      <c r="L876" s="14"/>
      <c r="M876" s="14"/>
      <c r="N876" s="14"/>
      <c r="O876" s="16"/>
      <c r="P876" s="14"/>
      <c r="R876" s="17"/>
      <c r="Y876" s="14"/>
      <c r="Z876" s="14"/>
      <c r="AA876" s="14"/>
      <c r="AB876" s="14"/>
      <c r="AC876" s="14"/>
      <c r="AD876" s="14"/>
      <c r="AF876" s="14"/>
    </row>
    <row r="877" spans="1:32" ht="14.4">
      <c r="A877" s="23"/>
      <c r="B877" s="23"/>
      <c r="C877" s="24"/>
      <c r="D877" s="24"/>
      <c r="E877" s="24"/>
      <c r="I877" s="14"/>
      <c r="J877" s="14"/>
      <c r="K877" s="14"/>
      <c r="L877" s="14"/>
      <c r="M877" s="14"/>
      <c r="N877" s="14"/>
      <c r="O877" s="16"/>
      <c r="P877" s="14"/>
      <c r="R877" s="17"/>
      <c r="Y877" s="14"/>
      <c r="Z877" s="14"/>
      <c r="AA877" s="14"/>
      <c r="AB877" s="14"/>
      <c r="AC877" s="14"/>
      <c r="AD877" s="14"/>
      <c r="AF877" s="14"/>
    </row>
    <row r="878" spans="1:32" ht="14.4">
      <c r="A878" s="23"/>
      <c r="B878" s="23"/>
      <c r="C878" s="24"/>
      <c r="D878" s="24"/>
      <c r="E878" s="24"/>
      <c r="I878" s="14"/>
      <c r="J878" s="14"/>
      <c r="K878" s="14"/>
      <c r="L878" s="14"/>
      <c r="M878" s="14"/>
      <c r="N878" s="14"/>
      <c r="O878" s="16"/>
      <c r="P878" s="14"/>
      <c r="R878" s="17"/>
      <c r="Y878" s="14"/>
      <c r="Z878" s="14"/>
      <c r="AA878" s="14"/>
      <c r="AB878" s="14"/>
      <c r="AC878" s="14"/>
      <c r="AD878" s="14"/>
      <c r="AF878" s="14"/>
    </row>
    <row r="879" spans="1:32" ht="14.4">
      <c r="A879" s="23"/>
      <c r="B879" s="23"/>
      <c r="C879" s="24"/>
      <c r="D879" s="24"/>
      <c r="E879" s="24"/>
      <c r="I879" s="14"/>
      <c r="J879" s="14"/>
      <c r="K879" s="14"/>
      <c r="L879" s="14"/>
      <c r="M879" s="14"/>
      <c r="N879" s="14"/>
      <c r="O879" s="16"/>
      <c r="P879" s="14"/>
      <c r="R879" s="17"/>
      <c r="Y879" s="14"/>
      <c r="Z879" s="14"/>
      <c r="AA879" s="14"/>
      <c r="AB879" s="14"/>
      <c r="AC879" s="14"/>
      <c r="AD879" s="14"/>
      <c r="AF879" s="14"/>
    </row>
    <row r="880" spans="1:32" ht="14.4">
      <c r="A880" s="23"/>
      <c r="B880" s="23"/>
      <c r="C880" s="24"/>
      <c r="D880" s="24"/>
      <c r="E880" s="24"/>
      <c r="I880" s="14"/>
      <c r="J880" s="14"/>
      <c r="K880" s="14"/>
      <c r="L880" s="14"/>
      <c r="M880" s="14"/>
      <c r="N880" s="14"/>
      <c r="O880" s="16"/>
      <c r="P880" s="14"/>
      <c r="R880" s="17"/>
      <c r="Y880" s="14"/>
      <c r="Z880" s="14"/>
      <c r="AA880" s="14"/>
      <c r="AB880" s="14"/>
      <c r="AC880" s="14"/>
      <c r="AD880" s="14"/>
      <c r="AF880" s="14"/>
    </row>
    <row r="881" spans="1:32" ht="14.4">
      <c r="A881" s="23"/>
      <c r="B881" s="23"/>
      <c r="C881" s="24"/>
      <c r="D881" s="24"/>
      <c r="E881" s="24"/>
      <c r="I881" s="14"/>
      <c r="J881" s="14"/>
      <c r="K881" s="14"/>
      <c r="L881" s="14"/>
      <c r="M881" s="14"/>
      <c r="N881" s="14"/>
      <c r="O881" s="16"/>
      <c r="P881" s="14"/>
      <c r="R881" s="17"/>
      <c r="Y881" s="14"/>
      <c r="Z881" s="14"/>
      <c r="AA881" s="14"/>
      <c r="AB881" s="14"/>
      <c r="AC881" s="14"/>
      <c r="AD881" s="14"/>
      <c r="AF881" s="14"/>
    </row>
    <row r="882" spans="1:32" ht="14.4">
      <c r="A882" s="23"/>
      <c r="B882" s="23"/>
      <c r="C882" s="24"/>
      <c r="D882" s="24"/>
      <c r="E882" s="24"/>
      <c r="I882" s="14"/>
      <c r="J882" s="14"/>
      <c r="K882" s="14"/>
      <c r="L882" s="14"/>
      <c r="M882" s="14"/>
      <c r="N882" s="14"/>
      <c r="O882" s="16"/>
      <c r="P882" s="14"/>
      <c r="R882" s="17"/>
      <c r="Y882" s="14"/>
      <c r="Z882" s="14"/>
      <c r="AA882" s="14"/>
      <c r="AB882" s="14"/>
      <c r="AC882" s="14"/>
      <c r="AD882" s="14"/>
      <c r="AF882" s="14"/>
    </row>
    <row r="883" spans="1:32" ht="14.4">
      <c r="A883" s="23"/>
      <c r="B883" s="23"/>
      <c r="C883" s="24"/>
      <c r="D883" s="24"/>
      <c r="E883" s="24"/>
      <c r="I883" s="14"/>
      <c r="J883" s="14"/>
      <c r="K883" s="14"/>
      <c r="L883" s="14"/>
      <c r="M883" s="14"/>
      <c r="N883" s="14"/>
      <c r="O883" s="16"/>
      <c r="P883" s="14"/>
      <c r="R883" s="17"/>
      <c r="Y883" s="14"/>
      <c r="Z883" s="14"/>
      <c r="AA883" s="14"/>
      <c r="AB883" s="14"/>
      <c r="AC883" s="14"/>
      <c r="AD883" s="14"/>
      <c r="AF883" s="14"/>
    </row>
    <row r="884" spans="1:32" ht="14.4">
      <c r="A884" s="23"/>
      <c r="B884" s="23"/>
      <c r="C884" s="24"/>
      <c r="D884" s="24"/>
      <c r="E884" s="24"/>
      <c r="I884" s="14"/>
      <c r="J884" s="14"/>
      <c r="K884" s="14"/>
      <c r="L884" s="14"/>
      <c r="M884" s="14"/>
      <c r="N884" s="14"/>
      <c r="O884" s="16"/>
      <c r="P884" s="14"/>
      <c r="R884" s="17"/>
      <c r="Y884" s="14"/>
      <c r="Z884" s="14"/>
      <c r="AA884" s="14"/>
      <c r="AB884" s="14"/>
      <c r="AC884" s="14"/>
      <c r="AD884" s="14"/>
      <c r="AF884" s="14"/>
    </row>
    <row r="885" spans="1:32" ht="14.4">
      <c r="A885" s="23"/>
      <c r="B885" s="23"/>
      <c r="C885" s="24"/>
      <c r="D885" s="24"/>
      <c r="E885" s="24"/>
      <c r="I885" s="14"/>
      <c r="J885" s="14"/>
      <c r="K885" s="14"/>
      <c r="L885" s="14"/>
      <c r="M885" s="14"/>
      <c r="N885" s="14"/>
      <c r="O885" s="16"/>
      <c r="P885" s="14"/>
      <c r="R885" s="17"/>
      <c r="Y885" s="14"/>
      <c r="Z885" s="14"/>
      <c r="AA885" s="14"/>
      <c r="AB885" s="14"/>
      <c r="AC885" s="14"/>
      <c r="AD885" s="14"/>
      <c r="AF885" s="14"/>
    </row>
    <row r="886" spans="1:32" ht="14.4">
      <c r="A886" s="23"/>
      <c r="B886" s="23"/>
      <c r="C886" s="24"/>
      <c r="D886" s="24"/>
      <c r="E886" s="24"/>
      <c r="I886" s="14"/>
      <c r="J886" s="14"/>
      <c r="K886" s="14"/>
      <c r="L886" s="14"/>
      <c r="M886" s="14"/>
      <c r="N886" s="14"/>
      <c r="O886" s="16"/>
      <c r="P886" s="14"/>
      <c r="R886" s="17"/>
      <c r="Y886" s="14"/>
      <c r="Z886" s="14"/>
      <c r="AA886" s="14"/>
      <c r="AB886" s="14"/>
      <c r="AC886" s="14"/>
      <c r="AD886" s="14"/>
      <c r="AF886" s="14"/>
    </row>
    <row r="887" spans="1:32" ht="14.4">
      <c r="A887" s="23"/>
      <c r="B887" s="23"/>
      <c r="C887" s="24"/>
      <c r="D887" s="24"/>
      <c r="E887" s="24"/>
      <c r="I887" s="14"/>
      <c r="J887" s="14"/>
      <c r="K887" s="14"/>
      <c r="L887" s="14"/>
      <c r="M887" s="14"/>
      <c r="N887" s="14"/>
      <c r="O887" s="16"/>
      <c r="P887" s="14"/>
      <c r="R887" s="17"/>
      <c r="Y887" s="14"/>
      <c r="Z887" s="14"/>
      <c r="AA887" s="14"/>
      <c r="AB887" s="14"/>
      <c r="AC887" s="14"/>
      <c r="AD887" s="14"/>
      <c r="AF887" s="14"/>
    </row>
    <row r="888" spans="1:32" ht="14.4">
      <c r="A888" s="23"/>
      <c r="B888" s="23"/>
      <c r="C888" s="24"/>
      <c r="D888" s="24"/>
      <c r="E888" s="24"/>
      <c r="I888" s="14"/>
      <c r="J888" s="14"/>
      <c r="K888" s="14"/>
      <c r="L888" s="14"/>
      <c r="M888" s="14"/>
      <c r="N888" s="14"/>
      <c r="O888" s="16"/>
      <c r="P888" s="14"/>
      <c r="R888" s="17"/>
      <c r="Y888" s="14"/>
      <c r="Z888" s="14"/>
      <c r="AA888" s="14"/>
      <c r="AB888" s="14"/>
      <c r="AC888" s="14"/>
      <c r="AD888" s="14"/>
      <c r="AF888" s="14"/>
    </row>
    <row r="889" spans="1:32" ht="14.4">
      <c r="A889" s="23"/>
      <c r="B889" s="23"/>
      <c r="C889" s="24"/>
      <c r="D889" s="24"/>
      <c r="E889" s="24"/>
      <c r="I889" s="14"/>
      <c r="J889" s="14"/>
      <c r="K889" s="14"/>
      <c r="L889" s="14"/>
      <c r="M889" s="14"/>
      <c r="N889" s="14"/>
      <c r="O889" s="16"/>
      <c r="P889" s="14"/>
      <c r="R889" s="17"/>
      <c r="Y889" s="14"/>
      <c r="Z889" s="14"/>
      <c r="AA889" s="14"/>
      <c r="AB889" s="14"/>
      <c r="AC889" s="14"/>
      <c r="AD889" s="14"/>
      <c r="AF889" s="14"/>
    </row>
    <row r="890" spans="1:32" ht="14.4">
      <c r="A890" s="23"/>
      <c r="B890" s="23"/>
      <c r="C890" s="24"/>
      <c r="D890" s="24"/>
      <c r="E890" s="24"/>
      <c r="I890" s="14"/>
      <c r="J890" s="14"/>
      <c r="K890" s="14"/>
      <c r="L890" s="14"/>
      <c r="M890" s="14"/>
      <c r="N890" s="14"/>
      <c r="O890" s="16"/>
      <c r="P890" s="14"/>
      <c r="R890" s="17"/>
      <c r="Y890" s="14"/>
      <c r="Z890" s="14"/>
      <c r="AA890" s="14"/>
      <c r="AB890" s="14"/>
      <c r="AC890" s="14"/>
      <c r="AD890" s="14"/>
      <c r="AF890" s="14"/>
    </row>
    <row r="891" spans="1:32" ht="14.4">
      <c r="A891" s="23"/>
      <c r="B891" s="23"/>
      <c r="C891" s="24"/>
      <c r="D891" s="24"/>
      <c r="E891" s="24"/>
      <c r="I891" s="14"/>
      <c r="J891" s="14"/>
      <c r="K891" s="14"/>
      <c r="L891" s="14"/>
      <c r="M891" s="14"/>
      <c r="N891" s="14"/>
      <c r="O891" s="16"/>
      <c r="P891" s="14"/>
      <c r="R891" s="17"/>
      <c r="Y891" s="14"/>
      <c r="Z891" s="14"/>
      <c r="AA891" s="14"/>
      <c r="AB891" s="14"/>
      <c r="AC891" s="14"/>
      <c r="AD891" s="14"/>
      <c r="AF891" s="14"/>
    </row>
    <row r="892" spans="1:32" ht="14.4">
      <c r="A892" s="23"/>
      <c r="B892" s="23"/>
      <c r="C892" s="24"/>
      <c r="D892" s="24"/>
      <c r="E892" s="24"/>
      <c r="I892" s="14"/>
      <c r="J892" s="14"/>
      <c r="K892" s="14"/>
      <c r="L892" s="14"/>
      <c r="M892" s="14"/>
      <c r="N892" s="14"/>
      <c r="O892" s="16"/>
      <c r="P892" s="14"/>
      <c r="R892" s="17"/>
      <c r="Y892" s="14"/>
      <c r="Z892" s="14"/>
      <c r="AA892" s="14"/>
      <c r="AB892" s="14"/>
      <c r="AC892" s="14"/>
      <c r="AD892" s="14"/>
      <c r="AF892" s="14"/>
    </row>
    <row r="893" spans="1:32" ht="14.4">
      <c r="A893" s="23"/>
      <c r="B893" s="23"/>
      <c r="C893" s="24"/>
      <c r="D893" s="24"/>
      <c r="E893" s="24"/>
      <c r="I893" s="14"/>
      <c r="J893" s="14"/>
      <c r="K893" s="14"/>
      <c r="L893" s="14"/>
      <c r="M893" s="14"/>
      <c r="N893" s="14"/>
      <c r="O893" s="16"/>
      <c r="P893" s="14"/>
      <c r="R893" s="17"/>
      <c r="Y893" s="14"/>
      <c r="Z893" s="14"/>
      <c r="AA893" s="14"/>
      <c r="AB893" s="14"/>
      <c r="AC893" s="14"/>
      <c r="AD893" s="14"/>
      <c r="AF893" s="14"/>
    </row>
    <row r="894" spans="1:32" ht="14.4">
      <c r="A894" s="23"/>
      <c r="B894" s="23"/>
      <c r="C894" s="24"/>
      <c r="D894" s="24"/>
      <c r="E894" s="24"/>
      <c r="I894" s="14"/>
      <c r="J894" s="14"/>
      <c r="K894" s="14"/>
      <c r="L894" s="14"/>
      <c r="M894" s="14"/>
      <c r="N894" s="14"/>
      <c r="O894" s="16"/>
      <c r="P894" s="14"/>
      <c r="R894" s="17"/>
      <c r="Y894" s="14"/>
      <c r="Z894" s="14"/>
      <c r="AA894" s="14"/>
      <c r="AB894" s="14"/>
      <c r="AC894" s="14"/>
      <c r="AD894" s="14"/>
      <c r="AF894" s="14"/>
    </row>
    <row r="895" spans="1:32" ht="14.4">
      <c r="A895" s="23"/>
      <c r="B895" s="23"/>
      <c r="C895" s="24"/>
      <c r="D895" s="24"/>
      <c r="E895" s="24"/>
      <c r="I895" s="14"/>
      <c r="J895" s="14"/>
      <c r="K895" s="14"/>
      <c r="L895" s="14"/>
      <c r="M895" s="14"/>
      <c r="N895" s="14"/>
      <c r="O895" s="16"/>
      <c r="P895" s="14"/>
      <c r="R895" s="17"/>
      <c r="Y895" s="14"/>
      <c r="Z895" s="14"/>
      <c r="AA895" s="14"/>
      <c r="AB895" s="14"/>
      <c r="AC895" s="14"/>
      <c r="AD895" s="14"/>
      <c r="AF895" s="14"/>
    </row>
    <row r="896" spans="1:32" ht="14.4">
      <c r="A896" s="23"/>
      <c r="B896" s="23"/>
      <c r="C896" s="24"/>
      <c r="D896" s="24"/>
      <c r="E896" s="24"/>
      <c r="I896" s="14"/>
      <c r="J896" s="14"/>
      <c r="K896" s="14"/>
      <c r="L896" s="14"/>
      <c r="M896" s="14"/>
      <c r="N896" s="14"/>
      <c r="O896" s="16"/>
      <c r="P896" s="14"/>
      <c r="R896" s="17"/>
      <c r="Y896" s="14"/>
      <c r="Z896" s="14"/>
      <c r="AA896" s="14"/>
      <c r="AB896" s="14"/>
      <c r="AC896" s="14"/>
      <c r="AD896" s="14"/>
      <c r="AF896" s="14"/>
    </row>
    <row r="897" spans="1:32" ht="14.4">
      <c r="A897" s="23"/>
      <c r="B897" s="23"/>
      <c r="C897" s="24"/>
      <c r="D897" s="24"/>
      <c r="E897" s="24"/>
      <c r="I897" s="14"/>
      <c r="J897" s="14"/>
      <c r="K897" s="14"/>
      <c r="L897" s="14"/>
      <c r="M897" s="14"/>
      <c r="N897" s="14"/>
      <c r="O897" s="16"/>
      <c r="P897" s="14"/>
      <c r="R897" s="17"/>
      <c r="Y897" s="14"/>
      <c r="Z897" s="14"/>
      <c r="AA897" s="14"/>
      <c r="AB897" s="14"/>
      <c r="AC897" s="14"/>
      <c r="AD897" s="14"/>
      <c r="AF897" s="14"/>
    </row>
    <row r="898" spans="1:32" ht="14.4">
      <c r="A898" s="23"/>
      <c r="B898" s="23"/>
      <c r="C898" s="24"/>
      <c r="D898" s="24"/>
      <c r="E898" s="24"/>
      <c r="I898" s="14"/>
      <c r="J898" s="14"/>
      <c r="K898" s="14"/>
      <c r="L898" s="14"/>
      <c r="M898" s="14"/>
      <c r="N898" s="14"/>
      <c r="O898" s="16"/>
      <c r="P898" s="14"/>
      <c r="R898" s="17"/>
      <c r="Y898" s="14"/>
      <c r="Z898" s="14"/>
      <c r="AA898" s="14"/>
      <c r="AB898" s="14"/>
      <c r="AC898" s="14"/>
      <c r="AD898" s="14"/>
      <c r="AF898" s="14"/>
    </row>
    <row r="899" spans="1:32" ht="14.4">
      <c r="A899" s="23"/>
      <c r="B899" s="23"/>
      <c r="C899" s="24"/>
      <c r="D899" s="24"/>
      <c r="E899" s="24"/>
      <c r="I899" s="14"/>
      <c r="J899" s="14"/>
      <c r="K899" s="14"/>
      <c r="L899" s="14"/>
      <c r="M899" s="14"/>
      <c r="N899" s="14"/>
      <c r="O899" s="16"/>
      <c r="P899" s="14"/>
      <c r="R899" s="17"/>
      <c r="Y899" s="14"/>
      <c r="Z899" s="14"/>
      <c r="AA899" s="14"/>
      <c r="AB899" s="14"/>
      <c r="AC899" s="14"/>
      <c r="AD899" s="14"/>
      <c r="AF899" s="14"/>
    </row>
    <row r="900" spans="1:32" ht="14.4">
      <c r="A900" s="23"/>
      <c r="B900" s="23"/>
      <c r="C900" s="24"/>
      <c r="D900" s="24"/>
      <c r="E900" s="24"/>
      <c r="I900" s="14"/>
      <c r="J900" s="14"/>
      <c r="K900" s="14"/>
      <c r="L900" s="14"/>
      <c r="M900" s="14"/>
      <c r="N900" s="14"/>
      <c r="O900" s="16"/>
      <c r="P900" s="14"/>
      <c r="R900" s="17"/>
      <c r="Y900" s="14"/>
      <c r="Z900" s="14"/>
      <c r="AA900" s="14"/>
      <c r="AB900" s="14"/>
      <c r="AC900" s="14"/>
      <c r="AD900" s="14"/>
      <c r="AF900" s="14"/>
    </row>
    <row r="901" spans="1:32" ht="14.4">
      <c r="A901" s="23"/>
      <c r="B901" s="23"/>
      <c r="C901" s="24"/>
      <c r="D901" s="24"/>
      <c r="E901" s="24"/>
      <c r="I901" s="14"/>
      <c r="J901" s="14"/>
      <c r="K901" s="14"/>
      <c r="L901" s="14"/>
      <c r="M901" s="14"/>
      <c r="N901" s="14"/>
      <c r="O901" s="16"/>
      <c r="P901" s="14"/>
      <c r="R901" s="17"/>
      <c r="Y901" s="14"/>
      <c r="Z901" s="14"/>
      <c r="AA901" s="14"/>
      <c r="AB901" s="14"/>
      <c r="AC901" s="14"/>
      <c r="AD901" s="14"/>
      <c r="AF901" s="14"/>
    </row>
    <row r="902" spans="1:32" ht="14.4">
      <c r="A902" s="23"/>
      <c r="B902" s="23"/>
      <c r="C902" s="24"/>
      <c r="D902" s="24"/>
      <c r="E902" s="24"/>
      <c r="I902" s="14"/>
      <c r="J902" s="14"/>
      <c r="K902" s="14"/>
      <c r="L902" s="14"/>
      <c r="M902" s="14"/>
      <c r="N902" s="14"/>
      <c r="O902" s="16"/>
      <c r="P902" s="14"/>
      <c r="R902" s="17"/>
      <c r="Y902" s="14"/>
      <c r="Z902" s="14"/>
      <c r="AA902" s="14"/>
      <c r="AB902" s="14"/>
      <c r="AC902" s="14"/>
      <c r="AD902" s="14"/>
      <c r="AF902" s="14"/>
    </row>
    <row r="903" spans="1:32" ht="14.4">
      <c r="A903" s="23"/>
      <c r="B903" s="23"/>
      <c r="C903" s="24"/>
      <c r="D903" s="24"/>
      <c r="E903" s="24"/>
      <c r="I903" s="14"/>
      <c r="J903" s="14"/>
      <c r="K903" s="14"/>
      <c r="L903" s="14"/>
      <c r="M903" s="14"/>
      <c r="N903" s="14"/>
      <c r="O903" s="16"/>
      <c r="P903" s="14"/>
      <c r="R903" s="17"/>
      <c r="Y903" s="14"/>
      <c r="Z903" s="14"/>
      <c r="AA903" s="14"/>
      <c r="AB903" s="14"/>
      <c r="AC903" s="14"/>
      <c r="AD903" s="14"/>
      <c r="AF903" s="14"/>
    </row>
    <row r="904" spans="1:32" ht="14.4">
      <c r="A904" s="23"/>
      <c r="B904" s="23"/>
      <c r="C904" s="24"/>
      <c r="D904" s="24"/>
      <c r="E904" s="24"/>
      <c r="I904" s="14"/>
      <c r="J904" s="14"/>
      <c r="K904" s="14"/>
      <c r="L904" s="14"/>
      <c r="M904" s="14"/>
      <c r="N904" s="14"/>
      <c r="O904" s="16"/>
      <c r="P904" s="14"/>
      <c r="R904" s="17"/>
      <c r="Y904" s="14"/>
      <c r="Z904" s="14"/>
      <c r="AA904" s="14"/>
      <c r="AB904" s="14"/>
      <c r="AC904" s="14"/>
      <c r="AD904" s="14"/>
      <c r="AF904" s="14"/>
    </row>
    <row r="905" spans="1:32" ht="14.4">
      <c r="A905" s="23"/>
      <c r="B905" s="23"/>
      <c r="C905" s="24"/>
      <c r="D905" s="24"/>
      <c r="E905" s="24"/>
      <c r="I905" s="14"/>
      <c r="J905" s="14"/>
      <c r="K905" s="14"/>
      <c r="L905" s="14"/>
      <c r="M905" s="14"/>
      <c r="N905" s="14"/>
      <c r="O905" s="16"/>
      <c r="P905" s="14"/>
      <c r="R905" s="17"/>
      <c r="Y905" s="14"/>
      <c r="Z905" s="14"/>
      <c r="AA905" s="14"/>
      <c r="AB905" s="14"/>
      <c r="AC905" s="14"/>
      <c r="AD905" s="14"/>
      <c r="AF905" s="14"/>
    </row>
    <row r="906" spans="1:32" ht="14.4">
      <c r="A906" s="23"/>
      <c r="B906" s="23"/>
      <c r="C906" s="24"/>
      <c r="D906" s="24"/>
      <c r="E906" s="24"/>
      <c r="I906" s="14"/>
      <c r="J906" s="14"/>
      <c r="K906" s="14"/>
      <c r="L906" s="14"/>
      <c r="M906" s="14"/>
      <c r="N906" s="14"/>
      <c r="O906" s="16"/>
      <c r="P906" s="14"/>
      <c r="R906" s="17"/>
      <c r="Y906" s="14"/>
      <c r="Z906" s="14"/>
      <c r="AA906" s="14"/>
      <c r="AB906" s="14"/>
      <c r="AC906" s="14"/>
      <c r="AD906" s="14"/>
      <c r="AF906" s="14"/>
    </row>
    <row r="907" spans="1:32" ht="14.4">
      <c r="A907" s="23"/>
      <c r="B907" s="23"/>
      <c r="C907" s="24"/>
      <c r="D907" s="24"/>
      <c r="E907" s="24"/>
      <c r="I907" s="14"/>
      <c r="J907" s="14"/>
      <c r="K907" s="14"/>
      <c r="L907" s="14"/>
      <c r="M907" s="14"/>
      <c r="N907" s="14"/>
      <c r="O907" s="16"/>
      <c r="P907" s="14"/>
      <c r="R907" s="17"/>
      <c r="Y907" s="14"/>
      <c r="Z907" s="14"/>
      <c r="AA907" s="14"/>
      <c r="AB907" s="14"/>
      <c r="AC907" s="14"/>
      <c r="AD907" s="14"/>
      <c r="AF907" s="14"/>
    </row>
    <row r="908" spans="1:32" ht="14.4">
      <c r="A908" s="23"/>
      <c r="B908" s="23"/>
      <c r="C908" s="24"/>
      <c r="D908" s="24"/>
      <c r="E908" s="24"/>
      <c r="I908" s="14"/>
      <c r="J908" s="14"/>
      <c r="K908" s="14"/>
      <c r="L908" s="14"/>
      <c r="M908" s="14"/>
      <c r="N908" s="14"/>
      <c r="O908" s="16"/>
      <c r="P908" s="14"/>
      <c r="R908" s="17"/>
      <c r="Y908" s="14"/>
      <c r="Z908" s="14"/>
      <c r="AA908" s="14"/>
      <c r="AB908" s="14"/>
      <c r="AC908" s="14"/>
      <c r="AD908" s="14"/>
      <c r="AF908" s="14"/>
    </row>
    <row r="909" spans="1:32" ht="14.4">
      <c r="A909" s="23"/>
      <c r="B909" s="23"/>
      <c r="C909" s="24"/>
      <c r="D909" s="24"/>
      <c r="E909" s="24"/>
      <c r="I909" s="14"/>
      <c r="J909" s="14"/>
      <c r="K909" s="14"/>
      <c r="L909" s="14"/>
      <c r="M909" s="14"/>
      <c r="N909" s="14"/>
      <c r="O909" s="16"/>
      <c r="P909" s="14"/>
      <c r="R909" s="17"/>
      <c r="Y909" s="14"/>
      <c r="Z909" s="14"/>
      <c r="AA909" s="14"/>
      <c r="AB909" s="14"/>
      <c r="AC909" s="14"/>
      <c r="AD909" s="14"/>
      <c r="AF909" s="14"/>
    </row>
    <row r="910" spans="1:32" ht="14.4">
      <c r="A910" s="23"/>
      <c r="B910" s="23"/>
      <c r="C910" s="24"/>
      <c r="D910" s="24"/>
      <c r="E910" s="24"/>
      <c r="I910" s="14"/>
      <c r="J910" s="14"/>
      <c r="K910" s="14"/>
      <c r="L910" s="14"/>
      <c r="M910" s="14"/>
      <c r="N910" s="14"/>
      <c r="O910" s="16"/>
      <c r="P910" s="14"/>
      <c r="R910" s="17"/>
      <c r="Y910" s="14"/>
      <c r="Z910" s="14"/>
      <c r="AA910" s="14"/>
      <c r="AB910" s="14"/>
      <c r="AC910" s="14"/>
      <c r="AD910" s="14"/>
      <c r="AF910" s="14"/>
    </row>
    <row r="911" spans="1:32" ht="14.4">
      <c r="A911" s="23"/>
      <c r="B911" s="23"/>
      <c r="C911" s="24"/>
      <c r="D911" s="24"/>
      <c r="E911" s="24"/>
      <c r="I911" s="14"/>
      <c r="J911" s="14"/>
      <c r="K911" s="14"/>
      <c r="L911" s="14"/>
      <c r="M911" s="14"/>
      <c r="N911" s="14"/>
      <c r="O911" s="16"/>
      <c r="P911" s="14"/>
      <c r="R911" s="17"/>
      <c r="Y911" s="14"/>
      <c r="Z911" s="14"/>
      <c r="AA911" s="14"/>
      <c r="AB911" s="14"/>
      <c r="AC911" s="14"/>
      <c r="AD911" s="14"/>
      <c r="AF911" s="14"/>
    </row>
    <row r="912" spans="1:32" ht="14.4">
      <c r="A912" s="23"/>
      <c r="B912" s="23"/>
      <c r="C912" s="24"/>
      <c r="D912" s="24"/>
      <c r="E912" s="24"/>
      <c r="I912" s="14"/>
      <c r="J912" s="14"/>
      <c r="K912" s="14"/>
      <c r="L912" s="14"/>
      <c r="M912" s="14"/>
      <c r="N912" s="14"/>
      <c r="O912" s="16"/>
      <c r="P912" s="14"/>
      <c r="R912" s="17"/>
      <c r="Y912" s="14"/>
      <c r="Z912" s="14"/>
      <c r="AA912" s="14"/>
      <c r="AB912" s="14"/>
      <c r="AC912" s="14"/>
      <c r="AD912" s="14"/>
      <c r="AF912" s="14"/>
    </row>
    <row r="913" spans="1:32" ht="14.4">
      <c r="A913" s="23"/>
      <c r="B913" s="23"/>
      <c r="C913" s="24"/>
      <c r="D913" s="24"/>
      <c r="E913" s="24"/>
      <c r="I913" s="14"/>
      <c r="J913" s="14"/>
      <c r="K913" s="14"/>
      <c r="L913" s="14"/>
      <c r="M913" s="14"/>
      <c r="N913" s="14"/>
      <c r="O913" s="16"/>
      <c r="P913" s="14"/>
      <c r="R913" s="17"/>
      <c r="Y913" s="14"/>
      <c r="Z913" s="14"/>
      <c r="AA913" s="14"/>
      <c r="AB913" s="14"/>
      <c r="AC913" s="14"/>
      <c r="AD913" s="14"/>
      <c r="AF913" s="14"/>
    </row>
    <row r="914" spans="1:32" ht="14.4">
      <c r="A914" s="23"/>
      <c r="B914" s="23"/>
      <c r="C914" s="24"/>
      <c r="D914" s="24"/>
      <c r="E914" s="24"/>
      <c r="I914" s="14"/>
      <c r="J914" s="14"/>
      <c r="K914" s="14"/>
      <c r="L914" s="14"/>
      <c r="M914" s="14"/>
      <c r="N914" s="14"/>
      <c r="O914" s="16"/>
      <c r="P914" s="14"/>
      <c r="R914" s="17"/>
      <c r="Y914" s="14"/>
      <c r="Z914" s="14"/>
      <c r="AA914" s="14"/>
      <c r="AB914" s="14"/>
      <c r="AC914" s="14"/>
      <c r="AD914" s="14"/>
      <c r="AF914" s="14"/>
    </row>
    <row r="915" spans="1:32" ht="14.4">
      <c r="A915" s="23"/>
      <c r="B915" s="23"/>
      <c r="C915" s="24"/>
      <c r="D915" s="24"/>
      <c r="E915" s="24"/>
      <c r="I915" s="14"/>
      <c r="J915" s="14"/>
      <c r="K915" s="14"/>
      <c r="L915" s="14"/>
      <c r="M915" s="14"/>
      <c r="N915" s="14"/>
      <c r="O915" s="16"/>
      <c r="P915" s="14"/>
      <c r="R915" s="17"/>
      <c r="Y915" s="14"/>
      <c r="Z915" s="14"/>
      <c r="AA915" s="14"/>
      <c r="AB915" s="14"/>
      <c r="AC915" s="14"/>
      <c r="AD915" s="14"/>
      <c r="AF915" s="14"/>
    </row>
    <row r="916" spans="1:32" ht="14.4">
      <c r="A916" s="23"/>
      <c r="B916" s="23"/>
      <c r="C916" s="24"/>
      <c r="D916" s="24"/>
      <c r="E916" s="24"/>
      <c r="I916" s="14"/>
      <c r="J916" s="14"/>
      <c r="K916" s="14"/>
      <c r="L916" s="14"/>
      <c r="M916" s="14"/>
      <c r="N916" s="14"/>
      <c r="O916" s="16"/>
      <c r="P916" s="14"/>
      <c r="R916" s="17"/>
      <c r="Y916" s="14"/>
      <c r="Z916" s="14"/>
      <c r="AA916" s="14"/>
      <c r="AB916" s="14"/>
      <c r="AC916" s="14"/>
      <c r="AD916" s="14"/>
      <c r="AF916" s="14"/>
    </row>
    <row r="917" spans="1:32" ht="14.4">
      <c r="A917" s="23"/>
      <c r="B917" s="23"/>
      <c r="C917" s="24"/>
      <c r="D917" s="24"/>
      <c r="E917" s="24"/>
      <c r="I917" s="14"/>
      <c r="J917" s="14"/>
      <c r="K917" s="14"/>
      <c r="L917" s="14"/>
      <c r="M917" s="14"/>
      <c r="N917" s="14"/>
      <c r="O917" s="16"/>
      <c r="P917" s="14"/>
      <c r="R917" s="17"/>
      <c r="Y917" s="14"/>
      <c r="Z917" s="14"/>
      <c r="AA917" s="14"/>
      <c r="AB917" s="14"/>
      <c r="AC917" s="14"/>
      <c r="AD917" s="14"/>
      <c r="AF917" s="14"/>
    </row>
    <row r="918" spans="1:32" ht="14.4">
      <c r="A918" s="23"/>
      <c r="B918" s="23"/>
      <c r="C918" s="24"/>
      <c r="D918" s="24"/>
      <c r="E918" s="24"/>
      <c r="I918" s="14"/>
      <c r="J918" s="14"/>
      <c r="K918" s="14"/>
      <c r="L918" s="14"/>
      <c r="M918" s="14"/>
      <c r="N918" s="14"/>
      <c r="O918" s="16"/>
      <c r="P918" s="14"/>
      <c r="R918" s="17"/>
      <c r="Y918" s="14"/>
      <c r="Z918" s="14"/>
      <c r="AA918" s="14"/>
      <c r="AB918" s="14"/>
      <c r="AC918" s="14"/>
      <c r="AD918" s="14"/>
      <c r="AF918" s="14"/>
    </row>
    <row r="919" spans="1:32" ht="14.4">
      <c r="A919" s="23"/>
      <c r="B919" s="23"/>
      <c r="C919" s="24"/>
      <c r="D919" s="24"/>
      <c r="E919" s="24"/>
      <c r="I919" s="14"/>
      <c r="J919" s="14"/>
      <c r="K919" s="14"/>
      <c r="L919" s="14"/>
      <c r="M919" s="14"/>
      <c r="N919" s="14"/>
      <c r="O919" s="16"/>
      <c r="P919" s="14"/>
      <c r="R919" s="17"/>
      <c r="Y919" s="14"/>
      <c r="Z919" s="14"/>
      <c r="AA919" s="14"/>
      <c r="AB919" s="14"/>
      <c r="AC919" s="14"/>
      <c r="AD919" s="14"/>
      <c r="AF919" s="14"/>
    </row>
    <row r="920" spans="1:32" ht="14.4">
      <c r="A920" s="23"/>
      <c r="B920" s="23"/>
      <c r="C920" s="24"/>
      <c r="D920" s="24"/>
      <c r="E920" s="24"/>
      <c r="I920" s="14"/>
      <c r="J920" s="14"/>
      <c r="K920" s="14"/>
      <c r="L920" s="14"/>
      <c r="M920" s="14"/>
      <c r="N920" s="14"/>
      <c r="O920" s="16"/>
      <c r="P920" s="14"/>
      <c r="R920" s="17"/>
      <c r="Y920" s="14"/>
      <c r="Z920" s="14"/>
      <c r="AA920" s="14"/>
      <c r="AB920" s="14"/>
      <c r="AC920" s="14"/>
      <c r="AD920" s="14"/>
      <c r="AF920" s="14"/>
    </row>
    <row r="921" spans="1:32" ht="14.4">
      <c r="A921" s="23"/>
      <c r="B921" s="23"/>
      <c r="C921" s="24"/>
      <c r="D921" s="24"/>
      <c r="E921" s="24"/>
      <c r="I921" s="14"/>
      <c r="J921" s="14"/>
      <c r="K921" s="14"/>
      <c r="L921" s="14"/>
      <c r="M921" s="14"/>
      <c r="N921" s="14"/>
      <c r="O921" s="16"/>
      <c r="P921" s="14"/>
      <c r="R921" s="17"/>
      <c r="Y921" s="14"/>
      <c r="Z921" s="14"/>
      <c r="AA921" s="14"/>
      <c r="AB921" s="14"/>
      <c r="AC921" s="14"/>
      <c r="AD921" s="14"/>
      <c r="AF921" s="14"/>
    </row>
    <row r="922" spans="1:32" ht="14.4">
      <c r="A922" s="23"/>
      <c r="B922" s="23"/>
      <c r="C922" s="24"/>
      <c r="D922" s="24"/>
      <c r="E922" s="24"/>
      <c r="I922" s="14"/>
      <c r="J922" s="14"/>
      <c r="K922" s="14"/>
      <c r="L922" s="14"/>
      <c r="M922" s="14"/>
      <c r="N922" s="14"/>
      <c r="O922" s="16"/>
      <c r="P922" s="14"/>
      <c r="R922" s="17"/>
      <c r="Y922" s="14"/>
      <c r="Z922" s="14"/>
      <c r="AA922" s="14"/>
      <c r="AB922" s="14"/>
      <c r="AC922" s="14"/>
      <c r="AD922" s="14"/>
      <c r="AF922" s="14"/>
    </row>
    <row r="923" spans="1:32" ht="14.4">
      <c r="A923" s="23"/>
      <c r="B923" s="23"/>
      <c r="C923" s="24"/>
      <c r="D923" s="24"/>
      <c r="E923" s="24"/>
      <c r="I923" s="14"/>
      <c r="J923" s="14"/>
      <c r="K923" s="14"/>
      <c r="L923" s="14"/>
      <c r="M923" s="14"/>
      <c r="N923" s="14"/>
      <c r="O923" s="16"/>
      <c r="P923" s="14"/>
      <c r="R923" s="17"/>
      <c r="Y923" s="14"/>
      <c r="Z923" s="14"/>
      <c r="AA923" s="14"/>
      <c r="AB923" s="14"/>
      <c r="AC923" s="14"/>
      <c r="AD923" s="14"/>
      <c r="AF923" s="14"/>
    </row>
    <row r="924" spans="1:32" ht="14.4">
      <c r="A924" s="23"/>
      <c r="B924" s="23"/>
      <c r="C924" s="24"/>
      <c r="D924" s="24"/>
      <c r="E924" s="24"/>
      <c r="I924" s="14"/>
      <c r="J924" s="14"/>
      <c r="K924" s="14"/>
      <c r="L924" s="14"/>
      <c r="M924" s="14"/>
      <c r="N924" s="14"/>
      <c r="O924" s="16"/>
      <c r="P924" s="14"/>
      <c r="R924" s="17"/>
      <c r="Y924" s="14"/>
      <c r="Z924" s="14"/>
      <c r="AA924" s="14"/>
      <c r="AB924" s="14"/>
      <c r="AC924" s="14"/>
      <c r="AD924" s="14"/>
      <c r="AF924" s="14"/>
    </row>
    <row r="925" spans="1:32" ht="14.4">
      <c r="A925" s="23"/>
      <c r="B925" s="23"/>
      <c r="C925" s="24"/>
      <c r="D925" s="24"/>
      <c r="E925" s="24"/>
      <c r="I925" s="14"/>
      <c r="J925" s="14"/>
      <c r="K925" s="14"/>
      <c r="L925" s="14"/>
      <c r="M925" s="14"/>
      <c r="N925" s="14"/>
      <c r="O925" s="16"/>
      <c r="P925" s="14"/>
      <c r="R925" s="17"/>
      <c r="Y925" s="14"/>
      <c r="Z925" s="14"/>
      <c r="AA925" s="14"/>
      <c r="AB925" s="14"/>
      <c r="AC925" s="14"/>
      <c r="AD925" s="14"/>
      <c r="AF925" s="14"/>
    </row>
    <row r="926" spans="1:32" ht="14.4">
      <c r="A926" s="23"/>
      <c r="B926" s="23"/>
      <c r="C926" s="24"/>
      <c r="D926" s="24"/>
      <c r="E926" s="24"/>
      <c r="I926" s="14"/>
      <c r="J926" s="14"/>
      <c r="K926" s="14"/>
      <c r="L926" s="14"/>
      <c r="M926" s="14"/>
      <c r="N926" s="14"/>
      <c r="O926" s="16"/>
      <c r="P926" s="14"/>
      <c r="R926" s="17"/>
      <c r="Y926" s="14"/>
      <c r="Z926" s="14"/>
      <c r="AA926" s="14"/>
      <c r="AB926" s="14"/>
      <c r="AC926" s="14"/>
      <c r="AD926" s="14"/>
      <c r="AF926" s="14"/>
    </row>
    <row r="927" spans="1:32" ht="14.4">
      <c r="A927" s="23"/>
      <c r="B927" s="23"/>
      <c r="C927" s="24"/>
      <c r="D927" s="24"/>
      <c r="E927" s="24"/>
      <c r="I927" s="14"/>
      <c r="J927" s="14"/>
      <c r="K927" s="14"/>
      <c r="L927" s="14"/>
      <c r="M927" s="14"/>
      <c r="N927" s="14"/>
      <c r="O927" s="16"/>
      <c r="P927" s="14"/>
      <c r="R927" s="17"/>
      <c r="Y927" s="14"/>
      <c r="Z927" s="14"/>
      <c r="AA927" s="14"/>
      <c r="AB927" s="14"/>
      <c r="AC927" s="14"/>
      <c r="AD927" s="14"/>
      <c r="AF927" s="14"/>
    </row>
    <row r="928" spans="1:32" ht="14.4">
      <c r="A928" s="23"/>
      <c r="B928" s="23"/>
      <c r="C928" s="24"/>
      <c r="D928" s="24"/>
      <c r="E928" s="24"/>
      <c r="I928" s="14"/>
      <c r="J928" s="14"/>
      <c r="K928" s="14"/>
      <c r="L928" s="14"/>
      <c r="M928" s="14"/>
      <c r="N928" s="14"/>
      <c r="O928" s="16"/>
      <c r="P928" s="14"/>
      <c r="R928" s="17"/>
      <c r="Y928" s="14"/>
      <c r="Z928" s="14"/>
      <c r="AA928" s="14"/>
      <c r="AB928" s="14"/>
      <c r="AC928" s="14"/>
      <c r="AD928" s="14"/>
      <c r="AF928" s="14"/>
    </row>
    <row r="929" spans="1:32" ht="14.4">
      <c r="A929" s="23"/>
      <c r="B929" s="23"/>
      <c r="C929" s="24"/>
      <c r="D929" s="24"/>
      <c r="E929" s="24"/>
      <c r="I929" s="14"/>
      <c r="J929" s="14"/>
      <c r="K929" s="14"/>
      <c r="L929" s="14"/>
      <c r="M929" s="14"/>
      <c r="N929" s="14"/>
      <c r="O929" s="16"/>
      <c r="P929" s="14"/>
      <c r="R929" s="17"/>
      <c r="Y929" s="14"/>
      <c r="Z929" s="14"/>
      <c r="AA929" s="14"/>
      <c r="AB929" s="14"/>
      <c r="AC929" s="14"/>
      <c r="AD929" s="14"/>
      <c r="AF929" s="14"/>
    </row>
    <row r="930" spans="1:32" ht="14.4">
      <c r="A930" s="23"/>
      <c r="B930" s="23"/>
      <c r="C930" s="24"/>
      <c r="D930" s="24"/>
      <c r="E930" s="24"/>
      <c r="I930" s="14"/>
      <c r="J930" s="14"/>
      <c r="K930" s="14"/>
      <c r="L930" s="14"/>
      <c r="M930" s="14"/>
      <c r="N930" s="14"/>
      <c r="O930" s="16"/>
      <c r="P930" s="14"/>
      <c r="R930" s="17"/>
      <c r="Y930" s="14"/>
      <c r="Z930" s="14"/>
      <c r="AA930" s="14"/>
      <c r="AB930" s="14"/>
      <c r="AC930" s="14"/>
      <c r="AD930" s="14"/>
      <c r="AF930" s="14"/>
    </row>
    <row r="931" spans="1:32" ht="14.4">
      <c r="A931" s="23"/>
      <c r="B931" s="23"/>
      <c r="C931" s="24"/>
      <c r="D931" s="24"/>
      <c r="E931" s="24"/>
      <c r="I931" s="14"/>
      <c r="J931" s="14"/>
      <c r="K931" s="14"/>
      <c r="L931" s="14"/>
      <c r="M931" s="14"/>
      <c r="N931" s="14"/>
      <c r="O931" s="16"/>
      <c r="P931" s="14"/>
      <c r="R931" s="17"/>
      <c r="Y931" s="14"/>
      <c r="Z931" s="14"/>
      <c r="AA931" s="14"/>
      <c r="AB931" s="14"/>
      <c r="AC931" s="14"/>
      <c r="AD931" s="14"/>
      <c r="AF931" s="14"/>
    </row>
    <row r="932" spans="1:32" ht="14.4">
      <c r="A932" s="23"/>
      <c r="B932" s="23"/>
      <c r="C932" s="24"/>
      <c r="D932" s="24"/>
      <c r="E932" s="24"/>
      <c r="I932" s="14"/>
      <c r="J932" s="14"/>
      <c r="K932" s="14"/>
      <c r="L932" s="14"/>
      <c r="M932" s="14"/>
      <c r="N932" s="14"/>
      <c r="O932" s="16"/>
      <c r="P932" s="14"/>
      <c r="R932" s="17"/>
      <c r="Y932" s="14"/>
      <c r="Z932" s="14"/>
      <c r="AA932" s="14"/>
      <c r="AB932" s="14"/>
      <c r="AC932" s="14"/>
      <c r="AD932" s="14"/>
      <c r="AF932" s="14"/>
    </row>
    <row r="933" spans="1:32" ht="14.4">
      <c r="A933" s="23"/>
      <c r="B933" s="23"/>
      <c r="C933" s="24"/>
      <c r="D933" s="24"/>
      <c r="E933" s="24"/>
      <c r="I933" s="14"/>
      <c r="J933" s="14"/>
      <c r="K933" s="14"/>
      <c r="L933" s="14"/>
      <c r="M933" s="14"/>
      <c r="N933" s="14"/>
      <c r="O933" s="16"/>
      <c r="P933" s="14"/>
      <c r="R933" s="17"/>
      <c r="Y933" s="14"/>
      <c r="Z933" s="14"/>
      <c r="AA933" s="14"/>
      <c r="AB933" s="14"/>
      <c r="AC933" s="14"/>
      <c r="AD933" s="14"/>
      <c r="AF933" s="14"/>
    </row>
    <row r="934" spans="1:32" ht="14.4">
      <c r="A934" s="23"/>
      <c r="B934" s="23"/>
      <c r="C934" s="24"/>
      <c r="D934" s="24"/>
      <c r="E934" s="24"/>
      <c r="I934" s="14"/>
      <c r="J934" s="14"/>
      <c r="K934" s="14"/>
      <c r="L934" s="14"/>
      <c r="M934" s="14"/>
      <c r="N934" s="14"/>
      <c r="O934" s="16"/>
      <c r="P934" s="14"/>
      <c r="R934" s="17"/>
      <c r="Y934" s="14"/>
      <c r="Z934" s="14"/>
      <c r="AA934" s="14"/>
      <c r="AB934" s="14"/>
      <c r="AC934" s="14"/>
      <c r="AD934" s="14"/>
      <c r="AF934" s="14"/>
    </row>
    <row r="935" spans="1:32" ht="14.4">
      <c r="A935" s="23"/>
      <c r="B935" s="23"/>
      <c r="C935" s="24"/>
      <c r="D935" s="24"/>
      <c r="E935" s="24"/>
      <c r="I935" s="14"/>
      <c r="J935" s="14"/>
      <c r="K935" s="14"/>
      <c r="L935" s="14"/>
      <c r="M935" s="14"/>
      <c r="N935" s="14"/>
      <c r="O935" s="16"/>
      <c r="P935" s="14"/>
      <c r="R935" s="17"/>
      <c r="Y935" s="14"/>
      <c r="Z935" s="14"/>
      <c r="AA935" s="14"/>
      <c r="AB935" s="14"/>
      <c r="AC935" s="14"/>
      <c r="AD935" s="14"/>
      <c r="AF935" s="14"/>
    </row>
    <row r="936" spans="1:32" ht="14.4">
      <c r="A936" s="23"/>
      <c r="B936" s="23"/>
      <c r="C936" s="24"/>
      <c r="D936" s="24"/>
      <c r="E936" s="24"/>
      <c r="I936" s="14"/>
      <c r="J936" s="14"/>
      <c r="K936" s="14"/>
      <c r="L936" s="14"/>
      <c r="M936" s="14"/>
      <c r="N936" s="14"/>
      <c r="O936" s="16"/>
      <c r="P936" s="14"/>
      <c r="R936" s="17"/>
      <c r="Y936" s="14"/>
      <c r="Z936" s="14"/>
      <c r="AA936" s="14"/>
      <c r="AB936" s="14"/>
      <c r="AC936" s="14"/>
      <c r="AD936" s="14"/>
      <c r="AF936" s="14"/>
    </row>
    <row r="937" spans="1:32" ht="14.4">
      <c r="A937" s="23"/>
      <c r="B937" s="23"/>
      <c r="C937" s="24"/>
      <c r="D937" s="24"/>
      <c r="E937" s="24"/>
      <c r="I937" s="14"/>
      <c r="J937" s="14"/>
      <c r="K937" s="14"/>
      <c r="L937" s="14"/>
      <c r="M937" s="14"/>
      <c r="N937" s="14"/>
      <c r="O937" s="16"/>
      <c r="P937" s="14"/>
      <c r="R937" s="17"/>
      <c r="Y937" s="14"/>
      <c r="Z937" s="14"/>
      <c r="AA937" s="14"/>
      <c r="AB937" s="14"/>
      <c r="AC937" s="14"/>
      <c r="AD937" s="14"/>
      <c r="AF937" s="14"/>
    </row>
    <row r="938" spans="1:32" ht="14.4">
      <c r="A938" s="23"/>
      <c r="B938" s="23"/>
      <c r="C938" s="24"/>
      <c r="D938" s="24"/>
      <c r="E938" s="24"/>
      <c r="I938" s="14"/>
      <c r="J938" s="14"/>
      <c r="K938" s="14"/>
      <c r="L938" s="14"/>
      <c r="M938" s="14"/>
      <c r="N938" s="14"/>
      <c r="O938" s="16"/>
      <c r="P938" s="14"/>
      <c r="R938" s="17"/>
      <c r="Y938" s="14"/>
      <c r="Z938" s="14"/>
      <c r="AA938" s="14"/>
      <c r="AB938" s="14"/>
      <c r="AC938" s="14"/>
      <c r="AD938" s="14"/>
      <c r="AF938" s="14"/>
    </row>
    <row r="939" spans="1:32" ht="14.4">
      <c r="A939" s="23"/>
      <c r="B939" s="23"/>
      <c r="C939" s="24"/>
      <c r="D939" s="24"/>
      <c r="E939" s="24"/>
      <c r="I939" s="14"/>
      <c r="J939" s="14"/>
      <c r="K939" s="14"/>
      <c r="L939" s="14"/>
      <c r="M939" s="14"/>
      <c r="N939" s="14"/>
      <c r="O939" s="16"/>
      <c r="P939" s="14"/>
      <c r="R939" s="17"/>
      <c r="Y939" s="14"/>
      <c r="Z939" s="14"/>
      <c r="AA939" s="14"/>
      <c r="AB939" s="14"/>
      <c r="AC939" s="14"/>
      <c r="AD939" s="14"/>
      <c r="AF939" s="14"/>
    </row>
    <row r="940" spans="1:32" ht="14.4">
      <c r="A940" s="23"/>
      <c r="B940" s="23"/>
      <c r="C940" s="24"/>
      <c r="D940" s="24"/>
      <c r="E940" s="24"/>
      <c r="I940" s="14"/>
      <c r="J940" s="14"/>
      <c r="K940" s="14"/>
      <c r="L940" s="14"/>
      <c r="M940" s="14"/>
      <c r="N940" s="14"/>
      <c r="O940" s="16"/>
      <c r="P940" s="14"/>
      <c r="R940" s="17"/>
      <c r="Y940" s="14"/>
      <c r="Z940" s="14"/>
      <c r="AA940" s="14"/>
      <c r="AB940" s="14"/>
      <c r="AC940" s="14"/>
      <c r="AD940" s="14"/>
      <c r="AF940" s="14"/>
    </row>
    <row r="941" spans="1:32" ht="14.4">
      <c r="A941" s="23"/>
      <c r="B941" s="23"/>
      <c r="C941" s="24"/>
      <c r="D941" s="24"/>
      <c r="E941" s="24"/>
      <c r="I941" s="14"/>
      <c r="J941" s="14"/>
      <c r="K941" s="14"/>
      <c r="L941" s="14"/>
      <c r="M941" s="14"/>
      <c r="N941" s="14"/>
      <c r="O941" s="16"/>
      <c r="P941" s="14"/>
      <c r="R941" s="17"/>
      <c r="Y941" s="14"/>
      <c r="Z941" s="14"/>
      <c r="AA941" s="14"/>
      <c r="AB941" s="14"/>
      <c r="AC941" s="14"/>
      <c r="AD941" s="14"/>
      <c r="AF941" s="14"/>
    </row>
    <row r="942" spans="1:32" ht="14.4">
      <c r="A942" s="23"/>
      <c r="B942" s="23"/>
      <c r="C942" s="24"/>
      <c r="D942" s="24"/>
      <c r="E942" s="24"/>
      <c r="I942" s="14"/>
      <c r="J942" s="14"/>
      <c r="K942" s="14"/>
      <c r="L942" s="14"/>
      <c r="M942" s="14"/>
      <c r="N942" s="14"/>
      <c r="O942" s="16"/>
      <c r="P942" s="14"/>
      <c r="R942" s="17"/>
      <c r="Y942" s="14"/>
      <c r="Z942" s="14"/>
      <c r="AA942" s="14"/>
      <c r="AB942" s="14"/>
      <c r="AC942" s="14"/>
      <c r="AD942" s="14"/>
      <c r="AF942" s="14"/>
    </row>
    <row r="943" spans="1:32" ht="14.4">
      <c r="A943" s="23"/>
      <c r="B943" s="23"/>
      <c r="C943" s="24"/>
      <c r="D943" s="24"/>
      <c r="E943" s="24"/>
      <c r="I943" s="14"/>
      <c r="J943" s="14"/>
      <c r="K943" s="14"/>
      <c r="L943" s="14"/>
      <c r="M943" s="14"/>
      <c r="N943" s="14"/>
      <c r="O943" s="16"/>
      <c r="P943" s="14"/>
      <c r="R943" s="17"/>
      <c r="Y943" s="14"/>
      <c r="Z943" s="14"/>
      <c r="AA943" s="14"/>
      <c r="AB943" s="14"/>
      <c r="AC943" s="14"/>
      <c r="AD943" s="14"/>
      <c r="AF943" s="14"/>
    </row>
    <row r="944" spans="1:32" ht="14.4">
      <c r="A944" s="23"/>
      <c r="B944" s="23"/>
      <c r="C944" s="24"/>
      <c r="D944" s="24"/>
      <c r="E944" s="24"/>
      <c r="I944" s="14"/>
      <c r="J944" s="14"/>
      <c r="K944" s="14"/>
      <c r="L944" s="14"/>
      <c r="M944" s="14"/>
      <c r="N944" s="14"/>
      <c r="O944" s="16"/>
      <c r="P944" s="14"/>
      <c r="R944" s="17"/>
      <c r="Y944" s="14"/>
      <c r="Z944" s="14"/>
      <c r="AA944" s="14"/>
      <c r="AB944" s="14"/>
      <c r="AC944" s="14"/>
      <c r="AD944" s="14"/>
      <c r="AF944" s="14"/>
    </row>
    <row r="945" spans="1:32" ht="14.4">
      <c r="A945" s="23"/>
      <c r="B945" s="23"/>
      <c r="C945" s="24"/>
      <c r="D945" s="24"/>
      <c r="E945" s="24"/>
      <c r="I945" s="14"/>
      <c r="J945" s="14"/>
      <c r="K945" s="14"/>
      <c r="L945" s="14"/>
      <c r="M945" s="14"/>
      <c r="N945" s="14"/>
      <c r="O945" s="16"/>
      <c r="P945" s="14"/>
      <c r="R945" s="17"/>
      <c r="Y945" s="14"/>
      <c r="Z945" s="14"/>
      <c r="AA945" s="14"/>
      <c r="AB945" s="14"/>
      <c r="AC945" s="14"/>
      <c r="AD945" s="14"/>
      <c r="AF945" s="14"/>
    </row>
    <row r="946" spans="1:32" ht="14.4">
      <c r="A946" s="23"/>
      <c r="B946" s="23"/>
      <c r="C946" s="24"/>
      <c r="D946" s="24"/>
      <c r="E946" s="24"/>
      <c r="I946" s="14"/>
      <c r="J946" s="14"/>
      <c r="K946" s="14"/>
      <c r="L946" s="14"/>
      <c r="M946" s="14"/>
      <c r="N946" s="14"/>
      <c r="O946" s="16"/>
      <c r="P946" s="14"/>
      <c r="R946" s="17"/>
      <c r="Y946" s="14"/>
      <c r="Z946" s="14"/>
      <c r="AA946" s="14"/>
      <c r="AB946" s="14"/>
      <c r="AC946" s="14"/>
      <c r="AD946" s="14"/>
      <c r="AF946" s="14"/>
    </row>
    <row r="947" spans="1:32" ht="14.4">
      <c r="A947" s="23"/>
      <c r="B947" s="23"/>
      <c r="C947" s="24"/>
      <c r="D947" s="24"/>
      <c r="E947" s="24"/>
      <c r="I947" s="14"/>
      <c r="J947" s="14"/>
      <c r="K947" s="14"/>
      <c r="L947" s="14"/>
      <c r="M947" s="14"/>
      <c r="N947" s="14"/>
      <c r="O947" s="16"/>
      <c r="P947" s="14"/>
      <c r="R947" s="17"/>
      <c r="Y947" s="14"/>
      <c r="Z947" s="14"/>
      <c r="AA947" s="14"/>
      <c r="AB947" s="14"/>
      <c r="AC947" s="14"/>
      <c r="AD947" s="14"/>
      <c r="AF947" s="14"/>
    </row>
    <row r="948" spans="1:32" ht="14.4">
      <c r="A948" s="23"/>
      <c r="B948" s="23"/>
      <c r="C948" s="24"/>
      <c r="D948" s="24"/>
      <c r="E948" s="24"/>
      <c r="I948" s="14"/>
      <c r="J948" s="14"/>
      <c r="K948" s="14"/>
      <c r="L948" s="14"/>
      <c r="M948" s="14"/>
      <c r="N948" s="14"/>
      <c r="O948" s="16"/>
      <c r="P948" s="14"/>
      <c r="R948" s="17"/>
      <c r="Y948" s="14"/>
      <c r="Z948" s="14"/>
      <c r="AA948" s="14"/>
      <c r="AB948" s="14"/>
      <c r="AC948" s="14"/>
      <c r="AD948" s="14"/>
      <c r="AF948" s="14"/>
    </row>
    <row r="949" spans="1:32" ht="14.4">
      <c r="A949" s="23"/>
      <c r="B949" s="23"/>
      <c r="C949" s="24"/>
      <c r="D949" s="24"/>
      <c r="E949" s="24"/>
      <c r="I949" s="14"/>
      <c r="J949" s="14"/>
      <c r="K949" s="14"/>
      <c r="L949" s="14"/>
      <c r="M949" s="14"/>
      <c r="N949" s="14"/>
      <c r="O949" s="16"/>
      <c r="P949" s="14"/>
      <c r="R949" s="17"/>
      <c r="Y949" s="14"/>
      <c r="Z949" s="14"/>
      <c r="AA949" s="14"/>
      <c r="AB949" s="14"/>
      <c r="AC949" s="14"/>
      <c r="AD949" s="14"/>
      <c r="AF949" s="14"/>
    </row>
    <row r="950" spans="1:32" ht="14.4">
      <c r="A950" s="23"/>
      <c r="B950" s="23"/>
      <c r="C950" s="24"/>
      <c r="D950" s="24"/>
      <c r="E950" s="24"/>
      <c r="I950" s="14"/>
      <c r="J950" s="14"/>
      <c r="K950" s="14"/>
      <c r="L950" s="14"/>
      <c r="M950" s="14"/>
      <c r="N950" s="14"/>
      <c r="O950" s="16"/>
      <c r="P950" s="14"/>
      <c r="R950" s="17"/>
      <c r="Y950" s="14"/>
      <c r="Z950" s="14"/>
      <c r="AA950" s="14"/>
      <c r="AB950" s="14"/>
      <c r="AC950" s="14"/>
      <c r="AD950" s="14"/>
      <c r="AF950" s="14"/>
    </row>
    <row r="951" spans="1:32" ht="14.4">
      <c r="A951" s="23"/>
      <c r="B951" s="23"/>
      <c r="C951" s="24"/>
      <c r="D951" s="24"/>
      <c r="E951" s="24"/>
      <c r="I951" s="14"/>
      <c r="J951" s="14"/>
      <c r="K951" s="14"/>
      <c r="L951" s="14"/>
      <c r="M951" s="14"/>
      <c r="N951" s="14"/>
      <c r="O951" s="16"/>
      <c r="P951" s="14"/>
      <c r="R951" s="17"/>
      <c r="Y951" s="14"/>
      <c r="Z951" s="14"/>
      <c r="AA951" s="14"/>
      <c r="AB951" s="14"/>
      <c r="AC951" s="14"/>
      <c r="AD951" s="14"/>
      <c r="AF951" s="14"/>
    </row>
    <row r="952" spans="1:32" ht="14.4">
      <c r="A952" s="23"/>
      <c r="B952" s="23"/>
      <c r="C952" s="24"/>
      <c r="D952" s="24"/>
      <c r="E952" s="24"/>
      <c r="I952" s="14"/>
      <c r="J952" s="14"/>
      <c r="K952" s="14"/>
      <c r="L952" s="14"/>
      <c r="M952" s="14"/>
      <c r="N952" s="14"/>
      <c r="O952" s="16"/>
      <c r="P952" s="14"/>
      <c r="R952" s="17"/>
      <c r="Y952" s="14"/>
      <c r="Z952" s="14"/>
      <c r="AA952" s="14"/>
      <c r="AB952" s="14"/>
      <c r="AC952" s="14"/>
      <c r="AD952" s="14"/>
      <c r="AF952" s="14"/>
    </row>
    <row r="953" spans="1:32" ht="14.4">
      <c r="A953" s="23"/>
      <c r="B953" s="23"/>
      <c r="C953" s="24"/>
      <c r="D953" s="24"/>
      <c r="E953" s="24"/>
      <c r="I953" s="14"/>
      <c r="J953" s="14"/>
      <c r="K953" s="14"/>
      <c r="L953" s="14"/>
      <c r="M953" s="14"/>
      <c r="N953" s="14"/>
      <c r="O953" s="16"/>
      <c r="P953" s="14"/>
      <c r="R953" s="17"/>
      <c r="Y953" s="14"/>
      <c r="Z953" s="14"/>
      <c r="AA953" s="14"/>
      <c r="AB953" s="14"/>
      <c r="AC953" s="14"/>
      <c r="AD953" s="14"/>
      <c r="AF953" s="14"/>
    </row>
    <row r="954" spans="1:32" ht="14.4">
      <c r="A954" s="23"/>
      <c r="B954" s="23"/>
      <c r="C954" s="24"/>
      <c r="D954" s="24"/>
      <c r="E954" s="24"/>
      <c r="I954" s="14"/>
      <c r="J954" s="14"/>
      <c r="K954" s="14"/>
      <c r="L954" s="14"/>
      <c r="M954" s="14"/>
      <c r="N954" s="14"/>
      <c r="O954" s="16"/>
      <c r="P954" s="14"/>
      <c r="R954" s="17"/>
      <c r="Y954" s="14"/>
      <c r="Z954" s="14"/>
      <c r="AA954" s="14"/>
      <c r="AB954" s="14"/>
      <c r="AC954" s="14"/>
      <c r="AD954" s="14"/>
      <c r="AF954" s="14"/>
    </row>
    <row r="955" spans="1:32" ht="14.4">
      <c r="A955" s="23"/>
      <c r="B955" s="23"/>
      <c r="C955" s="24"/>
      <c r="D955" s="24"/>
      <c r="E955" s="24"/>
      <c r="I955" s="14"/>
      <c r="J955" s="14"/>
      <c r="K955" s="14"/>
      <c r="L955" s="14"/>
      <c r="M955" s="14"/>
      <c r="N955" s="14"/>
      <c r="O955" s="16"/>
      <c r="P955" s="14"/>
      <c r="R955" s="17"/>
      <c r="Y955" s="14"/>
      <c r="Z955" s="14"/>
      <c r="AA955" s="14"/>
      <c r="AB955" s="14"/>
      <c r="AC955" s="14"/>
      <c r="AD955" s="14"/>
      <c r="AF955" s="14"/>
    </row>
    <row r="956" spans="1:32" ht="14.4">
      <c r="A956" s="23"/>
      <c r="B956" s="23"/>
      <c r="C956" s="24"/>
      <c r="D956" s="24"/>
      <c r="E956" s="24"/>
      <c r="I956" s="14"/>
      <c r="J956" s="14"/>
      <c r="K956" s="14"/>
      <c r="L956" s="14"/>
      <c r="M956" s="14"/>
      <c r="N956" s="14"/>
      <c r="O956" s="16"/>
      <c r="P956" s="14"/>
      <c r="R956" s="17"/>
      <c r="Y956" s="14"/>
      <c r="Z956" s="14"/>
      <c r="AA956" s="14"/>
      <c r="AB956" s="14"/>
      <c r="AC956" s="14"/>
      <c r="AD956" s="14"/>
      <c r="AF956" s="14"/>
    </row>
    <row r="957" spans="1:32" ht="14.4">
      <c r="A957" s="23"/>
      <c r="B957" s="23"/>
      <c r="C957" s="24"/>
      <c r="D957" s="24"/>
      <c r="E957" s="24"/>
      <c r="I957" s="14"/>
      <c r="J957" s="14"/>
      <c r="K957" s="14"/>
      <c r="L957" s="14"/>
      <c r="M957" s="14"/>
      <c r="N957" s="14"/>
      <c r="O957" s="16"/>
      <c r="P957" s="14"/>
      <c r="R957" s="17"/>
      <c r="Y957" s="14"/>
      <c r="Z957" s="14"/>
      <c r="AA957" s="14"/>
      <c r="AB957" s="14"/>
      <c r="AC957" s="14"/>
      <c r="AD957" s="14"/>
      <c r="AF957" s="14"/>
    </row>
    <row r="958" spans="1:32" ht="14.4">
      <c r="A958" s="23"/>
      <c r="B958" s="23"/>
      <c r="C958" s="24"/>
      <c r="D958" s="24"/>
      <c r="E958" s="24"/>
      <c r="I958" s="14"/>
      <c r="J958" s="14"/>
      <c r="K958" s="14"/>
      <c r="L958" s="14"/>
      <c r="M958" s="14"/>
      <c r="N958" s="14"/>
      <c r="O958" s="16"/>
      <c r="P958" s="14"/>
      <c r="R958" s="17"/>
      <c r="Y958" s="14"/>
      <c r="Z958" s="14"/>
      <c r="AA958" s="14"/>
      <c r="AB958" s="14"/>
      <c r="AC958" s="14"/>
      <c r="AD958" s="14"/>
      <c r="AF958" s="14"/>
    </row>
    <row r="959" spans="1:32" ht="14.4">
      <c r="A959" s="23"/>
      <c r="B959" s="23"/>
      <c r="C959" s="24"/>
      <c r="D959" s="24"/>
      <c r="E959" s="24"/>
      <c r="I959" s="14"/>
      <c r="J959" s="14"/>
      <c r="K959" s="14"/>
      <c r="L959" s="14"/>
      <c r="M959" s="14"/>
      <c r="N959" s="14"/>
      <c r="O959" s="16"/>
      <c r="P959" s="14"/>
      <c r="R959" s="17"/>
      <c r="Y959" s="14"/>
      <c r="Z959" s="14"/>
      <c r="AA959" s="14"/>
      <c r="AB959" s="14"/>
      <c r="AC959" s="14"/>
      <c r="AD959" s="14"/>
      <c r="AF959" s="14"/>
    </row>
    <row r="960" spans="1:32" ht="14.4">
      <c r="A960" s="23"/>
      <c r="B960" s="23"/>
      <c r="C960" s="24"/>
      <c r="D960" s="24"/>
      <c r="E960" s="24"/>
      <c r="I960" s="14"/>
      <c r="J960" s="14"/>
      <c r="K960" s="14"/>
      <c r="L960" s="14"/>
      <c r="M960" s="14"/>
      <c r="N960" s="14"/>
      <c r="O960" s="16"/>
      <c r="P960" s="14"/>
      <c r="R960" s="17"/>
      <c r="Y960" s="14"/>
      <c r="Z960" s="14"/>
      <c r="AA960" s="14"/>
      <c r="AB960" s="14"/>
      <c r="AC960" s="14"/>
      <c r="AD960" s="14"/>
      <c r="AF960" s="14"/>
    </row>
    <row r="961" spans="1:32" ht="14.4">
      <c r="A961" s="23"/>
      <c r="B961" s="23"/>
      <c r="C961" s="24"/>
      <c r="D961" s="24"/>
      <c r="E961" s="24"/>
      <c r="I961" s="14"/>
      <c r="J961" s="14"/>
      <c r="K961" s="14"/>
      <c r="L961" s="14"/>
      <c r="M961" s="14"/>
      <c r="N961" s="14"/>
      <c r="O961" s="16"/>
      <c r="P961" s="14"/>
      <c r="R961" s="17"/>
      <c r="Y961" s="14"/>
      <c r="Z961" s="14"/>
      <c r="AA961" s="14"/>
      <c r="AB961" s="14"/>
      <c r="AC961" s="14"/>
      <c r="AD961" s="14"/>
      <c r="AF961" s="14"/>
    </row>
    <row r="962" spans="1:32" ht="14.4">
      <c r="A962" s="23"/>
      <c r="B962" s="23"/>
      <c r="C962" s="24"/>
      <c r="D962" s="24"/>
      <c r="E962" s="24"/>
      <c r="I962" s="14"/>
      <c r="J962" s="14"/>
      <c r="K962" s="14"/>
      <c r="L962" s="14"/>
      <c r="M962" s="14"/>
      <c r="N962" s="14"/>
      <c r="O962" s="16"/>
      <c r="P962" s="14"/>
      <c r="R962" s="17"/>
      <c r="Y962" s="14"/>
      <c r="Z962" s="14"/>
      <c r="AA962" s="14"/>
      <c r="AB962" s="14"/>
      <c r="AC962" s="14"/>
      <c r="AD962" s="14"/>
      <c r="AF962" s="14"/>
    </row>
    <row r="963" spans="1:32" ht="14.4">
      <c r="A963" s="23"/>
      <c r="B963" s="23"/>
      <c r="C963" s="24"/>
      <c r="D963" s="24"/>
      <c r="E963" s="24"/>
      <c r="I963" s="14"/>
      <c r="J963" s="14"/>
      <c r="K963" s="14"/>
      <c r="L963" s="14"/>
      <c r="M963" s="14"/>
      <c r="N963" s="14"/>
      <c r="O963" s="16"/>
      <c r="P963" s="14"/>
      <c r="R963" s="17"/>
      <c r="Y963" s="14"/>
      <c r="Z963" s="14"/>
      <c r="AA963" s="14"/>
      <c r="AB963" s="14"/>
      <c r="AC963" s="14"/>
      <c r="AD963" s="14"/>
      <c r="AF963" s="14"/>
    </row>
    <row r="964" spans="1:32" ht="14.4">
      <c r="A964" s="23"/>
      <c r="B964" s="23"/>
      <c r="C964" s="24"/>
      <c r="D964" s="24"/>
      <c r="E964" s="24"/>
      <c r="I964" s="14"/>
      <c r="J964" s="14"/>
      <c r="K964" s="14"/>
      <c r="L964" s="14"/>
      <c r="M964" s="14"/>
      <c r="N964" s="14"/>
      <c r="O964" s="16"/>
      <c r="P964" s="14"/>
      <c r="R964" s="17"/>
      <c r="Y964" s="14"/>
      <c r="Z964" s="14"/>
      <c r="AA964" s="14"/>
      <c r="AB964" s="14"/>
      <c r="AC964" s="14"/>
      <c r="AD964" s="14"/>
      <c r="AF964" s="14"/>
    </row>
    <row r="965" spans="1:32" ht="14.4">
      <c r="A965" s="23"/>
      <c r="B965" s="23"/>
      <c r="C965" s="24"/>
      <c r="D965" s="24"/>
      <c r="E965" s="24"/>
      <c r="I965" s="14"/>
      <c r="J965" s="14"/>
      <c r="K965" s="14"/>
      <c r="L965" s="14"/>
      <c r="M965" s="14"/>
      <c r="N965" s="14"/>
      <c r="O965" s="16"/>
      <c r="P965" s="14"/>
      <c r="R965" s="17"/>
      <c r="Y965" s="14"/>
      <c r="Z965" s="14"/>
      <c r="AA965" s="14"/>
      <c r="AB965" s="14"/>
      <c r="AC965" s="14"/>
      <c r="AD965" s="14"/>
      <c r="AF965" s="14"/>
    </row>
    <row r="966" spans="1:32" ht="14.4">
      <c r="A966" s="23"/>
      <c r="B966" s="23"/>
      <c r="C966" s="24"/>
      <c r="D966" s="24"/>
      <c r="E966" s="24"/>
      <c r="I966" s="14"/>
      <c r="J966" s="14"/>
      <c r="K966" s="14"/>
      <c r="L966" s="14"/>
      <c r="M966" s="14"/>
      <c r="N966" s="14"/>
      <c r="O966" s="16"/>
      <c r="P966" s="14"/>
      <c r="R966" s="17"/>
      <c r="Y966" s="14"/>
      <c r="Z966" s="14"/>
      <c r="AA966" s="14"/>
      <c r="AB966" s="14"/>
      <c r="AC966" s="14"/>
      <c r="AD966" s="14"/>
      <c r="AF966" s="14"/>
    </row>
    <row r="967" spans="1:32" ht="14.4">
      <c r="A967" s="23"/>
      <c r="B967" s="23"/>
      <c r="C967" s="24"/>
      <c r="D967" s="24"/>
      <c r="E967" s="24"/>
      <c r="I967" s="14"/>
      <c r="J967" s="14"/>
      <c r="K967" s="14"/>
      <c r="L967" s="14"/>
      <c r="M967" s="14"/>
      <c r="N967" s="14"/>
      <c r="O967" s="16"/>
      <c r="P967" s="14"/>
      <c r="R967" s="17"/>
      <c r="Y967" s="14"/>
      <c r="Z967" s="14"/>
      <c r="AA967" s="14"/>
      <c r="AB967" s="14"/>
      <c r="AC967" s="14"/>
      <c r="AD967" s="14"/>
      <c r="AF967" s="14"/>
    </row>
    <row r="968" spans="1:32" ht="14.4">
      <c r="A968" s="23"/>
      <c r="B968" s="23"/>
      <c r="C968" s="24"/>
      <c r="D968" s="24"/>
      <c r="E968" s="24"/>
      <c r="I968" s="14"/>
      <c r="J968" s="14"/>
      <c r="K968" s="14"/>
      <c r="L968" s="14"/>
      <c r="M968" s="14"/>
      <c r="N968" s="14"/>
      <c r="O968" s="16"/>
      <c r="P968" s="14"/>
      <c r="R968" s="17"/>
      <c r="Y968" s="14"/>
      <c r="Z968" s="14"/>
      <c r="AA968" s="14"/>
      <c r="AB968" s="14"/>
      <c r="AC968" s="14"/>
      <c r="AD968" s="14"/>
      <c r="AF968" s="14"/>
    </row>
    <row r="969" spans="1:32" ht="14.4">
      <c r="A969" s="23"/>
      <c r="B969" s="23"/>
      <c r="C969" s="24"/>
      <c r="D969" s="24"/>
      <c r="E969" s="24"/>
      <c r="I969" s="14"/>
      <c r="J969" s="14"/>
      <c r="K969" s="14"/>
      <c r="L969" s="14"/>
      <c r="M969" s="14"/>
      <c r="N969" s="14"/>
      <c r="O969" s="16"/>
      <c r="P969" s="14"/>
      <c r="R969" s="17"/>
      <c r="Y969" s="14"/>
      <c r="Z969" s="14"/>
      <c r="AA969" s="14"/>
      <c r="AB969" s="14"/>
      <c r="AC969" s="14"/>
      <c r="AD969" s="14"/>
      <c r="AF969" s="14"/>
    </row>
    <row r="970" spans="1:32" ht="14.4">
      <c r="A970" s="23"/>
      <c r="B970" s="23"/>
      <c r="C970" s="24"/>
      <c r="D970" s="24"/>
      <c r="E970" s="24"/>
      <c r="I970" s="14"/>
      <c r="J970" s="14"/>
      <c r="K970" s="14"/>
      <c r="L970" s="14"/>
      <c r="M970" s="14"/>
      <c r="N970" s="14"/>
      <c r="O970" s="16"/>
      <c r="P970" s="14"/>
      <c r="R970" s="17"/>
      <c r="Y970" s="14"/>
      <c r="Z970" s="14"/>
      <c r="AA970" s="14"/>
      <c r="AB970" s="14"/>
      <c r="AC970" s="14"/>
      <c r="AD970" s="14"/>
      <c r="AF970" s="14"/>
    </row>
    <row r="971" spans="1:32" ht="14.4">
      <c r="A971" s="23"/>
      <c r="B971" s="23"/>
      <c r="C971" s="24"/>
      <c r="D971" s="24"/>
      <c r="E971" s="24"/>
      <c r="I971" s="14"/>
      <c r="J971" s="14"/>
      <c r="K971" s="14"/>
      <c r="L971" s="14"/>
      <c r="M971" s="14"/>
      <c r="N971" s="14"/>
      <c r="O971" s="16"/>
      <c r="P971" s="14"/>
      <c r="R971" s="17"/>
      <c r="Y971" s="14"/>
      <c r="Z971" s="14"/>
      <c r="AA971" s="14"/>
      <c r="AB971" s="14"/>
      <c r="AC971" s="14"/>
      <c r="AD971" s="14"/>
      <c r="AF971" s="14"/>
    </row>
    <row r="972" spans="1:32" ht="14.4">
      <c r="A972" s="23"/>
      <c r="B972" s="23"/>
      <c r="C972" s="24"/>
      <c r="D972" s="24"/>
      <c r="E972" s="24"/>
      <c r="I972" s="14"/>
      <c r="J972" s="14"/>
      <c r="K972" s="14"/>
      <c r="L972" s="14"/>
      <c r="M972" s="14"/>
      <c r="N972" s="14"/>
      <c r="O972" s="16"/>
      <c r="P972" s="14"/>
      <c r="R972" s="17"/>
      <c r="Y972" s="14"/>
      <c r="Z972" s="14"/>
      <c r="AA972" s="14"/>
      <c r="AB972" s="14"/>
      <c r="AC972" s="14"/>
      <c r="AD972" s="14"/>
      <c r="AF972" s="14"/>
    </row>
    <row r="973" spans="1:32" ht="14.4">
      <c r="A973" s="23"/>
      <c r="B973" s="23"/>
      <c r="C973" s="24"/>
      <c r="D973" s="24"/>
      <c r="E973" s="24"/>
      <c r="I973" s="14"/>
      <c r="J973" s="14"/>
      <c r="K973" s="14"/>
      <c r="L973" s="14"/>
      <c r="M973" s="14"/>
      <c r="N973" s="14"/>
      <c r="O973" s="16"/>
      <c r="P973" s="14"/>
      <c r="R973" s="17"/>
      <c r="Y973" s="14"/>
      <c r="Z973" s="14"/>
      <c r="AA973" s="14"/>
      <c r="AB973" s="14"/>
      <c r="AC973" s="14"/>
      <c r="AD973" s="14"/>
      <c r="AF973" s="14"/>
    </row>
    <row r="974" spans="1:32" ht="14.4">
      <c r="A974" s="23"/>
      <c r="B974" s="23"/>
      <c r="C974" s="24"/>
      <c r="D974" s="24"/>
      <c r="E974" s="24"/>
      <c r="I974" s="14"/>
      <c r="J974" s="14"/>
      <c r="K974" s="14"/>
      <c r="L974" s="14"/>
      <c r="M974" s="14"/>
      <c r="N974" s="14"/>
      <c r="O974" s="16"/>
      <c r="P974" s="14"/>
      <c r="R974" s="17"/>
      <c r="Y974" s="14"/>
      <c r="Z974" s="14"/>
      <c r="AA974" s="14"/>
      <c r="AB974" s="14"/>
      <c r="AC974" s="14"/>
      <c r="AD974" s="14"/>
      <c r="AF974" s="14"/>
    </row>
    <row r="975" spans="1:32" ht="14.4">
      <c r="A975" s="23"/>
      <c r="B975" s="23"/>
      <c r="C975" s="24"/>
      <c r="D975" s="24"/>
      <c r="E975" s="24"/>
      <c r="I975" s="14"/>
      <c r="J975" s="14"/>
      <c r="K975" s="14"/>
      <c r="L975" s="14"/>
      <c r="M975" s="14"/>
      <c r="N975" s="14"/>
      <c r="O975" s="16"/>
      <c r="P975" s="14"/>
      <c r="R975" s="17"/>
      <c r="Y975" s="14"/>
      <c r="Z975" s="14"/>
      <c r="AA975" s="14"/>
      <c r="AB975" s="14"/>
      <c r="AC975" s="14"/>
      <c r="AD975" s="14"/>
      <c r="AF975" s="14"/>
    </row>
    <row r="976" spans="1:32" ht="14.4">
      <c r="A976" s="23"/>
      <c r="B976" s="23"/>
      <c r="C976" s="24"/>
      <c r="D976" s="24"/>
      <c r="E976" s="24"/>
      <c r="I976" s="14"/>
      <c r="J976" s="14"/>
      <c r="K976" s="14"/>
      <c r="L976" s="14"/>
      <c r="M976" s="14"/>
      <c r="N976" s="14"/>
      <c r="O976" s="16"/>
      <c r="P976" s="14"/>
      <c r="R976" s="17"/>
      <c r="Y976" s="14"/>
      <c r="Z976" s="14"/>
      <c r="AA976" s="14"/>
      <c r="AB976" s="14"/>
      <c r="AC976" s="14"/>
      <c r="AD976" s="14"/>
      <c r="AF976" s="14"/>
    </row>
    <row r="977" spans="1:32" ht="14.4">
      <c r="A977" s="23"/>
      <c r="B977" s="23"/>
      <c r="C977" s="24"/>
      <c r="D977" s="24"/>
      <c r="E977" s="24"/>
      <c r="I977" s="14"/>
      <c r="J977" s="14"/>
      <c r="K977" s="14"/>
      <c r="L977" s="14"/>
      <c r="M977" s="14"/>
      <c r="N977" s="14"/>
      <c r="O977" s="16"/>
      <c r="P977" s="14"/>
      <c r="R977" s="17"/>
      <c r="Y977" s="14"/>
      <c r="Z977" s="14"/>
      <c r="AA977" s="14"/>
      <c r="AB977" s="14"/>
      <c r="AC977" s="14"/>
      <c r="AD977" s="14"/>
      <c r="AF977" s="14"/>
    </row>
    <row r="978" spans="1:32" ht="14.4">
      <c r="A978" s="23"/>
      <c r="B978" s="23"/>
      <c r="C978" s="24"/>
      <c r="D978" s="24"/>
      <c r="E978" s="24"/>
      <c r="I978" s="14"/>
      <c r="J978" s="14"/>
      <c r="K978" s="14"/>
      <c r="L978" s="14"/>
      <c r="M978" s="14"/>
      <c r="N978" s="14"/>
      <c r="O978" s="16"/>
      <c r="P978" s="14"/>
      <c r="R978" s="17"/>
      <c r="Y978" s="14"/>
      <c r="Z978" s="14"/>
      <c r="AA978" s="14"/>
      <c r="AB978" s="14"/>
      <c r="AC978" s="14"/>
      <c r="AD978" s="14"/>
      <c r="AF978" s="14"/>
    </row>
    <row r="979" spans="1:32" ht="14.4">
      <c r="A979" s="23"/>
      <c r="B979" s="23"/>
      <c r="C979" s="24"/>
      <c r="D979" s="24"/>
      <c r="E979" s="24"/>
      <c r="I979" s="14"/>
      <c r="J979" s="14"/>
      <c r="K979" s="14"/>
      <c r="L979" s="14"/>
      <c r="M979" s="14"/>
      <c r="N979" s="14"/>
      <c r="O979" s="16"/>
      <c r="P979" s="14"/>
      <c r="R979" s="17"/>
      <c r="Y979" s="14"/>
      <c r="Z979" s="14"/>
      <c r="AA979" s="14"/>
      <c r="AB979" s="14"/>
      <c r="AC979" s="14"/>
      <c r="AD979" s="14"/>
      <c r="AF979" s="14"/>
    </row>
    <row r="980" spans="1:32" ht="14.4">
      <c r="A980" s="23"/>
      <c r="B980" s="23"/>
      <c r="C980" s="24"/>
      <c r="D980" s="24"/>
      <c r="E980" s="24"/>
      <c r="I980" s="14"/>
      <c r="J980" s="14"/>
      <c r="K980" s="14"/>
      <c r="L980" s="14"/>
      <c r="M980" s="14"/>
      <c r="N980" s="14"/>
      <c r="O980" s="16"/>
      <c r="P980" s="14"/>
      <c r="R980" s="17"/>
      <c r="Y980" s="14"/>
      <c r="Z980" s="14"/>
      <c r="AA980" s="14"/>
      <c r="AB980" s="14"/>
      <c r="AC980" s="14"/>
      <c r="AD980" s="14"/>
      <c r="AF980" s="14"/>
    </row>
    <row r="981" spans="1:32" ht="14.4">
      <c r="A981" s="23"/>
      <c r="B981" s="23"/>
      <c r="C981" s="24"/>
      <c r="D981" s="24"/>
      <c r="E981" s="24"/>
      <c r="I981" s="14"/>
      <c r="J981" s="14"/>
      <c r="K981" s="14"/>
      <c r="L981" s="14"/>
      <c r="M981" s="14"/>
      <c r="N981" s="14"/>
      <c r="O981" s="16"/>
      <c r="P981" s="14"/>
      <c r="R981" s="17"/>
      <c r="Y981" s="14"/>
      <c r="Z981" s="14"/>
      <c r="AA981" s="14"/>
      <c r="AB981" s="14"/>
      <c r="AC981" s="14"/>
      <c r="AD981" s="14"/>
      <c r="AF981" s="14"/>
    </row>
    <row r="982" spans="1:32" ht="14.4">
      <c r="A982" s="23"/>
      <c r="B982" s="23"/>
      <c r="C982" s="24"/>
      <c r="D982" s="24"/>
      <c r="E982" s="24"/>
      <c r="I982" s="14"/>
      <c r="J982" s="14"/>
      <c r="K982" s="14"/>
      <c r="L982" s="14"/>
      <c r="M982" s="14"/>
      <c r="N982" s="14"/>
      <c r="O982" s="16"/>
      <c r="P982" s="14"/>
      <c r="R982" s="17"/>
      <c r="Y982" s="14"/>
      <c r="Z982" s="14"/>
      <c r="AA982" s="14"/>
      <c r="AB982" s="14"/>
      <c r="AC982" s="14"/>
      <c r="AD982" s="14"/>
      <c r="AF982" s="14"/>
    </row>
    <row r="983" spans="1:32" ht="14.4">
      <c r="A983" s="23"/>
      <c r="B983" s="23"/>
      <c r="C983" s="24"/>
      <c r="D983" s="24"/>
      <c r="E983" s="24"/>
      <c r="I983" s="14"/>
      <c r="J983" s="14"/>
      <c r="K983" s="14"/>
      <c r="L983" s="14"/>
      <c r="M983" s="14"/>
      <c r="N983" s="14"/>
      <c r="O983" s="16"/>
      <c r="P983" s="14"/>
      <c r="R983" s="17"/>
      <c r="Y983" s="14"/>
      <c r="Z983" s="14"/>
      <c r="AA983" s="14"/>
      <c r="AB983" s="14"/>
      <c r="AC983" s="14"/>
      <c r="AD983" s="14"/>
      <c r="AF983" s="14"/>
    </row>
    <row r="984" spans="1:32" ht="14.4">
      <c r="A984" s="23"/>
      <c r="B984" s="23"/>
      <c r="C984" s="24"/>
      <c r="D984" s="24"/>
      <c r="E984" s="24"/>
      <c r="I984" s="14"/>
      <c r="J984" s="14"/>
      <c r="K984" s="14"/>
      <c r="L984" s="14"/>
      <c r="M984" s="14"/>
      <c r="N984" s="14"/>
      <c r="O984" s="16"/>
      <c r="P984" s="14"/>
      <c r="R984" s="17"/>
      <c r="Y984" s="14"/>
      <c r="Z984" s="14"/>
      <c r="AA984" s="14"/>
      <c r="AB984" s="14"/>
      <c r="AC984" s="14"/>
      <c r="AD984" s="14"/>
      <c r="AF984" s="14"/>
    </row>
    <row r="985" spans="1:32" ht="14.4">
      <c r="A985" s="23"/>
      <c r="B985" s="23"/>
      <c r="C985" s="24"/>
      <c r="D985" s="24"/>
      <c r="E985" s="24"/>
      <c r="I985" s="14"/>
      <c r="J985" s="14"/>
      <c r="K985" s="14"/>
      <c r="L985" s="14"/>
      <c r="M985" s="14"/>
      <c r="N985" s="14"/>
      <c r="O985" s="16"/>
      <c r="P985" s="14"/>
      <c r="R985" s="17"/>
      <c r="Y985" s="14"/>
      <c r="Z985" s="14"/>
      <c r="AA985" s="14"/>
      <c r="AB985" s="14"/>
      <c r="AC985" s="14"/>
      <c r="AD985" s="14"/>
      <c r="AF985" s="14"/>
    </row>
    <row r="986" spans="1:32" ht="14.4">
      <c r="A986" s="23"/>
      <c r="B986" s="23"/>
      <c r="C986" s="24"/>
      <c r="D986" s="24"/>
      <c r="E986" s="24"/>
      <c r="I986" s="14"/>
      <c r="J986" s="14"/>
      <c r="K986" s="14"/>
      <c r="L986" s="14"/>
      <c r="M986" s="14"/>
      <c r="N986" s="14"/>
      <c r="O986" s="16"/>
      <c r="P986" s="14"/>
      <c r="R986" s="17"/>
      <c r="Y986" s="14"/>
      <c r="Z986" s="14"/>
      <c r="AA986" s="14"/>
      <c r="AB986" s="14"/>
      <c r="AC986" s="14"/>
      <c r="AD986" s="14"/>
      <c r="AF986" s="14"/>
    </row>
    <row r="987" spans="1:32" ht="14.4">
      <c r="A987" s="23"/>
      <c r="B987" s="23"/>
      <c r="C987" s="24"/>
      <c r="D987" s="24"/>
      <c r="E987" s="24"/>
      <c r="I987" s="14"/>
      <c r="J987" s="14"/>
      <c r="K987" s="14"/>
      <c r="L987" s="14"/>
      <c r="M987" s="14"/>
      <c r="N987" s="14"/>
      <c r="O987" s="16"/>
      <c r="P987" s="14"/>
      <c r="R987" s="17"/>
      <c r="Y987" s="14"/>
      <c r="Z987" s="14"/>
      <c r="AA987" s="14"/>
      <c r="AB987" s="14"/>
      <c r="AC987" s="14"/>
      <c r="AD987" s="14"/>
      <c r="AF987" s="14"/>
    </row>
    <row r="988" spans="1:32" ht="14.4">
      <c r="A988" s="23"/>
      <c r="B988" s="23"/>
      <c r="C988" s="24"/>
      <c r="D988" s="24"/>
      <c r="E988" s="24"/>
      <c r="I988" s="14"/>
      <c r="J988" s="14"/>
      <c r="K988" s="14"/>
      <c r="L988" s="14"/>
      <c r="M988" s="14"/>
      <c r="N988" s="14"/>
      <c r="O988" s="16"/>
      <c r="P988" s="14"/>
      <c r="R988" s="17"/>
      <c r="Y988" s="14"/>
      <c r="Z988" s="14"/>
      <c r="AA988" s="14"/>
      <c r="AB988" s="14"/>
      <c r="AC988" s="14"/>
      <c r="AD988" s="14"/>
      <c r="AF988" s="14"/>
    </row>
    <row r="989" spans="1:32" ht="14.4">
      <c r="A989" s="23"/>
      <c r="B989" s="23"/>
      <c r="C989" s="24"/>
      <c r="D989" s="24"/>
      <c r="E989" s="24"/>
      <c r="I989" s="14"/>
      <c r="J989" s="14"/>
      <c r="K989" s="14"/>
      <c r="L989" s="14"/>
      <c r="M989" s="14"/>
      <c r="N989" s="14"/>
      <c r="O989" s="16"/>
      <c r="P989" s="14"/>
      <c r="R989" s="17"/>
      <c r="Y989" s="14"/>
      <c r="Z989" s="14"/>
      <c r="AA989" s="14"/>
      <c r="AB989" s="14"/>
      <c r="AC989" s="14"/>
      <c r="AD989" s="14"/>
      <c r="AF989" s="14"/>
    </row>
    <row r="990" spans="1:32" ht="14.4">
      <c r="A990" s="23"/>
      <c r="B990" s="23"/>
      <c r="C990" s="24"/>
      <c r="D990" s="24"/>
      <c r="E990" s="24"/>
      <c r="I990" s="14"/>
      <c r="J990" s="14"/>
      <c r="K990" s="14"/>
      <c r="L990" s="14"/>
      <c r="M990" s="14"/>
      <c r="N990" s="14"/>
      <c r="O990" s="16"/>
      <c r="P990" s="14"/>
      <c r="R990" s="17"/>
      <c r="Y990" s="14"/>
      <c r="Z990" s="14"/>
      <c r="AA990" s="14"/>
      <c r="AB990" s="14"/>
      <c r="AC990" s="14"/>
      <c r="AD990" s="14"/>
      <c r="AF990" s="14"/>
    </row>
    <row r="991" spans="1:32" ht="14.4">
      <c r="A991" s="23"/>
      <c r="B991" s="23"/>
      <c r="C991" s="24"/>
      <c r="D991" s="24"/>
      <c r="E991" s="24"/>
      <c r="I991" s="14"/>
      <c r="J991" s="14"/>
      <c r="K991" s="14"/>
      <c r="L991" s="14"/>
      <c r="M991" s="14"/>
      <c r="N991" s="14"/>
      <c r="O991" s="16"/>
      <c r="P991" s="14"/>
      <c r="R991" s="17"/>
      <c r="Y991" s="14"/>
      <c r="Z991" s="14"/>
      <c r="AA991" s="14"/>
      <c r="AB991" s="14"/>
      <c r="AC991" s="14"/>
      <c r="AD991" s="14"/>
      <c r="AF991" s="14"/>
    </row>
    <row r="992" spans="1:32" ht="14.4">
      <c r="A992" s="23"/>
      <c r="B992" s="23"/>
      <c r="C992" s="24"/>
      <c r="D992" s="24"/>
      <c r="E992" s="24"/>
      <c r="I992" s="14"/>
      <c r="J992" s="14"/>
      <c r="K992" s="14"/>
      <c r="L992" s="14"/>
      <c r="M992" s="14"/>
      <c r="N992" s="14"/>
      <c r="O992" s="16"/>
      <c r="P992" s="14"/>
      <c r="R992" s="17"/>
      <c r="Y992" s="14"/>
      <c r="Z992" s="14"/>
      <c r="AA992" s="14"/>
      <c r="AB992" s="14"/>
      <c r="AC992" s="14"/>
      <c r="AD992" s="14"/>
      <c r="AF992" s="14"/>
    </row>
    <row r="993" spans="1:32" ht="14.4">
      <c r="A993" s="23"/>
      <c r="B993" s="23"/>
      <c r="C993" s="24"/>
      <c r="D993" s="24"/>
      <c r="E993" s="24"/>
      <c r="I993" s="14"/>
      <c r="J993" s="14"/>
      <c r="K993" s="14"/>
      <c r="L993" s="14"/>
      <c r="M993" s="14"/>
      <c r="N993" s="14"/>
      <c r="O993" s="16"/>
      <c r="P993" s="14"/>
      <c r="R993" s="17"/>
      <c r="Y993" s="14"/>
      <c r="Z993" s="14"/>
      <c r="AA993" s="14"/>
      <c r="AB993" s="14"/>
      <c r="AC993" s="14"/>
      <c r="AD993" s="14"/>
      <c r="AF993" s="14"/>
    </row>
    <row r="994" spans="1:32" ht="14.4">
      <c r="A994" s="23"/>
      <c r="B994" s="23"/>
      <c r="C994" s="24"/>
      <c r="D994" s="24"/>
      <c r="E994" s="24"/>
      <c r="I994" s="14"/>
      <c r="J994" s="14"/>
      <c r="K994" s="14"/>
      <c r="L994" s="14"/>
      <c r="M994" s="14"/>
      <c r="N994" s="14"/>
      <c r="O994" s="16"/>
      <c r="P994" s="14"/>
      <c r="R994" s="17"/>
      <c r="Y994" s="14"/>
      <c r="Z994" s="14"/>
      <c r="AA994" s="14"/>
      <c r="AB994" s="14"/>
      <c r="AC994" s="14"/>
      <c r="AD994" s="14"/>
      <c r="AF994" s="14"/>
    </row>
    <row r="995" spans="1:32" ht="14.4">
      <c r="A995" s="23"/>
      <c r="B995" s="23"/>
      <c r="C995" s="24"/>
      <c r="D995" s="24"/>
      <c r="E995" s="24"/>
      <c r="I995" s="14"/>
      <c r="J995" s="14"/>
      <c r="K995" s="14"/>
      <c r="L995" s="14"/>
      <c r="M995" s="14"/>
      <c r="N995" s="14"/>
      <c r="O995" s="16"/>
      <c r="P995" s="14"/>
      <c r="R995" s="17"/>
      <c r="Y995" s="14"/>
      <c r="Z995" s="14"/>
      <c r="AA995" s="14"/>
      <c r="AB995" s="14"/>
      <c r="AC995" s="14"/>
      <c r="AD995" s="14"/>
      <c r="AF995" s="14"/>
    </row>
    <row r="996" spans="1:32" ht="14.4">
      <c r="A996" s="23"/>
      <c r="B996" s="23"/>
      <c r="C996" s="24"/>
      <c r="D996" s="24"/>
      <c r="E996" s="24"/>
      <c r="I996" s="14"/>
      <c r="J996" s="14"/>
      <c r="K996" s="14"/>
      <c r="L996" s="14"/>
      <c r="M996" s="14"/>
      <c r="N996" s="14"/>
      <c r="O996" s="16"/>
      <c r="P996" s="14"/>
      <c r="R996" s="17"/>
      <c r="Y996" s="14"/>
      <c r="Z996" s="14"/>
      <c r="AA996" s="14"/>
      <c r="AB996" s="14"/>
      <c r="AC996" s="14"/>
      <c r="AD996" s="14"/>
      <c r="AF996" s="14"/>
    </row>
    <row r="997" spans="1:32" ht="14.4">
      <c r="A997" s="23"/>
      <c r="B997" s="23"/>
      <c r="C997" s="24"/>
      <c r="D997" s="24"/>
      <c r="E997" s="24"/>
      <c r="I997" s="14"/>
      <c r="J997" s="14"/>
      <c r="K997" s="14"/>
      <c r="L997" s="14"/>
      <c r="M997" s="14"/>
      <c r="N997" s="14"/>
      <c r="O997" s="16"/>
      <c r="P997" s="14"/>
      <c r="R997" s="17"/>
      <c r="Y997" s="14"/>
      <c r="Z997" s="14"/>
      <c r="AA997" s="14"/>
      <c r="AB997" s="14"/>
      <c r="AC997" s="14"/>
      <c r="AD997" s="14"/>
      <c r="AF997" s="14"/>
    </row>
    <row r="998" spans="1:32" ht="14.4">
      <c r="A998" s="23"/>
      <c r="B998" s="23"/>
      <c r="C998" s="24"/>
      <c r="D998" s="24"/>
      <c r="E998" s="24"/>
      <c r="I998" s="14"/>
      <c r="J998" s="14"/>
      <c r="K998" s="14"/>
      <c r="L998" s="14"/>
      <c r="M998" s="14"/>
      <c r="N998" s="14"/>
      <c r="O998" s="16"/>
      <c r="P998" s="14"/>
      <c r="R998" s="17"/>
      <c r="Y998" s="14"/>
      <c r="Z998" s="14"/>
      <c r="AA998" s="14"/>
      <c r="AB998" s="14"/>
      <c r="AC998" s="14"/>
      <c r="AD998" s="14"/>
      <c r="AF998" s="14"/>
    </row>
    <row r="999" spans="1:32" ht="14.4">
      <c r="A999" s="23"/>
      <c r="B999" s="23"/>
      <c r="C999" s="24"/>
      <c r="D999" s="24"/>
      <c r="E999" s="24"/>
      <c r="I999" s="14"/>
      <c r="J999" s="14"/>
      <c r="K999" s="14"/>
      <c r="L999" s="14"/>
      <c r="M999" s="14"/>
      <c r="N999" s="14"/>
      <c r="O999" s="16"/>
      <c r="P999" s="14"/>
      <c r="R999" s="17"/>
      <c r="Y999" s="14"/>
      <c r="Z999" s="14"/>
      <c r="AA999" s="14"/>
      <c r="AB999" s="14"/>
      <c r="AC999" s="14"/>
      <c r="AD999" s="14"/>
      <c r="AF999" s="14"/>
    </row>
    <row r="1000" spans="1:32" ht="14.4">
      <c r="A1000" s="23"/>
      <c r="B1000" s="23"/>
      <c r="C1000" s="24"/>
      <c r="D1000" s="24"/>
      <c r="E1000" s="24"/>
      <c r="I1000" s="14"/>
      <c r="J1000" s="14"/>
      <c r="K1000" s="14"/>
      <c r="L1000" s="14"/>
      <c r="M1000" s="14"/>
      <c r="N1000" s="14"/>
      <c r="O1000" s="16"/>
      <c r="P1000" s="14"/>
      <c r="R1000" s="17"/>
      <c r="Y1000" s="14"/>
      <c r="Z1000" s="14"/>
      <c r="AA1000" s="14"/>
      <c r="AB1000" s="14"/>
      <c r="AC1000" s="14"/>
      <c r="AD1000" s="14"/>
      <c r="AF1000" s="14"/>
    </row>
    <row r="1001" spans="1:32" ht="14.4">
      <c r="A1001" s="23"/>
      <c r="B1001" s="23"/>
      <c r="C1001" s="24"/>
      <c r="D1001" s="24"/>
      <c r="E1001" s="24"/>
      <c r="I1001" s="14"/>
      <c r="J1001" s="14"/>
      <c r="K1001" s="14"/>
      <c r="L1001" s="14"/>
      <c r="M1001" s="14"/>
      <c r="N1001" s="14"/>
      <c r="O1001" s="16"/>
      <c r="P1001" s="14"/>
      <c r="R1001" s="17"/>
      <c r="Y1001" s="14"/>
      <c r="Z1001" s="14"/>
      <c r="AA1001" s="14"/>
      <c r="AB1001" s="14"/>
      <c r="AC1001" s="14"/>
      <c r="AD1001" s="14"/>
      <c r="AF1001" s="14"/>
    </row>
    <row r="1002" spans="1:32" ht="13.2">
      <c r="A1002" s="23"/>
      <c r="B1002" s="23"/>
      <c r="I1002" s="14"/>
      <c r="J1002" s="14"/>
      <c r="K1002" s="14"/>
      <c r="L1002" s="14"/>
      <c r="M1002" s="14"/>
      <c r="N1002" s="14"/>
      <c r="O1002" s="16"/>
      <c r="P1002" s="14"/>
      <c r="R1002" s="17"/>
      <c r="Y1002" s="14"/>
      <c r="Z1002" s="14"/>
      <c r="AA1002" s="14"/>
      <c r="AB1002" s="14"/>
      <c r="AC1002" s="14"/>
      <c r="AD1002" s="14"/>
      <c r="AF1002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D344"/>
  <sheetViews>
    <sheetView topLeftCell="A318" workbookViewId="0">
      <selection activeCell="A2" sqref="A2:A344"/>
    </sheetView>
  </sheetViews>
  <sheetFormatPr baseColWidth="10" defaultColWidth="12.6640625" defaultRowHeight="15.75" customHeight="1"/>
  <cols>
    <col min="1" max="1" width="5.6640625" customWidth="1"/>
  </cols>
  <sheetData>
    <row r="1" spans="1:4" ht="15.75" customHeight="1">
      <c r="A1" s="1" t="s">
        <v>0</v>
      </c>
      <c r="B1" s="1" t="s">
        <v>1</v>
      </c>
      <c r="C1" s="25" t="s">
        <v>370</v>
      </c>
      <c r="D1" s="25" t="s">
        <v>371</v>
      </c>
    </row>
    <row r="2" spans="1:4" ht="15.75" customHeight="1">
      <c r="A2" s="37">
        <v>10101</v>
      </c>
      <c r="B2" s="6" t="s">
        <v>17</v>
      </c>
      <c r="C2" s="26">
        <v>0.21773556544861661</v>
      </c>
      <c r="D2" s="27">
        <v>0.23151405078348364</v>
      </c>
    </row>
    <row r="3" spans="1:4" ht="15.75" customHeight="1">
      <c r="A3" s="37">
        <v>10102</v>
      </c>
      <c r="B3" s="6" t="s">
        <v>19</v>
      </c>
      <c r="C3" s="26">
        <v>0.51427394436875407</v>
      </c>
      <c r="D3" s="27">
        <v>0.87396701322215753</v>
      </c>
    </row>
    <row r="4" spans="1:4" ht="15.75" customHeight="1">
      <c r="A4" s="37">
        <v>10103</v>
      </c>
      <c r="B4" s="6" t="s">
        <v>21</v>
      </c>
      <c r="C4" s="26">
        <v>0.84549133917741515</v>
      </c>
      <c r="D4" s="27">
        <v>0.92888414404480713</v>
      </c>
    </row>
    <row r="5" spans="1:4" ht="15.75" customHeight="1">
      <c r="A5" s="37">
        <v>10201</v>
      </c>
      <c r="B5" s="6" t="s">
        <v>22</v>
      </c>
      <c r="C5" s="26">
        <v>0.69306207696732325</v>
      </c>
      <c r="D5" s="27">
        <v>0.55167945854743983</v>
      </c>
    </row>
    <row r="6" spans="1:4" ht="15.75" customHeight="1">
      <c r="A6" s="37">
        <v>10202</v>
      </c>
      <c r="B6" s="6" t="s">
        <v>24</v>
      </c>
      <c r="C6" s="26">
        <v>0.67310233524913954</v>
      </c>
      <c r="D6" s="27">
        <v>0.65396502071984641</v>
      </c>
    </row>
    <row r="7" spans="1:4" ht="15.75" customHeight="1">
      <c r="A7" s="37">
        <v>10301</v>
      </c>
      <c r="B7" s="6" t="s">
        <v>26</v>
      </c>
      <c r="C7" s="26">
        <v>0.43373182344733296</v>
      </c>
      <c r="D7" s="27">
        <v>0.59324159176690761</v>
      </c>
    </row>
    <row r="8" spans="1:4" ht="15.75" customHeight="1">
      <c r="A8" s="37">
        <v>10302</v>
      </c>
      <c r="B8" s="6" t="s">
        <v>27</v>
      </c>
      <c r="C8" s="26">
        <v>0.39880634598100484</v>
      </c>
      <c r="D8" s="27">
        <v>0.78357417813086916</v>
      </c>
    </row>
    <row r="9" spans="1:4" ht="15.75" customHeight="1">
      <c r="A9" s="37">
        <v>10303</v>
      </c>
      <c r="B9" s="6" t="s">
        <v>28</v>
      </c>
      <c r="C9" s="26">
        <v>0.77378716993947172</v>
      </c>
      <c r="D9" s="27">
        <v>1.1067438689903608</v>
      </c>
    </row>
    <row r="10" spans="1:4" ht="15.75" customHeight="1">
      <c r="A10" s="37">
        <v>10304</v>
      </c>
      <c r="B10" s="6" t="s">
        <v>29</v>
      </c>
      <c r="C10" s="26">
        <v>0.70112241012363763</v>
      </c>
      <c r="D10" s="27">
        <v>0.96768302692744412</v>
      </c>
    </row>
    <row r="11" spans="1:4" ht="15.75" customHeight="1">
      <c r="A11" s="37">
        <v>10401</v>
      </c>
      <c r="B11" s="6" t="s">
        <v>30</v>
      </c>
      <c r="C11" s="26">
        <v>0.76140987756047762</v>
      </c>
      <c r="D11" s="27">
        <v>1.0699822209904644</v>
      </c>
    </row>
    <row r="12" spans="1:4" ht="15.75" customHeight="1">
      <c r="A12" s="37">
        <v>10402</v>
      </c>
      <c r="B12" s="6" t="s">
        <v>31</v>
      </c>
      <c r="C12" s="26">
        <v>0.51880008114052412</v>
      </c>
      <c r="D12" s="27">
        <v>0.8194244902984672</v>
      </c>
    </row>
    <row r="13" spans="1:4" ht="15.75" customHeight="1">
      <c r="A13" s="37">
        <v>10403</v>
      </c>
      <c r="B13" s="6" t="s">
        <v>32</v>
      </c>
      <c r="C13" s="26">
        <v>0.47567047393746514</v>
      </c>
      <c r="D13" s="27">
        <v>0.68266789226109559</v>
      </c>
    </row>
    <row r="14" spans="1:4" ht="15.75" customHeight="1">
      <c r="A14" s="37">
        <v>10404</v>
      </c>
      <c r="B14" s="6" t="s">
        <v>33</v>
      </c>
      <c r="C14" s="26">
        <v>0.93489415378437546</v>
      </c>
      <c r="D14" s="27">
        <v>0.71448703151572546</v>
      </c>
    </row>
    <row r="15" spans="1:4" ht="15.75" customHeight="1">
      <c r="A15" s="37">
        <v>10405</v>
      </c>
      <c r="B15" s="6" t="s">
        <v>34</v>
      </c>
      <c r="C15" s="26">
        <v>0.9100023690077198</v>
      </c>
      <c r="D15" s="27">
        <v>0.98190460476160701</v>
      </c>
    </row>
    <row r="16" spans="1:4" ht="15.75" customHeight="1">
      <c r="A16" s="37">
        <v>10501</v>
      </c>
      <c r="B16" s="6" t="s">
        <v>35</v>
      </c>
      <c r="C16" s="26">
        <v>0.71476621266622498</v>
      </c>
      <c r="D16" s="27">
        <v>0.80775014814176305</v>
      </c>
    </row>
    <row r="17" spans="1:4" ht="15.75" customHeight="1">
      <c r="A17" s="37">
        <v>10502</v>
      </c>
      <c r="B17" s="6" t="s">
        <v>36</v>
      </c>
      <c r="C17" s="26">
        <v>0.71487679147335081</v>
      </c>
      <c r="D17" s="27">
        <v>0.42075739293847003</v>
      </c>
    </row>
    <row r="18" spans="1:4" ht="15.75" customHeight="1">
      <c r="A18" s="37">
        <v>10601</v>
      </c>
      <c r="B18" s="6" t="s">
        <v>37</v>
      </c>
      <c r="C18" s="26">
        <v>0.53429888754546628</v>
      </c>
      <c r="D18" s="27">
        <v>0.92309204116380272</v>
      </c>
    </row>
    <row r="19" spans="1:4" ht="15.75" customHeight="1">
      <c r="A19" s="37">
        <v>10602</v>
      </c>
      <c r="B19" s="6" t="s">
        <v>38</v>
      </c>
      <c r="C19" s="26">
        <v>0.87173852190841117</v>
      </c>
      <c r="D19" s="27">
        <v>0.67013254161517266</v>
      </c>
    </row>
    <row r="20" spans="1:4" ht="15.75" customHeight="1">
      <c r="A20" s="37">
        <v>10701</v>
      </c>
      <c r="B20" s="6" t="s">
        <v>39</v>
      </c>
      <c r="C20" s="26">
        <v>0.4924251072596475</v>
      </c>
      <c r="D20" s="27">
        <v>0.58550736612040577</v>
      </c>
    </row>
    <row r="21" spans="1:4" ht="15.75" customHeight="1">
      <c r="A21" s="37">
        <v>10702</v>
      </c>
      <c r="B21" s="6" t="s">
        <v>40</v>
      </c>
      <c r="C21" s="26">
        <v>0.6529628040454416</v>
      </c>
      <c r="D21" s="27">
        <v>0.70116696299395664</v>
      </c>
    </row>
    <row r="22" spans="1:4" ht="15.75" customHeight="1">
      <c r="A22" s="37">
        <v>10703</v>
      </c>
      <c r="B22" s="6" t="s">
        <v>41</v>
      </c>
      <c r="C22" s="26">
        <v>0.5022982072972767</v>
      </c>
      <c r="D22" s="27">
        <v>0.62940549457050532</v>
      </c>
    </row>
    <row r="23" spans="1:4" ht="15.75" customHeight="1">
      <c r="A23" s="37">
        <v>10704</v>
      </c>
      <c r="B23" s="6" t="s">
        <v>42</v>
      </c>
      <c r="C23" s="26">
        <v>0.52336385654040396</v>
      </c>
      <c r="D23" s="27">
        <v>0.52563730225016014</v>
      </c>
    </row>
    <row r="24" spans="1:4" ht="15.75" customHeight="1">
      <c r="A24" s="37">
        <v>10801</v>
      </c>
      <c r="B24" s="6" t="s">
        <v>43</v>
      </c>
      <c r="C24" s="26">
        <v>0.7523575813792035</v>
      </c>
      <c r="D24" s="27">
        <v>0.50538178444080117</v>
      </c>
    </row>
    <row r="25" spans="1:4" ht="15.75" customHeight="1">
      <c r="A25" s="37">
        <v>10901</v>
      </c>
      <c r="B25" s="6" t="s">
        <v>44</v>
      </c>
      <c r="C25" s="26">
        <v>0.89288353153106381</v>
      </c>
      <c r="D25" s="27">
        <v>0.40913911555118976</v>
      </c>
    </row>
    <row r="26" spans="1:4" ht="15.75" customHeight="1">
      <c r="A26" s="37">
        <v>10902</v>
      </c>
      <c r="B26" s="6" t="s">
        <v>45</v>
      </c>
      <c r="C26" s="26">
        <v>0.73235523561691429</v>
      </c>
      <c r="D26" s="27">
        <v>0.66142107604567923</v>
      </c>
    </row>
    <row r="27" spans="1:4" ht="14.4">
      <c r="A27" s="37">
        <v>10903</v>
      </c>
      <c r="B27" s="6" t="s">
        <v>46</v>
      </c>
      <c r="C27" s="26">
        <v>0.94648300536602414</v>
      </c>
      <c r="D27" s="27">
        <v>2.4528001376249686</v>
      </c>
    </row>
    <row r="28" spans="1:4" ht="14.4">
      <c r="A28" s="37">
        <v>11001</v>
      </c>
      <c r="B28" s="6" t="s">
        <v>47</v>
      </c>
      <c r="C28" s="26">
        <v>0.53148369154718123</v>
      </c>
      <c r="D28" s="27">
        <v>0.3562749059387128</v>
      </c>
    </row>
    <row r="29" spans="1:4" ht="14.4">
      <c r="A29" s="37">
        <v>11002</v>
      </c>
      <c r="B29" s="6" t="s">
        <v>48</v>
      </c>
      <c r="C29" s="26">
        <v>0.84258182054264819</v>
      </c>
      <c r="D29" s="27">
        <v>1.7716526703035431</v>
      </c>
    </row>
    <row r="30" spans="1:4" ht="14.4">
      <c r="A30" s="37">
        <v>11003</v>
      </c>
      <c r="B30" s="6" t="s">
        <v>49</v>
      </c>
      <c r="C30" s="26">
        <v>0.72681107225005637</v>
      </c>
      <c r="D30" s="27">
        <v>0.96043300020596323</v>
      </c>
    </row>
    <row r="31" spans="1:4" ht="14.4">
      <c r="A31" s="37">
        <v>20101</v>
      </c>
      <c r="B31" s="6" t="s">
        <v>50</v>
      </c>
      <c r="C31" s="26">
        <v>0.35312505831932911</v>
      </c>
      <c r="D31" s="27">
        <v>0.19309555112358107</v>
      </c>
    </row>
    <row r="32" spans="1:4" ht="14.4">
      <c r="A32" s="37">
        <v>20102</v>
      </c>
      <c r="B32" s="6" t="s">
        <v>51</v>
      </c>
      <c r="C32" s="26">
        <v>0.87340114985770656</v>
      </c>
      <c r="D32" s="27">
        <v>1.0538173887517073</v>
      </c>
    </row>
    <row r="33" spans="1:4" ht="14.4">
      <c r="A33" s="37">
        <v>20103</v>
      </c>
      <c r="B33" s="6" t="s">
        <v>52</v>
      </c>
      <c r="C33" s="26">
        <v>0.33345582663995077</v>
      </c>
      <c r="D33" s="27">
        <v>0.33885815448241174</v>
      </c>
    </row>
    <row r="34" spans="1:4" ht="14.4">
      <c r="A34" s="37">
        <v>20104</v>
      </c>
      <c r="B34" s="6" t="s">
        <v>53</v>
      </c>
      <c r="C34" s="26">
        <v>0.91908048354708582</v>
      </c>
      <c r="D34" s="27">
        <v>0.80574949103098559</v>
      </c>
    </row>
    <row r="35" spans="1:4" ht="14.4">
      <c r="A35" s="37">
        <v>20105</v>
      </c>
      <c r="B35" s="6" t="s">
        <v>54</v>
      </c>
      <c r="C35" s="26">
        <v>0.59471566346201721</v>
      </c>
      <c r="D35" s="27">
        <v>0.58424934143517271</v>
      </c>
    </row>
    <row r="36" spans="1:4" ht="14.4">
      <c r="A36" s="37">
        <v>20201</v>
      </c>
      <c r="B36" s="6" t="s">
        <v>55</v>
      </c>
      <c r="C36" s="26">
        <v>0.71309380362392438</v>
      </c>
      <c r="D36" s="27">
        <v>0.67967466371449814</v>
      </c>
    </row>
    <row r="37" spans="1:4" ht="14.4">
      <c r="A37" s="37">
        <v>20202</v>
      </c>
      <c r="B37" s="6" t="s">
        <v>56</v>
      </c>
      <c r="C37" s="26">
        <v>0.90603348212799395</v>
      </c>
      <c r="D37" s="27">
        <v>1.0239586536326477</v>
      </c>
    </row>
    <row r="38" spans="1:4" ht="14.4">
      <c r="A38" s="37">
        <v>20203</v>
      </c>
      <c r="B38" s="6" t="s">
        <v>57</v>
      </c>
      <c r="C38" s="26">
        <v>1.0804333153955097</v>
      </c>
      <c r="D38" s="27">
        <v>1.2361240210322879</v>
      </c>
    </row>
    <row r="39" spans="1:4" ht="14.4">
      <c r="A39" s="37">
        <v>20204</v>
      </c>
      <c r="B39" s="6" t="s">
        <v>58</v>
      </c>
      <c r="C39" s="26">
        <v>1.0275318179466129</v>
      </c>
      <c r="D39" s="27">
        <v>0.8769258480719424</v>
      </c>
    </row>
    <row r="40" spans="1:4" ht="14.4">
      <c r="A40" s="37">
        <v>20205</v>
      </c>
      <c r="B40" s="6" t="s">
        <v>59</v>
      </c>
      <c r="C40" s="26">
        <v>1.0080961062520681</v>
      </c>
      <c r="D40" s="27">
        <v>1.3344332298149639</v>
      </c>
    </row>
    <row r="41" spans="1:4" ht="14.4">
      <c r="A41" s="37">
        <v>20206</v>
      </c>
      <c r="B41" s="6" t="s">
        <v>60</v>
      </c>
      <c r="C41" s="26">
        <v>1.1980538774850205</v>
      </c>
      <c r="D41" s="27">
        <v>0.68863002936390305</v>
      </c>
    </row>
    <row r="42" spans="1:4" ht="14.4">
      <c r="A42" s="37">
        <v>20301</v>
      </c>
      <c r="B42" s="6" t="s">
        <v>61</v>
      </c>
      <c r="C42" s="26">
        <v>0.64464306629688828</v>
      </c>
      <c r="D42" s="27">
        <v>0.66938668913671107</v>
      </c>
    </row>
    <row r="43" spans="1:4" ht="14.4">
      <c r="A43" s="37">
        <v>20302</v>
      </c>
      <c r="B43" s="6" t="s">
        <v>62</v>
      </c>
      <c r="C43" s="26">
        <v>0.92209657669207234</v>
      </c>
      <c r="D43" s="27">
        <v>0.94327207882959607</v>
      </c>
    </row>
    <row r="44" spans="1:4" ht="14.4">
      <c r="A44" s="37">
        <v>20303</v>
      </c>
      <c r="B44" s="6" t="s">
        <v>63</v>
      </c>
      <c r="C44" s="26">
        <v>1.0287070119308404</v>
      </c>
      <c r="D44" s="27">
        <v>0.86446111360134126</v>
      </c>
    </row>
    <row r="45" spans="1:4" ht="14.4">
      <c r="A45" s="37">
        <v>20304</v>
      </c>
      <c r="B45" s="6" t="s">
        <v>64</v>
      </c>
      <c r="C45" s="26">
        <v>0.83702340366788452</v>
      </c>
      <c r="D45" s="27">
        <v>0.83443234608095707</v>
      </c>
    </row>
    <row r="46" spans="1:4" ht="14.4">
      <c r="A46" s="37">
        <v>20305</v>
      </c>
      <c r="B46" s="6" t="s">
        <v>65</v>
      </c>
      <c r="C46" s="26">
        <v>0.77970846113740044</v>
      </c>
      <c r="D46" s="27">
        <v>0.73470607295437551</v>
      </c>
    </row>
    <row r="47" spans="1:4" ht="14.4">
      <c r="A47" s="37">
        <v>20306</v>
      </c>
      <c r="B47" s="6" t="s">
        <v>66</v>
      </c>
      <c r="C47" s="26">
        <v>0.90545445734800878</v>
      </c>
      <c r="D47" s="27">
        <v>0.84943879941382905</v>
      </c>
    </row>
    <row r="48" spans="1:4" ht="14.4">
      <c r="A48" s="37">
        <v>20307</v>
      </c>
      <c r="B48" s="6" t="s">
        <v>67</v>
      </c>
      <c r="C48" s="26">
        <v>1.2869888483126843</v>
      </c>
      <c r="D48" s="27">
        <v>1.0290884070775352</v>
      </c>
    </row>
    <row r="49" spans="1:4" ht="14.4">
      <c r="A49" s="37">
        <v>20308</v>
      </c>
      <c r="B49" s="6" t="s">
        <v>68</v>
      </c>
      <c r="C49" s="26">
        <v>0.91847192071006623</v>
      </c>
      <c r="D49" s="27">
        <v>0.90283814272777019</v>
      </c>
    </row>
    <row r="50" spans="1:4" ht="14.4">
      <c r="A50" s="37">
        <v>20401</v>
      </c>
      <c r="B50" s="6" t="s">
        <v>69</v>
      </c>
      <c r="C50" s="26">
        <v>0.74618255564182578</v>
      </c>
      <c r="D50" s="27">
        <v>0.77015194933712217</v>
      </c>
    </row>
    <row r="51" spans="1:4" ht="14.4">
      <c r="A51" s="37">
        <v>20402</v>
      </c>
      <c r="B51" s="6" t="s">
        <v>70</v>
      </c>
      <c r="C51" s="26">
        <v>0.7416242128834718</v>
      </c>
      <c r="D51" s="27">
        <v>0.90256251432493273</v>
      </c>
    </row>
    <row r="52" spans="1:4" ht="14.4">
      <c r="A52" s="37">
        <v>20403</v>
      </c>
      <c r="B52" s="6" t="s">
        <v>71</v>
      </c>
      <c r="C52" s="26">
        <v>0.61424239468575581</v>
      </c>
      <c r="D52" s="27">
        <v>0.90091415458228141</v>
      </c>
    </row>
    <row r="53" spans="1:4" ht="14.4">
      <c r="A53" s="37">
        <v>20404</v>
      </c>
      <c r="B53" s="6" t="s">
        <v>72</v>
      </c>
      <c r="C53" s="26">
        <v>0.99155145606572659</v>
      </c>
      <c r="D53" s="27">
        <v>1.2182573926472298</v>
      </c>
    </row>
    <row r="54" spans="1:4" ht="14.4">
      <c r="A54" s="37">
        <v>20405</v>
      </c>
      <c r="B54" s="6" t="s">
        <v>73</v>
      </c>
      <c r="C54" s="26">
        <v>0.87763364685090872</v>
      </c>
      <c r="D54" s="27">
        <v>0.74787581564680972</v>
      </c>
    </row>
    <row r="55" spans="1:4" ht="14.4">
      <c r="A55" s="37">
        <v>20501</v>
      </c>
      <c r="B55" s="6" t="s">
        <v>74</v>
      </c>
      <c r="C55" s="26">
        <v>0.73227287425260079</v>
      </c>
      <c r="D55" s="27">
        <v>0.67961348493616991</v>
      </c>
    </row>
    <row r="56" spans="1:4" ht="14.4">
      <c r="A56" s="37">
        <v>20502</v>
      </c>
      <c r="B56" s="6" t="s">
        <v>75</v>
      </c>
      <c r="C56" s="26">
        <v>0.48259799316285173</v>
      </c>
      <c r="D56" s="27">
        <v>0.80340717638255321</v>
      </c>
    </row>
    <row r="57" spans="1:4" ht="14.4">
      <c r="A57" s="37">
        <v>20503</v>
      </c>
      <c r="B57" s="6" t="s">
        <v>76</v>
      </c>
      <c r="C57" s="26">
        <v>0.66586290266180581</v>
      </c>
      <c r="D57" s="27">
        <v>0.89803033725430337</v>
      </c>
    </row>
    <row r="58" spans="1:4" ht="14.4">
      <c r="A58" s="37">
        <v>20601</v>
      </c>
      <c r="B58" s="6" t="s">
        <v>77</v>
      </c>
      <c r="C58" s="26">
        <v>0.83033460249610425</v>
      </c>
      <c r="D58" s="27">
        <v>0.87365545210661044</v>
      </c>
    </row>
    <row r="59" spans="1:4" ht="14.4">
      <c r="A59" s="37">
        <v>20602</v>
      </c>
      <c r="B59" s="6" t="s">
        <v>78</v>
      </c>
      <c r="C59" s="26">
        <v>0.60526836916637061</v>
      </c>
      <c r="D59" s="27">
        <v>0.74205683651597587</v>
      </c>
    </row>
    <row r="60" spans="1:4" ht="14.4">
      <c r="A60" s="37">
        <v>20603</v>
      </c>
      <c r="B60" s="6" t="s">
        <v>79</v>
      </c>
      <c r="C60" s="26">
        <v>0.88989823739452156</v>
      </c>
      <c r="D60" s="27">
        <v>1.1057956003895095</v>
      </c>
    </row>
    <row r="61" spans="1:4" ht="14.4">
      <c r="A61" s="37">
        <v>20604</v>
      </c>
      <c r="B61" s="6" t="s">
        <v>80</v>
      </c>
      <c r="C61" s="26">
        <v>0.78916380877718328</v>
      </c>
      <c r="D61" s="27">
        <v>0.70742545591268047</v>
      </c>
    </row>
    <row r="62" spans="1:4" ht="14.4">
      <c r="A62" s="37">
        <v>20605</v>
      </c>
      <c r="B62" s="6" t="s">
        <v>81</v>
      </c>
      <c r="C62" s="26">
        <v>0.83104335337556956</v>
      </c>
      <c r="D62" s="27">
        <v>0.75081951354003817</v>
      </c>
    </row>
    <row r="63" spans="1:4" ht="14.4">
      <c r="A63" s="37">
        <v>20606</v>
      </c>
      <c r="B63" s="6" t="s">
        <v>82</v>
      </c>
      <c r="C63" s="26">
        <v>0.89134715080615035</v>
      </c>
      <c r="D63" s="27">
        <v>0.84301996893557674</v>
      </c>
    </row>
    <row r="64" spans="1:4" ht="14.4">
      <c r="A64" s="37">
        <v>20607</v>
      </c>
      <c r="B64" s="6" t="s">
        <v>83</v>
      </c>
      <c r="C64" s="26">
        <v>0.80720840694888529</v>
      </c>
      <c r="D64" s="27">
        <v>0.88880189123753339</v>
      </c>
    </row>
    <row r="65" spans="1:4" ht="14.4">
      <c r="A65" s="37">
        <v>20608</v>
      </c>
      <c r="B65" s="6" t="s">
        <v>84</v>
      </c>
      <c r="C65" s="26">
        <v>0.70333921959156953</v>
      </c>
      <c r="D65" s="27">
        <v>0.97093010476162356</v>
      </c>
    </row>
    <row r="66" spans="1:4" ht="14.4">
      <c r="A66" s="37">
        <v>20701</v>
      </c>
      <c r="B66" s="6" t="s">
        <v>85</v>
      </c>
      <c r="C66" s="26">
        <v>0.54236220806995517</v>
      </c>
      <c r="D66" s="27">
        <v>0.57464539323344344</v>
      </c>
    </row>
    <row r="67" spans="1:4" ht="14.4">
      <c r="A67" s="37">
        <v>20702</v>
      </c>
      <c r="B67" s="6" t="s">
        <v>86</v>
      </c>
      <c r="C67" s="26">
        <v>0.76186975447673111</v>
      </c>
      <c r="D67" s="27">
        <v>1.0037227496694257</v>
      </c>
    </row>
    <row r="68" spans="1:4" ht="14.4">
      <c r="A68" s="37">
        <v>20801</v>
      </c>
      <c r="B68" s="6" t="s">
        <v>87</v>
      </c>
      <c r="C68" s="26">
        <v>0.70030754096338521</v>
      </c>
      <c r="D68" s="27">
        <v>0.66602822372033288</v>
      </c>
    </row>
    <row r="69" spans="1:4" ht="14.4">
      <c r="A69" s="37">
        <v>20802</v>
      </c>
      <c r="B69" s="6" t="s">
        <v>88</v>
      </c>
      <c r="C69" s="26">
        <v>1.0014506093224382</v>
      </c>
      <c r="D69" s="27">
        <v>0.78386881190132507</v>
      </c>
    </row>
    <row r="70" spans="1:4" ht="14.4">
      <c r="A70" s="37">
        <v>20803</v>
      </c>
      <c r="B70" s="6" t="s">
        <v>89</v>
      </c>
      <c r="C70" s="26">
        <v>0.71280540773826773</v>
      </c>
      <c r="D70" s="27">
        <v>0.59880088060090797</v>
      </c>
    </row>
    <row r="71" spans="1:4" ht="14.4">
      <c r="A71" s="37">
        <v>20804</v>
      </c>
      <c r="B71" s="6" t="s">
        <v>90</v>
      </c>
      <c r="C71" s="26">
        <v>0.75787977719231026</v>
      </c>
      <c r="D71" s="27">
        <v>0.59668966825753544</v>
      </c>
    </row>
    <row r="72" spans="1:4" ht="14.4">
      <c r="A72" s="37">
        <v>20805</v>
      </c>
      <c r="B72" s="6" t="s">
        <v>91</v>
      </c>
      <c r="C72" s="26">
        <v>0.86306490603968233</v>
      </c>
      <c r="D72" s="27">
        <v>0.90541697624360262</v>
      </c>
    </row>
    <row r="73" spans="1:4" ht="14.4">
      <c r="A73" s="37">
        <v>20806</v>
      </c>
      <c r="B73" s="6" t="s">
        <v>92</v>
      </c>
      <c r="C73" s="26">
        <v>0.76526949118537524</v>
      </c>
      <c r="D73" s="27">
        <v>0.72791222536712796</v>
      </c>
    </row>
    <row r="74" spans="1:4" ht="14.4">
      <c r="A74" s="37">
        <v>20807</v>
      </c>
      <c r="B74" s="6" t="s">
        <v>93</v>
      </c>
      <c r="C74" s="26">
        <v>0.87063132667869192</v>
      </c>
      <c r="D74" s="27">
        <v>1.1085254128983348</v>
      </c>
    </row>
    <row r="75" spans="1:4" ht="14.4">
      <c r="A75" s="37">
        <v>20901</v>
      </c>
      <c r="B75" s="6" t="s">
        <v>94</v>
      </c>
      <c r="C75" s="26">
        <v>0.82182226778070144</v>
      </c>
      <c r="D75" s="27">
        <v>0.91227096112332984</v>
      </c>
    </row>
    <row r="76" spans="1:4" ht="14.4">
      <c r="A76" s="37">
        <v>20902</v>
      </c>
      <c r="B76" s="6" t="s">
        <v>95</v>
      </c>
      <c r="C76" s="26">
        <v>0.90933653689027261</v>
      </c>
      <c r="D76" s="27">
        <v>0.80460772501707978</v>
      </c>
    </row>
    <row r="77" spans="1:4" ht="14.4">
      <c r="A77" s="37">
        <v>20903</v>
      </c>
      <c r="B77" s="6" t="s">
        <v>96</v>
      </c>
      <c r="C77" s="26">
        <v>0.89312969464090952</v>
      </c>
      <c r="D77" s="27">
        <v>0.94008256225210407</v>
      </c>
    </row>
    <row r="78" spans="1:4" ht="14.4">
      <c r="A78" s="37">
        <v>20904</v>
      </c>
      <c r="B78" s="6" t="s">
        <v>97</v>
      </c>
      <c r="C78" s="26">
        <v>0.9864101535681189</v>
      </c>
      <c r="D78" s="27">
        <v>1.150385268163383</v>
      </c>
    </row>
    <row r="79" spans="1:4" ht="14.4">
      <c r="A79" s="37">
        <v>20905</v>
      </c>
      <c r="B79" s="6" t="s">
        <v>98</v>
      </c>
      <c r="C79" s="26">
        <v>0.60765690650258841</v>
      </c>
      <c r="D79" s="27">
        <v>0.98392946562636796</v>
      </c>
    </row>
    <row r="80" spans="1:4" ht="14.4">
      <c r="A80" s="37">
        <v>21001</v>
      </c>
      <c r="B80" s="6" t="s">
        <v>99</v>
      </c>
      <c r="C80" s="26">
        <v>0.6863167929056756</v>
      </c>
      <c r="D80" s="27">
        <v>0.81525194697047398</v>
      </c>
    </row>
    <row r="81" spans="1:4" ht="14.4">
      <c r="A81" s="37">
        <v>21002</v>
      </c>
      <c r="B81" s="6" t="s">
        <v>100</v>
      </c>
      <c r="C81" s="26">
        <v>0.60674411539418704</v>
      </c>
      <c r="D81" s="27">
        <v>0.62345153545021648</v>
      </c>
    </row>
    <row r="82" spans="1:4" ht="14.4">
      <c r="A82" s="37">
        <v>21003</v>
      </c>
      <c r="B82" s="6" t="s">
        <v>101</v>
      </c>
      <c r="C82" s="26">
        <v>0.84988252412484278</v>
      </c>
      <c r="D82" s="27">
        <v>0.70762642591616542</v>
      </c>
    </row>
    <row r="83" spans="1:4" ht="14.4">
      <c r="A83" s="37">
        <v>21004</v>
      </c>
      <c r="B83" s="6" t="s">
        <v>102</v>
      </c>
      <c r="C83" s="26">
        <v>0.38122040446387667</v>
      </c>
      <c r="D83" s="27">
        <v>0.58492286029637897</v>
      </c>
    </row>
    <row r="84" spans="1:4" ht="14.4">
      <c r="A84" s="37">
        <v>21005</v>
      </c>
      <c r="B84" s="6" t="s">
        <v>103</v>
      </c>
      <c r="C84" s="26">
        <v>0.9165765851630796</v>
      </c>
      <c r="D84" s="27">
        <v>0.78183261637116819</v>
      </c>
    </row>
    <row r="85" spans="1:4" ht="14.4">
      <c r="A85" s="37">
        <v>21006</v>
      </c>
      <c r="B85" s="6" t="s">
        <v>104</v>
      </c>
      <c r="C85" s="26">
        <v>0.49758515748973731</v>
      </c>
      <c r="D85" s="27">
        <v>0.69059366299849034</v>
      </c>
    </row>
    <row r="86" spans="1:4" ht="14.4">
      <c r="A86" s="37">
        <v>21101</v>
      </c>
      <c r="B86" s="6" t="s">
        <v>105</v>
      </c>
      <c r="C86" s="26">
        <v>0.89620542232935863</v>
      </c>
      <c r="D86" s="27">
        <v>0.94758636744102565</v>
      </c>
    </row>
    <row r="87" spans="1:4" ht="14.4">
      <c r="A87" s="37">
        <v>21102</v>
      </c>
      <c r="B87" s="6" t="s">
        <v>106</v>
      </c>
      <c r="C87" s="26">
        <v>0.73279059172125671</v>
      </c>
      <c r="D87" s="27">
        <v>0.96660076815101348</v>
      </c>
    </row>
    <row r="88" spans="1:4" ht="14.4">
      <c r="A88" s="37">
        <v>21103</v>
      </c>
      <c r="B88" s="6" t="s">
        <v>107</v>
      </c>
      <c r="C88" s="26">
        <v>0.6041517666491385</v>
      </c>
      <c r="D88" s="27">
        <v>0.59838862774195434</v>
      </c>
    </row>
    <row r="89" spans="1:4" ht="14.4">
      <c r="A89" s="37">
        <v>21104</v>
      </c>
      <c r="B89" s="6" t="s">
        <v>108</v>
      </c>
      <c r="C89" s="26">
        <v>0.82611091380156498</v>
      </c>
      <c r="D89" s="27">
        <v>0.69891148595498609</v>
      </c>
    </row>
    <row r="90" spans="1:4" ht="14.4">
      <c r="A90" s="37">
        <v>21105</v>
      </c>
      <c r="B90" s="6" t="s">
        <v>109</v>
      </c>
      <c r="C90" s="26">
        <v>0.88462087753098484</v>
      </c>
      <c r="D90" s="27">
        <v>0.9396440727725528</v>
      </c>
    </row>
    <row r="91" spans="1:4" ht="14.4">
      <c r="A91" s="37">
        <v>21201</v>
      </c>
      <c r="B91" s="6" t="s">
        <v>110</v>
      </c>
      <c r="C91" s="26">
        <v>0.87852445068843898</v>
      </c>
      <c r="D91" s="27">
        <v>0.93458567716171292</v>
      </c>
    </row>
    <row r="92" spans="1:4" ht="14.4">
      <c r="A92" s="37">
        <v>21202</v>
      </c>
      <c r="B92" s="6" t="s">
        <v>111</v>
      </c>
      <c r="C92" s="26">
        <v>0.82751159854155143</v>
      </c>
      <c r="D92" s="27">
        <v>0.75499758056375188</v>
      </c>
    </row>
    <row r="93" spans="1:4" ht="14.4">
      <c r="A93" s="37">
        <v>21203</v>
      </c>
      <c r="B93" s="6" t="s">
        <v>112</v>
      </c>
      <c r="C93" s="26">
        <v>0.73399979927159686</v>
      </c>
      <c r="D93" s="27">
        <v>0.92474819005997466</v>
      </c>
    </row>
    <row r="94" spans="1:4" ht="14.4">
      <c r="A94" s="37">
        <v>21204</v>
      </c>
      <c r="B94" s="6" t="s">
        <v>113</v>
      </c>
      <c r="C94" s="26">
        <v>0.97163461543042828</v>
      </c>
      <c r="D94" s="27">
        <v>0.79024392286235701</v>
      </c>
    </row>
    <row r="95" spans="1:4" ht="14.4">
      <c r="A95" s="37">
        <v>21301</v>
      </c>
      <c r="B95" s="6" t="s">
        <v>114</v>
      </c>
      <c r="C95" s="26">
        <v>0.73127752164697379</v>
      </c>
      <c r="D95" s="27">
        <v>0.7420054528813449</v>
      </c>
    </row>
    <row r="96" spans="1:4" ht="14.4">
      <c r="A96" s="37">
        <v>21302</v>
      </c>
      <c r="B96" s="6" t="s">
        <v>115</v>
      </c>
      <c r="C96" s="26">
        <v>0.93308586386156578</v>
      </c>
      <c r="D96" s="27">
        <v>0.64783797069738547</v>
      </c>
    </row>
    <row r="97" spans="1:4" ht="14.4">
      <c r="A97" s="37">
        <v>21303</v>
      </c>
      <c r="B97" s="6" t="s">
        <v>116</v>
      </c>
      <c r="C97" s="26">
        <v>1.0446209323636757</v>
      </c>
      <c r="D97" s="27">
        <v>1.0004965293159778</v>
      </c>
    </row>
    <row r="98" spans="1:4" ht="14.4">
      <c r="A98" s="37">
        <v>21304</v>
      </c>
      <c r="B98" s="6" t="s">
        <v>117</v>
      </c>
      <c r="C98" s="26">
        <v>0.84073515069609694</v>
      </c>
      <c r="D98" s="27">
        <v>1.0932672695916901</v>
      </c>
    </row>
    <row r="99" spans="1:4" ht="14.4">
      <c r="A99" s="37">
        <v>21305</v>
      </c>
      <c r="B99" s="6" t="s">
        <v>118</v>
      </c>
      <c r="C99" s="26">
        <v>0.73654712384919196</v>
      </c>
      <c r="D99" s="27">
        <v>0.79082650771892604</v>
      </c>
    </row>
    <row r="100" spans="1:4" ht="14.4">
      <c r="A100" s="37">
        <v>21306</v>
      </c>
      <c r="B100" s="6" t="s">
        <v>119</v>
      </c>
      <c r="C100" s="26">
        <v>0.98682408768456598</v>
      </c>
      <c r="D100" s="27">
        <v>1.0257510269560424</v>
      </c>
    </row>
    <row r="101" spans="1:4" ht="14.4">
      <c r="A101" s="37">
        <v>21307</v>
      </c>
      <c r="B101" s="6" t="s">
        <v>120</v>
      </c>
      <c r="C101" s="26">
        <v>0.99158404597940963</v>
      </c>
      <c r="D101" s="27">
        <v>1.2498308236548961</v>
      </c>
    </row>
    <row r="102" spans="1:4" ht="14.4">
      <c r="A102" s="37">
        <v>21401</v>
      </c>
      <c r="B102" s="6" t="s">
        <v>121</v>
      </c>
      <c r="C102" s="26">
        <v>0.73833889724591406</v>
      </c>
      <c r="D102" s="27">
        <v>0.73747058913551855</v>
      </c>
    </row>
    <row r="103" spans="1:4" ht="14.4">
      <c r="A103" s="37">
        <v>21402</v>
      </c>
      <c r="B103" s="6" t="s">
        <v>122</v>
      </c>
      <c r="C103" s="26">
        <v>0.69275563718802058</v>
      </c>
      <c r="D103" s="27">
        <v>1.0133039635465348</v>
      </c>
    </row>
    <row r="104" spans="1:4" ht="14.4">
      <c r="A104" s="37">
        <v>21501</v>
      </c>
      <c r="B104" s="6" t="s">
        <v>123</v>
      </c>
      <c r="C104" s="26">
        <v>0.71664139257244319</v>
      </c>
      <c r="D104" s="27">
        <v>0.64124433266420433</v>
      </c>
    </row>
    <row r="105" spans="1:4" ht="14.4">
      <c r="A105" s="37">
        <v>21502</v>
      </c>
      <c r="B105" s="6" t="s">
        <v>124</v>
      </c>
      <c r="C105" s="26">
        <v>0.56148660917486726</v>
      </c>
      <c r="D105" s="27">
        <v>0.72578100849651705</v>
      </c>
    </row>
    <row r="106" spans="1:4" ht="14.4">
      <c r="A106" s="37">
        <v>21601</v>
      </c>
      <c r="B106" s="6" t="s">
        <v>125</v>
      </c>
      <c r="C106" s="26">
        <v>0.98336021016350761</v>
      </c>
      <c r="D106" s="27">
        <v>1.075888069963745</v>
      </c>
    </row>
    <row r="107" spans="1:4" ht="14.4">
      <c r="A107" s="37">
        <v>21602</v>
      </c>
      <c r="B107" s="6" t="s">
        <v>126</v>
      </c>
      <c r="C107" s="26">
        <v>1.1065822140606603</v>
      </c>
      <c r="D107" s="27">
        <v>0.71551636355695314</v>
      </c>
    </row>
    <row r="108" spans="1:4" ht="14.4">
      <c r="A108" s="37">
        <v>21701</v>
      </c>
      <c r="B108" s="6" t="s">
        <v>127</v>
      </c>
      <c r="C108" s="26">
        <v>0.49555980021735774</v>
      </c>
      <c r="D108" s="27">
        <v>0.66441932533220094</v>
      </c>
    </row>
    <row r="109" spans="1:4" ht="14.4">
      <c r="A109" s="37">
        <v>21702</v>
      </c>
      <c r="B109" s="6" t="s">
        <v>128</v>
      </c>
      <c r="C109" s="26">
        <v>0.73309899015487112</v>
      </c>
      <c r="D109" s="27">
        <v>0.76975584872960356</v>
      </c>
    </row>
    <row r="110" spans="1:4" ht="14.4">
      <c r="A110" s="37">
        <v>21703</v>
      </c>
      <c r="B110" s="6" t="s">
        <v>129</v>
      </c>
      <c r="C110" s="26">
        <v>1.0846943238137425</v>
      </c>
      <c r="D110" s="27">
        <v>0.89801966505208863</v>
      </c>
    </row>
    <row r="111" spans="1:4" ht="14.4">
      <c r="A111" s="37">
        <v>21801</v>
      </c>
      <c r="B111" s="6" t="s">
        <v>130</v>
      </c>
      <c r="C111" s="26">
        <v>1.0283977510913695</v>
      </c>
      <c r="D111" s="27">
        <v>1.046790429326633</v>
      </c>
    </row>
    <row r="112" spans="1:4" ht="14.4">
      <c r="A112" s="37">
        <v>21802</v>
      </c>
      <c r="B112" s="6" t="s">
        <v>131</v>
      </c>
      <c r="C112" s="26">
        <v>1.1949930508767574</v>
      </c>
      <c r="D112" s="27">
        <v>1.1840498442938674</v>
      </c>
    </row>
    <row r="113" spans="1:4" ht="14.4">
      <c r="A113" s="37">
        <v>21803</v>
      </c>
      <c r="B113" s="6" t="s">
        <v>132</v>
      </c>
      <c r="C113" s="26">
        <v>1.0090705588746878</v>
      </c>
      <c r="D113" s="27">
        <v>1.0738738203830662</v>
      </c>
    </row>
    <row r="114" spans="1:4" ht="14.4">
      <c r="A114" s="37">
        <v>21901</v>
      </c>
      <c r="B114" s="6" t="s">
        <v>133</v>
      </c>
      <c r="C114" s="26">
        <v>1.1983401380125618</v>
      </c>
      <c r="D114" s="27">
        <v>0.76487534208846908</v>
      </c>
    </row>
    <row r="115" spans="1:4" ht="14.4">
      <c r="A115" s="37">
        <v>21902</v>
      </c>
      <c r="B115" s="6" t="s">
        <v>134</v>
      </c>
      <c r="C115" s="26">
        <v>1.1093877864992676</v>
      </c>
      <c r="D115" s="27">
        <v>0.92667469158054971</v>
      </c>
    </row>
    <row r="116" spans="1:4" ht="14.4">
      <c r="A116" s="37">
        <v>22001</v>
      </c>
      <c r="B116" s="6" t="s">
        <v>135</v>
      </c>
      <c r="C116" s="26">
        <v>0.71283970679127528</v>
      </c>
      <c r="D116" s="27">
        <v>0.9491689486332483</v>
      </c>
    </row>
    <row r="117" spans="1:4" ht="14.4">
      <c r="A117" s="37">
        <v>22002</v>
      </c>
      <c r="B117" s="6" t="s">
        <v>136</v>
      </c>
      <c r="C117" s="26">
        <v>0.94808608092939095</v>
      </c>
      <c r="D117" s="27">
        <v>0.92465542390928313</v>
      </c>
    </row>
    <row r="118" spans="1:4" ht="14.4">
      <c r="A118" s="37">
        <v>30101</v>
      </c>
      <c r="B118" s="6" t="s">
        <v>137</v>
      </c>
      <c r="C118" s="26">
        <v>0.44570647103548855</v>
      </c>
      <c r="D118" s="27">
        <v>0.39256130648701593</v>
      </c>
    </row>
    <row r="119" spans="1:4" ht="14.4">
      <c r="A119" s="37">
        <v>30201</v>
      </c>
      <c r="B119" s="6" t="s">
        <v>138</v>
      </c>
      <c r="C119" s="26">
        <v>0.25219824689042369</v>
      </c>
      <c r="D119" s="27">
        <v>0.55732577560506513</v>
      </c>
    </row>
    <row r="120" spans="1:4" ht="14.4">
      <c r="A120" s="37">
        <v>30202</v>
      </c>
      <c r="B120" s="6" t="s">
        <v>139</v>
      </c>
      <c r="C120" s="26">
        <v>0.61627025668745394</v>
      </c>
      <c r="D120" s="27">
        <v>0.68327076628109074</v>
      </c>
    </row>
    <row r="121" spans="1:4" ht="14.4">
      <c r="A121" s="37">
        <v>30203</v>
      </c>
      <c r="B121" s="6" t="s">
        <v>140</v>
      </c>
      <c r="C121" s="26">
        <v>0.62011041197018135</v>
      </c>
      <c r="D121" s="27">
        <v>0.73476303666517195</v>
      </c>
    </row>
    <row r="122" spans="1:4" ht="14.4">
      <c r="A122" s="37">
        <v>30301</v>
      </c>
      <c r="B122" s="6" t="s">
        <v>141</v>
      </c>
      <c r="C122" s="26">
        <v>0.44896922165836278</v>
      </c>
      <c r="D122" s="27">
        <v>0.57780121277768348</v>
      </c>
    </row>
    <row r="123" spans="1:4" ht="14.4">
      <c r="A123" s="37">
        <v>30302</v>
      </c>
      <c r="B123" s="6" t="s">
        <v>142</v>
      </c>
      <c r="C123" s="26">
        <v>0.87479964214204986</v>
      </c>
      <c r="D123" s="27">
        <v>1.133475288894497</v>
      </c>
    </row>
    <row r="124" spans="1:4" ht="14.4">
      <c r="A124" s="37">
        <v>30303</v>
      </c>
      <c r="B124" s="6" t="s">
        <v>143</v>
      </c>
      <c r="C124" s="26">
        <v>0.93919233370522315</v>
      </c>
      <c r="D124" s="27">
        <v>1.1147893476402277</v>
      </c>
    </row>
    <row r="125" spans="1:4" ht="14.4">
      <c r="A125" s="37">
        <v>30401</v>
      </c>
      <c r="B125" s="6" t="s">
        <v>144</v>
      </c>
      <c r="C125" s="26">
        <v>0.28749922162251285</v>
      </c>
      <c r="D125" s="27">
        <v>0.59095667104238614</v>
      </c>
    </row>
    <row r="126" spans="1:4" ht="14.4">
      <c r="A126" s="37">
        <v>30402</v>
      </c>
      <c r="B126" s="6" t="s">
        <v>145</v>
      </c>
      <c r="C126" s="26">
        <v>0.56471661577371135</v>
      </c>
      <c r="D126" s="27">
        <v>0.79704483383261193</v>
      </c>
    </row>
    <row r="127" spans="1:4" ht="14.4">
      <c r="A127" s="37">
        <v>30403</v>
      </c>
      <c r="B127" s="6" t="s">
        <v>146</v>
      </c>
      <c r="C127" s="26">
        <v>0.91480724180517903</v>
      </c>
      <c r="D127" s="27">
        <v>0.97399024125858136</v>
      </c>
    </row>
    <row r="128" spans="1:4" ht="14.4">
      <c r="A128" s="37">
        <v>30404</v>
      </c>
      <c r="B128" s="6" t="s">
        <v>147</v>
      </c>
      <c r="C128" s="26">
        <v>1.0351901457297701</v>
      </c>
      <c r="D128" s="27">
        <v>1.2923389908308169</v>
      </c>
    </row>
    <row r="129" spans="1:4" ht="14.4">
      <c r="A129" s="37">
        <v>30501</v>
      </c>
      <c r="B129" s="6" t="s">
        <v>148</v>
      </c>
      <c r="C129" s="26">
        <v>0.51924600871924054</v>
      </c>
      <c r="D129" s="27">
        <v>0.32833040042448469</v>
      </c>
    </row>
    <row r="130" spans="1:4" ht="14.4">
      <c r="A130" s="37">
        <v>30502</v>
      </c>
      <c r="B130" s="6" t="s">
        <v>149</v>
      </c>
      <c r="C130" s="26">
        <v>0.8321152664727991</v>
      </c>
      <c r="D130" s="27">
        <v>1.0693494379249697</v>
      </c>
    </row>
    <row r="131" spans="1:4" ht="14.4">
      <c r="A131" s="37">
        <v>30601</v>
      </c>
      <c r="B131" s="6" t="s">
        <v>150</v>
      </c>
      <c r="C131" s="26">
        <v>0.62228507757342133</v>
      </c>
      <c r="D131" s="27">
        <v>0.75472220044794092</v>
      </c>
    </row>
    <row r="132" spans="1:4" ht="14.4">
      <c r="A132" s="37">
        <v>30602</v>
      </c>
      <c r="B132" s="6" t="s">
        <v>151</v>
      </c>
      <c r="C132" s="26">
        <v>0.79109942267865752</v>
      </c>
      <c r="D132" s="27">
        <v>0.85310645828776277</v>
      </c>
    </row>
    <row r="133" spans="1:4" ht="14.4">
      <c r="A133" s="37">
        <v>30701</v>
      </c>
      <c r="B133" s="6" t="s">
        <v>152</v>
      </c>
      <c r="C133" s="26">
        <v>0.35717091697688069</v>
      </c>
      <c r="D133" s="27">
        <v>0.51849884932364931</v>
      </c>
    </row>
    <row r="134" spans="1:4" ht="14.4">
      <c r="A134" s="37">
        <v>30702</v>
      </c>
      <c r="B134" s="6" t="s">
        <v>153</v>
      </c>
      <c r="C134" s="26">
        <v>0.53679975336843089</v>
      </c>
      <c r="D134" s="27">
        <v>0.90294631960754967</v>
      </c>
    </row>
    <row r="135" spans="1:4" ht="14.4">
      <c r="A135" s="37">
        <v>30703</v>
      </c>
      <c r="B135" s="6" t="s">
        <v>154</v>
      </c>
      <c r="C135" s="26">
        <v>0.89786044464875558</v>
      </c>
      <c r="D135" s="27">
        <v>1.219240331886436</v>
      </c>
    </row>
    <row r="136" spans="1:4" ht="14.4">
      <c r="A136" s="37">
        <v>30801</v>
      </c>
      <c r="B136" s="6" t="s">
        <v>155</v>
      </c>
      <c r="C136" s="26">
        <v>0.88492811815841554</v>
      </c>
      <c r="D136" s="27">
        <v>1.0580359670970536</v>
      </c>
    </row>
    <row r="137" spans="1:4" ht="14.4">
      <c r="A137" s="37">
        <v>30802</v>
      </c>
      <c r="B137" s="6" t="s">
        <v>156</v>
      </c>
      <c r="C137" s="26">
        <v>0.90460055541467754</v>
      </c>
      <c r="D137" s="27">
        <v>0.9613112397487229</v>
      </c>
    </row>
    <row r="138" spans="1:4" ht="14.4">
      <c r="A138" s="37">
        <v>30803</v>
      </c>
      <c r="B138" s="6" t="s">
        <v>157</v>
      </c>
      <c r="C138" s="26">
        <v>0.69645671235461348</v>
      </c>
      <c r="D138" s="27">
        <v>0.92705135564782071</v>
      </c>
    </row>
    <row r="139" spans="1:4" ht="14.4">
      <c r="A139" s="37">
        <v>30901</v>
      </c>
      <c r="B139" s="6" t="s">
        <v>158</v>
      </c>
      <c r="C139" s="26">
        <v>0.51161475008371626</v>
      </c>
      <c r="D139" s="27">
        <v>0.44182824041733815</v>
      </c>
    </row>
    <row r="140" spans="1:4" ht="14.4">
      <c r="A140" s="37">
        <v>30902</v>
      </c>
      <c r="B140" s="6" t="s">
        <v>159</v>
      </c>
      <c r="C140" s="26">
        <v>0.45592488042249035</v>
      </c>
      <c r="D140" s="27">
        <v>0.63009734299898235</v>
      </c>
    </row>
    <row r="141" spans="1:4" ht="14.4">
      <c r="A141" s="37">
        <v>30903</v>
      </c>
      <c r="B141" s="6" t="s">
        <v>160</v>
      </c>
      <c r="C141" s="26">
        <v>0.49132900179515743</v>
      </c>
      <c r="D141" s="27">
        <v>0.35912099251368101</v>
      </c>
    </row>
    <row r="142" spans="1:4" ht="14.4">
      <c r="A142" s="37">
        <v>30904</v>
      </c>
      <c r="B142" s="6" t="s">
        <v>161</v>
      </c>
      <c r="C142" s="26">
        <v>0.63043813719156883</v>
      </c>
      <c r="D142" s="27">
        <v>0.54908844329210971</v>
      </c>
    </row>
    <row r="143" spans="1:4" ht="14.4">
      <c r="A143" s="37">
        <v>30905</v>
      </c>
      <c r="B143" s="6" t="s">
        <v>162</v>
      </c>
      <c r="C143" s="26">
        <v>0.6880583760268737</v>
      </c>
      <c r="D143" s="27">
        <v>0.63592143708097248</v>
      </c>
    </row>
    <row r="144" spans="1:4" ht="14.4">
      <c r="A144" s="37">
        <v>31001</v>
      </c>
      <c r="B144" s="6" t="s">
        <v>163</v>
      </c>
      <c r="C144" s="26">
        <v>0.47389437627039588</v>
      </c>
      <c r="D144" s="27">
        <v>0.45214592392562369</v>
      </c>
    </row>
    <row r="145" spans="1:4" ht="14.4">
      <c r="A145" s="37">
        <v>31002</v>
      </c>
      <c r="B145" s="6" t="s">
        <v>164</v>
      </c>
      <c r="C145" s="26">
        <v>0.68169748674065844</v>
      </c>
      <c r="D145" s="27">
        <v>0.75666736373527155</v>
      </c>
    </row>
    <row r="146" spans="1:4" ht="14.4">
      <c r="A146" s="37">
        <v>31003</v>
      </c>
      <c r="B146" s="6" t="s">
        <v>165</v>
      </c>
      <c r="C146" s="26">
        <v>0.68283259387795081</v>
      </c>
      <c r="D146" s="27">
        <v>0.68821840995555261</v>
      </c>
    </row>
    <row r="147" spans="1:4" ht="14.4">
      <c r="A147" s="37">
        <v>31101</v>
      </c>
      <c r="B147" s="6" t="s">
        <v>166</v>
      </c>
      <c r="C147" s="26">
        <v>0.85315180988423922</v>
      </c>
      <c r="D147" s="27">
        <v>0.93432476891863969</v>
      </c>
    </row>
    <row r="148" spans="1:4" ht="14.4">
      <c r="A148" s="37">
        <v>31201</v>
      </c>
      <c r="B148" s="6" t="s">
        <v>167</v>
      </c>
      <c r="C148" s="26">
        <v>0.63455004434588447</v>
      </c>
      <c r="D148" s="27">
        <v>0.98148495203208752</v>
      </c>
    </row>
    <row r="149" spans="1:4" ht="14.4">
      <c r="A149" s="37">
        <v>31202</v>
      </c>
      <c r="B149" s="6" t="s">
        <v>168</v>
      </c>
      <c r="C149" s="26">
        <v>0.77362387138030264</v>
      </c>
      <c r="D149" s="27">
        <v>0.90970839143199178</v>
      </c>
    </row>
    <row r="150" spans="1:4" ht="14.4">
      <c r="A150" s="37">
        <v>31203</v>
      </c>
      <c r="B150" s="6" t="s">
        <v>169</v>
      </c>
      <c r="C150" s="26">
        <v>0.75162949321145889</v>
      </c>
      <c r="D150" s="27">
        <v>0.93020941906069476</v>
      </c>
    </row>
    <row r="151" spans="1:4" ht="14.4">
      <c r="A151" s="37">
        <v>31204</v>
      </c>
      <c r="B151" s="6" t="s">
        <v>170</v>
      </c>
      <c r="C151" s="26">
        <v>0.63519283573187046</v>
      </c>
      <c r="D151" s="27">
        <v>0.73589705933775795</v>
      </c>
    </row>
    <row r="152" spans="1:4" ht="14.4">
      <c r="A152" s="37">
        <v>31205</v>
      </c>
      <c r="B152" s="6" t="s">
        <v>171</v>
      </c>
      <c r="C152" s="26">
        <v>0.72651415050399482</v>
      </c>
      <c r="D152" s="27">
        <v>0.71371199664284801</v>
      </c>
    </row>
    <row r="153" spans="1:4" ht="14.4">
      <c r="A153" s="37">
        <v>31206</v>
      </c>
      <c r="B153" s="6" t="s">
        <v>172</v>
      </c>
      <c r="C153" s="26">
        <v>0.72934482933951783</v>
      </c>
      <c r="D153" s="27">
        <v>0.70543242506327353</v>
      </c>
    </row>
    <row r="154" spans="1:4" ht="14.4">
      <c r="A154" s="37">
        <v>31301</v>
      </c>
      <c r="B154" s="6" t="s">
        <v>173</v>
      </c>
      <c r="C154" s="26">
        <v>0.4579379627595459</v>
      </c>
      <c r="D154" s="27">
        <v>0.72118562003280207</v>
      </c>
    </row>
    <row r="155" spans="1:4" ht="14.4">
      <c r="A155" s="37">
        <v>31302</v>
      </c>
      <c r="B155" s="6" t="s">
        <v>174</v>
      </c>
      <c r="C155" s="26">
        <v>0.82568267372565274</v>
      </c>
      <c r="D155" s="27">
        <v>1.0118730427794904</v>
      </c>
    </row>
    <row r="156" spans="1:4" ht="14.4">
      <c r="A156" s="37">
        <v>31303</v>
      </c>
      <c r="B156" s="6" t="s">
        <v>175</v>
      </c>
      <c r="C156" s="26">
        <v>0.78263554262377633</v>
      </c>
      <c r="D156" s="27">
        <v>1.057263788942328</v>
      </c>
    </row>
    <row r="157" spans="1:4" ht="14.4">
      <c r="A157" s="37">
        <v>31304</v>
      </c>
      <c r="B157" s="6" t="s">
        <v>176</v>
      </c>
      <c r="C157" s="26">
        <v>0.4579379627595459</v>
      </c>
      <c r="D157" s="27">
        <v>0.77344455575146409</v>
      </c>
    </row>
    <row r="158" spans="1:4" ht="14.4">
      <c r="A158" s="37">
        <v>31401</v>
      </c>
      <c r="B158" s="6" t="s">
        <v>177</v>
      </c>
      <c r="C158" s="26">
        <v>0.5607479042118082</v>
      </c>
      <c r="D158" s="27">
        <v>0.77931807251288754</v>
      </c>
    </row>
    <row r="159" spans="1:4" ht="14.4">
      <c r="A159" s="37">
        <v>31402</v>
      </c>
      <c r="B159" s="6" t="s">
        <v>178</v>
      </c>
      <c r="C159" s="26">
        <v>0.79818837248212993</v>
      </c>
      <c r="D159" s="27">
        <v>1.0751091843218432</v>
      </c>
    </row>
    <row r="160" spans="1:4" ht="14.4">
      <c r="A160" s="37">
        <v>31403</v>
      </c>
      <c r="B160" s="6" t="s">
        <v>179</v>
      </c>
      <c r="C160" s="26">
        <v>0.65550975361999708</v>
      </c>
      <c r="D160" s="27">
        <v>0.81735891937568805</v>
      </c>
    </row>
    <row r="161" spans="1:4" ht="14.4">
      <c r="A161" s="37">
        <v>31404</v>
      </c>
      <c r="B161" s="6" t="s">
        <v>180</v>
      </c>
      <c r="C161" s="26">
        <v>0.87828570380434046</v>
      </c>
      <c r="D161" s="27">
        <v>0.57261628053250702</v>
      </c>
    </row>
    <row r="162" spans="1:4" ht="14.4">
      <c r="A162" s="37">
        <v>31405</v>
      </c>
      <c r="B162" s="6" t="s">
        <v>181</v>
      </c>
      <c r="C162" s="26">
        <v>0.61492714715777186</v>
      </c>
      <c r="D162" s="27">
        <v>0.50998113217914087</v>
      </c>
    </row>
    <row r="163" spans="1:4" ht="14.4">
      <c r="A163" s="37">
        <v>31501</v>
      </c>
      <c r="B163" s="6" t="s">
        <v>182</v>
      </c>
      <c r="C163" s="26">
        <v>0.76081479623571391</v>
      </c>
      <c r="D163" s="27">
        <v>0.87019432591927981</v>
      </c>
    </row>
    <row r="164" spans="1:4" ht="14.4">
      <c r="A164" s="37">
        <v>31601</v>
      </c>
      <c r="B164" s="6" t="s">
        <v>183</v>
      </c>
      <c r="C164" s="26">
        <v>0.86711769006821815</v>
      </c>
      <c r="D164" s="27">
        <v>0.88354869280149317</v>
      </c>
    </row>
    <row r="165" spans="1:4" ht="14.4">
      <c r="A165" s="37">
        <v>31602</v>
      </c>
      <c r="B165" s="6" t="s">
        <v>184</v>
      </c>
      <c r="C165" s="26">
        <v>0.60300673068735355</v>
      </c>
      <c r="D165" s="27">
        <v>0.61158964000499516</v>
      </c>
    </row>
    <row r="166" spans="1:4" ht="14.4">
      <c r="A166" s="37">
        <v>40101</v>
      </c>
      <c r="B166" s="6" t="s">
        <v>185</v>
      </c>
      <c r="C166" s="26">
        <v>0.38842746138622292</v>
      </c>
      <c r="D166" s="27">
        <v>0.38899205290564581</v>
      </c>
    </row>
    <row r="167" spans="1:4" ht="14.4">
      <c r="A167" s="37">
        <v>40102</v>
      </c>
      <c r="B167" s="6" t="s">
        <v>186</v>
      </c>
      <c r="C167" s="26">
        <v>0.59944914328654897</v>
      </c>
      <c r="D167" s="27">
        <v>0.7139324422603377</v>
      </c>
    </row>
    <row r="168" spans="1:4" ht="14.4">
      <c r="A168" s="37">
        <v>40103</v>
      </c>
      <c r="B168" s="6" t="s">
        <v>187</v>
      </c>
      <c r="C168" s="26">
        <v>0.99891089406236377</v>
      </c>
      <c r="D168" s="27">
        <v>1.0974314561656631</v>
      </c>
    </row>
    <row r="169" spans="1:4" ht="14.4">
      <c r="A169" s="37">
        <v>40104</v>
      </c>
      <c r="B169" s="6" t="s">
        <v>188</v>
      </c>
      <c r="C169" s="26">
        <v>0.74234307677217304</v>
      </c>
      <c r="D169" s="27">
        <v>0.93152138252584094</v>
      </c>
    </row>
    <row r="170" spans="1:4" ht="14.4">
      <c r="A170" s="37">
        <v>40201</v>
      </c>
      <c r="B170" s="6" t="s">
        <v>189</v>
      </c>
      <c r="C170" s="26">
        <v>0.55866803482989691</v>
      </c>
      <c r="D170" s="27">
        <v>0.56801472929253483</v>
      </c>
    </row>
    <row r="171" spans="1:4" ht="14.4">
      <c r="A171" s="37">
        <v>40202</v>
      </c>
      <c r="B171" s="6" t="s">
        <v>190</v>
      </c>
      <c r="C171" s="26">
        <v>0.98190013999857428</v>
      </c>
      <c r="D171" s="27">
        <v>0.59586494211048091</v>
      </c>
    </row>
    <row r="172" spans="1:4" ht="14.4">
      <c r="A172" s="37">
        <v>40301</v>
      </c>
      <c r="B172" s="6" t="s">
        <v>191</v>
      </c>
      <c r="C172" s="26">
        <v>0.79818772351864864</v>
      </c>
      <c r="D172" s="27">
        <v>0.99973438746511978</v>
      </c>
    </row>
    <row r="173" spans="1:4" ht="14.4">
      <c r="A173" s="37">
        <v>40302</v>
      </c>
      <c r="B173" s="6" t="s">
        <v>192</v>
      </c>
      <c r="C173" s="26">
        <v>0.72443549695833709</v>
      </c>
      <c r="D173" s="27">
        <v>0.94512996192714138</v>
      </c>
    </row>
    <row r="174" spans="1:4" ht="14.4">
      <c r="A174" s="37">
        <v>40401</v>
      </c>
      <c r="B174" s="6" t="s">
        <v>193</v>
      </c>
      <c r="C174" s="26">
        <v>0.62391988822957323</v>
      </c>
      <c r="D174" s="27">
        <v>0.70844036071482874</v>
      </c>
    </row>
    <row r="175" spans="1:4" ht="14.4">
      <c r="A175" s="37">
        <v>40402</v>
      </c>
      <c r="B175" s="6" t="s">
        <v>194</v>
      </c>
      <c r="C175" s="26">
        <v>0.93943983730676095</v>
      </c>
      <c r="D175" s="27">
        <v>0.70609410912478698</v>
      </c>
    </row>
    <row r="176" spans="1:4" ht="14.4">
      <c r="A176" s="37">
        <v>40501</v>
      </c>
      <c r="B176" s="6" t="s">
        <v>195</v>
      </c>
      <c r="C176" s="26">
        <v>0.50695340474377704</v>
      </c>
      <c r="D176" s="27">
        <v>1.3213153929148693</v>
      </c>
    </row>
    <row r="177" spans="1:4" ht="14.4">
      <c r="A177" s="37">
        <v>40502</v>
      </c>
      <c r="B177" s="6" t="s">
        <v>196</v>
      </c>
      <c r="C177" s="26">
        <v>0.96565242297747989</v>
      </c>
      <c r="D177" s="27">
        <v>0.70734426265911188</v>
      </c>
    </row>
    <row r="178" spans="1:4" ht="14.4">
      <c r="A178" s="37">
        <v>40503</v>
      </c>
      <c r="B178" s="6" t="s">
        <v>197</v>
      </c>
      <c r="C178" s="26">
        <v>1.0261797524608898</v>
      </c>
      <c r="D178" s="27">
        <v>1.0845779997970506</v>
      </c>
    </row>
    <row r="179" spans="1:4" ht="14.4">
      <c r="A179" s="37">
        <v>40504</v>
      </c>
      <c r="B179" s="6" t="s">
        <v>198</v>
      </c>
      <c r="C179" s="26">
        <v>1.1722859728609383</v>
      </c>
      <c r="D179" s="27">
        <v>0.88264299802761337</v>
      </c>
    </row>
    <row r="180" spans="1:4" ht="14.4">
      <c r="A180" s="37">
        <v>40505</v>
      </c>
      <c r="B180" s="6" t="s">
        <v>199</v>
      </c>
      <c r="C180" s="26">
        <v>0.7767887877656412</v>
      </c>
      <c r="D180" s="27">
        <v>1.8667291076782608</v>
      </c>
    </row>
    <row r="181" spans="1:4" ht="14.4">
      <c r="A181" s="37">
        <v>40601</v>
      </c>
      <c r="B181" s="6" t="s">
        <v>200</v>
      </c>
      <c r="C181" s="26">
        <v>0.45204619889173675</v>
      </c>
      <c r="D181" s="27">
        <v>0.60011160809520703</v>
      </c>
    </row>
    <row r="182" spans="1:4" ht="14.4">
      <c r="A182" s="37">
        <v>40602</v>
      </c>
      <c r="B182" s="6" t="s">
        <v>201</v>
      </c>
      <c r="C182" s="26">
        <v>0.60209889870094913</v>
      </c>
      <c r="D182" s="27">
        <v>0.67979410817249353</v>
      </c>
    </row>
    <row r="183" spans="1:4" ht="14.4">
      <c r="A183" s="37">
        <v>40603</v>
      </c>
      <c r="B183" s="6" t="s">
        <v>202</v>
      </c>
      <c r="C183" s="26">
        <v>0.33234722175597387</v>
      </c>
      <c r="D183" s="27">
        <v>0.55202029017223475</v>
      </c>
    </row>
    <row r="184" spans="1:4" ht="14.4">
      <c r="A184" s="37">
        <v>40701</v>
      </c>
      <c r="B184" s="6" t="s">
        <v>203</v>
      </c>
      <c r="C184" s="26">
        <v>0.37865460070778972</v>
      </c>
      <c r="D184" s="27">
        <v>0.23649707016823857</v>
      </c>
    </row>
    <row r="185" spans="1:4" ht="14.4">
      <c r="A185" s="37">
        <v>40702</v>
      </c>
      <c r="B185" s="6" t="s">
        <v>204</v>
      </c>
      <c r="C185" s="26">
        <v>0.46358331513647377</v>
      </c>
      <c r="D185" s="27">
        <v>0.56422673225897291</v>
      </c>
    </row>
    <row r="186" spans="1:4" ht="14.4">
      <c r="A186" s="37">
        <v>40801</v>
      </c>
      <c r="B186" s="6" t="s">
        <v>205</v>
      </c>
      <c r="C186" s="26">
        <v>0.89201619544567623</v>
      </c>
      <c r="D186" s="27">
        <v>1.029514609414812</v>
      </c>
    </row>
    <row r="187" spans="1:4" ht="14.4">
      <c r="A187" s="37">
        <v>40802</v>
      </c>
      <c r="B187" s="6" t="s">
        <v>206</v>
      </c>
      <c r="C187" s="26">
        <v>0.9561783136891614</v>
      </c>
      <c r="D187" s="27">
        <v>1.1572862414990917</v>
      </c>
    </row>
    <row r="188" spans="1:4" ht="14.4">
      <c r="A188" s="37">
        <v>40901</v>
      </c>
      <c r="B188" s="6" t="s">
        <v>207</v>
      </c>
      <c r="C188" s="26">
        <v>0.87902387130800752</v>
      </c>
      <c r="D188" s="27">
        <v>0.74392714103618207</v>
      </c>
    </row>
    <row r="189" spans="1:4" ht="14.4">
      <c r="A189" s="37">
        <v>40902</v>
      </c>
      <c r="B189" s="6" t="s">
        <v>208</v>
      </c>
      <c r="C189" s="26">
        <v>0.86539771686297051</v>
      </c>
      <c r="D189" s="27">
        <v>2.4242424143700192</v>
      </c>
    </row>
    <row r="190" spans="1:4" ht="14.4">
      <c r="A190" s="37">
        <v>40903</v>
      </c>
      <c r="B190" s="6" t="s">
        <v>209</v>
      </c>
      <c r="C190" s="26">
        <v>0.75911994792418758</v>
      </c>
      <c r="D190" s="27">
        <v>1.0981246169126078</v>
      </c>
    </row>
    <row r="191" spans="1:4" ht="14.4">
      <c r="A191" s="37">
        <v>41001</v>
      </c>
      <c r="B191" s="6" t="s">
        <v>210</v>
      </c>
      <c r="C191" s="26">
        <v>0.84042154607668762</v>
      </c>
      <c r="D191" s="27">
        <v>0.78649583923236355</v>
      </c>
    </row>
    <row r="192" spans="1:4" ht="14.4">
      <c r="A192" s="37">
        <v>41101</v>
      </c>
      <c r="B192" s="6" t="s">
        <v>211</v>
      </c>
      <c r="C192" s="26">
        <v>0.46289031661334429</v>
      </c>
      <c r="D192" s="27">
        <v>0.52573955177469589</v>
      </c>
    </row>
    <row r="193" spans="1:4" ht="14.4">
      <c r="A193" s="37">
        <v>41201</v>
      </c>
      <c r="B193" s="6" t="s">
        <v>212</v>
      </c>
      <c r="C193" s="26">
        <v>0.85550455757880772</v>
      </c>
      <c r="D193" s="27">
        <v>1.0128020744796147</v>
      </c>
    </row>
    <row r="194" spans="1:4" ht="14.4">
      <c r="A194" s="37">
        <v>41202</v>
      </c>
      <c r="B194" s="6" t="s">
        <v>213</v>
      </c>
      <c r="C194" s="26">
        <v>0.96915547138010372</v>
      </c>
      <c r="D194" s="27">
        <v>0.85157014061299219</v>
      </c>
    </row>
    <row r="195" spans="1:4" ht="14.4">
      <c r="A195" s="37">
        <v>41301</v>
      </c>
      <c r="B195" s="6" t="s">
        <v>214</v>
      </c>
      <c r="C195" s="26">
        <v>0.96232635449334702</v>
      </c>
      <c r="D195" s="27">
        <v>1.0213896655759771</v>
      </c>
    </row>
    <row r="196" spans="1:4" ht="14.4">
      <c r="A196" s="37">
        <v>41401</v>
      </c>
      <c r="B196" s="6" t="s">
        <v>215</v>
      </c>
      <c r="C196" s="26">
        <v>0.46797085100263275</v>
      </c>
      <c r="D196" s="27">
        <v>0.54040739228348789</v>
      </c>
    </row>
    <row r="197" spans="1:4" ht="14.4">
      <c r="A197" s="37">
        <v>41501</v>
      </c>
      <c r="B197" s="6" t="s">
        <v>216</v>
      </c>
      <c r="C197" s="26">
        <v>0.64813319740438802</v>
      </c>
      <c r="D197" s="27">
        <v>1.0480367835466755</v>
      </c>
    </row>
    <row r="198" spans="1:4" ht="14.4">
      <c r="A198" s="37">
        <v>41502</v>
      </c>
      <c r="B198" s="6" t="s">
        <v>217</v>
      </c>
      <c r="C198" s="26">
        <v>0.4525004765890604</v>
      </c>
      <c r="D198" s="27">
        <v>1.8937697537323237</v>
      </c>
    </row>
    <row r="199" spans="1:4" ht="14.4">
      <c r="A199" s="37">
        <v>41503</v>
      </c>
      <c r="B199" s="6" t="s">
        <v>218</v>
      </c>
      <c r="C199" s="26">
        <v>0.919124334636096</v>
      </c>
      <c r="D199" s="27">
        <v>1.0916932901822485</v>
      </c>
    </row>
    <row r="200" spans="1:4" ht="14.4">
      <c r="A200" s="37">
        <v>41601</v>
      </c>
      <c r="B200" s="6" t="s">
        <v>219</v>
      </c>
      <c r="C200" s="26">
        <v>0.94252656830436488</v>
      </c>
      <c r="D200" s="27">
        <v>0.86989023096399798</v>
      </c>
    </row>
    <row r="201" spans="1:4" ht="14.4">
      <c r="A201" s="37">
        <v>50101</v>
      </c>
      <c r="B201" s="6" t="s">
        <v>220</v>
      </c>
      <c r="C201" s="26">
        <v>0.24383658509053072</v>
      </c>
      <c r="D201" s="27">
        <v>0.27374115680581607</v>
      </c>
    </row>
    <row r="202" spans="1:4" ht="14.4">
      <c r="A202" s="37">
        <v>50102</v>
      </c>
      <c r="B202" s="6" t="s">
        <v>221</v>
      </c>
      <c r="C202" s="26">
        <v>0.78404753598987342</v>
      </c>
      <c r="D202" s="27">
        <v>0.80098751302331095</v>
      </c>
    </row>
    <row r="203" spans="1:4" ht="14.4">
      <c r="A203" s="37">
        <v>50103</v>
      </c>
      <c r="B203" s="6" t="s">
        <v>222</v>
      </c>
      <c r="C203" s="26">
        <v>0.79358086184123811</v>
      </c>
      <c r="D203" s="27">
        <v>0.61507351202169636</v>
      </c>
    </row>
    <row r="204" spans="1:4" ht="14.4">
      <c r="A204" s="37">
        <v>50104</v>
      </c>
      <c r="B204" s="6" t="s">
        <v>223</v>
      </c>
      <c r="C204" s="26">
        <v>0.82525397662053845</v>
      </c>
      <c r="D204" s="27">
        <v>0.84285222555388972</v>
      </c>
    </row>
    <row r="205" spans="1:4" ht="14.4">
      <c r="A205" s="37">
        <v>50201</v>
      </c>
      <c r="B205" s="6" t="s">
        <v>224</v>
      </c>
      <c r="C205" s="26">
        <v>0.34202015576420264</v>
      </c>
      <c r="D205" s="27">
        <v>0.3524721516662217</v>
      </c>
    </row>
    <row r="206" spans="1:4" ht="14.4">
      <c r="A206" s="37">
        <v>50202</v>
      </c>
      <c r="B206" s="6" t="s">
        <v>225</v>
      </c>
      <c r="C206" s="26">
        <v>0.52708564225878352</v>
      </c>
      <c r="D206" s="27">
        <v>0.96675607807996411</v>
      </c>
    </row>
    <row r="207" spans="1:4" ht="14.4">
      <c r="A207" s="37">
        <v>50203</v>
      </c>
      <c r="B207" s="6" t="s">
        <v>226</v>
      </c>
      <c r="C207" s="26">
        <v>0.45362686419492265</v>
      </c>
      <c r="D207" s="27">
        <v>0.36557110963813444</v>
      </c>
    </row>
    <row r="208" spans="1:4" ht="14.4">
      <c r="A208" s="37">
        <v>50204</v>
      </c>
      <c r="B208" s="6" t="s">
        <v>227</v>
      </c>
      <c r="C208" s="26">
        <v>0.5433343271802723</v>
      </c>
      <c r="D208" s="27">
        <v>0.54673880759474147</v>
      </c>
    </row>
    <row r="209" spans="1:4" ht="14.4">
      <c r="A209" s="37">
        <v>50301</v>
      </c>
      <c r="B209" s="6" t="s">
        <v>228</v>
      </c>
      <c r="C209" s="26">
        <v>0.50683105543241758</v>
      </c>
      <c r="D209" s="27">
        <v>0.75455563958099903</v>
      </c>
    </row>
    <row r="210" spans="1:4" ht="14.4">
      <c r="A210" s="37">
        <v>50302</v>
      </c>
      <c r="B210" s="6" t="s">
        <v>229</v>
      </c>
      <c r="C210" s="26">
        <v>0.88140338507953775</v>
      </c>
      <c r="D210" s="27">
        <v>0.74320391293898103</v>
      </c>
    </row>
    <row r="211" spans="1:4" ht="14.4">
      <c r="A211" s="37">
        <v>50303</v>
      </c>
      <c r="B211" s="6" t="s">
        <v>230</v>
      </c>
      <c r="C211" s="26">
        <v>0.843982130598395</v>
      </c>
      <c r="D211" s="27">
        <v>0.78702460199134061</v>
      </c>
    </row>
    <row r="212" spans="1:4" ht="14.4">
      <c r="A212" s="37">
        <v>50401</v>
      </c>
      <c r="B212" s="6" t="s">
        <v>231</v>
      </c>
      <c r="C212" s="26">
        <v>0.72871192165180843</v>
      </c>
      <c r="D212" s="27">
        <v>0.53432003387163507</v>
      </c>
    </row>
    <row r="213" spans="1:4" ht="14.4">
      <c r="A213" s="37">
        <v>50402</v>
      </c>
      <c r="B213" s="6" t="s">
        <v>232</v>
      </c>
      <c r="C213" s="26">
        <v>0.76654328968380436</v>
      </c>
      <c r="D213" s="27">
        <v>0.79006005326983775</v>
      </c>
    </row>
    <row r="214" spans="1:4" ht="14.4">
      <c r="A214" s="37">
        <v>50403</v>
      </c>
      <c r="B214" s="6" t="s">
        <v>233</v>
      </c>
      <c r="C214" s="26">
        <v>0.77146056161976551</v>
      </c>
      <c r="D214" s="27">
        <v>0.80941739209126817</v>
      </c>
    </row>
    <row r="215" spans="1:4" ht="14.4">
      <c r="A215" s="37">
        <v>50404</v>
      </c>
      <c r="B215" s="6" t="s">
        <v>234</v>
      </c>
      <c r="C215" s="26">
        <v>0.81565256970700939</v>
      </c>
      <c r="D215" s="27">
        <v>0.87390751375657871</v>
      </c>
    </row>
    <row r="216" spans="1:4" ht="14.4">
      <c r="A216" s="37">
        <v>50405</v>
      </c>
      <c r="B216" s="6" t="s">
        <v>235</v>
      </c>
      <c r="C216" s="26">
        <v>0.72871192165180843</v>
      </c>
      <c r="D216" s="27">
        <v>0.89181544139072677</v>
      </c>
    </row>
    <row r="217" spans="1:4" ht="14.4">
      <c r="A217" s="37">
        <v>50501</v>
      </c>
      <c r="B217" s="6" t="s">
        <v>236</v>
      </c>
      <c r="C217" s="26">
        <v>0.84687896238292892</v>
      </c>
      <c r="D217" s="27">
        <v>0.77916581182602385</v>
      </c>
    </row>
    <row r="218" spans="1:4" ht="14.4">
      <c r="A218" s="37">
        <v>50502</v>
      </c>
      <c r="B218" s="6" t="s">
        <v>237</v>
      </c>
      <c r="C218" s="26">
        <v>0.56287299742017605</v>
      </c>
      <c r="D218" s="27">
        <v>0.85816067058271472</v>
      </c>
    </row>
    <row r="219" spans="1:4" ht="14.4">
      <c r="A219" s="37">
        <v>50601</v>
      </c>
      <c r="B219" s="6" t="s">
        <v>238</v>
      </c>
      <c r="C219" s="26">
        <v>0.69105228463207158</v>
      </c>
      <c r="D219" s="27">
        <v>0.52713337966609297</v>
      </c>
    </row>
    <row r="220" spans="1:4" ht="14.4">
      <c r="A220" s="37">
        <v>50602</v>
      </c>
      <c r="B220" s="6" t="s">
        <v>239</v>
      </c>
      <c r="C220" s="26">
        <v>0.82134849240923047</v>
      </c>
      <c r="D220" s="27">
        <v>1.0200611624804787</v>
      </c>
    </row>
    <row r="221" spans="1:4" ht="14.4">
      <c r="A221" s="37">
        <v>50701</v>
      </c>
      <c r="B221" s="6" t="s">
        <v>240</v>
      </c>
      <c r="C221" s="26">
        <v>0.67858419550148297</v>
      </c>
      <c r="D221" s="27">
        <v>0.83530703954547536</v>
      </c>
    </row>
    <row r="222" spans="1:4" ht="14.4">
      <c r="A222" s="37">
        <v>50702</v>
      </c>
      <c r="B222" s="6" t="s">
        <v>241</v>
      </c>
      <c r="C222" s="26">
        <v>0.66637476932523765</v>
      </c>
      <c r="D222" s="27">
        <v>0.95377317212673784</v>
      </c>
    </row>
    <row r="223" spans="1:4" ht="14.4">
      <c r="A223" s="37">
        <v>50801</v>
      </c>
      <c r="B223" s="6" t="s">
        <v>242</v>
      </c>
      <c r="C223" s="26">
        <v>0.8749297160092584</v>
      </c>
      <c r="D223" s="27">
        <v>0.60373672225643116</v>
      </c>
    </row>
    <row r="224" spans="1:4" ht="14.4">
      <c r="A224" s="37">
        <v>50802</v>
      </c>
      <c r="B224" s="6" t="s">
        <v>243</v>
      </c>
      <c r="C224" s="26">
        <v>0.57765805917156132</v>
      </c>
      <c r="D224" s="27">
        <v>0.39696388867053661</v>
      </c>
    </row>
    <row r="225" spans="1:4" ht="14.4">
      <c r="A225" s="37">
        <v>50901</v>
      </c>
      <c r="B225" s="6" t="s">
        <v>244</v>
      </c>
      <c r="C225" s="26">
        <v>0.57347037580132221</v>
      </c>
      <c r="D225" s="27">
        <v>0.54928891503036359</v>
      </c>
    </row>
    <row r="226" spans="1:4" ht="14.4">
      <c r="A226" s="37">
        <v>50902</v>
      </c>
      <c r="B226" s="6" t="s">
        <v>245</v>
      </c>
      <c r="C226" s="26">
        <v>1.2742753139573906</v>
      </c>
      <c r="D226" s="27">
        <v>0.58779435273362723</v>
      </c>
    </row>
    <row r="227" spans="1:4" ht="14.4">
      <c r="A227" s="37">
        <v>51001</v>
      </c>
      <c r="B227" s="6" t="s">
        <v>246</v>
      </c>
      <c r="C227" s="26">
        <v>0.82005818405307795</v>
      </c>
      <c r="D227" s="27">
        <v>0.7331247372247135</v>
      </c>
    </row>
    <row r="228" spans="1:4" ht="14.4">
      <c r="A228" s="37">
        <v>51002</v>
      </c>
      <c r="B228" s="6" t="s">
        <v>247</v>
      </c>
      <c r="C228" s="26">
        <v>0.65496641110686138</v>
      </c>
      <c r="D228" s="27">
        <v>1.2648648695568026</v>
      </c>
    </row>
    <row r="229" spans="1:4" ht="14.4">
      <c r="A229" s="37">
        <v>51003</v>
      </c>
      <c r="B229" s="6" t="s">
        <v>248</v>
      </c>
      <c r="C229" s="26">
        <v>1.1050592278042566</v>
      </c>
      <c r="D229" s="27">
        <v>0.86153830737456283</v>
      </c>
    </row>
    <row r="230" spans="1:4" ht="14.4">
      <c r="A230" s="37">
        <v>51101</v>
      </c>
      <c r="B230" s="6" t="s">
        <v>249</v>
      </c>
      <c r="C230" s="26">
        <v>0.73935204363807139</v>
      </c>
      <c r="D230" s="27">
        <v>0.88772397273932058</v>
      </c>
    </row>
    <row r="231" spans="1:4" ht="14.4">
      <c r="A231" s="37">
        <v>51102</v>
      </c>
      <c r="B231" s="6" t="s">
        <v>250</v>
      </c>
      <c r="C231" s="26">
        <v>0.72856159054713299</v>
      </c>
      <c r="D231" s="27">
        <v>0.83517198262924031</v>
      </c>
    </row>
    <row r="232" spans="1:4" ht="14.4">
      <c r="A232" s="37">
        <v>51103</v>
      </c>
      <c r="B232" s="6" t="s">
        <v>251</v>
      </c>
      <c r="C232" s="26">
        <v>0.81638003927562419</v>
      </c>
      <c r="D232" s="27">
        <v>0.90751956609912732</v>
      </c>
    </row>
    <row r="233" spans="1:4" ht="14.4">
      <c r="A233" s="37">
        <v>51201</v>
      </c>
      <c r="B233" s="6" t="s">
        <v>252</v>
      </c>
      <c r="C233" s="26">
        <v>0.47425960491756736</v>
      </c>
      <c r="D233" s="27">
        <v>0.34848827777242514</v>
      </c>
    </row>
    <row r="234" spans="1:4" ht="14.4">
      <c r="A234" s="37">
        <v>51202</v>
      </c>
      <c r="B234" s="6" t="s">
        <v>253</v>
      </c>
      <c r="C234" s="26">
        <v>0.87902397169615032</v>
      </c>
      <c r="D234" s="27">
        <v>0.98968709847298386</v>
      </c>
    </row>
    <row r="235" spans="1:4" ht="14.4">
      <c r="A235" s="37">
        <v>51203</v>
      </c>
      <c r="B235" s="6" t="s">
        <v>254</v>
      </c>
      <c r="C235" s="26">
        <v>0.88333968342002578</v>
      </c>
      <c r="D235" s="27">
        <v>0.73753435571369941</v>
      </c>
    </row>
    <row r="236" spans="1:4" ht="14.4">
      <c r="A236" s="37">
        <v>51204</v>
      </c>
      <c r="B236" s="6" t="s">
        <v>255</v>
      </c>
      <c r="C236" s="26">
        <v>0.87902397169615032</v>
      </c>
      <c r="D236" s="27">
        <v>0.78994735016388407</v>
      </c>
    </row>
    <row r="237" spans="1:4" ht="14.4">
      <c r="A237" s="37">
        <v>51301</v>
      </c>
      <c r="B237" s="6" t="s">
        <v>256</v>
      </c>
      <c r="C237" s="26">
        <v>0.85601118918370389</v>
      </c>
      <c r="D237" s="27">
        <v>1.0358282820419507</v>
      </c>
    </row>
    <row r="238" spans="1:4" ht="14.4">
      <c r="A238" s="37">
        <v>51302</v>
      </c>
      <c r="B238" s="6" t="s">
        <v>257</v>
      </c>
      <c r="C238" s="26">
        <v>0.73425856484494867</v>
      </c>
      <c r="D238" s="27">
        <v>0.59142724737536778</v>
      </c>
    </row>
    <row r="239" spans="1:4" ht="14.4">
      <c r="A239" s="37">
        <v>51401</v>
      </c>
      <c r="B239" s="6" t="s">
        <v>258</v>
      </c>
      <c r="C239" s="26">
        <v>0.90365432728365724</v>
      </c>
      <c r="D239" s="27">
        <v>0.44790256951293433</v>
      </c>
    </row>
    <row r="240" spans="1:4" ht="14.4">
      <c r="A240" s="37">
        <v>51402</v>
      </c>
      <c r="B240" s="6" t="s">
        <v>259</v>
      </c>
      <c r="C240" s="26">
        <v>0.85570469957831197</v>
      </c>
      <c r="D240" s="27">
        <v>2.0666790189373927</v>
      </c>
    </row>
    <row r="241" spans="1:4" ht="14.4">
      <c r="A241" s="37">
        <v>51501</v>
      </c>
      <c r="B241" s="6" t="s">
        <v>260</v>
      </c>
      <c r="C241" s="26">
        <v>0.71430149970927781</v>
      </c>
      <c r="D241" s="27">
        <v>0.61859379670098558</v>
      </c>
    </row>
    <row r="242" spans="1:4" ht="14.4">
      <c r="A242" s="37">
        <v>51601</v>
      </c>
      <c r="B242" s="6" t="s">
        <v>261</v>
      </c>
      <c r="C242" s="26">
        <v>0.9680134662305131</v>
      </c>
      <c r="D242" s="27">
        <v>1.3358585885442953</v>
      </c>
    </row>
    <row r="243" spans="1:4" ht="14.4">
      <c r="A243" s="37">
        <v>60101</v>
      </c>
      <c r="B243" s="6" t="s">
        <v>262</v>
      </c>
      <c r="C243" s="26">
        <v>0.47939963780596667</v>
      </c>
      <c r="D243" s="27">
        <v>0.48135329164668628</v>
      </c>
    </row>
    <row r="244" spans="1:4" ht="14.4">
      <c r="A244" s="37">
        <v>60201</v>
      </c>
      <c r="B244" s="6" t="s">
        <v>263</v>
      </c>
      <c r="C244" s="26">
        <v>0.99590997028334094</v>
      </c>
      <c r="D244" s="27">
        <v>0.96519968784724319</v>
      </c>
    </row>
    <row r="245" spans="1:4" ht="14.4">
      <c r="A245" s="37">
        <v>60202</v>
      </c>
      <c r="B245" s="6" t="s">
        <v>264</v>
      </c>
      <c r="C245" s="26">
        <v>0.53052398304879933</v>
      </c>
      <c r="D245" s="27">
        <v>0.60782672927016568</v>
      </c>
    </row>
    <row r="246" spans="1:4" ht="14.4">
      <c r="A246" s="37">
        <v>60301</v>
      </c>
      <c r="B246" s="6" t="s">
        <v>265</v>
      </c>
      <c r="C246" s="26">
        <v>0.3974600669401237</v>
      </c>
      <c r="D246" s="27">
        <v>0.22817359221663236</v>
      </c>
    </row>
    <row r="247" spans="1:4" ht="14.4">
      <c r="A247" s="37">
        <v>60302</v>
      </c>
      <c r="B247" s="6" t="s">
        <v>266</v>
      </c>
      <c r="C247" s="26">
        <v>0.6158619200710157</v>
      </c>
      <c r="D247" s="27">
        <v>0.45449374138777038</v>
      </c>
    </row>
    <row r="248" spans="1:4" ht="14.4">
      <c r="A248" s="37">
        <v>60303</v>
      </c>
      <c r="B248" s="6" t="s">
        <v>372</v>
      </c>
      <c r="C248" s="26">
        <v>0.56603563438581583</v>
      </c>
      <c r="D248" s="27">
        <v>0.25254570727885539</v>
      </c>
    </row>
    <row r="249" spans="1:4" ht="14.4">
      <c r="A249" s="37">
        <v>60401</v>
      </c>
      <c r="B249" s="6" t="s">
        <v>267</v>
      </c>
      <c r="C249" s="26">
        <v>0.82094360014491574</v>
      </c>
      <c r="D249" s="27">
        <v>0.83808278430465011</v>
      </c>
    </row>
    <row r="250" spans="1:4" ht="14.4">
      <c r="A250" s="37">
        <v>60402</v>
      </c>
      <c r="B250" s="6" t="s">
        <v>268</v>
      </c>
      <c r="C250" s="26">
        <v>1.0308393770057491</v>
      </c>
      <c r="D250" s="27">
        <v>1.1450517730728986</v>
      </c>
    </row>
    <row r="251" spans="1:4" ht="14.4">
      <c r="A251" s="37">
        <v>60501</v>
      </c>
      <c r="B251" s="6" t="s">
        <v>269</v>
      </c>
      <c r="C251" s="26">
        <v>1.0130635077318366</v>
      </c>
      <c r="D251" s="27">
        <v>0.55726868706328681</v>
      </c>
    </row>
    <row r="252" spans="1:4" ht="14.4">
      <c r="A252" s="37">
        <v>60502</v>
      </c>
      <c r="B252" s="6" t="s">
        <v>270</v>
      </c>
      <c r="C252" s="26">
        <v>0.88732590769241848</v>
      </c>
      <c r="D252" s="27">
        <v>1.6403023604272668</v>
      </c>
    </row>
    <row r="253" spans="1:4" ht="14.4">
      <c r="A253" s="37">
        <v>60601</v>
      </c>
      <c r="B253" s="6" t="s">
        <v>172</v>
      </c>
      <c r="C253" s="26">
        <v>0.65763152537611069</v>
      </c>
      <c r="D253" s="27">
        <v>0.46174684521585052</v>
      </c>
    </row>
    <row r="254" spans="1:4" ht="14.4">
      <c r="A254" s="37">
        <v>70101</v>
      </c>
      <c r="B254" s="6" t="s">
        <v>271</v>
      </c>
      <c r="C254" s="26">
        <v>0.78130641269490619</v>
      </c>
      <c r="D254" s="27">
        <v>0.64345947718122132</v>
      </c>
    </row>
    <row r="255" spans="1:4" ht="14.4">
      <c r="A255" s="37">
        <v>70102</v>
      </c>
      <c r="B255" s="6" t="s">
        <v>272</v>
      </c>
      <c r="C255" s="26">
        <v>0.7149655622181833</v>
      </c>
      <c r="D255" s="27">
        <v>0.79764722709547731</v>
      </c>
    </row>
    <row r="256" spans="1:4" ht="14.4">
      <c r="A256" s="37">
        <v>70103</v>
      </c>
      <c r="B256" s="6" t="s">
        <v>273</v>
      </c>
      <c r="C256" s="26">
        <v>0.60019010425481933</v>
      </c>
      <c r="D256" s="27">
        <v>0.35441828173904871</v>
      </c>
    </row>
    <row r="257" spans="1:4" ht="14.4">
      <c r="A257" s="37">
        <v>70104</v>
      </c>
      <c r="B257" s="6" t="s">
        <v>274</v>
      </c>
      <c r="C257" s="26">
        <v>0.84278048500224467</v>
      </c>
      <c r="D257" s="27">
        <v>0.6998047819321852</v>
      </c>
    </row>
    <row r="258" spans="1:4" ht="14.4">
      <c r="A258" s="37">
        <v>70105</v>
      </c>
      <c r="B258" s="6" t="s">
        <v>275</v>
      </c>
      <c r="C258" s="26">
        <v>0.57088375044101969</v>
      </c>
      <c r="D258" s="27">
        <v>0.56427374684047549</v>
      </c>
    </row>
    <row r="259" spans="1:4" ht="14.4">
      <c r="A259" s="37">
        <v>70201</v>
      </c>
      <c r="B259" s="6" t="s">
        <v>276</v>
      </c>
      <c r="C259" s="26">
        <v>0.84187429257298974</v>
      </c>
      <c r="D259" s="27">
        <v>0.8347028646248229</v>
      </c>
    </row>
    <row r="260" spans="1:4" ht="14.4">
      <c r="A260" s="37">
        <v>70202</v>
      </c>
      <c r="B260" s="6" t="s">
        <v>277</v>
      </c>
      <c r="C260" s="26">
        <v>1.0477122640698515</v>
      </c>
      <c r="D260" s="27">
        <v>1.0324230043585472</v>
      </c>
    </row>
    <row r="261" spans="1:4" ht="14.4">
      <c r="A261" s="37">
        <v>70301</v>
      </c>
      <c r="B261" s="6" t="s">
        <v>278</v>
      </c>
      <c r="C261" s="26">
        <v>0.85229302524107731</v>
      </c>
      <c r="D261" s="27">
        <v>1.5149947165135671</v>
      </c>
    </row>
    <row r="262" spans="1:4" ht="14.4">
      <c r="A262" s="37">
        <v>70302</v>
      </c>
      <c r="B262" s="6" t="s">
        <v>279</v>
      </c>
      <c r="C262" s="26">
        <v>0.74070195590710586</v>
      </c>
      <c r="D262" s="27">
        <v>1.0627443568756212</v>
      </c>
    </row>
    <row r="263" spans="1:4" ht="14.4">
      <c r="A263" s="37">
        <v>70303</v>
      </c>
      <c r="B263" s="6" t="s">
        <v>280</v>
      </c>
      <c r="C263" s="26">
        <v>0.77408624815192184</v>
      </c>
      <c r="D263" s="27">
        <v>1.2192378755569613</v>
      </c>
    </row>
    <row r="264" spans="1:4" ht="14.4">
      <c r="A264" s="37">
        <v>70401</v>
      </c>
      <c r="B264" s="6" t="s">
        <v>281</v>
      </c>
      <c r="C264" s="26">
        <v>0.66446881194644913</v>
      </c>
      <c r="D264" s="27">
        <v>0.4397723184502253</v>
      </c>
    </row>
    <row r="265" spans="1:4" ht="14.4">
      <c r="A265" s="37">
        <v>70402</v>
      </c>
      <c r="B265" s="6" t="s">
        <v>282</v>
      </c>
      <c r="C265" s="26">
        <v>0.89905082133499126</v>
      </c>
      <c r="D265" s="27">
        <v>0.56930410394206044</v>
      </c>
    </row>
    <row r="266" spans="1:4" ht="14.4">
      <c r="A266" s="37">
        <v>70403</v>
      </c>
      <c r="B266" s="6" t="s">
        <v>283</v>
      </c>
      <c r="C266" s="26">
        <v>0.65239189396763242</v>
      </c>
      <c r="D266" s="27">
        <v>0.38794737723983114</v>
      </c>
    </row>
    <row r="267" spans="1:4" ht="14.4">
      <c r="A267" s="37">
        <v>70404</v>
      </c>
      <c r="B267" s="6" t="s">
        <v>284</v>
      </c>
      <c r="C267" s="26">
        <v>0.90211148991681844</v>
      </c>
      <c r="D267" s="27">
        <v>0.41549474249581175</v>
      </c>
    </row>
    <row r="268" spans="1:4" ht="14.4">
      <c r="A268" s="37">
        <v>70501</v>
      </c>
      <c r="B268" s="6" t="s">
        <v>285</v>
      </c>
      <c r="C268" s="26">
        <v>0.96326493778251676</v>
      </c>
      <c r="D268" s="27">
        <v>1.4459524363560534</v>
      </c>
    </row>
    <row r="269" spans="1:4" ht="14.4">
      <c r="A269" s="37">
        <v>70502</v>
      </c>
      <c r="B269" s="6" t="s">
        <v>286</v>
      </c>
      <c r="C269" s="26">
        <v>0.8661564615066879</v>
      </c>
      <c r="D269" s="27">
        <v>0.88105354934428659</v>
      </c>
    </row>
    <row r="270" spans="1:4" ht="14.4">
      <c r="A270" s="37">
        <v>70503</v>
      </c>
      <c r="B270" s="6" t="s">
        <v>287</v>
      </c>
      <c r="C270" s="26">
        <v>0.85857125053814598</v>
      </c>
      <c r="D270" s="27">
        <v>0.69263671658711923</v>
      </c>
    </row>
    <row r="271" spans="1:4" ht="14.4">
      <c r="A271" s="37">
        <v>70601</v>
      </c>
      <c r="B271" s="6" t="s">
        <v>288</v>
      </c>
      <c r="C271" s="26">
        <v>0.97498341263821753</v>
      </c>
      <c r="D271" s="27">
        <v>0.65172913008841671</v>
      </c>
    </row>
    <row r="272" spans="1:4" ht="14.4">
      <c r="A272" s="37">
        <v>70602</v>
      </c>
      <c r="B272" s="6" t="s">
        <v>289</v>
      </c>
      <c r="C272" s="26">
        <v>0.79741614469266175</v>
      </c>
      <c r="D272" s="27">
        <v>0.55569923689905976</v>
      </c>
    </row>
    <row r="273" spans="1:4" ht="14.4">
      <c r="A273" s="37">
        <v>70603</v>
      </c>
      <c r="B273" s="6" t="s">
        <v>290</v>
      </c>
      <c r="C273" s="26">
        <v>1.141762238992909</v>
      </c>
      <c r="D273" s="27">
        <v>0.75622434104895886</v>
      </c>
    </row>
    <row r="274" spans="1:4" ht="14.4">
      <c r="A274" s="37">
        <v>70701</v>
      </c>
      <c r="B274" s="6" t="s">
        <v>291</v>
      </c>
      <c r="C274" s="26">
        <v>0.43057426992537767</v>
      </c>
      <c r="D274" s="27">
        <v>0.47081066797641435</v>
      </c>
    </row>
    <row r="275" spans="1:4" ht="14.4">
      <c r="A275" s="37">
        <v>70702</v>
      </c>
      <c r="B275" s="6" t="s">
        <v>292</v>
      </c>
      <c r="C275" s="26">
        <v>0.71111772746819712</v>
      </c>
      <c r="D275" s="27">
        <v>2.134874909518587</v>
      </c>
    </row>
    <row r="276" spans="1:4" ht="14.4">
      <c r="A276" s="37">
        <v>70703</v>
      </c>
      <c r="B276" s="6" t="s">
        <v>293</v>
      </c>
      <c r="C276" s="26">
        <v>0.76838406125893621</v>
      </c>
      <c r="D276" s="27">
        <v>1.3125410284205448</v>
      </c>
    </row>
    <row r="277" spans="1:4" ht="14.4">
      <c r="A277" s="37">
        <v>70704</v>
      </c>
      <c r="B277" s="6" t="s">
        <v>294</v>
      </c>
      <c r="C277" s="26">
        <v>0.45984591271292635</v>
      </c>
      <c r="D277" s="27">
        <v>0.53841300576155193</v>
      </c>
    </row>
    <row r="278" spans="1:4" ht="14.4">
      <c r="A278" s="37">
        <v>70705</v>
      </c>
      <c r="B278" s="6" t="s">
        <v>295</v>
      </c>
      <c r="C278" s="26">
        <v>0.50432693296190745</v>
      </c>
      <c r="D278" s="27">
        <v>0.57769372704550292</v>
      </c>
    </row>
    <row r="279" spans="1:4" ht="14.4">
      <c r="A279" s="37">
        <v>70706</v>
      </c>
      <c r="B279" s="6" t="s">
        <v>296</v>
      </c>
      <c r="C279" s="26">
        <v>0.34735126984107678</v>
      </c>
      <c r="D279" s="27">
        <v>0.25913371188079559</v>
      </c>
    </row>
    <row r="280" spans="1:4" ht="14.4">
      <c r="A280" s="37">
        <v>70707</v>
      </c>
      <c r="B280" s="6" t="s">
        <v>297</v>
      </c>
      <c r="C280" s="26">
        <v>0.55860662463532951</v>
      </c>
      <c r="D280" s="27">
        <v>2.9960986430585859</v>
      </c>
    </row>
    <row r="281" spans="1:4" ht="14.4">
      <c r="A281" s="37">
        <v>70801</v>
      </c>
      <c r="B281" s="6" t="s">
        <v>298</v>
      </c>
      <c r="C281" s="26">
        <v>0.94628922028815887</v>
      </c>
      <c r="D281" s="27">
        <v>0.88066579135119083</v>
      </c>
    </row>
    <row r="282" spans="1:4" ht="14.4">
      <c r="A282" s="37">
        <v>70802</v>
      </c>
      <c r="B282" s="6" t="s">
        <v>299</v>
      </c>
      <c r="C282" s="26">
        <v>0.90196039854123111</v>
      </c>
      <c r="D282" s="27">
        <v>0.12638387547967575</v>
      </c>
    </row>
    <row r="283" spans="1:4" ht="14.4">
      <c r="A283" s="37">
        <v>70803</v>
      </c>
      <c r="B283" s="6" t="s">
        <v>300</v>
      </c>
      <c r="C283" s="26">
        <v>0.97227194307713571</v>
      </c>
      <c r="D283" s="27">
        <v>0.7315668211368791</v>
      </c>
    </row>
    <row r="284" spans="1:4" ht="14.4">
      <c r="A284" s="37">
        <v>70804</v>
      </c>
      <c r="B284" s="6" t="s">
        <v>301</v>
      </c>
      <c r="C284" s="26">
        <v>0.7711171441479393</v>
      </c>
      <c r="D284" s="27">
        <v>0.74758239088384093</v>
      </c>
    </row>
    <row r="285" spans="1:4" ht="14.4">
      <c r="A285" s="37">
        <v>70805</v>
      </c>
      <c r="B285" s="6" t="s">
        <v>302</v>
      </c>
      <c r="C285" s="26">
        <v>1.1195018697028247</v>
      </c>
      <c r="D285" s="27">
        <v>1.6692320777959289</v>
      </c>
    </row>
    <row r="286" spans="1:4" ht="14.4">
      <c r="A286" s="37">
        <v>70901</v>
      </c>
      <c r="B286" s="6" t="s">
        <v>303</v>
      </c>
      <c r="C286" s="26">
        <v>0.63188318748446015</v>
      </c>
      <c r="D286" s="27">
        <v>0.46674257950001385</v>
      </c>
    </row>
    <row r="287" spans="1:4" ht="14.4">
      <c r="A287" s="37">
        <v>70902</v>
      </c>
      <c r="B287" s="6" t="s">
        <v>304</v>
      </c>
      <c r="C287" s="26">
        <v>0.56822557943483754</v>
      </c>
      <c r="D287" s="27">
        <v>0.48623714121205797</v>
      </c>
    </row>
    <row r="288" spans="1:4" ht="14.4">
      <c r="A288" s="37">
        <v>70903</v>
      </c>
      <c r="B288" s="6" t="s">
        <v>305</v>
      </c>
      <c r="C288" s="26">
        <v>0.46678720267527019</v>
      </c>
      <c r="D288" s="27">
        <v>0.49707292637286371</v>
      </c>
    </row>
    <row r="289" spans="1:4" ht="14.4">
      <c r="A289" s="37">
        <v>70904</v>
      </c>
      <c r="B289" s="6" t="s">
        <v>306</v>
      </c>
      <c r="C289" s="26">
        <v>1.2273435073964121</v>
      </c>
      <c r="D289" s="27">
        <v>0.69304631586942655</v>
      </c>
    </row>
    <row r="290" spans="1:4" ht="14.4">
      <c r="A290" s="37">
        <v>71001</v>
      </c>
      <c r="B290" s="6" t="s">
        <v>307</v>
      </c>
      <c r="C290" s="26">
        <v>0.80905067494647587</v>
      </c>
      <c r="D290" s="27">
        <v>0.73176528461153889</v>
      </c>
    </row>
    <row r="291" spans="1:4" ht="14.4">
      <c r="A291" s="37">
        <v>71002</v>
      </c>
      <c r="B291" s="6" t="s">
        <v>308</v>
      </c>
      <c r="C291" s="26">
        <v>0.84979910057766772</v>
      </c>
      <c r="D291" s="27">
        <v>0.85174209199569806</v>
      </c>
    </row>
    <row r="292" spans="1:4" ht="14.4">
      <c r="A292" s="37">
        <v>71003</v>
      </c>
      <c r="B292" s="6" t="s">
        <v>309</v>
      </c>
      <c r="C292" s="26">
        <v>0.78165557802867169</v>
      </c>
      <c r="D292" s="27">
        <v>0.61810108927646124</v>
      </c>
    </row>
    <row r="293" spans="1:4" ht="14.4">
      <c r="A293" s="37">
        <v>71004</v>
      </c>
      <c r="B293" s="6" t="s">
        <v>310</v>
      </c>
      <c r="C293" s="26">
        <v>0.83336643960334666</v>
      </c>
      <c r="D293" s="27">
        <v>0.56284185738234394</v>
      </c>
    </row>
    <row r="294" spans="1:4" ht="14.4">
      <c r="A294" s="37">
        <v>71005</v>
      </c>
      <c r="B294" s="6" t="s">
        <v>311</v>
      </c>
      <c r="C294" s="26">
        <v>1.1084569870046559</v>
      </c>
      <c r="D294" s="27">
        <v>0.79511448433156751</v>
      </c>
    </row>
    <row r="295" spans="1:4" ht="14.4">
      <c r="A295" s="37">
        <v>71101</v>
      </c>
      <c r="B295" s="6" t="s">
        <v>312</v>
      </c>
      <c r="C295" s="26">
        <v>0.93260270816186552</v>
      </c>
      <c r="D295" s="27">
        <v>0.90918678849629675</v>
      </c>
    </row>
    <row r="296" spans="1:4" ht="14.4">
      <c r="A296" s="37">
        <v>71102</v>
      </c>
      <c r="B296" s="6" t="s">
        <v>313</v>
      </c>
      <c r="C296" s="26">
        <v>0.85970043650977979</v>
      </c>
      <c r="D296" s="27">
        <v>1.0315242036505874</v>
      </c>
    </row>
    <row r="297" spans="1:4" ht="14.4">
      <c r="A297" s="37">
        <v>71103</v>
      </c>
      <c r="B297" s="6" t="s">
        <v>314</v>
      </c>
      <c r="C297" s="26">
        <v>0.95757358756119881</v>
      </c>
      <c r="D297" s="27">
        <v>0.83347590863707111</v>
      </c>
    </row>
    <row r="298" spans="1:4" ht="14.4">
      <c r="A298" s="37">
        <v>71104</v>
      </c>
      <c r="B298" s="6" t="s">
        <v>315</v>
      </c>
      <c r="C298" s="26">
        <v>0.91694325461169246</v>
      </c>
      <c r="D298" s="27">
        <v>0.95967727299814454</v>
      </c>
    </row>
    <row r="299" spans="1:4" ht="14.4">
      <c r="A299" s="37">
        <v>71105</v>
      </c>
      <c r="B299" s="6" t="s">
        <v>316</v>
      </c>
      <c r="C299" s="26">
        <v>0.7549047967830953</v>
      </c>
      <c r="D299" s="27">
        <v>1.8209467064484153</v>
      </c>
    </row>
    <row r="300" spans="1:4" ht="14.4">
      <c r="A300" s="37">
        <v>71106</v>
      </c>
      <c r="B300" s="6" t="s">
        <v>317</v>
      </c>
      <c r="C300" s="26">
        <v>0.74866804251765573</v>
      </c>
      <c r="D300" s="27">
        <v>1.3634058230767081</v>
      </c>
    </row>
    <row r="301" spans="1:4" ht="14.4">
      <c r="A301" s="37">
        <v>71201</v>
      </c>
      <c r="B301" s="6" t="s">
        <v>318</v>
      </c>
      <c r="C301" s="26">
        <v>0.95803390920424225</v>
      </c>
      <c r="D301" s="27">
        <v>1.1826198559526564</v>
      </c>
    </row>
    <row r="302" spans="1:4" ht="14.4">
      <c r="A302" s="37">
        <v>71301</v>
      </c>
      <c r="B302" s="6" t="s">
        <v>319</v>
      </c>
      <c r="C302" s="26">
        <v>0.58490280465569378</v>
      </c>
      <c r="D302" s="27">
        <v>0.54183086152105531</v>
      </c>
    </row>
    <row r="303" spans="1:4" ht="14.4">
      <c r="A303" s="37">
        <v>71302</v>
      </c>
      <c r="B303" s="6" t="s">
        <v>320</v>
      </c>
      <c r="C303" s="26">
        <v>0.68743360869942005</v>
      </c>
      <c r="D303" s="27">
        <v>0.78240126961373158</v>
      </c>
    </row>
    <row r="304" spans="1:4" ht="14.4">
      <c r="A304" s="37">
        <v>71401</v>
      </c>
      <c r="B304" s="6" t="s">
        <v>321</v>
      </c>
      <c r="C304" s="26">
        <v>0.80703188133426929</v>
      </c>
      <c r="D304" s="27">
        <v>0.40232633060998024</v>
      </c>
    </row>
    <row r="305" spans="1:4" ht="14.4">
      <c r="A305" s="37">
        <v>71402</v>
      </c>
      <c r="B305" s="6" t="s">
        <v>322</v>
      </c>
      <c r="C305" s="26">
        <v>0.9701083938407602</v>
      </c>
      <c r="D305" s="27">
        <v>0.8006180139497393</v>
      </c>
    </row>
    <row r="306" spans="1:4" ht="14.4">
      <c r="A306" s="37">
        <v>71403</v>
      </c>
      <c r="B306" s="6" t="s">
        <v>323</v>
      </c>
      <c r="C306" s="26">
        <v>0.87251126903052534</v>
      </c>
      <c r="D306" s="27">
        <v>0.35042634703027087</v>
      </c>
    </row>
    <row r="307" spans="1:4" ht="14.4">
      <c r="A307" s="37">
        <v>71501</v>
      </c>
      <c r="B307" s="6" t="s">
        <v>324</v>
      </c>
      <c r="C307" s="26">
        <v>1.0815905667728405</v>
      </c>
      <c r="D307" s="27">
        <v>0.8675267959557974</v>
      </c>
    </row>
    <row r="308" spans="1:4" ht="14.4">
      <c r="A308" s="37">
        <v>71502</v>
      </c>
      <c r="B308" s="6" t="s">
        <v>325</v>
      </c>
      <c r="C308" s="26">
        <v>1.1315867370977331</v>
      </c>
      <c r="D308" s="27">
        <v>1.1953291498934406</v>
      </c>
    </row>
    <row r="309" spans="1:4" ht="14.4">
      <c r="A309" s="37">
        <v>71503</v>
      </c>
      <c r="B309" s="6" t="s">
        <v>270</v>
      </c>
      <c r="C309" s="26">
        <v>0.84614146239837351</v>
      </c>
      <c r="D309" s="27">
        <v>0.90143951643937725</v>
      </c>
    </row>
    <row r="310" spans="1:4" ht="14.4">
      <c r="A310" s="37">
        <v>80101</v>
      </c>
      <c r="B310" s="6" t="s">
        <v>326</v>
      </c>
      <c r="C310" s="26">
        <v>0.84536080274810144</v>
      </c>
      <c r="D310" s="27">
        <v>0.91915767924802949</v>
      </c>
    </row>
    <row r="311" spans="1:4" ht="14.4">
      <c r="A311" s="37">
        <v>80102</v>
      </c>
      <c r="B311" s="6" t="s">
        <v>313</v>
      </c>
      <c r="C311" s="26">
        <v>0.90329881843283166</v>
      </c>
      <c r="D311" s="27">
        <v>0.92733099108886463</v>
      </c>
    </row>
    <row r="312" spans="1:4" ht="14.4">
      <c r="A312" s="37">
        <v>80201</v>
      </c>
      <c r="B312" s="6" t="s">
        <v>327</v>
      </c>
      <c r="C312" s="26">
        <v>0.84660750275510377</v>
      </c>
      <c r="D312" s="27">
        <v>0.94140108610238393</v>
      </c>
    </row>
    <row r="313" spans="1:4" ht="14.4">
      <c r="A313" s="37">
        <v>80202</v>
      </c>
      <c r="B313" s="6" t="s">
        <v>328</v>
      </c>
      <c r="C313" s="26">
        <v>0.84195776910574083</v>
      </c>
      <c r="D313" s="27">
        <v>0.58737192549635264</v>
      </c>
    </row>
    <row r="314" spans="1:4" ht="14.4">
      <c r="A314" s="37">
        <v>80301</v>
      </c>
      <c r="B314" s="6" t="s">
        <v>329</v>
      </c>
      <c r="C314" s="26">
        <v>0.75658427998307254</v>
      </c>
      <c r="D314" s="27">
        <v>1.0421429208644641</v>
      </c>
    </row>
    <row r="315" spans="1:4" ht="14.4">
      <c r="A315" s="37">
        <v>80302</v>
      </c>
      <c r="B315" s="6" t="s">
        <v>330</v>
      </c>
      <c r="C315" s="26">
        <v>0.37935204078789536</v>
      </c>
      <c r="D315" s="27">
        <v>0.19660404195004563</v>
      </c>
    </row>
    <row r="316" spans="1:4" ht="14.4">
      <c r="A316" s="37">
        <v>80303</v>
      </c>
      <c r="B316" s="6" t="s">
        <v>331</v>
      </c>
      <c r="C316" s="26">
        <v>0.65202808686354463</v>
      </c>
      <c r="D316" s="27">
        <v>0.33890147828306338</v>
      </c>
    </row>
    <row r="317" spans="1:4" ht="14.4">
      <c r="A317" s="37">
        <v>80304</v>
      </c>
      <c r="B317" s="6" t="s">
        <v>332</v>
      </c>
      <c r="C317" s="26">
        <v>0.41305957833806362</v>
      </c>
      <c r="D317" s="27">
        <v>0.25008484990593932</v>
      </c>
    </row>
    <row r="318" spans="1:4" ht="14.4">
      <c r="A318" s="37">
        <v>80401</v>
      </c>
      <c r="B318" s="6" t="s">
        <v>333</v>
      </c>
      <c r="C318" s="26">
        <v>0.74396701661160747</v>
      </c>
      <c r="D318" s="27">
        <v>0.34104159449256144</v>
      </c>
    </row>
    <row r="319" spans="1:4" ht="14.4">
      <c r="A319" s="37">
        <v>80402</v>
      </c>
      <c r="B319" s="6" t="s">
        <v>334</v>
      </c>
      <c r="C319" s="26">
        <v>0.97005739854818951</v>
      </c>
      <c r="D319" s="27">
        <v>0.57029558689041449</v>
      </c>
    </row>
    <row r="320" spans="1:4" ht="14.4">
      <c r="A320" s="37">
        <v>80501</v>
      </c>
      <c r="B320" s="6" t="s">
        <v>335</v>
      </c>
      <c r="C320" s="26">
        <v>0.83006413369262311</v>
      </c>
      <c r="D320" s="27">
        <v>0.56417140731176629</v>
      </c>
    </row>
    <row r="321" spans="1:4" ht="14.4">
      <c r="A321" s="37">
        <v>80601</v>
      </c>
      <c r="B321" s="6" t="s">
        <v>336</v>
      </c>
      <c r="C321" s="26">
        <v>0.65504475888232561</v>
      </c>
      <c r="D321" s="27">
        <v>0.44270838358967396</v>
      </c>
    </row>
    <row r="322" spans="1:4" ht="14.4">
      <c r="A322" s="37">
        <v>80602</v>
      </c>
      <c r="B322" s="6" t="s">
        <v>337</v>
      </c>
      <c r="C322" s="26">
        <v>0.82924677477825248</v>
      </c>
      <c r="D322" s="27">
        <v>0.72329935223760256</v>
      </c>
    </row>
    <row r="323" spans="1:4" ht="14.4">
      <c r="A323" s="37">
        <v>80701</v>
      </c>
      <c r="B323" s="6" t="s">
        <v>338</v>
      </c>
      <c r="C323" s="26">
        <v>1.0218477696618384</v>
      </c>
      <c r="D323" s="27">
        <v>1.0207873808444536</v>
      </c>
    </row>
    <row r="324" spans="1:4" ht="14.4">
      <c r="A324" s="37">
        <v>80702</v>
      </c>
      <c r="B324" s="6" t="s">
        <v>314</v>
      </c>
      <c r="C324" s="26">
        <v>0.84531745826101357</v>
      </c>
      <c r="D324" s="27">
        <v>0.56436271613237521</v>
      </c>
    </row>
    <row r="325" spans="1:4" ht="14.4">
      <c r="A325" s="37">
        <v>80703</v>
      </c>
      <c r="B325" s="6" t="s">
        <v>339</v>
      </c>
      <c r="C325" s="26">
        <v>0.86734493469595741</v>
      </c>
      <c r="D325" s="27">
        <v>0.95247504188802934</v>
      </c>
    </row>
    <row r="326" spans="1:4" ht="14.4">
      <c r="A326" s="37">
        <v>80801</v>
      </c>
      <c r="B326" s="6" t="s">
        <v>340</v>
      </c>
      <c r="C326" s="26">
        <v>0.83534234586012757</v>
      </c>
      <c r="D326" s="27">
        <v>1.0022813372363677</v>
      </c>
    </row>
    <row r="327" spans="1:4" ht="14.4">
      <c r="A327" s="37">
        <v>80802</v>
      </c>
      <c r="B327" s="6" t="s">
        <v>341</v>
      </c>
      <c r="C327" s="26">
        <v>0.87384035443895647</v>
      </c>
      <c r="D327" s="27">
        <v>0.69856156557468552</v>
      </c>
    </row>
    <row r="328" spans="1:4" ht="14.4">
      <c r="A328" s="37">
        <v>80803</v>
      </c>
      <c r="B328" s="6" t="s">
        <v>342</v>
      </c>
      <c r="C328" s="26">
        <v>1.1245139438766651</v>
      </c>
      <c r="D328" s="27">
        <v>1.0239314439754845</v>
      </c>
    </row>
    <row r="329" spans="1:4" ht="14.4">
      <c r="A329" s="37">
        <v>80901</v>
      </c>
      <c r="B329" s="6" t="s">
        <v>343</v>
      </c>
      <c r="C329" s="26">
        <v>0.78701557515211529</v>
      </c>
      <c r="D329" s="27">
        <v>0.63407423010687858</v>
      </c>
    </row>
    <row r="330" spans="1:4" ht="14.4">
      <c r="A330" s="37">
        <v>90101</v>
      </c>
      <c r="B330" s="6" t="s">
        <v>344</v>
      </c>
      <c r="C330" s="26">
        <v>1.2281619487348137</v>
      </c>
      <c r="D330" s="27">
        <v>1.3487279496915572</v>
      </c>
    </row>
    <row r="331" spans="1:4" ht="14.4">
      <c r="A331" s="37">
        <v>90102</v>
      </c>
      <c r="B331" s="6" t="s">
        <v>345</v>
      </c>
      <c r="C331" s="26">
        <v>1.1036223598858197</v>
      </c>
      <c r="D331" s="27">
        <v>1.2761271723221905</v>
      </c>
    </row>
    <row r="332" spans="1:4" ht="14.4">
      <c r="A332" s="37">
        <v>90103</v>
      </c>
      <c r="B332" s="6" t="s">
        <v>346</v>
      </c>
      <c r="C332" s="26">
        <v>0.72689474970003054</v>
      </c>
      <c r="D332" s="27">
        <v>0.69125674136045967</v>
      </c>
    </row>
    <row r="333" spans="1:4" ht="14.4">
      <c r="A333" s="37">
        <v>90104</v>
      </c>
      <c r="B333" s="6" t="s">
        <v>347</v>
      </c>
      <c r="C333" s="26">
        <v>1.3846320586694494</v>
      </c>
      <c r="D333" s="27">
        <v>1.0543646532929318</v>
      </c>
    </row>
    <row r="334" spans="1:4" ht="14.4">
      <c r="A334" s="37">
        <v>90201</v>
      </c>
      <c r="B334" s="6" t="s">
        <v>348</v>
      </c>
      <c r="C334" s="26">
        <v>0.87475305293455841</v>
      </c>
      <c r="D334" s="27">
        <v>1.2437496246000797</v>
      </c>
    </row>
    <row r="335" spans="1:4" ht="14.4">
      <c r="A335" s="37">
        <v>90202</v>
      </c>
      <c r="B335" s="6" t="s">
        <v>311</v>
      </c>
      <c r="C335" s="26">
        <v>0.97633539160821925</v>
      </c>
      <c r="D335" s="27">
        <v>1.4224050282884642</v>
      </c>
    </row>
    <row r="336" spans="1:4" ht="14.4">
      <c r="A336" s="37">
        <v>90203</v>
      </c>
      <c r="B336" s="6" t="s">
        <v>349</v>
      </c>
      <c r="C336" s="26">
        <v>1.0428858178630978</v>
      </c>
      <c r="D336" s="27">
        <v>0.76132078212260834</v>
      </c>
    </row>
    <row r="337" spans="1:4" ht="14.4">
      <c r="A337" s="37">
        <v>90301</v>
      </c>
      <c r="B337" s="6" t="s">
        <v>350</v>
      </c>
      <c r="C337" s="26">
        <v>0.70586046010401082</v>
      </c>
      <c r="D337" s="27">
        <v>0.99622047082322607</v>
      </c>
    </row>
    <row r="338" spans="1:4" ht="14.4">
      <c r="A338" s="37">
        <v>90302</v>
      </c>
      <c r="B338" s="6" t="s">
        <v>351</v>
      </c>
      <c r="C338" s="26">
        <v>0.8354075937038461</v>
      </c>
      <c r="D338" s="27">
        <v>1.1501446028076536</v>
      </c>
    </row>
    <row r="339" spans="1:4" ht="14.4">
      <c r="A339" s="37">
        <v>90303</v>
      </c>
      <c r="B339" s="6" t="s">
        <v>352</v>
      </c>
      <c r="C339" s="26">
        <v>1.0410199586232887</v>
      </c>
      <c r="D339" s="27">
        <v>0.92088581325332264</v>
      </c>
    </row>
    <row r="340" spans="1:4" ht="14.4">
      <c r="A340" s="37">
        <v>90401</v>
      </c>
      <c r="B340" s="6" t="s">
        <v>353</v>
      </c>
      <c r="C340" s="26">
        <v>1.0131265617461263</v>
      </c>
      <c r="D340" s="27">
        <v>0.97745390739587346</v>
      </c>
    </row>
    <row r="341" spans="1:4" ht="14.4">
      <c r="A341" s="37">
        <v>90402</v>
      </c>
      <c r="B341" s="6" t="s">
        <v>354</v>
      </c>
      <c r="C341" s="26">
        <v>1.099336135746726</v>
      </c>
      <c r="D341" s="27">
        <v>0.95344979254649354</v>
      </c>
    </row>
    <row r="342" spans="1:4" ht="14.4">
      <c r="A342" s="37">
        <v>90501</v>
      </c>
      <c r="B342" s="6" t="s">
        <v>355</v>
      </c>
      <c r="C342" s="26">
        <v>0.91858488543461025</v>
      </c>
      <c r="D342" s="27">
        <v>0.76216481585624862</v>
      </c>
    </row>
    <row r="343" spans="1:4" ht="14.4">
      <c r="A343" s="37">
        <v>90502</v>
      </c>
      <c r="B343" s="6" t="s">
        <v>356</v>
      </c>
      <c r="C343" s="26">
        <v>1.1682516866439909</v>
      </c>
      <c r="D343" s="27">
        <v>1.0406055716997511</v>
      </c>
    </row>
    <row r="344" spans="1:4" ht="14.4">
      <c r="A344" s="37">
        <v>90503</v>
      </c>
      <c r="B344" s="6" t="s">
        <v>357</v>
      </c>
      <c r="C344" s="26">
        <v>1.0528777007243286</v>
      </c>
      <c r="D344" s="27">
        <v>1.2582767175942753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Z344"/>
  <sheetViews>
    <sheetView topLeftCell="A318" workbookViewId="0">
      <selection activeCell="A2" sqref="A2:A344"/>
    </sheetView>
  </sheetViews>
  <sheetFormatPr baseColWidth="10" defaultColWidth="12.6640625" defaultRowHeight="15.75" customHeight="1"/>
  <sheetData>
    <row r="1" spans="1:26" ht="15.75" customHeight="1">
      <c r="A1" s="18" t="s">
        <v>0</v>
      </c>
      <c r="B1" s="18" t="s">
        <v>1</v>
      </c>
      <c r="C1" s="25" t="s">
        <v>16</v>
      </c>
      <c r="D1" s="25" t="s">
        <v>364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spans="1:26" ht="15.75" customHeight="1">
      <c r="A2" s="38">
        <v>10101</v>
      </c>
      <c r="B2" s="20" t="s">
        <v>17</v>
      </c>
      <c r="C2" s="28"/>
      <c r="D2" s="28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5.75" customHeight="1">
      <c r="A3" s="38">
        <v>10102</v>
      </c>
      <c r="B3" s="20" t="s">
        <v>19</v>
      </c>
      <c r="C3" s="28"/>
      <c r="D3" s="28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15.75" customHeight="1">
      <c r="A4" s="38">
        <v>10103</v>
      </c>
      <c r="B4" s="20" t="s">
        <v>21</v>
      </c>
      <c r="C4" s="28"/>
      <c r="D4" s="28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15.75" customHeight="1">
      <c r="A5" s="38">
        <v>10201</v>
      </c>
      <c r="B5" s="20" t="s">
        <v>373</v>
      </c>
      <c r="C5" s="28"/>
      <c r="D5" s="28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15.75" customHeight="1">
      <c r="A6" s="38">
        <v>10202</v>
      </c>
      <c r="B6" s="20" t="s">
        <v>24</v>
      </c>
      <c r="C6" s="28"/>
      <c r="D6" s="28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5.75" customHeight="1">
      <c r="A7" s="38">
        <v>10301</v>
      </c>
      <c r="B7" s="20" t="s">
        <v>374</v>
      </c>
      <c r="C7" s="28"/>
      <c r="D7" s="28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5.75" customHeight="1">
      <c r="A8" s="38">
        <v>10302</v>
      </c>
      <c r="B8" s="20" t="s">
        <v>27</v>
      </c>
      <c r="C8" s="28"/>
      <c r="D8" s="28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5.75" customHeight="1">
      <c r="A9" s="38">
        <v>10303</v>
      </c>
      <c r="B9" s="20" t="s">
        <v>375</v>
      </c>
      <c r="C9" s="28"/>
      <c r="D9" s="28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5.75" customHeight="1">
      <c r="A10" s="38">
        <v>10304</v>
      </c>
      <c r="B10" s="20" t="s">
        <v>29</v>
      </c>
      <c r="C10" s="28"/>
      <c r="D10" s="28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5.75" customHeight="1">
      <c r="A11" s="38">
        <v>10401</v>
      </c>
      <c r="B11" s="20" t="s">
        <v>30</v>
      </c>
      <c r="C11" s="28"/>
      <c r="D11" s="28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spans="1:26" ht="15.75" customHeight="1">
      <c r="A12" s="38">
        <v>10402</v>
      </c>
      <c r="B12" s="20" t="s">
        <v>31</v>
      </c>
      <c r="C12" s="28"/>
      <c r="D12" s="28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spans="1:26" ht="15.75" customHeight="1">
      <c r="A13" s="38">
        <v>10403</v>
      </c>
      <c r="B13" s="20" t="s">
        <v>32</v>
      </c>
      <c r="C13" s="28"/>
      <c r="D13" s="28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spans="1:26" ht="15.75" customHeight="1">
      <c r="A14" s="38">
        <v>10404</v>
      </c>
      <c r="B14" s="20" t="s">
        <v>376</v>
      </c>
      <c r="C14" s="28"/>
      <c r="D14" s="28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spans="1:26" ht="15.75" customHeight="1">
      <c r="A15" s="38">
        <v>10405</v>
      </c>
      <c r="B15" s="20" t="s">
        <v>34</v>
      </c>
      <c r="C15" s="28"/>
      <c r="D15" s="28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spans="1:26" ht="15.75" customHeight="1">
      <c r="A16" s="38">
        <v>10501</v>
      </c>
      <c r="B16" s="20" t="s">
        <v>35</v>
      </c>
      <c r="C16" s="28"/>
      <c r="D16" s="28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spans="1:26" ht="15.75" customHeight="1">
      <c r="A17" s="38">
        <v>10502</v>
      </c>
      <c r="B17" s="20" t="s">
        <v>377</v>
      </c>
      <c r="C17" s="28"/>
      <c r="D17" s="28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spans="1:26" ht="15.75" customHeight="1">
      <c r="A18" s="38">
        <v>10601</v>
      </c>
      <c r="B18" s="20" t="s">
        <v>37</v>
      </c>
      <c r="C18" s="28"/>
      <c r="D18" s="28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spans="1:26" ht="15.75" customHeight="1">
      <c r="A19" s="38">
        <v>10602</v>
      </c>
      <c r="B19" s="20" t="s">
        <v>38</v>
      </c>
      <c r="C19" s="28"/>
      <c r="D19" s="28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spans="1:26" ht="15.75" customHeight="1">
      <c r="A20" s="38">
        <v>10701</v>
      </c>
      <c r="B20" s="20" t="s">
        <v>39</v>
      </c>
      <c r="C20" s="28"/>
      <c r="D20" s="28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spans="1:26" ht="15.75" customHeight="1">
      <c r="A21" s="38">
        <v>10702</v>
      </c>
      <c r="B21" s="20" t="s">
        <v>40</v>
      </c>
      <c r="C21" s="28"/>
      <c r="D21" s="28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spans="1:26" ht="15.75" customHeight="1">
      <c r="A22" s="38">
        <v>10703</v>
      </c>
      <c r="B22" s="20" t="s">
        <v>41</v>
      </c>
      <c r="C22" s="28"/>
      <c r="D22" s="28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spans="1:26" ht="15.75" customHeight="1">
      <c r="A23" s="38">
        <v>10704</v>
      </c>
      <c r="B23" s="20" t="s">
        <v>42</v>
      </c>
      <c r="C23" s="28"/>
      <c r="D23" s="28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spans="1:26" ht="15.75" customHeight="1">
      <c r="A24" s="38">
        <v>10801</v>
      </c>
      <c r="B24" s="20" t="s">
        <v>43</v>
      </c>
      <c r="C24" s="28"/>
      <c r="D24" s="28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spans="1:26" ht="15.75" customHeight="1">
      <c r="A25" s="38">
        <v>10901</v>
      </c>
      <c r="B25" s="20" t="s">
        <v>44</v>
      </c>
      <c r="C25" s="28"/>
      <c r="D25" s="28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spans="1:26" ht="15.75" customHeight="1">
      <c r="A26" s="38">
        <v>10902</v>
      </c>
      <c r="B26" s="20" t="s">
        <v>45</v>
      </c>
      <c r="C26" s="28"/>
      <c r="D26" s="28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spans="1:26" ht="14.4">
      <c r="A27" s="38">
        <v>10903</v>
      </c>
      <c r="B27" s="20" t="s">
        <v>46</v>
      </c>
      <c r="C27" s="28"/>
      <c r="D27" s="28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spans="1:26" ht="14.4">
      <c r="A28" s="38">
        <v>11001</v>
      </c>
      <c r="B28" s="20" t="s">
        <v>378</v>
      </c>
      <c r="C28" s="28"/>
      <c r="D28" s="28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spans="1:26" ht="14.4">
      <c r="A29" s="38">
        <v>11002</v>
      </c>
      <c r="B29" s="20" t="s">
        <v>379</v>
      </c>
      <c r="C29" s="28"/>
      <c r="D29" s="28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spans="1:26" ht="14.4">
      <c r="A30" s="38">
        <v>11003</v>
      </c>
      <c r="B30" s="20" t="s">
        <v>49</v>
      </c>
      <c r="C30" s="28"/>
      <c r="D30" s="28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spans="1:26" ht="14.4">
      <c r="A31" s="38">
        <v>20101</v>
      </c>
      <c r="B31" s="20" t="s">
        <v>50</v>
      </c>
      <c r="C31" s="28"/>
      <c r="D31" s="28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spans="1:26" ht="14.4">
      <c r="A32" s="38">
        <v>20102</v>
      </c>
      <c r="B32" s="20" t="s">
        <v>51</v>
      </c>
      <c r="C32" s="28"/>
      <c r="D32" s="28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spans="1:26" ht="14.4">
      <c r="A33" s="38">
        <v>20103</v>
      </c>
      <c r="B33" s="20" t="s">
        <v>52</v>
      </c>
      <c r="C33" s="28"/>
      <c r="D33" s="28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spans="1:26" ht="14.4">
      <c r="A34" s="38">
        <v>20104</v>
      </c>
      <c r="B34" s="20" t="s">
        <v>53</v>
      </c>
      <c r="C34" s="28"/>
      <c r="D34" s="28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4.4">
      <c r="A35" s="38">
        <v>20105</v>
      </c>
      <c r="B35" s="20" t="s">
        <v>54</v>
      </c>
      <c r="C35" s="28"/>
      <c r="D35" s="28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 spans="1:26" ht="14.4">
      <c r="A36" s="38">
        <v>20201</v>
      </c>
      <c r="B36" s="20" t="s">
        <v>55</v>
      </c>
      <c r="C36" s="28"/>
      <c r="D36" s="28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 spans="1:26" ht="14.4">
      <c r="A37" s="38">
        <v>20202</v>
      </c>
      <c r="B37" s="20" t="s">
        <v>380</v>
      </c>
      <c r="C37" s="28"/>
      <c r="D37" s="28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 spans="1:26" ht="14.4">
      <c r="A38" s="38">
        <v>20203</v>
      </c>
      <c r="B38" s="20" t="s">
        <v>57</v>
      </c>
      <c r="C38" s="28"/>
      <c r="D38" s="28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 spans="1:26" ht="14.4">
      <c r="A39" s="38">
        <v>20204</v>
      </c>
      <c r="B39" s="20" t="s">
        <v>58</v>
      </c>
      <c r="C39" s="28"/>
      <c r="D39" s="28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 spans="1:26" ht="14.4">
      <c r="A40" s="38">
        <v>20205</v>
      </c>
      <c r="B40" s="20" t="s">
        <v>59</v>
      </c>
      <c r="C40" s="28"/>
      <c r="D40" s="28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 spans="1:26" ht="14.4">
      <c r="A41" s="38">
        <v>20206</v>
      </c>
      <c r="B41" s="20" t="s">
        <v>60</v>
      </c>
      <c r="C41" s="28"/>
      <c r="D41" s="28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 spans="1:26" ht="14.4">
      <c r="A42" s="38">
        <v>20301</v>
      </c>
      <c r="B42" s="20" t="s">
        <v>381</v>
      </c>
      <c r="C42" s="28"/>
      <c r="D42" s="2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spans="1:26" ht="14.4">
      <c r="A43" s="38">
        <v>20302</v>
      </c>
      <c r="B43" s="20" t="s">
        <v>62</v>
      </c>
      <c r="C43" s="28"/>
      <c r="D43" s="28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 spans="1:26" ht="14.4">
      <c r="A44" s="38">
        <v>20303</v>
      </c>
      <c r="B44" s="20" t="s">
        <v>63</v>
      </c>
      <c r="C44" s="28"/>
      <c r="D44" s="28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 spans="1:26" ht="14.4">
      <c r="A45" s="38">
        <v>20304</v>
      </c>
      <c r="B45" s="20" t="s">
        <v>64</v>
      </c>
      <c r="C45" s="28"/>
      <c r="D45" s="28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 spans="1:26" ht="14.4">
      <c r="A46" s="38">
        <v>20305</v>
      </c>
      <c r="B46" s="20" t="s">
        <v>65</v>
      </c>
      <c r="C46" s="28"/>
      <c r="D46" s="28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 spans="1:26" ht="14.4">
      <c r="A47" s="38">
        <v>20306</v>
      </c>
      <c r="B47" s="20" t="s">
        <v>382</v>
      </c>
      <c r="C47" s="28"/>
      <c r="D47" s="28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 spans="1:26" ht="14.4">
      <c r="A48" s="38">
        <v>20307</v>
      </c>
      <c r="B48" s="20" t="s">
        <v>67</v>
      </c>
      <c r="C48" s="28"/>
      <c r="D48" s="28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spans="1:26" ht="14.4">
      <c r="A49" s="38">
        <v>20308</v>
      </c>
      <c r="B49" s="20" t="s">
        <v>68</v>
      </c>
      <c r="C49" s="28"/>
      <c r="D49" s="28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 spans="1:26" ht="14.4">
      <c r="A50" s="38">
        <v>20401</v>
      </c>
      <c r="B50" s="20" t="s">
        <v>69</v>
      </c>
      <c r="C50" s="28"/>
      <c r="D50" s="28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 spans="1:26" ht="14.4">
      <c r="A51" s="38">
        <v>20402</v>
      </c>
      <c r="B51" s="20" t="s">
        <v>70</v>
      </c>
      <c r="C51" s="28"/>
      <c r="D51" s="28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 spans="1:26" ht="14.4">
      <c r="A52" s="38">
        <v>20403</v>
      </c>
      <c r="B52" s="20" t="s">
        <v>71</v>
      </c>
      <c r="C52" s="28"/>
      <c r="D52" s="28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 spans="1:26" ht="14.4">
      <c r="A53" s="38">
        <v>20404</v>
      </c>
      <c r="B53" s="20" t="s">
        <v>72</v>
      </c>
      <c r="C53" s="28"/>
      <c r="D53" s="28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4.4">
      <c r="A54" s="38">
        <v>20405</v>
      </c>
      <c r="B54" s="20" t="s">
        <v>73</v>
      </c>
      <c r="C54" s="28"/>
      <c r="D54" s="28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 spans="1:26" ht="14.4">
      <c r="A55" s="38">
        <v>20501</v>
      </c>
      <c r="B55" s="20" t="s">
        <v>74</v>
      </c>
      <c r="C55" s="28"/>
      <c r="D55" s="28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 spans="1:26" ht="14.4">
      <c r="A56" s="38">
        <v>20502</v>
      </c>
      <c r="B56" s="20" t="s">
        <v>75</v>
      </c>
      <c r="C56" s="28"/>
      <c r="D56" s="28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 spans="1:26" ht="14.4">
      <c r="A57" s="38">
        <v>20503</v>
      </c>
      <c r="B57" s="20" t="s">
        <v>76</v>
      </c>
      <c r="C57" s="28"/>
      <c r="D57" s="28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 spans="1:26" ht="14.4">
      <c r="A58" s="38">
        <v>20601</v>
      </c>
      <c r="B58" s="20" t="s">
        <v>77</v>
      </c>
      <c r="C58" s="28"/>
      <c r="D58" s="28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spans="1:26" ht="14.4">
      <c r="A59" s="38">
        <v>20602</v>
      </c>
      <c r="B59" s="20" t="s">
        <v>78</v>
      </c>
      <c r="C59" s="28"/>
      <c r="D59" s="28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 spans="1:26" ht="14.4">
      <c r="A60" s="38">
        <v>20603</v>
      </c>
      <c r="B60" s="20" t="s">
        <v>79</v>
      </c>
      <c r="C60" s="28"/>
      <c r="D60" s="28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 spans="1:26" ht="14.4">
      <c r="A61" s="38">
        <v>20604</v>
      </c>
      <c r="B61" s="20" t="s">
        <v>80</v>
      </c>
      <c r="C61" s="28"/>
      <c r="D61" s="28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 spans="1:26" ht="14.4">
      <c r="A62" s="38">
        <v>20605</v>
      </c>
      <c r="B62" s="20" t="s">
        <v>81</v>
      </c>
      <c r="C62" s="28"/>
      <c r="D62" s="28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 spans="1:26" ht="14.4">
      <c r="A63" s="38">
        <v>20606</v>
      </c>
      <c r="B63" s="20" t="s">
        <v>82</v>
      </c>
      <c r="C63" s="28"/>
      <c r="D63" s="28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 spans="1:26" ht="14.4">
      <c r="A64" s="38">
        <v>20607</v>
      </c>
      <c r="B64" s="20" t="s">
        <v>83</v>
      </c>
      <c r="C64" s="28"/>
      <c r="D64" s="28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spans="1:26" ht="14.4">
      <c r="A65" s="38">
        <v>20608</v>
      </c>
      <c r="B65" s="20" t="s">
        <v>84</v>
      </c>
      <c r="C65" s="28"/>
      <c r="D65" s="28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 spans="1:26" ht="14.4">
      <c r="A66" s="38">
        <v>20701</v>
      </c>
      <c r="B66" s="20" t="s">
        <v>85</v>
      </c>
      <c r="C66" s="28"/>
      <c r="D66" s="28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 spans="1:26" ht="14.4">
      <c r="A67" s="38">
        <v>20702</v>
      </c>
      <c r="B67" s="20" t="s">
        <v>86</v>
      </c>
      <c r="C67" s="28"/>
      <c r="D67" s="28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 spans="1:26" ht="14.4">
      <c r="A68" s="38">
        <v>20801</v>
      </c>
      <c r="B68" s="20" t="s">
        <v>87</v>
      </c>
      <c r="C68" s="28"/>
      <c r="D68" s="28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 spans="1:26" ht="14.4">
      <c r="A69" s="38">
        <v>20802</v>
      </c>
      <c r="B69" s="20" t="s">
        <v>383</v>
      </c>
      <c r="C69" s="28"/>
      <c r="D69" s="28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 spans="1:26" ht="14.4">
      <c r="A70" s="38">
        <v>20803</v>
      </c>
      <c r="B70" s="20" t="s">
        <v>89</v>
      </c>
      <c r="C70" s="28"/>
      <c r="D70" s="28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 spans="1:26" ht="14.4">
      <c r="A71" s="38">
        <v>20804</v>
      </c>
      <c r="B71" s="20" t="s">
        <v>90</v>
      </c>
      <c r="C71" s="28"/>
      <c r="D71" s="28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 spans="1:26" ht="14.4">
      <c r="A72" s="38">
        <v>20805</v>
      </c>
      <c r="B72" s="20" t="s">
        <v>384</v>
      </c>
      <c r="C72" s="28"/>
      <c r="D72" s="28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 spans="1:26" ht="14.4">
      <c r="A73" s="38">
        <v>20806</v>
      </c>
      <c r="B73" s="20" t="s">
        <v>385</v>
      </c>
      <c r="C73" s="28"/>
      <c r="D73" s="28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 spans="1:26" ht="14.4">
      <c r="A74" s="38">
        <v>20807</v>
      </c>
      <c r="B74" s="20" t="s">
        <v>93</v>
      </c>
      <c r="C74" s="28"/>
      <c r="D74" s="28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 spans="1:26" ht="14.4">
      <c r="A75" s="38">
        <v>20901</v>
      </c>
      <c r="B75" s="20" t="s">
        <v>94</v>
      </c>
      <c r="C75" s="28"/>
      <c r="D75" s="28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 spans="1:26" ht="14.4">
      <c r="A76" s="38">
        <v>20902</v>
      </c>
      <c r="B76" s="20" t="s">
        <v>95</v>
      </c>
      <c r="C76" s="28"/>
      <c r="D76" s="28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 spans="1:26" ht="14.4">
      <c r="A77" s="38">
        <v>20903</v>
      </c>
      <c r="B77" s="20" t="s">
        <v>96</v>
      </c>
      <c r="C77" s="28"/>
      <c r="D77" s="28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 spans="1:26" ht="14.4">
      <c r="A78" s="38">
        <v>20904</v>
      </c>
      <c r="B78" s="20" t="s">
        <v>97</v>
      </c>
      <c r="C78" s="28"/>
      <c r="D78" s="28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 spans="1:26" ht="14.4">
      <c r="A79" s="38">
        <v>20905</v>
      </c>
      <c r="B79" s="20" t="s">
        <v>98</v>
      </c>
      <c r="C79" s="28"/>
      <c r="D79" s="28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 spans="1:26" ht="14.4">
      <c r="A80" s="38">
        <v>21001</v>
      </c>
      <c r="B80" s="20" t="s">
        <v>99</v>
      </c>
      <c r="C80" s="28"/>
      <c r="D80" s="28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 spans="1:26" ht="14.4">
      <c r="A81" s="38">
        <v>21002</v>
      </c>
      <c r="B81" s="20" t="s">
        <v>100</v>
      </c>
      <c r="C81" s="28"/>
      <c r="D81" s="28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 spans="1:26" ht="14.4">
      <c r="A82" s="38">
        <v>21003</v>
      </c>
      <c r="B82" s="20" t="s">
        <v>101</v>
      </c>
      <c r="C82" s="28"/>
      <c r="D82" s="28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 spans="1:26" ht="14.4">
      <c r="A83" s="38">
        <v>21004</v>
      </c>
      <c r="B83" s="20" t="s">
        <v>102</v>
      </c>
      <c r="C83" s="28"/>
      <c r="D83" s="28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 spans="1:26" ht="14.4">
      <c r="A84" s="38">
        <v>21005</v>
      </c>
      <c r="B84" s="20" t="s">
        <v>103</v>
      </c>
      <c r="C84" s="28"/>
      <c r="D84" s="28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 spans="1:26" ht="14.4">
      <c r="A85" s="38">
        <v>21006</v>
      </c>
      <c r="B85" s="20" t="s">
        <v>104</v>
      </c>
      <c r="C85" s="28"/>
      <c r="D85" s="28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 spans="1:26" ht="14.4">
      <c r="A86" s="38">
        <v>21101</v>
      </c>
      <c r="B86" s="20" t="s">
        <v>105</v>
      </c>
      <c r="C86" s="28"/>
      <c r="D86" s="28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 spans="1:26" ht="14.4">
      <c r="A87" s="38">
        <v>21102</v>
      </c>
      <c r="B87" s="20" t="s">
        <v>106</v>
      </c>
      <c r="C87" s="28"/>
      <c r="D87" s="28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 spans="1:26" ht="14.4">
      <c r="A88" s="38">
        <v>21103</v>
      </c>
      <c r="B88" s="20" t="s">
        <v>107</v>
      </c>
      <c r="C88" s="28"/>
      <c r="D88" s="28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 spans="1:26" ht="14.4">
      <c r="A89" s="38">
        <v>21104</v>
      </c>
      <c r="B89" s="20" t="s">
        <v>108</v>
      </c>
      <c r="C89" s="28"/>
      <c r="D89" s="28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 spans="1:26" ht="14.4">
      <c r="A90" s="38">
        <v>21105</v>
      </c>
      <c r="B90" s="20" t="s">
        <v>109</v>
      </c>
      <c r="C90" s="28"/>
      <c r="D90" s="28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 spans="1:26" ht="14.4">
      <c r="A91" s="38">
        <v>21201</v>
      </c>
      <c r="B91" s="20" t="s">
        <v>110</v>
      </c>
      <c r="C91" s="28"/>
      <c r="D91" s="28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 spans="1:26" ht="14.4">
      <c r="A92" s="38">
        <v>21202</v>
      </c>
      <c r="B92" s="20" t="s">
        <v>111</v>
      </c>
      <c r="C92" s="28"/>
      <c r="D92" s="28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 spans="1:26" ht="14.4">
      <c r="A93" s="38">
        <v>21203</v>
      </c>
      <c r="B93" s="20" t="s">
        <v>112</v>
      </c>
      <c r="C93" s="28"/>
      <c r="D93" s="28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 spans="1:26" ht="14.4">
      <c r="A94" s="38">
        <v>21204</v>
      </c>
      <c r="B94" s="20" t="s">
        <v>113</v>
      </c>
      <c r="C94" s="28"/>
      <c r="D94" s="28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 spans="1:26" ht="14.4">
      <c r="A95" s="38">
        <v>21301</v>
      </c>
      <c r="B95" s="20" t="s">
        <v>386</v>
      </c>
      <c r="C95" s="28"/>
      <c r="D95" s="28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 spans="1:26" ht="14.4">
      <c r="A96" s="38">
        <v>21302</v>
      </c>
      <c r="B96" s="20" t="s">
        <v>115</v>
      </c>
      <c r="C96" s="28"/>
      <c r="D96" s="28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 spans="1:26" ht="14.4">
      <c r="A97" s="38">
        <v>21303</v>
      </c>
      <c r="B97" s="20" t="s">
        <v>116</v>
      </c>
      <c r="C97" s="28"/>
      <c r="D97" s="28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 spans="1:26" ht="14.4">
      <c r="A98" s="38">
        <v>21304</v>
      </c>
      <c r="B98" s="20" t="s">
        <v>117</v>
      </c>
      <c r="C98" s="28"/>
      <c r="D98" s="28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 spans="1:26" ht="14.4">
      <c r="A99" s="38">
        <v>21305</v>
      </c>
      <c r="B99" s="20" t="s">
        <v>118</v>
      </c>
      <c r="C99" s="28"/>
      <c r="D99" s="28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 spans="1:26" ht="14.4">
      <c r="A100" s="38">
        <v>21306</v>
      </c>
      <c r="B100" s="20" t="s">
        <v>119</v>
      </c>
      <c r="C100" s="28"/>
      <c r="D100" s="28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 spans="1:26" ht="14.4">
      <c r="A101" s="38">
        <v>21307</v>
      </c>
      <c r="B101" s="20" t="s">
        <v>120</v>
      </c>
      <c r="C101" s="28"/>
      <c r="D101" s="28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 spans="1:26" ht="14.4">
      <c r="A102" s="38">
        <v>21401</v>
      </c>
      <c r="B102" s="20" t="s">
        <v>121</v>
      </c>
      <c r="C102" s="28"/>
      <c r="D102" s="28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 spans="1:26" ht="14.4">
      <c r="A103" s="38">
        <v>21402</v>
      </c>
      <c r="B103" s="20" t="s">
        <v>122</v>
      </c>
      <c r="C103" s="28"/>
      <c r="D103" s="28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 spans="1:26" ht="14.4">
      <c r="A104" s="38">
        <v>21501</v>
      </c>
      <c r="B104" s="20" t="s">
        <v>123</v>
      </c>
      <c r="C104" s="28"/>
      <c r="D104" s="28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 spans="1:26" ht="14.4">
      <c r="A105" s="38">
        <v>21502</v>
      </c>
      <c r="B105" s="20" t="s">
        <v>124</v>
      </c>
      <c r="C105" s="28"/>
      <c r="D105" s="28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 spans="1:26" ht="14.4">
      <c r="A106" s="38">
        <v>21601</v>
      </c>
      <c r="B106" s="20" t="s">
        <v>387</v>
      </c>
      <c r="C106" s="28"/>
      <c r="D106" s="28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 spans="1:26" ht="14.4">
      <c r="A107" s="38">
        <v>21602</v>
      </c>
      <c r="B107" s="20" t="s">
        <v>126</v>
      </c>
      <c r="C107" s="28"/>
      <c r="D107" s="28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 spans="1:26" ht="14.4">
      <c r="A108" s="38">
        <v>21701</v>
      </c>
      <c r="B108" s="20" t="s">
        <v>127</v>
      </c>
      <c r="C108" s="28"/>
      <c r="D108" s="28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 spans="1:26" ht="14.4">
      <c r="A109" s="38">
        <v>21702</v>
      </c>
      <c r="B109" s="20" t="s">
        <v>128</v>
      </c>
      <c r="C109" s="28"/>
      <c r="D109" s="28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 spans="1:26" ht="14.4">
      <c r="A110" s="38">
        <v>21703</v>
      </c>
      <c r="B110" s="20" t="s">
        <v>129</v>
      </c>
      <c r="C110" s="28"/>
      <c r="D110" s="28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 spans="1:26" ht="14.4">
      <c r="A111" s="38">
        <v>21801</v>
      </c>
      <c r="B111" s="20" t="s">
        <v>130</v>
      </c>
      <c r="C111" s="28"/>
      <c r="D111" s="28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 spans="1:26" ht="14.4">
      <c r="A112" s="38">
        <v>21802</v>
      </c>
      <c r="B112" s="20" t="s">
        <v>131</v>
      </c>
      <c r="C112" s="28"/>
      <c r="D112" s="28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 spans="1:26" ht="14.4">
      <c r="A113" s="38">
        <v>21803</v>
      </c>
      <c r="B113" s="20" t="s">
        <v>132</v>
      </c>
      <c r="C113" s="28"/>
      <c r="D113" s="28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 spans="1:26" ht="14.4">
      <c r="A114" s="38">
        <v>21901</v>
      </c>
      <c r="B114" s="20" t="s">
        <v>133</v>
      </c>
      <c r="C114" s="28"/>
      <c r="D114" s="28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 spans="1:26" ht="14.4">
      <c r="A115" s="38">
        <v>21902</v>
      </c>
      <c r="B115" s="20" t="s">
        <v>134</v>
      </c>
      <c r="C115" s="28"/>
      <c r="D115" s="28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 spans="1:26" ht="14.4">
      <c r="A116" s="38">
        <v>22001</v>
      </c>
      <c r="B116" s="20" t="s">
        <v>135</v>
      </c>
      <c r="C116" s="28"/>
      <c r="D116" s="28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 spans="1:26" ht="14.4">
      <c r="A117" s="38">
        <v>22002</v>
      </c>
      <c r="B117" s="20" t="s">
        <v>136</v>
      </c>
      <c r="C117" s="28"/>
      <c r="D117" s="28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 spans="1:26" ht="14.4">
      <c r="A118" s="38">
        <v>30101</v>
      </c>
      <c r="B118" s="20" t="s">
        <v>137</v>
      </c>
      <c r="C118" s="28"/>
      <c r="D118" s="28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 spans="1:26" ht="14.4">
      <c r="A119" s="38">
        <v>30201</v>
      </c>
      <c r="B119" s="20" t="s">
        <v>138</v>
      </c>
      <c r="C119" s="28"/>
      <c r="D119" s="28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 spans="1:26" ht="14.4">
      <c r="A120" s="38">
        <v>30202</v>
      </c>
      <c r="B120" s="20" t="s">
        <v>139</v>
      </c>
      <c r="C120" s="28"/>
      <c r="D120" s="28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 spans="1:26" ht="14.4">
      <c r="A121" s="38">
        <v>30203</v>
      </c>
      <c r="B121" s="20" t="s">
        <v>140</v>
      </c>
      <c r="C121" s="28"/>
      <c r="D121" s="28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 spans="1:26" ht="14.4">
      <c r="A122" s="38">
        <v>30301</v>
      </c>
      <c r="B122" s="20" t="s">
        <v>388</v>
      </c>
      <c r="C122" s="28"/>
      <c r="D122" s="28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 spans="1:26" ht="14.4">
      <c r="A123" s="38">
        <v>30302</v>
      </c>
      <c r="B123" s="20" t="s">
        <v>142</v>
      </c>
      <c r="C123" s="28"/>
      <c r="D123" s="28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 spans="1:26" ht="14.4">
      <c r="A124" s="38">
        <v>30303</v>
      </c>
      <c r="B124" s="20" t="s">
        <v>143</v>
      </c>
      <c r="C124" s="28"/>
      <c r="D124" s="28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 spans="1:26" ht="14.4">
      <c r="A125" s="38">
        <v>30401</v>
      </c>
      <c r="B125" s="20" t="s">
        <v>144</v>
      </c>
      <c r="C125" s="28"/>
      <c r="D125" s="28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 spans="1:26" ht="14.4">
      <c r="A126" s="38">
        <v>30402</v>
      </c>
      <c r="B126" s="20" t="s">
        <v>145</v>
      </c>
      <c r="C126" s="28"/>
      <c r="D126" s="28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 spans="1:26" ht="14.4">
      <c r="A127" s="38">
        <v>30403</v>
      </c>
      <c r="B127" s="20" t="s">
        <v>146</v>
      </c>
      <c r="C127" s="28"/>
      <c r="D127" s="28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 spans="1:26" ht="14.4">
      <c r="A128" s="38">
        <v>30404</v>
      </c>
      <c r="B128" s="20" t="s">
        <v>147</v>
      </c>
      <c r="C128" s="28"/>
      <c r="D128" s="28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 spans="1:26" ht="14.4">
      <c r="A129" s="38">
        <v>30501</v>
      </c>
      <c r="B129" s="20" t="s">
        <v>148</v>
      </c>
      <c r="C129" s="28"/>
      <c r="D129" s="28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 spans="1:26" ht="14.4">
      <c r="A130" s="38">
        <v>30502</v>
      </c>
      <c r="B130" s="20" t="s">
        <v>149</v>
      </c>
      <c r="C130" s="28"/>
      <c r="D130" s="28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 spans="1:26" ht="14.4">
      <c r="A131" s="38">
        <v>30601</v>
      </c>
      <c r="B131" s="20" t="s">
        <v>150</v>
      </c>
      <c r="C131" s="28"/>
      <c r="D131" s="28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 spans="1:26" ht="14.4">
      <c r="A132" s="38">
        <v>30602</v>
      </c>
      <c r="B132" s="20" t="s">
        <v>151</v>
      </c>
      <c r="C132" s="28"/>
      <c r="D132" s="28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 spans="1:26" ht="14.4">
      <c r="A133" s="38">
        <v>30701</v>
      </c>
      <c r="B133" s="20" t="s">
        <v>152</v>
      </c>
      <c r="C133" s="28"/>
      <c r="D133" s="28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 spans="1:26" ht="14.4">
      <c r="A134" s="38">
        <v>30702</v>
      </c>
      <c r="B134" s="20" t="s">
        <v>389</v>
      </c>
      <c r="C134" s="28"/>
      <c r="D134" s="28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 spans="1:26" ht="14.4">
      <c r="A135" s="38">
        <v>30703</v>
      </c>
      <c r="B135" s="20" t="s">
        <v>154</v>
      </c>
      <c r="C135" s="28"/>
      <c r="D135" s="28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 spans="1:26" ht="14.4">
      <c r="A136" s="38">
        <v>30801</v>
      </c>
      <c r="B136" s="20" t="s">
        <v>155</v>
      </c>
      <c r="C136" s="28"/>
      <c r="D136" s="28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 spans="1:26" ht="14.4">
      <c r="A137" s="38">
        <v>30802</v>
      </c>
      <c r="B137" s="20" t="s">
        <v>156</v>
      </c>
      <c r="C137" s="28"/>
      <c r="D137" s="28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 spans="1:26" ht="14.4">
      <c r="A138" s="38">
        <v>30803</v>
      </c>
      <c r="B138" s="20" t="s">
        <v>157</v>
      </c>
      <c r="C138" s="28"/>
      <c r="D138" s="28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 spans="1:26" ht="14.4">
      <c r="A139" s="38">
        <v>30901</v>
      </c>
      <c r="B139" s="20" t="s">
        <v>158</v>
      </c>
      <c r="C139" s="28"/>
      <c r="D139" s="28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 spans="1:26" ht="14.4">
      <c r="A140" s="38">
        <v>30902</v>
      </c>
      <c r="B140" s="20" t="s">
        <v>390</v>
      </c>
      <c r="C140" s="28"/>
      <c r="D140" s="28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 spans="1:26" ht="14.4">
      <c r="A141" s="38">
        <v>30903</v>
      </c>
      <c r="B141" s="20" t="s">
        <v>160</v>
      </c>
      <c r="C141" s="28"/>
      <c r="D141" s="28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 spans="1:26" ht="14.4">
      <c r="A142" s="38">
        <v>30904</v>
      </c>
      <c r="B142" s="20" t="s">
        <v>161</v>
      </c>
      <c r="C142" s="28"/>
      <c r="D142" s="28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 spans="1:26" ht="14.4">
      <c r="A143" s="38">
        <v>30905</v>
      </c>
      <c r="B143" s="20" t="s">
        <v>162</v>
      </c>
      <c r="C143" s="28"/>
      <c r="D143" s="28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 spans="1:26" ht="14.4">
      <c r="A144" s="38">
        <v>31001</v>
      </c>
      <c r="B144" s="20" t="s">
        <v>163</v>
      </c>
      <c r="C144" s="28"/>
      <c r="D144" s="28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 spans="1:26" ht="14.4">
      <c r="A145" s="38">
        <v>31002</v>
      </c>
      <c r="B145" s="20" t="s">
        <v>164</v>
      </c>
      <c r="C145" s="28"/>
      <c r="D145" s="28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 spans="1:26" ht="14.4">
      <c r="A146" s="38">
        <v>31003</v>
      </c>
      <c r="B146" s="20" t="s">
        <v>165</v>
      </c>
      <c r="C146" s="28"/>
      <c r="D146" s="28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 spans="1:26" ht="14.4">
      <c r="A147" s="38">
        <v>31101</v>
      </c>
      <c r="B147" s="20" t="s">
        <v>166</v>
      </c>
      <c r="C147" s="28"/>
      <c r="D147" s="28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 spans="1:26" ht="14.4">
      <c r="A148" s="38">
        <v>31201</v>
      </c>
      <c r="B148" s="20" t="s">
        <v>167</v>
      </c>
      <c r="C148" s="28"/>
      <c r="D148" s="28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 spans="1:26" ht="14.4">
      <c r="A149" s="38">
        <v>31202</v>
      </c>
      <c r="B149" s="20" t="s">
        <v>168</v>
      </c>
      <c r="C149" s="28"/>
      <c r="D149" s="28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 spans="1:26" ht="14.4">
      <c r="A150" s="38">
        <v>31203</v>
      </c>
      <c r="B150" s="20" t="s">
        <v>169</v>
      </c>
      <c r="C150" s="28"/>
      <c r="D150" s="28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 spans="1:26" ht="14.4">
      <c r="A151" s="38">
        <v>31204</v>
      </c>
      <c r="B151" s="20" t="s">
        <v>170</v>
      </c>
      <c r="C151" s="28"/>
      <c r="D151" s="28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 spans="1:26" ht="14.4">
      <c r="A152" s="38">
        <v>31205</v>
      </c>
      <c r="B152" s="20" t="s">
        <v>171</v>
      </c>
      <c r="C152" s="28"/>
      <c r="D152" s="28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 spans="1:26" ht="14.4">
      <c r="A153" s="38">
        <v>31206</v>
      </c>
      <c r="B153" s="20" t="s">
        <v>172</v>
      </c>
      <c r="C153" s="28"/>
      <c r="D153" s="28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 spans="1:26" ht="14.4">
      <c r="A154" s="38">
        <v>31301</v>
      </c>
      <c r="B154" s="20" t="s">
        <v>173</v>
      </c>
      <c r="C154" s="28"/>
      <c r="D154" s="28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 spans="1:26" ht="14.4">
      <c r="A155" s="38">
        <v>31302</v>
      </c>
      <c r="B155" s="20" t="s">
        <v>174</v>
      </c>
      <c r="C155" s="28"/>
      <c r="D155" s="28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 spans="1:26" ht="14.4">
      <c r="A156" s="38">
        <v>31303</v>
      </c>
      <c r="B156" s="20" t="s">
        <v>175</v>
      </c>
      <c r="C156" s="28"/>
      <c r="D156" s="28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 spans="1:26" ht="14.4">
      <c r="A157" s="39">
        <v>31304</v>
      </c>
      <c r="B157" s="20" t="s">
        <v>176</v>
      </c>
      <c r="C157" s="28"/>
      <c r="D157" s="28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 spans="1:26" ht="14.4">
      <c r="A158" s="38">
        <v>31401</v>
      </c>
      <c r="B158" s="20" t="s">
        <v>177</v>
      </c>
      <c r="C158" s="28"/>
      <c r="D158" s="28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 spans="1:26" ht="14.4">
      <c r="A159" s="38">
        <v>31402</v>
      </c>
      <c r="B159" s="20" t="s">
        <v>178</v>
      </c>
      <c r="C159" s="28"/>
      <c r="D159" s="28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 spans="1:26" ht="14.4">
      <c r="A160" s="38">
        <v>31403</v>
      </c>
      <c r="B160" s="20" t="s">
        <v>179</v>
      </c>
      <c r="C160" s="28"/>
      <c r="D160" s="28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 spans="1:26" ht="14.4">
      <c r="A161" s="38">
        <v>31404</v>
      </c>
      <c r="B161" s="20" t="s">
        <v>180</v>
      </c>
      <c r="C161" s="28"/>
      <c r="D161" s="28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 spans="1:26" ht="14.4">
      <c r="A162" s="38">
        <v>31405</v>
      </c>
      <c r="B162" s="20" t="s">
        <v>391</v>
      </c>
      <c r="C162" s="28"/>
      <c r="D162" s="28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 spans="1:26" ht="14.4">
      <c r="A163" s="38">
        <v>31501</v>
      </c>
      <c r="B163" s="20" t="s">
        <v>392</v>
      </c>
      <c r="C163" s="28"/>
      <c r="D163" s="28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 spans="1:26" ht="14.4">
      <c r="A164" s="38">
        <v>31601</v>
      </c>
      <c r="B164" s="20" t="s">
        <v>183</v>
      </c>
      <c r="C164" s="28"/>
      <c r="D164" s="28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 spans="1:26" ht="14.4">
      <c r="A165" s="38">
        <v>31602</v>
      </c>
      <c r="B165" s="20" t="s">
        <v>184</v>
      </c>
      <c r="C165" s="28"/>
      <c r="D165" s="28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 spans="1:26" ht="14.4">
      <c r="A166" s="38">
        <v>40101</v>
      </c>
      <c r="B166" s="20" t="s">
        <v>185</v>
      </c>
      <c r="C166" s="28"/>
      <c r="D166" s="28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 spans="1:26" ht="14.4">
      <c r="A167" s="38">
        <v>40102</v>
      </c>
      <c r="B167" s="20" t="s">
        <v>186</v>
      </c>
      <c r="C167" s="28"/>
      <c r="D167" s="28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 spans="1:26" ht="14.4">
      <c r="A168" s="38">
        <v>40103</v>
      </c>
      <c r="B168" s="20" t="s">
        <v>187</v>
      </c>
      <c r="C168" s="28"/>
      <c r="D168" s="28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 spans="1:26" ht="14.4">
      <c r="A169" s="38">
        <v>40104</v>
      </c>
      <c r="B169" s="20" t="s">
        <v>393</v>
      </c>
      <c r="C169" s="28"/>
      <c r="D169" s="28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 spans="1:26" ht="14.4">
      <c r="A170" s="38">
        <v>40201</v>
      </c>
      <c r="B170" s="20" t="s">
        <v>189</v>
      </c>
      <c r="C170" s="28"/>
      <c r="D170" s="28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 spans="1:26" ht="14.4">
      <c r="A171" s="38">
        <v>40202</v>
      </c>
      <c r="B171" s="20" t="s">
        <v>190</v>
      </c>
      <c r="C171" s="28"/>
      <c r="D171" s="28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 spans="1:26" ht="14.4">
      <c r="A172" s="38">
        <v>40301</v>
      </c>
      <c r="B172" s="20" t="s">
        <v>191</v>
      </c>
      <c r="C172" s="28"/>
      <c r="D172" s="28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 spans="1:26" ht="14.4">
      <c r="A173" s="38">
        <v>40302</v>
      </c>
      <c r="B173" s="20" t="s">
        <v>192</v>
      </c>
      <c r="C173" s="28"/>
      <c r="D173" s="28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 spans="1:26" ht="14.4">
      <c r="A174" s="38">
        <v>40401</v>
      </c>
      <c r="B174" s="20" t="s">
        <v>193</v>
      </c>
      <c r="C174" s="28"/>
      <c r="D174" s="28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 spans="1:26" ht="14.4">
      <c r="A175" s="38">
        <v>40402</v>
      </c>
      <c r="B175" s="20" t="s">
        <v>194</v>
      </c>
      <c r="C175" s="28"/>
      <c r="D175" s="28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 spans="1:26" ht="14.4">
      <c r="A176" s="38">
        <v>40501</v>
      </c>
      <c r="B176" s="20" t="s">
        <v>195</v>
      </c>
      <c r="C176" s="28"/>
      <c r="D176" s="28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 spans="1:26" ht="14.4">
      <c r="A177" s="38">
        <v>40502</v>
      </c>
      <c r="B177" s="20" t="s">
        <v>196</v>
      </c>
      <c r="C177" s="28"/>
      <c r="D177" s="28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 spans="1:26" ht="14.4">
      <c r="A178" s="38">
        <v>40503</v>
      </c>
      <c r="B178" s="20" t="s">
        <v>197</v>
      </c>
      <c r="C178" s="28"/>
      <c r="D178" s="28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 spans="1:26" ht="14.4">
      <c r="A179" s="38">
        <v>40504</v>
      </c>
      <c r="B179" s="20" t="s">
        <v>198</v>
      </c>
      <c r="C179" s="28"/>
      <c r="D179" s="28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 spans="1:26" ht="14.4">
      <c r="A180" s="38">
        <v>40505</v>
      </c>
      <c r="B180" s="20" t="s">
        <v>199</v>
      </c>
      <c r="C180" s="28"/>
      <c r="D180" s="28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 spans="1:26" ht="14.4">
      <c r="A181" s="38">
        <v>40601</v>
      </c>
      <c r="B181" s="20" t="s">
        <v>200</v>
      </c>
      <c r="C181" s="28"/>
      <c r="D181" s="28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 spans="1:26" ht="14.4">
      <c r="A182" s="38">
        <v>40602</v>
      </c>
      <c r="B182" s="20" t="s">
        <v>201</v>
      </c>
      <c r="C182" s="28"/>
      <c r="D182" s="28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 spans="1:26" ht="14.4">
      <c r="A183" s="38">
        <v>40603</v>
      </c>
      <c r="B183" s="20" t="s">
        <v>202</v>
      </c>
      <c r="C183" s="28"/>
      <c r="D183" s="28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 spans="1:26" ht="14.4">
      <c r="A184" s="38">
        <v>40701</v>
      </c>
      <c r="B184" s="20" t="s">
        <v>203</v>
      </c>
      <c r="C184" s="28"/>
      <c r="D184" s="28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 spans="1:26" ht="14.4">
      <c r="A185" s="38">
        <v>40702</v>
      </c>
      <c r="B185" s="20" t="s">
        <v>204</v>
      </c>
      <c r="C185" s="28"/>
      <c r="D185" s="28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 spans="1:26" ht="14.4">
      <c r="A186" s="38">
        <v>40801</v>
      </c>
      <c r="B186" s="20" t="s">
        <v>394</v>
      </c>
      <c r="C186" s="28"/>
      <c r="D186" s="28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 spans="1:26" ht="14.4">
      <c r="A187" s="38">
        <v>40802</v>
      </c>
      <c r="B187" s="20" t="s">
        <v>206</v>
      </c>
      <c r="C187" s="28"/>
      <c r="D187" s="28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 spans="1:26" ht="14.4">
      <c r="A188" s="38">
        <v>40901</v>
      </c>
      <c r="B188" s="20" t="s">
        <v>207</v>
      </c>
      <c r="C188" s="28"/>
      <c r="D188" s="28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 spans="1:26" ht="14.4">
      <c r="A189" s="38">
        <v>40902</v>
      </c>
      <c r="B189" s="20" t="s">
        <v>208</v>
      </c>
      <c r="C189" s="28"/>
      <c r="D189" s="28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 spans="1:26" ht="14.4">
      <c r="A190" s="38">
        <v>40903</v>
      </c>
      <c r="B190" s="20" t="s">
        <v>395</v>
      </c>
      <c r="C190" s="28"/>
      <c r="D190" s="28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 spans="1:26" ht="14.4">
      <c r="A191" s="38">
        <v>41001</v>
      </c>
      <c r="B191" s="20" t="s">
        <v>210</v>
      </c>
      <c r="C191" s="28"/>
      <c r="D191" s="28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 spans="1:26" ht="14.4">
      <c r="A192" s="38">
        <v>41101</v>
      </c>
      <c r="B192" s="20" t="s">
        <v>211</v>
      </c>
      <c r="C192" s="28"/>
      <c r="D192" s="28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 spans="1:26" ht="14.4">
      <c r="A193" s="38">
        <v>41201</v>
      </c>
      <c r="B193" s="20" t="s">
        <v>396</v>
      </c>
      <c r="C193" s="28"/>
      <c r="D193" s="28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 spans="1:26" ht="14.4">
      <c r="A194" s="38">
        <v>41202</v>
      </c>
      <c r="B194" s="20" t="s">
        <v>213</v>
      </c>
      <c r="C194" s="28"/>
      <c r="D194" s="28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 spans="1:26" ht="14.4">
      <c r="A195" s="38">
        <v>41301</v>
      </c>
      <c r="B195" s="20" t="s">
        <v>167</v>
      </c>
      <c r="C195" s="28"/>
      <c r="D195" s="28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 spans="1:26" ht="14.4">
      <c r="A196" s="38">
        <v>41401</v>
      </c>
      <c r="B196" s="20" t="s">
        <v>215</v>
      </c>
      <c r="C196" s="28"/>
      <c r="D196" s="28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 spans="1:26" ht="14.4">
      <c r="A197" s="38">
        <v>41501</v>
      </c>
      <c r="B197" s="20" t="s">
        <v>216</v>
      </c>
      <c r="C197" s="28"/>
      <c r="D197" s="28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 spans="1:26" ht="14.4">
      <c r="A198" s="38">
        <v>41502</v>
      </c>
      <c r="B198" s="20" t="s">
        <v>217</v>
      </c>
      <c r="C198" s="28"/>
      <c r="D198" s="28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 spans="1:26" ht="14.4">
      <c r="A199" s="38">
        <v>41503</v>
      </c>
      <c r="B199" s="20" t="s">
        <v>218</v>
      </c>
      <c r="C199" s="28"/>
      <c r="D199" s="28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 spans="1:26" ht="14.4">
      <c r="A200" s="38">
        <v>41601</v>
      </c>
      <c r="B200" s="20" t="s">
        <v>397</v>
      </c>
      <c r="C200" s="28"/>
      <c r="D200" s="28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 spans="1:26" ht="14.4">
      <c r="A201" s="38">
        <v>50101</v>
      </c>
      <c r="B201" s="20" t="s">
        <v>220</v>
      </c>
      <c r="C201" s="28"/>
      <c r="D201" s="28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 spans="1:26" ht="14.4">
      <c r="A202" s="38">
        <v>50102</v>
      </c>
      <c r="B202" s="20" t="s">
        <v>221</v>
      </c>
      <c r="C202" s="28"/>
      <c r="D202" s="28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 spans="1:26" ht="14.4">
      <c r="A203" s="38">
        <v>50103</v>
      </c>
      <c r="B203" s="20" t="s">
        <v>222</v>
      </c>
      <c r="C203" s="28"/>
      <c r="D203" s="28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 spans="1:26" ht="14.4">
      <c r="A204" s="38">
        <v>50104</v>
      </c>
      <c r="B204" s="20" t="s">
        <v>398</v>
      </c>
      <c r="C204" s="28"/>
      <c r="D204" s="28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 spans="1:26" ht="14.4">
      <c r="A205" s="38">
        <v>50201</v>
      </c>
      <c r="B205" s="20" t="s">
        <v>224</v>
      </c>
      <c r="C205" s="28"/>
      <c r="D205" s="28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 spans="1:26" ht="14.4">
      <c r="A206" s="38">
        <v>50202</v>
      </c>
      <c r="B206" s="20" t="s">
        <v>225</v>
      </c>
      <c r="C206" s="28"/>
      <c r="D206" s="28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 spans="1:26" ht="14.4">
      <c r="A207" s="38">
        <v>50203</v>
      </c>
      <c r="B207" s="20" t="s">
        <v>226</v>
      </c>
      <c r="C207" s="28"/>
      <c r="D207" s="28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 spans="1:26" ht="14.4">
      <c r="A208" s="38">
        <v>50204</v>
      </c>
      <c r="B208" s="20" t="s">
        <v>399</v>
      </c>
      <c r="C208" s="28"/>
      <c r="D208" s="28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 spans="1:26" ht="14.4">
      <c r="A209" s="38">
        <v>50301</v>
      </c>
      <c r="B209" s="20" t="s">
        <v>228</v>
      </c>
      <c r="C209" s="28"/>
      <c r="D209" s="28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 spans="1:26" ht="14.4">
      <c r="A210" s="38">
        <v>50302</v>
      </c>
      <c r="B210" s="20" t="s">
        <v>229</v>
      </c>
      <c r="C210" s="28"/>
      <c r="D210" s="28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 spans="1:26" ht="14.4">
      <c r="A211" s="38">
        <v>50303</v>
      </c>
      <c r="B211" s="20" t="s">
        <v>230</v>
      </c>
      <c r="C211" s="28"/>
      <c r="D211" s="28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 spans="1:26" ht="14.4">
      <c r="A212" s="38">
        <v>50401</v>
      </c>
      <c r="B212" s="20" t="s">
        <v>231</v>
      </c>
      <c r="C212" s="28"/>
      <c r="D212" s="28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 spans="1:26" ht="14.4">
      <c r="A213" s="38">
        <v>50402</v>
      </c>
      <c r="B213" s="20" t="s">
        <v>232</v>
      </c>
      <c r="C213" s="28"/>
      <c r="D213" s="28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 spans="1:26" ht="14.4">
      <c r="A214" s="38">
        <v>50403</v>
      </c>
      <c r="B214" s="20" t="s">
        <v>233</v>
      </c>
      <c r="C214" s="28"/>
      <c r="D214" s="28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 spans="1:26" ht="14.4">
      <c r="A215" s="38">
        <v>50404</v>
      </c>
      <c r="B215" s="20" t="s">
        <v>234</v>
      </c>
      <c r="C215" s="28"/>
      <c r="D215" s="28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 spans="1:26" ht="14.4">
      <c r="A216" s="39">
        <v>50405</v>
      </c>
      <c r="B216" s="20" t="s">
        <v>235</v>
      </c>
      <c r="C216" s="28"/>
      <c r="D216" s="28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 spans="1:26" ht="14.4">
      <c r="A217" s="38">
        <v>50501</v>
      </c>
      <c r="B217" s="20" t="s">
        <v>311</v>
      </c>
      <c r="C217" s="28"/>
      <c r="D217" s="28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 spans="1:26" ht="14.4">
      <c r="A218" s="38">
        <v>50502</v>
      </c>
      <c r="B218" s="20" t="s">
        <v>237</v>
      </c>
      <c r="C218" s="28"/>
      <c r="D218" s="28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 spans="1:26" ht="14.4">
      <c r="A219" s="38">
        <v>50601</v>
      </c>
      <c r="B219" s="20" t="s">
        <v>238</v>
      </c>
      <c r="C219" s="28"/>
      <c r="D219" s="28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 spans="1:26" ht="14.4">
      <c r="A220" s="38">
        <v>50602</v>
      </c>
      <c r="B220" s="20" t="s">
        <v>239</v>
      </c>
      <c r="C220" s="28"/>
      <c r="D220" s="28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 spans="1:26" ht="14.4">
      <c r="A221" s="38">
        <v>50701</v>
      </c>
      <c r="B221" s="20" t="s">
        <v>400</v>
      </c>
      <c r="C221" s="28"/>
      <c r="D221" s="28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spans="1:26" ht="14.4">
      <c r="A222" s="38">
        <v>50702</v>
      </c>
      <c r="B222" s="20" t="s">
        <v>241</v>
      </c>
      <c r="C222" s="28"/>
      <c r="D222" s="28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spans="1:26" ht="14.4">
      <c r="A223" s="38">
        <v>50801</v>
      </c>
      <c r="B223" s="20" t="s">
        <v>242</v>
      </c>
      <c r="C223" s="28"/>
      <c r="D223" s="28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spans="1:26" ht="14.4">
      <c r="A224" s="38">
        <v>50802</v>
      </c>
      <c r="B224" s="20" t="s">
        <v>243</v>
      </c>
      <c r="C224" s="28"/>
      <c r="D224" s="28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spans="1:26" ht="14.4">
      <c r="A225" s="38">
        <v>50901</v>
      </c>
      <c r="B225" s="20" t="s">
        <v>401</v>
      </c>
      <c r="C225" s="28"/>
      <c r="D225" s="28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spans="1:26" ht="14.4">
      <c r="A226" s="38">
        <v>50902</v>
      </c>
      <c r="B226" s="20" t="s">
        <v>245</v>
      </c>
      <c r="C226" s="28"/>
      <c r="D226" s="28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spans="1:26" ht="14.4">
      <c r="A227" s="38">
        <v>51001</v>
      </c>
      <c r="B227" s="20" t="s">
        <v>402</v>
      </c>
      <c r="C227" s="28"/>
      <c r="D227" s="28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spans="1:26" ht="14.4">
      <c r="A228" s="38">
        <v>51002</v>
      </c>
      <c r="B228" s="20" t="s">
        <v>247</v>
      </c>
      <c r="C228" s="28"/>
      <c r="D228" s="28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spans="1:26" ht="14.4">
      <c r="A229" s="38">
        <v>51003</v>
      </c>
      <c r="B229" s="20" t="s">
        <v>248</v>
      </c>
      <c r="C229" s="28"/>
      <c r="D229" s="28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spans="1:26" ht="14.4">
      <c r="A230" s="38">
        <v>51101</v>
      </c>
      <c r="B230" s="20" t="s">
        <v>249</v>
      </c>
      <c r="C230" s="28"/>
      <c r="D230" s="28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spans="1:26" ht="14.4">
      <c r="A231" s="38">
        <v>51102</v>
      </c>
      <c r="B231" s="20" t="s">
        <v>250</v>
      </c>
      <c r="C231" s="28"/>
      <c r="D231" s="28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spans="1:26" ht="14.4">
      <c r="A232" s="38">
        <v>51103</v>
      </c>
      <c r="B232" s="20" t="s">
        <v>251</v>
      </c>
      <c r="C232" s="28"/>
      <c r="D232" s="28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spans="1:26" ht="14.4">
      <c r="A233" s="38">
        <v>51201</v>
      </c>
      <c r="B233" s="20" t="s">
        <v>252</v>
      </c>
      <c r="C233" s="28"/>
      <c r="D233" s="28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spans="1:26" ht="14.4">
      <c r="A234" s="38">
        <v>51202</v>
      </c>
      <c r="B234" s="20" t="s">
        <v>253</v>
      </c>
      <c r="C234" s="28"/>
      <c r="D234" s="28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spans="1:26" ht="14.4">
      <c r="A235" s="38">
        <v>51203</v>
      </c>
      <c r="B235" s="20" t="s">
        <v>254</v>
      </c>
      <c r="C235" s="28"/>
      <c r="D235" s="28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4.4">
      <c r="A236" s="39">
        <v>51204</v>
      </c>
      <c r="B236" s="20" t="s">
        <v>255</v>
      </c>
      <c r="C236" s="28"/>
      <c r="D236" s="28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4.4">
      <c r="A237" s="38">
        <v>51301</v>
      </c>
      <c r="B237" s="20" t="s">
        <v>256</v>
      </c>
      <c r="C237" s="28"/>
      <c r="D237" s="28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4.4">
      <c r="A238" s="38">
        <v>51302</v>
      </c>
      <c r="B238" s="20" t="s">
        <v>257</v>
      </c>
      <c r="C238" s="28"/>
      <c r="D238" s="28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4.4">
      <c r="A239" s="38">
        <v>51401</v>
      </c>
      <c r="B239" s="20" t="s">
        <v>258</v>
      </c>
      <c r="C239" s="28"/>
      <c r="D239" s="28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4.4">
      <c r="A240" s="38">
        <v>51402</v>
      </c>
      <c r="B240" s="20" t="s">
        <v>259</v>
      </c>
      <c r="C240" s="28"/>
      <c r="D240" s="28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4.4">
      <c r="A241" s="38">
        <v>51501</v>
      </c>
      <c r="B241" s="20" t="s">
        <v>260</v>
      </c>
      <c r="C241" s="28"/>
      <c r="D241" s="28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4.4">
      <c r="A242" s="38">
        <v>51601</v>
      </c>
      <c r="B242" s="20" t="s">
        <v>261</v>
      </c>
      <c r="C242" s="28"/>
      <c r="D242" s="28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4.4">
      <c r="A243" s="38">
        <v>60101</v>
      </c>
      <c r="B243" s="20" t="s">
        <v>262</v>
      </c>
      <c r="C243" s="28"/>
      <c r="D243" s="28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4.4">
      <c r="A244" s="38">
        <v>60201</v>
      </c>
      <c r="B244" s="20" t="s">
        <v>263</v>
      </c>
      <c r="C244" s="28"/>
      <c r="D244" s="28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4.4">
      <c r="A245" s="38">
        <v>60202</v>
      </c>
      <c r="B245" s="20" t="s">
        <v>264</v>
      </c>
      <c r="C245" s="28"/>
      <c r="D245" s="28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4.4">
      <c r="A246" s="38">
        <v>60301</v>
      </c>
      <c r="B246" s="20" t="s">
        <v>265</v>
      </c>
      <c r="C246" s="28"/>
      <c r="D246" s="28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4.4">
      <c r="A247" s="38">
        <v>60302</v>
      </c>
      <c r="B247" s="20" t="s">
        <v>266</v>
      </c>
      <c r="C247" s="28"/>
      <c r="D247" s="28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4.4">
      <c r="A248" s="38">
        <v>60303</v>
      </c>
      <c r="B248" s="20" t="s">
        <v>372</v>
      </c>
      <c r="C248" s="28"/>
      <c r="D248" s="28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4.4">
      <c r="A249" s="38">
        <v>60401</v>
      </c>
      <c r="B249" s="20" t="s">
        <v>267</v>
      </c>
      <c r="C249" s="28"/>
      <c r="D249" s="28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4.4">
      <c r="A250" s="38">
        <v>60402</v>
      </c>
      <c r="B250" s="20" t="s">
        <v>268</v>
      </c>
      <c r="C250" s="28"/>
      <c r="D250" s="28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4.4">
      <c r="A251" s="38">
        <v>60501</v>
      </c>
      <c r="B251" s="20" t="s">
        <v>351</v>
      </c>
      <c r="C251" s="28"/>
      <c r="D251" s="28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4.4">
      <c r="A252" s="38">
        <v>60502</v>
      </c>
      <c r="B252" s="20" t="s">
        <v>270</v>
      </c>
      <c r="C252" s="28"/>
      <c r="D252" s="28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4.4">
      <c r="A253" s="38">
        <v>60601</v>
      </c>
      <c r="B253" s="20" t="s">
        <v>172</v>
      </c>
      <c r="C253" s="28"/>
      <c r="D253" s="28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4.4">
      <c r="A254" s="38">
        <v>70101</v>
      </c>
      <c r="B254" s="20" t="s">
        <v>271</v>
      </c>
      <c r="C254" s="28"/>
      <c r="D254" s="28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4.4">
      <c r="A255" s="38">
        <v>70102</v>
      </c>
      <c r="B255" s="20" t="s">
        <v>272</v>
      </c>
      <c r="C255" s="28"/>
      <c r="D255" s="28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4.4">
      <c r="A256" s="38">
        <v>70103</v>
      </c>
      <c r="B256" s="20" t="s">
        <v>273</v>
      </c>
      <c r="C256" s="28"/>
      <c r="D256" s="28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4.4">
      <c r="A257" s="38">
        <v>70104</v>
      </c>
      <c r="B257" s="20" t="s">
        <v>274</v>
      </c>
      <c r="C257" s="28"/>
      <c r="D257" s="28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4.4">
      <c r="A258" s="38">
        <v>70105</v>
      </c>
      <c r="B258" s="20" t="s">
        <v>275</v>
      </c>
      <c r="C258" s="28"/>
      <c r="D258" s="28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4.4">
      <c r="A259" s="38">
        <v>70201</v>
      </c>
      <c r="B259" s="20" t="s">
        <v>276</v>
      </c>
      <c r="C259" s="28"/>
      <c r="D259" s="28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4.4">
      <c r="A260" s="38">
        <v>70202</v>
      </c>
      <c r="B260" s="20" t="s">
        <v>277</v>
      </c>
      <c r="C260" s="28"/>
      <c r="D260" s="28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4.4">
      <c r="A261" s="38">
        <v>70301</v>
      </c>
      <c r="B261" s="20" t="s">
        <v>335</v>
      </c>
      <c r="C261" s="28"/>
      <c r="D261" s="28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4.4">
      <c r="A262" s="38">
        <v>70302</v>
      </c>
      <c r="B262" s="20" t="s">
        <v>403</v>
      </c>
      <c r="C262" s="28"/>
      <c r="D262" s="28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4.4">
      <c r="A263" s="38">
        <v>70303</v>
      </c>
      <c r="B263" s="20" t="s">
        <v>280</v>
      </c>
      <c r="C263" s="28"/>
      <c r="D263" s="28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4.4">
      <c r="A264" s="38">
        <v>70401</v>
      </c>
      <c r="B264" s="20" t="s">
        <v>281</v>
      </c>
      <c r="C264" s="28"/>
      <c r="D264" s="28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4.4">
      <c r="A265" s="38">
        <v>70402</v>
      </c>
      <c r="B265" s="20" t="s">
        <v>282</v>
      </c>
      <c r="C265" s="28"/>
      <c r="D265" s="28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4.4">
      <c r="A266" s="38">
        <v>70403</v>
      </c>
      <c r="B266" s="20" t="s">
        <v>283</v>
      </c>
      <c r="C266" s="28"/>
      <c r="D266" s="28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4.4">
      <c r="A267" s="38">
        <v>70404</v>
      </c>
      <c r="B267" s="20" t="s">
        <v>284</v>
      </c>
      <c r="C267" s="28"/>
      <c r="D267" s="28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4.4">
      <c r="A268" s="38">
        <v>70501</v>
      </c>
      <c r="B268" s="20" t="s">
        <v>404</v>
      </c>
      <c r="C268" s="28"/>
      <c r="D268" s="28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4.4">
      <c r="A269" s="38">
        <v>70502</v>
      </c>
      <c r="B269" s="20" t="s">
        <v>286</v>
      </c>
      <c r="C269" s="28"/>
      <c r="D269" s="28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4.4">
      <c r="A270" s="38">
        <v>70503</v>
      </c>
      <c r="B270" s="20" t="s">
        <v>287</v>
      </c>
      <c r="C270" s="28"/>
      <c r="D270" s="28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4.4">
      <c r="A271" s="38">
        <v>70601</v>
      </c>
      <c r="B271" s="20" t="s">
        <v>288</v>
      </c>
      <c r="C271" s="28"/>
      <c r="D271" s="28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4.4">
      <c r="A272" s="38">
        <v>70602</v>
      </c>
      <c r="B272" s="20" t="s">
        <v>331</v>
      </c>
      <c r="C272" s="28"/>
      <c r="D272" s="28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4.4">
      <c r="A273" s="38">
        <v>70603</v>
      </c>
      <c r="B273" s="20" t="s">
        <v>290</v>
      </c>
      <c r="C273" s="28"/>
      <c r="D273" s="28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4.4">
      <c r="A274" s="38">
        <v>70701</v>
      </c>
      <c r="B274" s="20" t="s">
        <v>291</v>
      </c>
      <c r="C274" s="28"/>
      <c r="D274" s="28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4.4">
      <c r="A275" s="38">
        <v>70702</v>
      </c>
      <c r="B275" s="20" t="s">
        <v>405</v>
      </c>
      <c r="C275" s="28"/>
      <c r="D275" s="28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4.4">
      <c r="A276" s="38">
        <v>70703</v>
      </c>
      <c r="B276" s="20" t="s">
        <v>293</v>
      </c>
      <c r="C276" s="28"/>
      <c r="D276" s="28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4.4">
      <c r="A277" s="38">
        <v>70704</v>
      </c>
      <c r="B277" s="20" t="s">
        <v>294</v>
      </c>
      <c r="C277" s="28"/>
      <c r="D277" s="28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4.4">
      <c r="A278" s="38">
        <v>70705</v>
      </c>
      <c r="B278" s="20" t="s">
        <v>406</v>
      </c>
      <c r="C278" s="28"/>
      <c r="D278" s="28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4.4">
      <c r="A279" s="38">
        <v>70706</v>
      </c>
      <c r="B279" s="20" t="s">
        <v>296</v>
      </c>
      <c r="C279" s="28"/>
      <c r="D279" s="28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4.4">
      <c r="A280" s="38">
        <v>70707</v>
      </c>
      <c r="B280" s="20" t="s">
        <v>297</v>
      </c>
      <c r="C280" s="28"/>
      <c r="D280" s="28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1:26" ht="14.4">
      <c r="A281" s="38">
        <v>70801</v>
      </c>
      <c r="B281" s="20" t="s">
        <v>298</v>
      </c>
      <c r="C281" s="28"/>
      <c r="D281" s="28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1:26" ht="14.4">
      <c r="A282" s="38">
        <v>70802</v>
      </c>
      <c r="B282" s="20" t="s">
        <v>299</v>
      </c>
      <c r="C282" s="28"/>
      <c r="D282" s="28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1:26" ht="14.4">
      <c r="A283" s="38">
        <v>70803</v>
      </c>
      <c r="B283" s="20" t="s">
        <v>407</v>
      </c>
      <c r="C283" s="28"/>
      <c r="D283" s="28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1:26" ht="14.4">
      <c r="A284" s="38">
        <v>70804</v>
      </c>
      <c r="B284" s="20" t="s">
        <v>301</v>
      </c>
      <c r="C284" s="28"/>
      <c r="D284" s="28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1:26" ht="14.4">
      <c r="A285" s="38">
        <v>70805</v>
      </c>
      <c r="B285" s="20" t="s">
        <v>302</v>
      </c>
      <c r="C285" s="28"/>
      <c r="D285" s="28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1:26" ht="14.4">
      <c r="A286" s="38">
        <v>70901</v>
      </c>
      <c r="B286" s="20" t="s">
        <v>303</v>
      </c>
      <c r="C286" s="28"/>
      <c r="D286" s="28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1:26" ht="14.4">
      <c r="A287" s="38">
        <v>70902</v>
      </c>
      <c r="B287" s="20" t="s">
        <v>408</v>
      </c>
      <c r="C287" s="28"/>
      <c r="D287" s="28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1:26" ht="14.4">
      <c r="A288" s="38">
        <v>70903</v>
      </c>
      <c r="B288" s="20" t="s">
        <v>305</v>
      </c>
      <c r="C288" s="28"/>
      <c r="D288" s="28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1:26" ht="14.4">
      <c r="A289" s="38">
        <v>70904</v>
      </c>
      <c r="B289" s="20" t="s">
        <v>306</v>
      </c>
      <c r="C289" s="28"/>
      <c r="D289" s="28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1:26" ht="14.4">
      <c r="A290" s="38">
        <v>71001</v>
      </c>
      <c r="B290" s="20" t="s">
        <v>307</v>
      </c>
      <c r="C290" s="28"/>
      <c r="D290" s="28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1:26" ht="14.4">
      <c r="A291" s="38">
        <v>71002</v>
      </c>
      <c r="B291" s="20" t="s">
        <v>308</v>
      </c>
      <c r="C291" s="28"/>
      <c r="D291" s="28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1:26" ht="14.4">
      <c r="A292" s="38">
        <v>71003</v>
      </c>
      <c r="B292" s="20" t="s">
        <v>309</v>
      </c>
      <c r="C292" s="28"/>
      <c r="D292" s="28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1:26" ht="14.4">
      <c r="A293" s="38">
        <v>71004</v>
      </c>
      <c r="B293" s="20" t="s">
        <v>310</v>
      </c>
      <c r="C293" s="28"/>
      <c r="D293" s="28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1:26" ht="14.4">
      <c r="A294" s="38">
        <v>71005</v>
      </c>
      <c r="B294" s="20" t="s">
        <v>311</v>
      </c>
      <c r="C294" s="28"/>
      <c r="D294" s="28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1:26" ht="14.4">
      <c r="A295" s="38">
        <v>71101</v>
      </c>
      <c r="B295" s="20" t="s">
        <v>312</v>
      </c>
      <c r="C295" s="28"/>
      <c r="D295" s="28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1:26" ht="14.4">
      <c r="A296" s="38">
        <v>71102</v>
      </c>
      <c r="B296" s="20" t="s">
        <v>313</v>
      </c>
      <c r="C296" s="28"/>
      <c r="D296" s="28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1:26" ht="14.4">
      <c r="A297" s="38">
        <v>71103</v>
      </c>
      <c r="B297" s="20" t="s">
        <v>314</v>
      </c>
      <c r="C297" s="28"/>
      <c r="D297" s="28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1:26" ht="14.4">
      <c r="A298" s="38">
        <v>71104</v>
      </c>
      <c r="B298" s="20" t="s">
        <v>315</v>
      </c>
      <c r="C298" s="28"/>
      <c r="D298" s="28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1:26" ht="14.4">
      <c r="A299" s="38">
        <v>71105</v>
      </c>
      <c r="B299" s="20" t="s">
        <v>316</v>
      </c>
      <c r="C299" s="28"/>
      <c r="D299" s="28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1:26" ht="14.4">
      <c r="A300" s="38">
        <v>71106</v>
      </c>
      <c r="B300" s="20" t="s">
        <v>317</v>
      </c>
      <c r="C300" s="28"/>
      <c r="D300" s="28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1:26" ht="14.4">
      <c r="A301" s="38">
        <v>71201</v>
      </c>
      <c r="B301" s="20" t="s">
        <v>318</v>
      </c>
      <c r="C301" s="28"/>
      <c r="D301" s="28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1:26" ht="14.4">
      <c r="A302" s="38">
        <v>71301</v>
      </c>
      <c r="B302" s="20" t="s">
        <v>319</v>
      </c>
      <c r="C302" s="28"/>
      <c r="D302" s="28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1:26" ht="14.4">
      <c r="A303" s="38">
        <v>71302</v>
      </c>
      <c r="B303" s="20" t="s">
        <v>320</v>
      </c>
      <c r="C303" s="28"/>
      <c r="D303" s="28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1:26" ht="14.4">
      <c r="A304" s="38">
        <v>71401</v>
      </c>
      <c r="B304" s="20" t="s">
        <v>409</v>
      </c>
      <c r="C304" s="28"/>
      <c r="D304" s="28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1:26" ht="14.4">
      <c r="A305" s="38">
        <v>71402</v>
      </c>
      <c r="B305" s="20" t="s">
        <v>322</v>
      </c>
      <c r="C305" s="28"/>
      <c r="D305" s="28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1:26" ht="14.4">
      <c r="A306" s="38">
        <v>71403</v>
      </c>
      <c r="B306" s="20" t="s">
        <v>323</v>
      </c>
      <c r="C306" s="28"/>
      <c r="D306" s="28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1:26" ht="14.4">
      <c r="A307" s="38">
        <v>71501</v>
      </c>
      <c r="B307" s="20" t="s">
        <v>324</v>
      </c>
      <c r="C307" s="28"/>
      <c r="D307" s="28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1:26" ht="14.4">
      <c r="A308" s="38">
        <v>71502</v>
      </c>
      <c r="B308" s="20" t="s">
        <v>325</v>
      </c>
      <c r="C308" s="28"/>
      <c r="D308" s="28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1:26" ht="14.4">
      <c r="A309" s="38">
        <v>71503</v>
      </c>
      <c r="B309" s="20" t="s">
        <v>270</v>
      </c>
      <c r="C309" s="28"/>
      <c r="D309" s="28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1:26" ht="14.4">
      <c r="A310" s="38">
        <v>80101</v>
      </c>
      <c r="B310" s="20" t="s">
        <v>326</v>
      </c>
      <c r="C310" s="28"/>
      <c r="D310" s="28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1:26" ht="14.4">
      <c r="A311" s="38">
        <v>80102</v>
      </c>
      <c r="B311" s="20" t="s">
        <v>313</v>
      </c>
      <c r="C311" s="28"/>
      <c r="D311" s="28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1:26" ht="14.4">
      <c r="A312" s="38">
        <v>80201</v>
      </c>
      <c r="B312" s="20" t="s">
        <v>327</v>
      </c>
      <c r="C312" s="28"/>
      <c r="D312" s="28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1:26" ht="14.4">
      <c r="A313" s="38">
        <v>80202</v>
      </c>
      <c r="B313" s="20" t="s">
        <v>328</v>
      </c>
      <c r="C313" s="28"/>
      <c r="D313" s="28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1:26" ht="14.4">
      <c r="A314" s="38">
        <v>80301</v>
      </c>
      <c r="B314" s="20" t="s">
        <v>329</v>
      </c>
      <c r="C314" s="28"/>
      <c r="D314" s="28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1:26" ht="14.4">
      <c r="A315" s="38">
        <v>80302</v>
      </c>
      <c r="B315" s="20" t="s">
        <v>330</v>
      </c>
      <c r="C315" s="28"/>
      <c r="D315" s="28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1:26" ht="14.4">
      <c r="A316" s="38">
        <v>80303</v>
      </c>
      <c r="B316" s="20" t="s">
        <v>331</v>
      </c>
      <c r="C316" s="28"/>
      <c r="D316" s="28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1:26" ht="14.4">
      <c r="A317" s="38">
        <v>80304</v>
      </c>
      <c r="B317" s="20" t="s">
        <v>410</v>
      </c>
      <c r="C317" s="28"/>
      <c r="D317" s="28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1:26" ht="14.4">
      <c r="A318" s="38">
        <v>80401</v>
      </c>
      <c r="B318" s="20" t="s">
        <v>411</v>
      </c>
      <c r="C318" s="28"/>
      <c r="D318" s="28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1:26" ht="14.4">
      <c r="A319" s="38">
        <v>80402</v>
      </c>
      <c r="B319" s="20" t="s">
        <v>334</v>
      </c>
      <c r="C319" s="28"/>
      <c r="D319" s="28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1:26" ht="14.4">
      <c r="A320" s="38">
        <v>80501</v>
      </c>
      <c r="B320" s="20" t="s">
        <v>335</v>
      </c>
      <c r="C320" s="28"/>
      <c r="D320" s="28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1:26" ht="14.4">
      <c r="A321" s="38">
        <v>80601</v>
      </c>
      <c r="B321" s="20" t="s">
        <v>336</v>
      </c>
      <c r="C321" s="28"/>
      <c r="D321" s="28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1:26" ht="14.4">
      <c r="A322" s="38">
        <v>80602</v>
      </c>
      <c r="B322" s="20" t="s">
        <v>337</v>
      </c>
      <c r="C322" s="28"/>
      <c r="D322" s="28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1:26" ht="14.4">
      <c r="A323" s="38">
        <v>80701</v>
      </c>
      <c r="B323" s="20" t="s">
        <v>338</v>
      </c>
      <c r="C323" s="28"/>
      <c r="D323" s="28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1:26" ht="14.4">
      <c r="A324" s="38">
        <v>80702</v>
      </c>
      <c r="B324" s="20" t="s">
        <v>314</v>
      </c>
      <c r="C324" s="28"/>
      <c r="D324" s="28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1:26" ht="14.4">
      <c r="A325" s="38">
        <v>80703</v>
      </c>
      <c r="B325" s="20" t="s">
        <v>339</v>
      </c>
      <c r="C325" s="28"/>
      <c r="D325" s="28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1:26" ht="14.4">
      <c r="A326" s="38">
        <v>80801</v>
      </c>
      <c r="B326" s="20" t="s">
        <v>340</v>
      </c>
      <c r="C326" s="28"/>
      <c r="D326" s="28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1:26" ht="14.4">
      <c r="A327" s="38">
        <v>80802</v>
      </c>
      <c r="B327" s="20" t="s">
        <v>341</v>
      </c>
      <c r="C327" s="28"/>
      <c r="D327" s="28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1:26" ht="14.4">
      <c r="A328" s="38">
        <v>80803</v>
      </c>
      <c r="B328" s="20" t="s">
        <v>342</v>
      </c>
      <c r="C328" s="28"/>
      <c r="D328" s="28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1:26" ht="14.4">
      <c r="A329" s="39">
        <v>80901</v>
      </c>
      <c r="B329" s="20" t="s">
        <v>412</v>
      </c>
      <c r="C329" s="28"/>
      <c r="D329" s="28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1:26" ht="14.4">
      <c r="A330" s="38">
        <v>90101</v>
      </c>
      <c r="B330" s="20" t="s">
        <v>344</v>
      </c>
      <c r="C330" s="28"/>
      <c r="D330" s="28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1:26" ht="14.4">
      <c r="A331" s="38">
        <v>90102</v>
      </c>
      <c r="B331" s="20" t="s">
        <v>345</v>
      </c>
      <c r="C331" s="28"/>
      <c r="D331" s="28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1:26" ht="14.4">
      <c r="A332" s="38">
        <v>90103</v>
      </c>
      <c r="B332" s="20" t="s">
        <v>346</v>
      </c>
      <c r="C332" s="28"/>
      <c r="D332" s="28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1:26" ht="14.4">
      <c r="A333" s="38">
        <v>90104</v>
      </c>
      <c r="B333" s="20" t="s">
        <v>347</v>
      </c>
      <c r="C333" s="28"/>
      <c r="D333" s="28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1:26" ht="14.4">
      <c r="A334" s="38">
        <v>90201</v>
      </c>
      <c r="B334" s="20" t="s">
        <v>348</v>
      </c>
      <c r="C334" s="28"/>
      <c r="D334" s="28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1:26" ht="14.4">
      <c r="A335" s="38">
        <v>90202</v>
      </c>
      <c r="B335" s="20" t="s">
        <v>311</v>
      </c>
      <c r="C335" s="28"/>
      <c r="D335" s="28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1:26" ht="14.4">
      <c r="A336" s="38">
        <v>90203</v>
      </c>
      <c r="B336" s="20" t="s">
        <v>349</v>
      </c>
      <c r="C336" s="28"/>
      <c r="D336" s="28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1:26" ht="14.4">
      <c r="A337" s="38">
        <v>90301</v>
      </c>
      <c r="B337" s="20" t="s">
        <v>350</v>
      </c>
      <c r="C337" s="28"/>
      <c r="D337" s="28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1:26" ht="14.4">
      <c r="A338" s="38">
        <v>90302</v>
      </c>
      <c r="B338" s="20" t="s">
        <v>351</v>
      </c>
      <c r="C338" s="28"/>
      <c r="D338" s="28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1:26" ht="14.4">
      <c r="A339" s="38">
        <v>90303</v>
      </c>
      <c r="B339" s="20" t="s">
        <v>352</v>
      </c>
      <c r="C339" s="28"/>
      <c r="D339" s="28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1:26" ht="14.4">
      <c r="A340" s="38">
        <v>90401</v>
      </c>
      <c r="B340" s="20" t="s">
        <v>331</v>
      </c>
      <c r="C340" s="28"/>
      <c r="D340" s="28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1:26" ht="14.4">
      <c r="A341" s="38">
        <v>90402</v>
      </c>
      <c r="B341" s="20" t="s">
        <v>354</v>
      </c>
      <c r="C341" s="28"/>
      <c r="D341" s="28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1:26" ht="14.4">
      <c r="A342" s="38">
        <v>90501</v>
      </c>
      <c r="B342" s="20" t="s">
        <v>355</v>
      </c>
      <c r="C342" s="28"/>
      <c r="D342" s="28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1:26" ht="14.4">
      <c r="A343" s="38">
        <v>90502</v>
      </c>
      <c r="B343" s="20" t="s">
        <v>413</v>
      </c>
      <c r="C343" s="28"/>
      <c r="D343" s="28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1:26" ht="14.4">
      <c r="A344" s="38">
        <v>90503</v>
      </c>
      <c r="B344" s="20" t="s">
        <v>357</v>
      </c>
      <c r="C344" s="28"/>
      <c r="D344" s="28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2"/>
  <sheetViews>
    <sheetView workbookViewId="0">
      <selection activeCell="A2" sqref="A2:A12"/>
    </sheetView>
  </sheetViews>
  <sheetFormatPr baseColWidth="10" defaultColWidth="12.6640625" defaultRowHeight="15.75" customHeight="1"/>
  <cols>
    <col min="1" max="1" width="14.21875" customWidth="1"/>
  </cols>
  <sheetData>
    <row r="1" spans="1:4" ht="15.75" customHeight="1">
      <c r="A1" s="1" t="s">
        <v>414</v>
      </c>
      <c r="B1" s="1" t="s">
        <v>363</v>
      </c>
      <c r="C1" s="25" t="s">
        <v>370</v>
      </c>
      <c r="D1" s="25" t="s">
        <v>371</v>
      </c>
    </row>
    <row r="2" spans="1:4" ht="15.75" customHeight="1">
      <c r="A2" s="38">
        <v>1</v>
      </c>
      <c r="B2" s="20" t="s">
        <v>365</v>
      </c>
      <c r="C2" s="27">
        <v>0.36043898638769073</v>
      </c>
      <c r="D2" s="27">
        <v>0.34331608871228952</v>
      </c>
    </row>
    <row r="3" spans="1:4" ht="15.75" customHeight="1">
      <c r="A3" s="38">
        <v>2</v>
      </c>
      <c r="B3" s="20" t="s">
        <v>366</v>
      </c>
      <c r="C3" s="27">
        <v>0.27909389881964275</v>
      </c>
      <c r="D3" s="27">
        <v>0.32905630918098683</v>
      </c>
    </row>
    <row r="4" spans="1:4" ht="15.75" customHeight="1">
      <c r="A4" s="38">
        <v>3</v>
      </c>
      <c r="B4" s="20" t="s">
        <v>137</v>
      </c>
      <c r="C4" s="27">
        <v>0.35036238535217623</v>
      </c>
      <c r="D4" s="27">
        <v>0.36486231172195793</v>
      </c>
    </row>
    <row r="5" spans="1:4" ht="15.75" customHeight="1">
      <c r="A5" s="38">
        <v>4</v>
      </c>
      <c r="B5" s="20" t="s">
        <v>185</v>
      </c>
      <c r="C5" s="27">
        <v>0.26379989873584631</v>
      </c>
      <c r="D5" s="27">
        <v>0.29601935697488757</v>
      </c>
    </row>
    <row r="6" spans="1:4" ht="15.75" customHeight="1">
      <c r="A6" s="38">
        <v>5</v>
      </c>
      <c r="B6" s="20" t="s">
        <v>220</v>
      </c>
      <c r="C6" s="27">
        <v>0.27945398326599613</v>
      </c>
      <c r="D6" s="27">
        <v>0.31072866639978192</v>
      </c>
    </row>
    <row r="7" spans="1:4" ht="15.75" customHeight="1">
      <c r="A7" s="38">
        <v>6</v>
      </c>
      <c r="B7" s="20" t="s">
        <v>262</v>
      </c>
      <c r="C7" s="27">
        <v>0.54374289672694487</v>
      </c>
      <c r="D7" s="27">
        <v>0.35536488520972653</v>
      </c>
    </row>
    <row r="8" spans="1:4" ht="15.75" customHeight="1">
      <c r="A8" s="38">
        <v>7</v>
      </c>
      <c r="B8" s="20" t="s">
        <v>367</v>
      </c>
      <c r="C8" s="27">
        <v>0.55901596240380302</v>
      </c>
      <c r="D8" s="27">
        <v>0.43783034891432659</v>
      </c>
    </row>
    <row r="9" spans="1:4" ht="15.75" customHeight="1">
      <c r="A9" s="38">
        <v>8</v>
      </c>
      <c r="B9" s="20" t="s">
        <v>368</v>
      </c>
      <c r="C9" s="27">
        <v>0.68856528957435947</v>
      </c>
      <c r="D9" s="27">
        <v>0.47164555704112937</v>
      </c>
    </row>
    <row r="10" spans="1:4" ht="15.75" customHeight="1">
      <c r="A10" s="38">
        <v>9</v>
      </c>
      <c r="B10" s="20" t="s">
        <v>369</v>
      </c>
      <c r="C10" s="27">
        <v>0.74434779797716799</v>
      </c>
      <c r="D10" s="27">
        <v>0.73275384622926187</v>
      </c>
    </row>
    <row r="11" spans="1:4" ht="15.75" customHeight="1">
      <c r="A11" s="40">
        <v>10</v>
      </c>
      <c r="B11" s="15" t="s">
        <v>359</v>
      </c>
      <c r="C11" s="26">
        <v>0.47276795271962946</v>
      </c>
      <c r="D11" s="27">
        <v>0.24909970042757137</v>
      </c>
    </row>
    <row r="12" spans="1:4" ht="15.75" customHeight="1">
      <c r="A12" s="40">
        <v>11</v>
      </c>
      <c r="B12" s="15" t="s">
        <v>361</v>
      </c>
      <c r="C12" s="26">
        <v>0.40044625130550843</v>
      </c>
      <c r="D12" s="27">
        <v>0.34584062166224483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Z12"/>
  <sheetViews>
    <sheetView workbookViewId="0">
      <selection activeCell="A2" sqref="A2:A12"/>
    </sheetView>
  </sheetViews>
  <sheetFormatPr baseColWidth="10" defaultColWidth="12.6640625" defaultRowHeight="15.75" customHeight="1"/>
  <sheetData>
    <row r="1" spans="1:26" ht="15.75" customHeight="1">
      <c r="A1" s="18" t="s">
        <v>362</v>
      </c>
      <c r="B1" s="18" t="s">
        <v>363</v>
      </c>
      <c r="C1" s="25" t="s">
        <v>16</v>
      </c>
      <c r="D1" s="25" t="s">
        <v>364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spans="1:26" ht="15.75" customHeight="1">
      <c r="A2" s="38">
        <v>1</v>
      </c>
      <c r="B2" s="20" t="s">
        <v>365</v>
      </c>
      <c r="C2" s="28"/>
      <c r="D2" s="28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5.75" customHeight="1">
      <c r="A3" s="38">
        <v>2</v>
      </c>
      <c r="B3" s="20" t="s">
        <v>366</v>
      </c>
      <c r="C3" s="28"/>
      <c r="D3" s="28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15.75" customHeight="1">
      <c r="A4" s="38">
        <v>3</v>
      </c>
      <c r="B4" s="20" t="s">
        <v>137</v>
      </c>
      <c r="C4" s="28"/>
      <c r="D4" s="28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15.75" customHeight="1">
      <c r="A5" s="38">
        <v>4</v>
      </c>
      <c r="B5" s="20" t="s">
        <v>185</v>
      </c>
      <c r="C5" s="28"/>
      <c r="D5" s="28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15.75" customHeight="1">
      <c r="A6" s="38">
        <v>5</v>
      </c>
      <c r="B6" s="20" t="s">
        <v>220</v>
      </c>
      <c r="C6" s="28"/>
      <c r="D6" s="28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5.75" customHeight="1">
      <c r="A7" s="38">
        <v>6</v>
      </c>
      <c r="B7" s="20" t="s">
        <v>262</v>
      </c>
      <c r="C7" s="28"/>
      <c r="D7" s="28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5.75" customHeight="1">
      <c r="A8" s="38">
        <v>7</v>
      </c>
      <c r="B8" s="20" t="s">
        <v>367</v>
      </c>
      <c r="C8" s="28"/>
      <c r="D8" s="28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5.75" customHeight="1">
      <c r="A9" s="38">
        <v>8</v>
      </c>
      <c r="B9" s="20" t="s">
        <v>368</v>
      </c>
      <c r="C9" s="28"/>
      <c r="D9" s="28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5.75" customHeight="1">
      <c r="A10" s="38">
        <v>9</v>
      </c>
      <c r="B10" s="20" t="s">
        <v>369</v>
      </c>
      <c r="C10" s="28"/>
      <c r="D10" s="28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>
      <c r="A11" s="40">
        <v>10</v>
      </c>
      <c r="B11" s="15" t="s">
        <v>359</v>
      </c>
      <c r="C11" s="28"/>
      <c r="D11" s="28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spans="1:26">
      <c r="A12" s="40">
        <v>11</v>
      </c>
      <c r="B12" s="15" t="s">
        <v>361</v>
      </c>
      <c r="C12" s="28"/>
      <c r="D12" s="28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8"/>
  <sheetViews>
    <sheetView tabSelected="1" workbookViewId="0">
      <selection activeCell="H15" sqref="H15"/>
    </sheetView>
  </sheetViews>
  <sheetFormatPr baseColWidth="10" defaultColWidth="12.6640625" defaultRowHeight="15.75" customHeight="1"/>
  <sheetData>
    <row r="1" spans="1:26" ht="36.6">
      <c r="A1" s="29" t="s">
        <v>415</v>
      </c>
      <c r="B1" s="29" t="s">
        <v>416</v>
      </c>
      <c r="C1" s="30" t="s">
        <v>417</v>
      </c>
      <c r="D1" s="30" t="s">
        <v>418</v>
      </c>
      <c r="E1" s="31" t="s">
        <v>419</v>
      </c>
      <c r="F1" s="31" t="s">
        <v>420</v>
      </c>
      <c r="G1" s="32" t="s">
        <v>421</v>
      </c>
      <c r="H1" s="32" t="s">
        <v>422</v>
      </c>
      <c r="I1" s="33" t="s">
        <v>423</v>
      </c>
      <c r="J1" s="33" t="s">
        <v>424</v>
      </c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spans="1:26" ht="15" customHeight="1">
      <c r="A2" s="34">
        <v>10</v>
      </c>
      <c r="B2" s="35" t="s">
        <v>425</v>
      </c>
      <c r="C2" s="34">
        <v>1</v>
      </c>
      <c r="D2" s="36">
        <v>0.9790165200680131</v>
      </c>
      <c r="E2" s="36">
        <v>0.9790165200680131</v>
      </c>
      <c r="F2" s="36">
        <v>0.77181309533467601</v>
      </c>
      <c r="G2" s="36">
        <v>0.77181309533467601</v>
      </c>
      <c r="H2" s="36">
        <v>0.56460967060133893</v>
      </c>
      <c r="I2" s="36">
        <v>0.56460967060133893</v>
      </c>
      <c r="J2" s="34">
        <v>100</v>
      </c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4" spans="1:26" ht="13.2">
      <c r="D4" s="16"/>
    </row>
    <row r="5" spans="1:26" ht="13.2">
      <c r="D5" s="16"/>
    </row>
    <row r="6" spans="1:26" ht="13.2">
      <c r="D6" s="16"/>
    </row>
    <row r="7" spans="1:26" ht="13.2">
      <c r="D7" s="16"/>
    </row>
    <row r="8" spans="1:26" ht="13.2">
      <c r="D8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"/>
  <sheetViews>
    <sheetView workbookViewId="0"/>
  </sheetViews>
  <sheetFormatPr baseColWidth="10" defaultColWidth="12.6640625" defaultRowHeight="15.7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2026-05-25T04:50:07Z</dcterms:modified>
</cp:coreProperties>
</file>