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DSN\Atlas2025\R_codes\Prueba_4\Input_indicadores\"/>
    </mc:Choice>
  </mc:AlternateContent>
  <xr:revisionPtr revIDLastSave="0" documentId="13_ncr:1_{E9A74B11-AF46-418A-A439-FD1542FC2788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Datos procesados 2012" sheetId="1" r:id="rId1"/>
    <sheet name="Datos procesados 2024" sheetId="2" r:id="rId2"/>
    <sheet name="Indicador_MUN" sheetId="3" r:id="rId3"/>
    <sheet name="Absoluto_MUN" sheetId="4" r:id="rId4"/>
    <sheet name="Indicador_DEP" sheetId="5" r:id="rId5"/>
    <sheet name="Absoluto_DEP" sheetId="6" r:id="rId6"/>
    <sheet name="Umbral" sheetId="7" r:id="rId7"/>
    <sheet name="Mapa" sheetId="8" r:id="rId8"/>
  </sheets>
  <calcPr calcId="191029"/>
</workbook>
</file>

<file path=xl/calcChain.xml><?xml version="1.0" encoding="utf-8"?>
<calcChain xmlns="http://schemas.openxmlformats.org/spreadsheetml/2006/main">
  <c r="C329" i="4" l="1"/>
  <c r="C236" i="4"/>
  <c r="C216" i="4"/>
  <c r="C157" i="4"/>
  <c r="C329" i="3"/>
  <c r="C236" i="3"/>
  <c r="C216" i="3"/>
  <c r="C157" i="3"/>
  <c r="D346" i="2"/>
  <c r="E346" i="2" s="1"/>
  <c r="C346" i="2"/>
  <c r="D345" i="2"/>
  <c r="E345" i="2" s="1"/>
  <c r="C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M10" i="2"/>
  <c r="E10" i="2"/>
  <c r="M9" i="2"/>
  <c r="E9" i="2"/>
  <c r="M8" i="2"/>
  <c r="E8" i="2"/>
  <c r="M7" i="2"/>
  <c r="E7" i="2"/>
  <c r="M6" i="2"/>
  <c r="E6" i="2"/>
  <c r="M5" i="2"/>
  <c r="E5" i="2"/>
  <c r="M4" i="2"/>
  <c r="E4" i="2"/>
  <c r="M3" i="2"/>
  <c r="E3" i="2"/>
  <c r="M2" i="2"/>
  <c r="E2" i="2"/>
  <c r="E345" i="1"/>
  <c r="E344" i="1"/>
  <c r="D342" i="1"/>
  <c r="E342" i="1" s="1"/>
  <c r="C342" i="1"/>
  <c r="D341" i="1"/>
  <c r="E341" i="1" s="1"/>
  <c r="C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H23" i="1"/>
  <c r="E23" i="1"/>
  <c r="E22" i="1"/>
  <c r="E21" i="1"/>
  <c r="E20" i="1"/>
  <c r="E19" i="1"/>
  <c r="E18" i="1"/>
  <c r="E17" i="1"/>
  <c r="E16" i="1"/>
  <c r="H15" i="1"/>
  <c r="E15" i="1"/>
  <c r="H14" i="1"/>
  <c r="E14" i="1"/>
  <c r="E13" i="1"/>
  <c r="E12" i="1"/>
  <c r="E11" i="1"/>
  <c r="K10" i="1"/>
  <c r="E10" i="1"/>
  <c r="K9" i="1"/>
  <c r="E9" i="1"/>
  <c r="K8" i="1"/>
  <c r="E8" i="1"/>
  <c r="K7" i="1"/>
  <c r="E7" i="1"/>
  <c r="K6" i="1"/>
  <c r="E6" i="1"/>
  <c r="K5" i="1"/>
  <c r="E5" i="1"/>
  <c r="K4" i="1"/>
  <c r="E4" i="1"/>
  <c r="K3" i="1"/>
  <c r="E3" i="1"/>
  <c r="K2" i="1"/>
  <c r="E2" i="1"/>
  <c r="E348" i="1" l="1"/>
  <c r="E347" i="1"/>
  <c r="E349" i="1"/>
  <c r="H20" i="1"/>
  <c r="H19" i="1"/>
  <c r="H18" i="1"/>
  <c r="E352" i="1"/>
  <c r="E353" i="1"/>
  <c r="H22" i="1"/>
</calcChain>
</file>

<file path=xl/sharedStrings.xml><?xml version="1.0" encoding="utf-8"?>
<sst xmlns="http://schemas.openxmlformats.org/spreadsheetml/2006/main" count="1474" uniqueCount="436">
  <si>
    <t>id</t>
  </si>
  <si>
    <t>Municipio</t>
  </si>
  <si>
    <t>Mujeres de 15-19 años, 2012</t>
  </si>
  <si>
    <t>Número de nacimientos por mujeres de 15-19 años, 2012</t>
  </si>
  <si>
    <t>Tasas de Fertilidad en Adolescentes (nacimientos por 1.000 mujeres de 15 a 19 años), 2012</t>
  </si>
  <si>
    <t>id_departamento</t>
  </si>
  <si>
    <t>Departamento</t>
  </si>
  <si>
    <t xml:space="preserve"> Tasas de Fertilidad en Adolescentes (nacimientos por 1.000 mujeres de 15 a 19 años), 2012</t>
  </si>
  <si>
    <t>Sucre</t>
  </si>
  <si>
    <t>Chuquisaca</t>
  </si>
  <si>
    <t>Yotala</t>
  </si>
  <si>
    <t>La Paz</t>
  </si>
  <si>
    <t>Poroma</t>
  </si>
  <si>
    <t>Cochabamba</t>
  </si>
  <si>
    <t>Azurduy</t>
  </si>
  <si>
    <t>Oruro</t>
  </si>
  <si>
    <t>Tarvita</t>
  </si>
  <si>
    <t>Potosí</t>
  </si>
  <si>
    <t>Zudáñez</t>
  </si>
  <si>
    <t>Tarija</t>
  </si>
  <si>
    <t>Presto</t>
  </si>
  <si>
    <t>Santa Cruz</t>
  </si>
  <si>
    <t>Mojocoya</t>
  </si>
  <si>
    <t>Beni</t>
  </si>
  <si>
    <t>Icla</t>
  </si>
  <si>
    <t>Pando</t>
  </si>
  <si>
    <t xml:space="preserve">Padilla </t>
  </si>
  <si>
    <t>Gran Chaco</t>
  </si>
  <si>
    <t>Tomina</t>
  </si>
  <si>
    <t>Bolivia</t>
  </si>
  <si>
    <t>Sopachuy</t>
  </si>
  <si>
    <t>Villa Alcalá</t>
  </si>
  <si>
    <t>promedio</t>
  </si>
  <si>
    <t>El Villar</t>
  </si>
  <si>
    <t>desv</t>
  </si>
  <si>
    <t>Monteagudo</t>
  </si>
  <si>
    <t>Huacareta</t>
  </si>
  <si>
    <t>Tarabuco</t>
  </si>
  <si>
    <t>Yamparáez</t>
  </si>
  <si>
    <t>Camargo</t>
  </si>
  <si>
    <t>San Lucas</t>
  </si>
  <si>
    <t>Incahuasi</t>
  </si>
  <si>
    <t>max</t>
  </si>
  <si>
    <t>Villa Charcas</t>
  </si>
  <si>
    <t>min</t>
  </si>
  <si>
    <t>Villa Serrano</t>
  </si>
  <si>
    <t>Villa Abecia (Camataqui)</t>
  </si>
  <si>
    <t>Culpina</t>
  </si>
  <si>
    <t>Las Carreras</t>
  </si>
  <si>
    <t>Muyupampa (Villa Vaca Gúzman)</t>
  </si>
  <si>
    <t>Huacaya</t>
  </si>
  <si>
    <t>Macharéti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</si>
  <si>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</si>
  <si>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</si>
  <si>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</si>
  <si>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</si>
  <si>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</si>
  <si>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</si>
  <si>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</si>
  <si>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</si>
  <si>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</si>
  <si>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</si>
  <si>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</si>
  <si>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</si>
  <si>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</si>
  <si>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</si>
  <si>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</si>
  <si>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</si>
  <si>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</si>
  <si>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Callapa</t>
  </si>
  <si>
    <t>Puerto Acosta</t>
  </si>
  <si>
    <t>Mocomoco</t>
  </si>
  <si>
    <t>Pto.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</si>
  <si>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</si>
  <si>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</si>
  <si>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</si>
  <si>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</si>
  <si>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</si>
  <si>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</si>
  <si>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</si>
  <si>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</si>
  <si>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</si>
  <si>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</si>
  <si>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</si>
  <si>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</si>
  <si>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</si>
  <si>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</si>
  <si>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</si>
  <si>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</si>
  <si>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</si>
  <si>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Tiawanacu</t>
  </si>
  <si>
    <t>Desaguadero</t>
  </si>
  <si>
    <t>San Andres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</si>
  <si>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</si>
  <si>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</si>
  <si>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</si>
  <si>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</si>
  <si>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</si>
  <si>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</si>
  <si>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</si>
  <si>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</si>
  <si>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</si>
  <si>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</si>
  <si>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</si>
  <si>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</si>
  <si>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</si>
  <si>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</si>
  <si>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</si>
  <si>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</si>
  <si>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</si>
  <si>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</si>
  <si>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</si>
  <si>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</si>
  <si>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</si>
  <si>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</si>
  <si>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</si>
  <si>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</si>
  <si>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</si>
  <si>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</si>
  <si>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</si>
  <si>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</si>
  <si>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</si>
  <si>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</si>
  <si>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</si>
  <si>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 xml:space="preserve">Ixiamas </t>
  </si>
  <si>
    <t>San Buenaventura</t>
  </si>
  <si>
    <t>Charazani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</si>
  <si>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</si>
  <si>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</si>
  <si>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</si>
  <si>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</si>
  <si>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</si>
  <si>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</si>
  <si>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</si>
  <si>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</si>
  <si>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</si>
  <si>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</si>
  <si>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</si>
  <si>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 xml:space="preserve">Cochabamba </t>
  </si>
  <si>
    <t>Aiquile</t>
  </si>
  <si>
    <t>Pasorapa</t>
  </si>
  <si>
    <t>Omereque</t>
  </si>
  <si>
    <t>Independencia</t>
  </si>
  <si>
    <t>Morochata</t>
  </si>
  <si>
    <t>Cocapata</t>
  </si>
  <si>
    <t xml:space="preserve">Tarata </t>
  </si>
  <si>
    <t>Anzaldo</t>
  </si>
  <si>
    <t>Arbieto</t>
  </si>
  <si>
    <t>Sacabamba</t>
  </si>
  <si>
    <t>Arani</t>
  </si>
  <si>
    <t>Vacas</t>
  </si>
  <si>
    <t xml:space="preserve">Arque </t>
  </si>
  <si>
    <t>Tacopaya</t>
  </si>
  <si>
    <t>Capinota</t>
  </si>
  <si>
    <t>Santivañez</t>
  </si>
  <si>
    <t>Sicaya</t>
  </si>
  <si>
    <t>Cliza</t>
  </si>
  <si>
    <t>Toko</t>
  </si>
  <si>
    <t>Tolata</t>
  </si>
  <si>
    <t>Quillacollo</t>
  </si>
  <si>
    <t>Sipesipe</t>
  </si>
  <si>
    <t>Tiquipaya</t>
  </si>
  <si>
    <t xml:space="preserve">Vinto </t>
  </si>
  <si>
    <t>Colcapirhua</t>
  </si>
  <si>
    <t>Sacaba</t>
  </si>
  <si>
    <t>Colomi</t>
  </si>
  <si>
    <t>Villa Tunari</t>
  </si>
  <si>
    <t>Tapacarí</t>
  </si>
  <si>
    <t xml:space="preserve">Totora 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</si>
  <si>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</si>
  <si>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</si>
  <si>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</si>
  <si>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</si>
  <si>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</si>
  <si>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</si>
  <si>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</si>
  <si>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</si>
  <si>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Punata</t>
  </si>
  <si>
    <t>Villa Rivero</t>
  </si>
  <si>
    <t>San Benito</t>
  </si>
  <si>
    <t>Tacachi</t>
  </si>
  <si>
    <t>Cuchumuela</t>
  </si>
  <si>
    <t>Bolivar</t>
  </si>
  <si>
    <t>Tiraque</t>
  </si>
  <si>
    <t>Shinahota</t>
  </si>
  <si>
    <t>Caracollo</t>
  </si>
  <si>
    <t>El Choro</t>
  </si>
  <si>
    <t>Pari - Paría - Soracachi</t>
  </si>
  <si>
    <t>Challapata</t>
  </si>
  <si>
    <t>Quillacas</t>
  </si>
  <si>
    <t>Corque</t>
  </si>
  <si>
    <t>Choque Cota</t>
  </si>
  <si>
    <t>Curahuara de Carangas</t>
  </si>
  <si>
    <t>Turco</t>
  </si>
  <si>
    <t>Huachacalla</t>
  </si>
  <si>
    <t>Escara</t>
  </si>
  <si>
    <t>Cruz de Machacamarca</t>
  </si>
  <si>
    <t>Yunguyo de Litoral</t>
  </si>
  <si>
    <t>Esmeralda</t>
  </si>
  <si>
    <t>Poopó</t>
  </si>
  <si>
    <t>Pazña</t>
  </si>
  <si>
    <t>Antequera</t>
  </si>
  <si>
    <t>Huanuni</t>
  </si>
  <si>
    <t>Machacamarca</t>
  </si>
  <si>
    <t>Salinas de García Mendoza</t>
  </si>
  <si>
    <t>Pampa Aullagas</t>
  </si>
  <si>
    <t>Sabaya</t>
  </si>
  <si>
    <t>Coipasa</t>
  </si>
  <si>
    <t>Chipaya</t>
  </si>
  <si>
    <t>Toledo</t>
  </si>
  <si>
    <t>Eucaliptus</t>
  </si>
  <si>
    <t>Santiago de Andamarca</t>
  </si>
  <si>
    <t>Belén de Andamarca</t>
  </si>
  <si>
    <t>San Pedro de Totora</t>
  </si>
  <si>
    <t>Huari</t>
  </si>
  <si>
    <t>La Rivera</t>
  </si>
  <si>
    <t>Todos Santos</t>
  </si>
  <si>
    <t>Carangas</t>
  </si>
  <si>
    <t>Huayllamarca</t>
  </si>
  <si>
    <t>Tinguipaya</t>
  </si>
  <si>
    <t>Yocalla</t>
  </si>
  <si>
    <t>Urmiri</t>
  </si>
  <si>
    <t xml:space="preserve">Uncía </t>
  </si>
  <si>
    <t>Chayanta</t>
  </si>
  <si>
    <t>Llallagua</t>
  </si>
  <si>
    <t>Chuquiuta</t>
  </si>
  <si>
    <t>Betanzos</t>
  </si>
  <si>
    <t>Chaquí</t>
  </si>
  <si>
    <t>Tacobamba</t>
  </si>
  <si>
    <t>Colquechaca</t>
  </si>
  <si>
    <t>Ravelo</t>
  </si>
  <si>
    <t>Pocoata</t>
  </si>
  <si>
    <t>Ocurí</t>
  </si>
  <si>
    <t>S. P. de Buena Vista</t>
  </si>
  <si>
    <t>Toro Toro</t>
  </si>
  <si>
    <t>Cotagaita</t>
  </si>
  <si>
    <t>Vitichi</t>
  </si>
  <si>
    <t>Villa de Sacaca</t>
  </si>
  <si>
    <t>Caripuyo</t>
  </si>
  <si>
    <t>Tupiza</t>
  </si>
  <si>
    <t>Atocha</t>
  </si>
  <si>
    <t>Colcha "K"</t>
  </si>
  <si>
    <t>San Pedro de Quemes</t>
  </si>
  <si>
    <t>San Pablo de Lipez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</si>
  <si>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</si>
  <si>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</si>
  <si>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</si>
  <si>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</si>
  <si>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</si>
  <si>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</si>
  <si>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</si>
  <si>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</si>
  <si>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Arampampa</t>
  </si>
  <si>
    <t>Acasio</t>
  </si>
  <si>
    <t>Llica</t>
  </si>
  <si>
    <t>Tahua</t>
  </si>
  <si>
    <t>Villazón</t>
  </si>
  <si>
    <t>San Agustín</t>
  </si>
  <si>
    <t>Padcaya</t>
  </si>
  <si>
    <t>Bermejo</t>
  </si>
  <si>
    <t>Yacuiba</t>
  </si>
  <si>
    <t>Caraparí</t>
  </si>
  <si>
    <t>Villamontes</t>
  </si>
  <si>
    <t>Uriondo</t>
  </si>
  <si>
    <t>Yunchará</t>
  </si>
  <si>
    <t>Villa 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</si>
  <si>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</si>
  <si>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</si>
  <si>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</si>
  <si>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</si>
  <si>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</si>
  <si>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</si>
  <si>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</si>
  <si>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</si>
  <si>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Velazco</t>
  </si>
  <si>
    <t>San Miguel de Velazco</t>
  </si>
  <si>
    <t>San Rafael</t>
  </si>
  <si>
    <t>Buena Vista</t>
  </si>
  <si>
    <t>San Carlos</t>
  </si>
  <si>
    <t>Yapacaní</t>
  </si>
  <si>
    <t>San Juan de Yapacaní</t>
  </si>
  <si>
    <t>San José de Chiquitos</t>
  </si>
  <si>
    <t>Pailón</t>
  </si>
  <si>
    <t>Roboré</t>
  </si>
  <si>
    <t>Portachuelo</t>
  </si>
  <si>
    <t>Santa Rosa del Sara</t>
  </si>
  <si>
    <t>Colpa Belgica</t>
  </si>
  <si>
    <t>Lagunillas</t>
  </si>
  <si>
    <t>Charagua</t>
  </si>
  <si>
    <t>Cabezas</t>
  </si>
  <si>
    <t xml:space="preserve">Cuevo </t>
  </si>
  <si>
    <t>Gutiérrez</t>
  </si>
  <si>
    <t>Camiri</t>
  </si>
  <si>
    <t>Boyuibe</t>
  </si>
  <si>
    <t>Vallegrande</t>
  </si>
  <si>
    <t xml:space="preserve">Trigal </t>
  </si>
  <si>
    <t>Moro Moro</t>
  </si>
  <si>
    <t>Postrer Valle</t>
  </si>
  <si>
    <t>Pucará</t>
  </si>
  <si>
    <t>Samaipata</t>
  </si>
  <si>
    <t>Pampa Grande</t>
  </si>
  <si>
    <t>Mairana</t>
  </si>
  <si>
    <t>Quirusillas</t>
  </si>
  <si>
    <t>Montero</t>
  </si>
  <si>
    <t>Gral. Saavedra</t>
  </si>
  <si>
    <t>Mineros</t>
  </si>
  <si>
    <t>Fernández Alonzo</t>
  </si>
  <si>
    <t>San Pedro</t>
  </si>
  <si>
    <t>Concepción</t>
  </si>
  <si>
    <t>San Javier</t>
  </si>
  <si>
    <t>San Ramón</t>
  </si>
  <si>
    <t>San Julián</t>
  </si>
  <si>
    <t>San Antonio de Lomerío</t>
  </si>
  <si>
    <t>Cuatro Cañadas</t>
  </si>
  <si>
    <t>San Matías</t>
  </si>
  <si>
    <t>Comarapa</t>
  </si>
  <si>
    <t>Saipina</t>
  </si>
  <si>
    <t>Puerto Suárez</t>
  </si>
  <si>
    <t>Puerto Quijarro</t>
  </si>
  <si>
    <t>Carmen Rivero Tórrez</t>
  </si>
  <si>
    <t>Ascensión de Guarayos</t>
  </si>
  <si>
    <t>Urubichá</t>
  </si>
  <si>
    <t>Trinidad</t>
  </si>
  <si>
    <t>Riberalta</t>
  </si>
  <si>
    <t>Guayaramerín</t>
  </si>
  <si>
    <t>Reyes</t>
  </si>
  <si>
    <t>San Borja</t>
  </si>
  <si>
    <t>Santa Rosa</t>
  </si>
  <si>
    <t>Rurrenabaque</t>
  </si>
  <si>
    <t>Santa Ana de Yacuma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</si>
  <si>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</si>
  <si>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</si>
  <si>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</si>
  <si>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</si>
  <si>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</si>
  <si>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</si>
  <si>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</si>
  <si>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</si>
  <si>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</si>
  <si>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 xml:space="preserve">Cobija </t>
  </si>
  <si>
    <t>Porvenir</t>
  </si>
  <si>
    <t>Bolpebra</t>
  </si>
  <si>
    <t>Bella Flor</t>
  </si>
  <si>
    <t xml:space="preserve">Puerto Rico </t>
  </si>
  <si>
    <t>Filadelfia</t>
  </si>
  <si>
    <t>Puerto Gonzalez Moreno</t>
  </si>
  <si>
    <t>San Lorenzo</t>
  </si>
  <si>
    <t>Sena</t>
  </si>
  <si>
    <t xml:space="preserve">Santa Rosa </t>
  </si>
  <si>
    <t>Ingavi</t>
  </si>
  <si>
    <t>Nueva Esperanza</t>
  </si>
  <si>
    <t>Villa Nueva (Loma Alta)</t>
  </si>
  <si>
    <t>Santos Mercado</t>
  </si>
  <si>
    <t>Promedio</t>
  </si>
  <si>
    <t>Desv. Estándar</t>
  </si>
  <si>
    <t>Prom-Des. Estándar</t>
  </si>
  <si>
    <t>Prom+Des. Estándar</t>
  </si>
  <si>
    <t>Max</t>
  </si>
  <si>
    <t>Min</t>
  </si>
  <si>
    <t>Número de nacimientos por mujeres de 15-19 años, 2024</t>
  </si>
  <si>
    <t xml:space="preserve"> Tasas de Fertilidad en Adolescentes (nacimientos por 1.000 mujeres de 15 a 19 años), 2024</t>
  </si>
  <si>
    <t>idep</t>
  </si>
  <si>
    <t>Villa Azurduy</t>
  </si>
  <si>
    <t>Zudañez</t>
  </si>
  <si>
    <t>Villa Mojocoya</t>
  </si>
  <si>
    <t>Padilla</t>
  </si>
  <si>
    <t>San Pablo de Huacareta</t>
  </si>
  <si>
    <t>Villa Abecia</t>
  </si>
  <si>
    <t>Villa Vaca Guzman</t>
  </si>
  <si>
    <t>Macharetí</t>
  </si>
  <si>
    <t>Nuestra Señora de La Paz</t>
  </si>
  <si>
    <t>Coro Coro</t>
  </si>
  <si>
    <t>Waldo Ballivian</t>
  </si>
  <si>
    <t>Santiago de Callapa</t>
  </si>
  <si>
    <t>Puerto Mayor de Carabuco</t>
  </si>
  <si>
    <t>Tiahuanacu</t>
  </si>
  <si>
    <t>San Andrés de Machaca</t>
  </si>
  <si>
    <t>Ixiamas</t>
  </si>
  <si>
    <t>General Juan José Pérez (Charazani)</t>
  </si>
  <si>
    <t>Tarata</t>
  </si>
  <si>
    <t>Arque</t>
  </si>
  <si>
    <t>Toco</t>
  </si>
  <si>
    <t>Sipe Sipe</t>
  </si>
  <si>
    <t>Vinto</t>
  </si>
  <si>
    <t>Totora</t>
  </si>
  <si>
    <t>TIOC-Raqaypampa</t>
  </si>
  <si>
    <t>Cuchumuela (Villa Gualberto Villarroel)</t>
  </si>
  <si>
    <t>Soracachi</t>
  </si>
  <si>
    <t>Santuario de Quillacas</t>
  </si>
  <si>
    <t>Choquecota</t>
  </si>
  <si>
    <t>Yunguyo del Litoral</t>
  </si>
  <si>
    <t>Salinas de Garcí Mendoza</t>
  </si>
  <si>
    <t>Santiago de Huari</t>
  </si>
  <si>
    <t>Huayllamarca (Santiago de Huayllamarca)</t>
  </si>
  <si>
    <t>Belén de Urmiri</t>
  </si>
  <si>
    <t>Uncía</t>
  </si>
  <si>
    <t>Chuquihuta - Ayllu Jucumani</t>
  </si>
  <si>
    <t>San Pedro de Macha</t>
  </si>
  <si>
    <t>San Pedro de Buena Vista</t>
  </si>
  <si>
    <t>Sacaca (Villa de Sacaca)</t>
  </si>
  <si>
    <t>Colcha ''K'' (Villa Martin)</t>
  </si>
  <si>
    <t>TIOC-Jatun Ayllu Yura</t>
  </si>
  <si>
    <t>Villa Montes</t>
  </si>
  <si>
    <t>San Ignacio de Velasco</t>
  </si>
  <si>
    <t>San Miguel de Velasco</t>
  </si>
  <si>
    <t>San Juan</t>
  </si>
  <si>
    <t>Colpa Bélgica</t>
  </si>
  <si>
    <t>Cuevo</t>
  </si>
  <si>
    <t>Trigal</t>
  </si>
  <si>
    <t>Postrervalle</t>
  </si>
  <si>
    <t>General Saavedra</t>
  </si>
  <si>
    <t>Fernández Alonso</t>
  </si>
  <si>
    <t>San Antonio de Lomerio</t>
  </si>
  <si>
    <t>Puerto Suarez</t>
  </si>
  <si>
    <t>El Carmen Rivero Tórrez</t>
  </si>
  <si>
    <t>Ascención de Guarayos</t>
  </si>
  <si>
    <t>TIOC-Territorio Indigena Multiétnico</t>
  </si>
  <si>
    <t>Cobija</t>
  </si>
  <si>
    <t>Puerto Rico</t>
  </si>
  <si>
    <t>Puerto Gonzalo Moreno</t>
  </si>
  <si>
    <t>Santa Rosa del Abuná</t>
  </si>
  <si>
    <t>Tasa de fecundidad en adolescentes (nacimientos por 1,000 mujeres de 15 a 19 años) 2012</t>
  </si>
  <si>
    <t>Tasa de fecundidad en adolescentes (nacimientos por 1,000 mujeres de 15 a 19 años) 2024</t>
  </si>
  <si>
    <t>Número de nacimientos por mujeres de 15-19 años 2012</t>
  </si>
  <si>
    <t>Número de nacimientos por mujeres de 15-19 años 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</si>
  <si>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</si>
  <si>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</si>
  <si>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</si>
  <si>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</si>
  <si>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</si>
  <si>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</si>
  <si>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</si>
  <si>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</si>
  <si>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</si>
  <si>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</si>
  <si>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Tasa de fecundidad en adolescentes (15-19 años), (nacimientos por 1,000 mujeres)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</si>
</sst>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0.0"/>
  </numFmts>
  <fonts count="8">
    <font>
      <sz val="10"/>
      <color rgb="FF000000"/>
      <name val="Arial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b/>
      <sz val="9"/>
      <color theme="1"/>
      <name val="Play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vertical="top" wrapText="1"/>
    </xf>
    <xf numFmtId="1" fontId="1" fillId="0" borderId="1" xfId="0" applyNumberFormat="1" applyFont="1" applyBorder="1" applyAlignment="1">
      <alignment vertical="top" wrapText="1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/>
    <xf numFmtId="0" fontId="1" fillId="0" borderId="1" xfId="0" applyFont="1" applyBorder="1" applyAlignment="1">
      <alignment horizontal="right"/>
    </xf>
    <xf numFmtId="164" fontId="1" fillId="0" borderId="1" xfId="0" applyNumberFormat="1" applyFont="1" applyBorder="1"/>
    <xf numFmtId="0" fontId="2" fillId="0" borderId="0" xfId="0" applyFont="1"/>
    <xf numFmtId="2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0" fontId="3" fillId="0" borderId="0" xfId="0" applyFont="1"/>
    <xf numFmtId="0" fontId="1" fillId="2" borderId="1" xfId="0" applyFont="1" applyFill="1" applyBorder="1"/>
    <xf numFmtId="164" fontId="1" fillId="0" borderId="0" xfId="0" applyNumberFormat="1" applyFont="1"/>
    <xf numFmtId="165" fontId="1" fillId="0" borderId="0" xfId="0" applyNumberFormat="1" applyFont="1"/>
    <xf numFmtId="49" fontId="1" fillId="0" borderId="1" xfId="0" applyNumberFormat="1" applyFont="1" applyBorder="1"/>
    <xf numFmtId="165" fontId="1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165" fontId="1" fillId="0" borderId="1" xfId="0" applyNumberFormat="1" applyFont="1" applyBorder="1" applyAlignment="1">
      <alignment horizontal="right"/>
    </xf>
    <xf numFmtId="165" fontId="1" fillId="0" borderId="0" xfId="0" applyNumberFormat="1" applyFont="1" applyAlignment="1">
      <alignment horizontal="right"/>
    </xf>
    <xf numFmtId="1" fontId="1" fillId="0" borderId="1" xfId="0" applyNumberFormat="1" applyFont="1" applyBorder="1"/>
    <xf numFmtId="49" fontId="1" fillId="0" borderId="0" xfId="0" applyNumberFormat="1" applyFont="1"/>
    <xf numFmtId="4" fontId="1" fillId="0" borderId="1" xfId="0" applyNumberFormat="1" applyFont="1" applyBorder="1"/>
    <xf numFmtId="1" fontId="4" fillId="0" borderId="0" xfId="0" applyNumberFormat="1" applyFont="1"/>
    <xf numFmtId="4" fontId="4" fillId="0" borderId="1" xfId="0" applyNumberFormat="1" applyFont="1" applyBorder="1"/>
    <xf numFmtId="4" fontId="5" fillId="0" borderId="1" xfId="0" applyNumberFormat="1" applyFont="1" applyBorder="1" applyAlignment="1">
      <alignment horizontal="right"/>
    </xf>
    <xf numFmtId="3" fontId="1" fillId="0" borderId="1" xfId="0" applyNumberFormat="1" applyFont="1" applyBorder="1"/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left"/>
    </xf>
    <xf numFmtId="0" fontId="6" fillId="3" borderId="1" xfId="0" applyFont="1" applyFill="1" applyBorder="1"/>
    <xf numFmtId="0" fontId="7" fillId="4" borderId="1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 wrapText="1"/>
    </xf>
    <xf numFmtId="0" fontId="7" fillId="6" borderId="1" xfId="0" applyFont="1" applyFill="1" applyBorder="1" applyAlignment="1">
      <alignment horizontal="center" wrapText="1"/>
    </xf>
    <xf numFmtId="0" fontId="7" fillId="7" borderId="1" xfId="0" applyFont="1" applyFill="1" applyBorder="1" applyAlignment="1">
      <alignment horizontal="center" wrapText="1"/>
    </xf>
    <xf numFmtId="0" fontId="4" fillId="0" borderId="0" xfId="0" applyFont="1"/>
    <xf numFmtId="165" fontId="4" fillId="0" borderId="0" xfId="0" applyNumberFormat="1" applyFont="1"/>
    <xf numFmtId="0" fontId="1" fillId="0" borderId="1" xfId="0" applyNumberFormat="1" applyFont="1" applyBorder="1" applyAlignment="1">
      <alignment horizontal="right"/>
    </xf>
    <xf numFmtId="0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858000" cy="46386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100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4" max="4" width="11.44140625" customWidth="1"/>
    <col min="5" max="5" width="15.6640625" customWidth="1"/>
    <col min="8" max="8" width="17.33203125" customWidth="1"/>
    <col min="11" max="11" width="18.109375" customWidth="1"/>
  </cols>
  <sheetData>
    <row r="1" spans="1:33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/>
      <c r="G1" s="4" t="s">
        <v>5</v>
      </c>
      <c r="H1" s="4" t="s">
        <v>6</v>
      </c>
      <c r="I1" s="1" t="s">
        <v>2</v>
      </c>
      <c r="J1" s="2" t="s">
        <v>3</v>
      </c>
      <c r="K1" s="1" t="s">
        <v>7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15.75" customHeight="1">
      <c r="A2" s="5">
        <v>10101</v>
      </c>
      <c r="B2" s="4" t="s">
        <v>8</v>
      </c>
      <c r="C2" s="6">
        <v>15834</v>
      </c>
      <c r="D2" s="7">
        <v>701</v>
      </c>
      <c r="E2" s="8">
        <f t="shared" ref="E2:E256" si="0">(D2/C2)*1000</f>
        <v>44.271820133889101</v>
      </c>
      <c r="F2" s="3"/>
      <c r="G2" s="9">
        <v>1</v>
      </c>
      <c r="H2" s="4" t="s">
        <v>9</v>
      </c>
      <c r="I2" s="7">
        <v>31082</v>
      </c>
      <c r="J2" s="7">
        <v>1916</v>
      </c>
      <c r="K2" s="8">
        <f t="shared" ref="K2:K10" si="1">(J2/I2)*1000</f>
        <v>61.643394890933656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15.75" customHeight="1">
      <c r="A3" s="5">
        <v>10102</v>
      </c>
      <c r="B3" s="4" t="s">
        <v>10</v>
      </c>
      <c r="C3" s="6">
        <v>474</v>
      </c>
      <c r="D3" s="7">
        <v>32</v>
      </c>
      <c r="E3" s="8">
        <f t="shared" si="0"/>
        <v>67.510548523206751</v>
      </c>
      <c r="F3" s="3"/>
      <c r="G3" s="9">
        <v>2</v>
      </c>
      <c r="H3" s="4" t="s">
        <v>11</v>
      </c>
      <c r="I3" s="7">
        <v>142240</v>
      </c>
      <c r="J3" s="7">
        <v>6531</v>
      </c>
      <c r="K3" s="8">
        <f t="shared" si="1"/>
        <v>45.915354330708659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ht="15.75" customHeight="1">
      <c r="A4" s="5">
        <v>10103</v>
      </c>
      <c r="B4" s="4" t="s">
        <v>12</v>
      </c>
      <c r="C4" s="6">
        <v>684</v>
      </c>
      <c r="D4" s="7">
        <v>62</v>
      </c>
      <c r="E4" s="8">
        <f t="shared" si="0"/>
        <v>90.643274853801159</v>
      </c>
      <c r="F4" s="3"/>
      <c r="G4" s="9">
        <v>3</v>
      </c>
      <c r="H4" s="4" t="s">
        <v>13</v>
      </c>
      <c r="I4" s="7">
        <v>99291</v>
      </c>
      <c r="J4" s="7">
        <v>5817</v>
      </c>
      <c r="K4" s="8">
        <f t="shared" si="1"/>
        <v>58.585370275251535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ht="15.75" customHeight="1">
      <c r="A5" s="5">
        <v>10201</v>
      </c>
      <c r="B5" s="4" t="s">
        <v>14</v>
      </c>
      <c r="C5" s="6">
        <v>462</v>
      </c>
      <c r="D5" s="7">
        <v>47</v>
      </c>
      <c r="E5" s="8">
        <f t="shared" si="0"/>
        <v>101.73160173160173</v>
      </c>
      <c r="F5" s="3"/>
      <c r="G5" s="9">
        <v>4</v>
      </c>
      <c r="H5" s="4" t="s">
        <v>15</v>
      </c>
      <c r="I5" s="7">
        <v>24422</v>
      </c>
      <c r="J5" s="7">
        <v>1251</v>
      </c>
      <c r="K5" s="8">
        <f t="shared" si="1"/>
        <v>51.224305953648354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ht="15.75" customHeight="1">
      <c r="A6" s="5">
        <v>10202</v>
      </c>
      <c r="B6" s="4" t="s">
        <v>16</v>
      </c>
      <c r="C6" s="6">
        <v>618</v>
      </c>
      <c r="D6" s="7">
        <v>57</v>
      </c>
      <c r="E6" s="8">
        <f t="shared" si="0"/>
        <v>92.233009708737868</v>
      </c>
      <c r="F6" s="3"/>
      <c r="G6" s="9">
        <v>5</v>
      </c>
      <c r="H6" s="4" t="s">
        <v>17</v>
      </c>
      <c r="I6" s="7">
        <v>42016</v>
      </c>
      <c r="J6" s="7">
        <v>2825</v>
      </c>
      <c r="K6" s="8">
        <f t="shared" si="1"/>
        <v>67.236290936785991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ht="15.75" customHeight="1">
      <c r="A7" s="5">
        <v>10301</v>
      </c>
      <c r="B7" s="4" t="s">
        <v>18</v>
      </c>
      <c r="C7" s="6">
        <v>609</v>
      </c>
      <c r="D7" s="7">
        <v>38</v>
      </c>
      <c r="E7" s="8">
        <f t="shared" si="0"/>
        <v>62.397372742200325</v>
      </c>
      <c r="F7" s="3"/>
      <c r="G7" s="9">
        <v>6</v>
      </c>
      <c r="H7" s="4" t="s">
        <v>19</v>
      </c>
      <c r="I7" s="7">
        <v>26212</v>
      </c>
      <c r="J7" s="7">
        <v>1529</v>
      </c>
      <c r="K7" s="8">
        <f t="shared" si="1"/>
        <v>58.332061651152145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ht="15.75" customHeight="1">
      <c r="A8" s="5">
        <v>10302</v>
      </c>
      <c r="B8" s="4" t="s">
        <v>20</v>
      </c>
      <c r="C8" s="6">
        <v>616</v>
      </c>
      <c r="D8" s="7">
        <v>55</v>
      </c>
      <c r="E8" s="8">
        <f t="shared" si="0"/>
        <v>89.285714285714292</v>
      </c>
      <c r="F8" s="3"/>
      <c r="G8" s="9">
        <v>7</v>
      </c>
      <c r="H8" s="4" t="s">
        <v>21</v>
      </c>
      <c r="I8" s="7">
        <v>152187</v>
      </c>
      <c r="J8" s="7">
        <v>10946</v>
      </c>
      <c r="K8" s="8">
        <f t="shared" si="1"/>
        <v>71.92467162109773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ht="15.75" customHeight="1">
      <c r="A9" s="5">
        <v>10303</v>
      </c>
      <c r="B9" s="4" t="s">
        <v>22</v>
      </c>
      <c r="C9" s="6">
        <v>401</v>
      </c>
      <c r="D9" s="7">
        <v>20</v>
      </c>
      <c r="E9" s="8">
        <f t="shared" si="0"/>
        <v>49.875311720698257</v>
      </c>
      <c r="F9" s="3"/>
      <c r="G9" s="9">
        <v>8</v>
      </c>
      <c r="H9" s="4" t="s">
        <v>23</v>
      </c>
      <c r="I9" s="7">
        <v>23714</v>
      </c>
      <c r="J9" s="7">
        <v>2518</v>
      </c>
      <c r="K9" s="8">
        <f t="shared" si="1"/>
        <v>106.1820021927975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ht="15.75" customHeight="1">
      <c r="A10" s="5">
        <v>10304</v>
      </c>
      <c r="B10" s="4" t="s">
        <v>24</v>
      </c>
      <c r="C10" s="6">
        <v>369</v>
      </c>
      <c r="D10" s="7">
        <v>25</v>
      </c>
      <c r="E10" s="8">
        <f t="shared" si="0"/>
        <v>67.750677506775062</v>
      </c>
      <c r="F10" s="3"/>
      <c r="G10" s="9">
        <v>9</v>
      </c>
      <c r="H10" s="4" t="s">
        <v>25</v>
      </c>
      <c r="I10" s="7">
        <v>5835</v>
      </c>
      <c r="J10" s="7">
        <v>724</v>
      </c>
      <c r="K10" s="8">
        <f t="shared" si="1"/>
        <v>124.07883461868039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ht="15.75" customHeight="1">
      <c r="A11" s="5">
        <v>10401</v>
      </c>
      <c r="B11" s="4" t="s">
        <v>26</v>
      </c>
      <c r="C11" s="6">
        <v>475</v>
      </c>
      <c r="D11" s="7">
        <v>42</v>
      </c>
      <c r="E11" s="8">
        <f t="shared" si="0"/>
        <v>88.421052631578945</v>
      </c>
      <c r="F11" s="3"/>
      <c r="G11" s="4">
        <v>10</v>
      </c>
      <c r="H11" s="4" t="s">
        <v>27</v>
      </c>
      <c r="I11" s="10">
        <v>2335</v>
      </c>
      <c r="J11" s="10">
        <v>163</v>
      </c>
      <c r="K11" s="8">
        <v>69.807280513918627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spans="1:33" ht="15.75" customHeight="1">
      <c r="A12" s="5">
        <v>10402</v>
      </c>
      <c r="B12" s="4" t="s">
        <v>28</v>
      </c>
      <c r="C12" s="6">
        <v>420</v>
      </c>
      <c r="D12" s="7">
        <v>42</v>
      </c>
      <c r="E12" s="8">
        <f t="shared" si="0"/>
        <v>100</v>
      </c>
      <c r="F12" s="3"/>
      <c r="G12" s="4">
        <v>11</v>
      </c>
      <c r="H12" s="4" t="s">
        <v>29</v>
      </c>
      <c r="I12" s="10">
        <v>546999</v>
      </c>
      <c r="J12" s="10">
        <v>34057</v>
      </c>
      <c r="K12" s="8">
        <v>62.261539783436533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spans="1:33" ht="15.75" customHeight="1">
      <c r="A13" s="5">
        <v>10403</v>
      </c>
      <c r="B13" s="4" t="s">
        <v>30</v>
      </c>
      <c r="C13" s="6">
        <v>318</v>
      </c>
      <c r="D13" s="7">
        <v>26</v>
      </c>
      <c r="E13" s="8">
        <f t="shared" si="0"/>
        <v>81.76100628930817</v>
      </c>
      <c r="F13" s="3"/>
      <c r="G13" s="11"/>
      <c r="H13" s="11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ht="15.75" customHeight="1">
      <c r="A14" s="5">
        <v>10404</v>
      </c>
      <c r="B14" s="4" t="s">
        <v>31</v>
      </c>
      <c r="C14" s="6">
        <v>245</v>
      </c>
      <c r="D14" s="7">
        <v>13</v>
      </c>
      <c r="E14" s="8">
        <f t="shared" si="0"/>
        <v>53.061224489795919</v>
      </c>
      <c r="F14" s="3"/>
      <c r="G14" s="3" t="s">
        <v>32</v>
      </c>
      <c r="H14" s="12">
        <f>AVERAGE(E2:E340)</f>
        <v>76.491901047714748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ht="15.75" customHeight="1">
      <c r="A15" s="5">
        <v>10405</v>
      </c>
      <c r="B15" s="4" t="s">
        <v>33</v>
      </c>
      <c r="C15" s="6">
        <v>214</v>
      </c>
      <c r="D15" s="7">
        <v>13</v>
      </c>
      <c r="E15" s="8">
        <f t="shared" si="0"/>
        <v>60.747663551401871</v>
      </c>
      <c r="F15" s="3"/>
      <c r="G15" s="3" t="s">
        <v>34</v>
      </c>
      <c r="H15" s="12">
        <f>STDEV(E2:E340)</f>
        <v>37.214967011758553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ht="15.75" customHeight="1">
      <c r="A16" s="5">
        <v>10501</v>
      </c>
      <c r="B16" s="4" t="s">
        <v>35</v>
      </c>
      <c r="C16" s="6">
        <v>1350</v>
      </c>
      <c r="D16" s="7">
        <v>101</v>
      </c>
      <c r="E16" s="8">
        <f t="shared" si="0"/>
        <v>74.814814814814824</v>
      </c>
      <c r="F16" s="3"/>
      <c r="G16" s="11"/>
      <c r="H16" s="11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ht="15.75" customHeight="1">
      <c r="A17" s="5">
        <v>10502</v>
      </c>
      <c r="B17" s="4" t="s">
        <v>36</v>
      </c>
      <c r="C17" s="6">
        <v>334</v>
      </c>
      <c r="D17" s="7">
        <v>44</v>
      </c>
      <c r="E17" s="8">
        <f t="shared" si="0"/>
        <v>131.7365269461078</v>
      </c>
      <c r="F17" s="3"/>
      <c r="G17" s="11"/>
      <c r="H17" s="11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ht="15.75" customHeight="1">
      <c r="A18" s="5">
        <v>10601</v>
      </c>
      <c r="B18" s="4" t="s">
        <v>37</v>
      </c>
      <c r="C18" s="6">
        <v>743</v>
      </c>
      <c r="D18" s="7">
        <v>54</v>
      </c>
      <c r="E18" s="8">
        <f t="shared" si="0"/>
        <v>72.678331090174964</v>
      </c>
      <c r="F18" s="3"/>
      <c r="G18" s="11"/>
      <c r="H18" s="13">
        <f>H14-H15</f>
        <v>39.276934035956195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ht="15.75" customHeight="1">
      <c r="A19" s="5">
        <v>10602</v>
      </c>
      <c r="B19" s="4" t="s">
        <v>38</v>
      </c>
      <c r="C19" s="6">
        <v>432</v>
      </c>
      <c r="D19" s="7">
        <v>23</v>
      </c>
      <c r="E19" s="8">
        <f t="shared" si="0"/>
        <v>53.24074074074074</v>
      </c>
      <c r="F19" s="3"/>
      <c r="G19" s="11"/>
      <c r="H19" s="13">
        <f>H14</f>
        <v>76.491901047714748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ht="15.75" customHeight="1">
      <c r="A20" s="5">
        <v>10701</v>
      </c>
      <c r="B20" s="4" t="s">
        <v>39</v>
      </c>
      <c r="C20" s="6">
        <v>768</v>
      </c>
      <c r="D20" s="7">
        <v>47</v>
      </c>
      <c r="E20" s="8">
        <f t="shared" si="0"/>
        <v>61.197916666666664</v>
      </c>
      <c r="F20" s="3"/>
      <c r="G20" s="11"/>
      <c r="H20" s="13">
        <f>H14+H15</f>
        <v>113.70686805947329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ht="15.75" customHeight="1">
      <c r="A21" s="5">
        <v>10702</v>
      </c>
      <c r="B21" s="4" t="s">
        <v>40</v>
      </c>
      <c r="C21" s="6">
        <v>1522</v>
      </c>
      <c r="D21" s="7">
        <v>128</v>
      </c>
      <c r="E21" s="8">
        <f t="shared" si="0"/>
        <v>84.099868593955321</v>
      </c>
      <c r="F21" s="3"/>
      <c r="G21" s="11"/>
      <c r="H21" s="11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ht="15.75" customHeight="1">
      <c r="A22" s="5">
        <v>10703</v>
      </c>
      <c r="B22" s="4" t="s">
        <v>41</v>
      </c>
      <c r="C22" s="6">
        <v>693</v>
      </c>
      <c r="D22" s="7">
        <v>55</v>
      </c>
      <c r="E22" s="8">
        <f t="shared" si="0"/>
        <v>79.365079365079367</v>
      </c>
      <c r="F22" s="3"/>
      <c r="G22" s="14" t="s">
        <v>42</v>
      </c>
      <c r="H22" s="12">
        <f>MAX(E2:E340)</f>
        <v>368.4210526315789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ht="15.75" customHeight="1">
      <c r="A23" s="5">
        <v>10704</v>
      </c>
      <c r="B23" s="4" t="s">
        <v>43</v>
      </c>
      <c r="C23" s="6">
        <v>839</v>
      </c>
      <c r="D23" s="7">
        <v>69</v>
      </c>
      <c r="E23" s="8">
        <f t="shared" si="0"/>
        <v>82.240762812872475</v>
      </c>
      <c r="F23" s="3"/>
      <c r="G23" s="14" t="s">
        <v>44</v>
      </c>
      <c r="H23" s="12">
        <f>MIN(E2:E340)</f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ht="15.75" customHeight="1">
      <c r="A24" s="5">
        <v>10801</v>
      </c>
      <c r="B24" s="4" t="s">
        <v>45</v>
      </c>
      <c r="C24" s="6">
        <v>555</v>
      </c>
      <c r="D24" s="7">
        <v>28</v>
      </c>
      <c r="E24" s="8">
        <f t="shared" si="0"/>
        <v>50.450450450450447</v>
      </c>
      <c r="F24" s="3"/>
      <c r="G24" s="11"/>
      <c r="H24" s="11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ht="15.75" customHeight="1">
      <c r="A25" s="5">
        <v>10901</v>
      </c>
      <c r="B25" s="4" t="s">
        <v>46</v>
      </c>
      <c r="C25" s="6">
        <v>178</v>
      </c>
      <c r="D25" s="7">
        <v>18</v>
      </c>
      <c r="E25" s="8">
        <f t="shared" si="0"/>
        <v>101.12359550561797</v>
      </c>
      <c r="F25" s="3"/>
      <c r="G25" s="11"/>
      <c r="H25" s="11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ht="15.75" customHeight="1">
      <c r="A26" s="5">
        <v>10902</v>
      </c>
      <c r="B26" s="4" t="s">
        <v>47</v>
      </c>
      <c r="C26" s="6">
        <v>844</v>
      </c>
      <c r="D26" s="7">
        <v>73</v>
      </c>
      <c r="E26" s="8">
        <f t="shared" si="0"/>
        <v>86.492890995260666</v>
      </c>
      <c r="F26" s="3"/>
      <c r="G26" s="11"/>
      <c r="H26" s="11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ht="15.75" customHeight="1">
      <c r="A27" s="5">
        <v>10903</v>
      </c>
      <c r="B27" s="4" t="s">
        <v>48</v>
      </c>
      <c r="C27" s="6">
        <v>170</v>
      </c>
      <c r="D27" s="7">
        <v>19</v>
      </c>
      <c r="E27" s="8">
        <f t="shared" si="0"/>
        <v>111.76470588235294</v>
      </c>
      <c r="F27" s="3"/>
      <c r="G27" s="11"/>
      <c r="H27" s="11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ht="15.75" customHeight="1">
      <c r="A28" s="5">
        <v>11001</v>
      </c>
      <c r="B28" s="4" t="s">
        <v>49</v>
      </c>
      <c r="C28" s="6">
        <v>456</v>
      </c>
      <c r="D28" s="7">
        <v>34</v>
      </c>
      <c r="E28" s="8">
        <f t="shared" si="0"/>
        <v>74.561403508771932</v>
      </c>
      <c r="F28" s="3"/>
      <c r="G28" s="11"/>
      <c r="H28" s="11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ht="14.4">
      <c r="A29" s="5">
        <v>11002</v>
      </c>
      <c r="B29" s="4" t="s">
        <v>50</v>
      </c>
      <c r="C29" s="6">
        <v>117</v>
      </c>
      <c r="D29" s="7">
        <v>12</v>
      </c>
      <c r="E29" s="8">
        <f t="shared" si="0"/>
        <v>102.56410256410255</v>
      </c>
      <c r="F29" s="3"/>
      <c r="G29" s="11"/>
      <c r="H29" s="11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ht="14.4">
      <c r="A30" s="5">
        <v>11003</v>
      </c>
      <c r="B30" s="4" t="s">
        <v>51</v>
      </c>
      <c r="C30" s="6">
        <v>342</v>
      </c>
      <c r="D30" s="7">
        <v>38</v>
      </c>
      <c r="E30" s="8">
        <f t="shared" si="0"/>
        <v>111.1111111111111</v>
      </c>
      <c r="F30" s="3"/>
      <c r="G30" s="11"/>
      <c r="H30" s="11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ht="14.4">
      <c r="A31" s="5">
        <v>20101</v>
      </c>
      <c r="B31" s="4" t="s">
        <v>11</v>
      </c>
      <c r="C31" s="6">
        <v>36412</v>
      </c>
      <c r="D31" s="7">
        <v>1154</v>
      </c>
      <c r="E31" s="8">
        <f t="shared" si="0"/>
        <v>31.692848511479728</v>
      </c>
      <c r="F31" s="3"/>
      <c r="G31" s="11"/>
      <c r="H31" s="11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ht="14.4">
      <c r="A32" s="5">
        <v>20102</v>
      </c>
      <c r="B32" s="4" t="s">
        <v>52</v>
      </c>
      <c r="C32" s="6">
        <v>871</v>
      </c>
      <c r="D32" s="7">
        <v>73</v>
      </c>
      <c r="E32" s="8">
        <f t="shared" si="0"/>
        <v>83.811710677382308</v>
      </c>
      <c r="F32" s="3"/>
      <c r="G32" s="11"/>
      <c r="H32" s="1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 ht="14.4">
      <c r="A33" s="5">
        <v>20103</v>
      </c>
      <c r="B33" s="4" t="s">
        <v>53</v>
      </c>
      <c r="C33" s="6">
        <v>861</v>
      </c>
      <c r="D33" s="7">
        <v>33</v>
      </c>
      <c r="E33" s="8">
        <f t="shared" si="0"/>
        <v>38.327526132404181</v>
      </c>
      <c r="F33" s="3"/>
      <c r="G33" s="11"/>
      <c r="H33" s="11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 ht="14.4">
      <c r="A34" s="5">
        <v>20104</v>
      </c>
      <c r="B34" s="4" t="s">
        <v>54</v>
      </c>
      <c r="C34" s="6">
        <v>1143</v>
      </c>
      <c r="D34" s="7">
        <v>48</v>
      </c>
      <c r="E34" s="8">
        <f t="shared" si="0"/>
        <v>41.99475065616798</v>
      </c>
      <c r="F34" s="3"/>
      <c r="G34" s="11"/>
      <c r="H34" s="11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 ht="14.4">
      <c r="A35" s="5">
        <v>20105</v>
      </c>
      <c r="B35" s="4" t="s">
        <v>55</v>
      </c>
      <c r="C35" s="6">
        <v>48849</v>
      </c>
      <c r="D35" s="7">
        <v>1955</v>
      </c>
      <c r="E35" s="8">
        <f t="shared" si="0"/>
        <v>40.021290098057278</v>
      </c>
      <c r="F35" s="3"/>
      <c r="G35" s="11"/>
      <c r="H35" s="11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 ht="14.4">
      <c r="A36" s="5">
        <v>20201</v>
      </c>
      <c r="B36" s="4" t="s">
        <v>56</v>
      </c>
      <c r="C36" s="6">
        <v>2581</v>
      </c>
      <c r="D36" s="7">
        <v>112</v>
      </c>
      <c r="E36" s="8">
        <f t="shared" si="0"/>
        <v>43.394033320418437</v>
      </c>
      <c r="F36" s="3"/>
      <c r="G36" s="11"/>
      <c r="H36" s="11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 ht="14.4">
      <c r="A37" s="5">
        <v>20202</v>
      </c>
      <c r="B37" s="4" t="s">
        <v>57</v>
      </c>
      <c r="C37" s="6">
        <v>691</v>
      </c>
      <c r="D37" s="7">
        <v>21</v>
      </c>
      <c r="E37" s="8">
        <f t="shared" si="0"/>
        <v>30.390738060781477</v>
      </c>
      <c r="F37" s="3"/>
      <c r="G37" s="11"/>
      <c r="H37" s="11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 ht="14.4">
      <c r="A38" s="5">
        <v>20203</v>
      </c>
      <c r="B38" s="4" t="s">
        <v>58</v>
      </c>
      <c r="C38" s="6">
        <v>226</v>
      </c>
      <c r="D38" s="7">
        <v>7</v>
      </c>
      <c r="E38" s="8">
        <f t="shared" si="0"/>
        <v>30.973451327433629</v>
      </c>
      <c r="F38" s="3"/>
      <c r="G38" s="11"/>
      <c r="H38" s="11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 ht="14.4">
      <c r="A39" s="5">
        <v>20204</v>
      </c>
      <c r="B39" s="4" t="s">
        <v>59</v>
      </c>
      <c r="C39" s="6">
        <v>385</v>
      </c>
      <c r="D39" s="7">
        <v>17</v>
      </c>
      <c r="E39" s="8">
        <f t="shared" si="0"/>
        <v>44.155844155844157</v>
      </c>
      <c r="F39" s="3"/>
      <c r="G39" s="11"/>
      <c r="H39" s="11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 ht="14.4">
      <c r="A40" s="5">
        <v>20205</v>
      </c>
      <c r="B40" s="4" t="s">
        <v>60</v>
      </c>
      <c r="C40" s="6">
        <v>373</v>
      </c>
      <c r="D40" s="7">
        <v>23</v>
      </c>
      <c r="E40" s="8">
        <f t="shared" si="0"/>
        <v>61.662198391420908</v>
      </c>
      <c r="F40" s="3"/>
      <c r="G40" s="11"/>
      <c r="H40" s="11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 ht="14.4">
      <c r="A41" s="5">
        <v>20206</v>
      </c>
      <c r="B41" s="4" t="s">
        <v>61</v>
      </c>
      <c r="C41" s="6">
        <v>149</v>
      </c>
      <c r="D41" s="7">
        <v>4</v>
      </c>
      <c r="E41" s="8">
        <f t="shared" si="0"/>
        <v>26.845637583892618</v>
      </c>
      <c r="F41" s="3"/>
      <c r="G41" s="11"/>
      <c r="H41" s="11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 ht="14.4">
      <c r="A42" s="5">
        <v>20301</v>
      </c>
      <c r="B42" s="4" t="s">
        <v>62</v>
      </c>
      <c r="C42" s="6">
        <v>479</v>
      </c>
      <c r="D42" s="7">
        <v>35</v>
      </c>
      <c r="E42" s="8">
        <f t="shared" si="0"/>
        <v>73.068893528183722</v>
      </c>
      <c r="F42" s="3"/>
      <c r="G42" s="11"/>
      <c r="H42" s="1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 ht="14.4">
      <c r="A43" s="5">
        <v>20302</v>
      </c>
      <c r="B43" s="4" t="s">
        <v>63</v>
      </c>
      <c r="C43" s="6">
        <v>644</v>
      </c>
      <c r="D43" s="7">
        <v>37</v>
      </c>
      <c r="E43" s="8">
        <f t="shared" si="0"/>
        <v>57.453416149068318</v>
      </c>
      <c r="F43" s="3"/>
      <c r="G43" s="11"/>
      <c r="H43" s="1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 ht="14.4">
      <c r="A44" s="5">
        <v>20303</v>
      </c>
      <c r="B44" s="4" t="s">
        <v>64</v>
      </c>
      <c r="C44" s="6">
        <v>379</v>
      </c>
      <c r="D44" s="7">
        <v>30</v>
      </c>
      <c r="E44" s="8">
        <f t="shared" si="0"/>
        <v>79.155672823219007</v>
      </c>
      <c r="F44" s="3"/>
      <c r="G44" s="11"/>
      <c r="H44" s="11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 ht="14.4">
      <c r="A45" s="5">
        <v>20304</v>
      </c>
      <c r="B45" s="4" t="s">
        <v>65</v>
      </c>
      <c r="C45" s="6">
        <v>188</v>
      </c>
      <c r="D45" s="7">
        <v>11</v>
      </c>
      <c r="E45" s="8">
        <f t="shared" si="0"/>
        <v>58.51063829787234</v>
      </c>
      <c r="F45" s="3"/>
      <c r="G45" s="11"/>
      <c r="H45" s="11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 ht="14.4">
      <c r="A46" s="5">
        <v>20305</v>
      </c>
      <c r="B46" s="4" t="s">
        <v>66</v>
      </c>
      <c r="C46" s="6">
        <v>145</v>
      </c>
      <c r="D46" s="7">
        <v>4</v>
      </c>
      <c r="E46" s="8">
        <f t="shared" si="0"/>
        <v>27.586206896551722</v>
      </c>
      <c r="F46" s="3"/>
      <c r="G46" s="11"/>
      <c r="H46" s="11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 ht="14.4">
      <c r="A47" s="5">
        <v>20306</v>
      </c>
      <c r="B47" s="4" t="s">
        <v>67</v>
      </c>
      <c r="C47" s="6">
        <v>310</v>
      </c>
      <c r="D47" s="7">
        <v>13</v>
      </c>
      <c r="E47" s="8">
        <f t="shared" si="0"/>
        <v>41.935483870967744</v>
      </c>
      <c r="F47" s="3"/>
      <c r="G47" s="11"/>
      <c r="H47" s="11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 ht="14.4">
      <c r="A48" s="5">
        <v>20307</v>
      </c>
      <c r="B48" s="4" t="s">
        <v>68</v>
      </c>
      <c r="C48" s="6">
        <v>30</v>
      </c>
      <c r="D48" s="7">
        <v>0</v>
      </c>
      <c r="E48" s="8">
        <f t="shared" si="0"/>
        <v>0</v>
      </c>
      <c r="F48" s="3"/>
      <c r="G48" s="11"/>
      <c r="H48" s="11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3" ht="14.4">
      <c r="A49" s="5">
        <v>20308</v>
      </c>
      <c r="B49" s="4" t="s">
        <v>69</v>
      </c>
      <c r="C49" s="6">
        <v>273</v>
      </c>
      <c r="D49" s="7">
        <v>9</v>
      </c>
      <c r="E49" s="8">
        <f t="shared" si="0"/>
        <v>32.967032967032971</v>
      </c>
      <c r="F49" s="3"/>
      <c r="G49" s="11"/>
      <c r="H49" s="11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 ht="14.4">
      <c r="A50" s="5">
        <v>20401</v>
      </c>
      <c r="B50" s="4" t="s">
        <v>70</v>
      </c>
      <c r="C50" s="6">
        <v>524</v>
      </c>
      <c r="D50" s="7">
        <v>14</v>
      </c>
      <c r="E50" s="8">
        <f t="shared" si="0"/>
        <v>26.717557251908396</v>
      </c>
      <c r="F50" s="3"/>
      <c r="G50" s="11"/>
      <c r="H50" s="11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 ht="14.4">
      <c r="A51" s="5">
        <v>20402</v>
      </c>
      <c r="B51" s="4" t="s">
        <v>71</v>
      </c>
      <c r="C51" s="6">
        <v>750</v>
      </c>
      <c r="D51" s="7">
        <v>39</v>
      </c>
      <c r="E51" s="8">
        <f t="shared" si="0"/>
        <v>52</v>
      </c>
      <c r="F51" s="3"/>
      <c r="G51" s="11"/>
      <c r="H51" s="11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 ht="14.4">
      <c r="A52" s="5">
        <v>20403</v>
      </c>
      <c r="B52" s="4" t="s">
        <v>72</v>
      </c>
      <c r="C52" s="6">
        <v>666</v>
      </c>
      <c r="D52" s="7">
        <v>41</v>
      </c>
      <c r="E52" s="8">
        <f t="shared" si="0"/>
        <v>61.561561561561561</v>
      </c>
      <c r="F52" s="3"/>
      <c r="G52" s="11"/>
      <c r="H52" s="11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 ht="14.4">
      <c r="A53" s="5">
        <v>20404</v>
      </c>
      <c r="B53" s="4" t="s">
        <v>73</v>
      </c>
      <c r="C53" s="6">
        <v>291</v>
      </c>
      <c r="D53" s="7">
        <v>12</v>
      </c>
      <c r="E53" s="8">
        <f t="shared" si="0"/>
        <v>41.237113402061858</v>
      </c>
      <c r="F53" s="3"/>
      <c r="G53" s="11"/>
      <c r="H53" s="11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 ht="14.4">
      <c r="A54" s="5">
        <v>20405</v>
      </c>
      <c r="B54" s="4" t="s">
        <v>74</v>
      </c>
      <c r="C54" s="6">
        <v>305</v>
      </c>
      <c r="D54" s="7">
        <v>9</v>
      </c>
      <c r="E54" s="8">
        <f t="shared" si="0"/>
        <v>29.508196721311478</v>
      </c>
      <c r="F54" s="3"/>
      <c r="G54" s="11"/>
      <c r="H54" s="11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1:33" ht="14.4">
      <c r="A55" s="5">
        <v>20501</v>
      </c>
      <c r="B55" s="4" t="s">
        <v>75</v>
      </c>
      <c r="C55" s="6">
        <v>676</v>
      </c>
      <c r="D55" s="7">
        <v>33</v>
      </c>
      <c r="E55" s="8">
        <f t="shared" si="0"/>
        <v>48.816568047337277</v>
      </c>
      <c r="F55" s="3"/>
      <c r="G55" s="11"/>
      <c r="H55" s="11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3" ht="14.4">
      <c r="A56" s="5">
        <v>20502</v>
      </c>
      <c r="B56" s="4" t="s">
        <v>76</v>
      </c>
      <c r="C56" s="6">
        <v>455</v>
      </c>
      <c r="D56" s="7">
        <v>30</v>
      </c>
      <c r="E56" s="8">
        <f t="shared" si="0"/>
        <v>65.934065934065941</v>
      </c>
      <c r="F56" s="3"/>
      <c r="G56" s="11"/>
      <c r="H56" s="11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1:33" ht="14.4">
      <c r="A57" s="5">
        <v>20503</v>
      </c>
      <c r="B57" s="4" t="s">
        <v>77</v>
      </c>
      <c r="C57" s="6">
        <v>291</v>
      </c>
      <c r="D57" s="7">
        <v>28</v>
      </c>
      <c r="E57" s="8">
        <f t="shared" si="0"/>
        <v>96.219931271477662</v>
      </c>
      <c r="F57" s="3"/>
      <c r="G57" s="11"/>
      <c r="H57" s="11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3" ht="14.4">
      <c r="A58" s="5">
        <v>20601</v>
      </c>
      <c r="B58" s="4" t="s">
        <v>78</v>
      </c>
      <c r="C58" s="6">
        <v>1135</v>
      </c>
      <c r="D58" s="7">
        <v>98</v>
      </c>
      <c r="E58" s="8">
        <f t="shared" si="0"/>
        <v>86.343612334801762</v>
      </c>
      <c r="F58" s="3"/>
      <c r="G58" s="11"/>
      <c r="H58" s="11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3" ht="14.4">
      <c r="A59" s="5">
        <v>20602</v>
      </c>
      <c r="B59" s="4" t="s">
        <v>79</v>
      </c>
      <c r="C59" s="6">
        <v>713</v>
      </c>
      <c r="D59" s="7">
        <v>72</v>
      </c>
      <c r="E59" s="8">
        <f t="shared" si="0"/>
        <v>100.98176718092566</v>
      </c>
      <c r="F59" s="3"/>
      <c r="G59" s="11"/>
      <c r="H59" s="11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 ht="14.4">
      <c r="A60" s="5">
        <v>20603</v>
      </c>
      <c r="B60" s="4" t="s">
        <v>80</v>
      </c>
      <c r="C60" s="6">
        <v>389</v>
      </c>
      <c r="D60" s="7">
        <v>32</v>
      </c>
      <c r="E60" s="8">
        <f t="shared" si="0"/>
        <v>82.262210796915156</v>
      </c>
      <c r="F60" s="3"/>
      <c r="G60" s="11"/>
      <c r="H60" s="11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1:33" ht="14.4">
      <c r="A61" s="5">
        <v>20604</v>
      </c>
      <c r="B61" s="4" t="s">
        <v>81</v>
      </c>
      <c r="C61" s="6">
        <v>164</v>
      </c>
      <c r="D61" s="7">
        <v>10</v>
      </c>
      <c r="E61" s="8">
        <f t="shared" si="0"/>
        <v>60.975609756097562</v>
      </c>
      <c r="F61" s="3"/>
      <c r="G61" s="11"/>
      <c r="H61" s="11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3" ht="14.4">
      <c r="A62" s="5">
        <v>20605</v>
      </c>
      <c r="B62" s="4" t="s">
        <v>82</v>
      </c>
      <c r="C62" s="6">
        <v>174</v>
      </c>
      <c r="D62" s="7">
        <v>4</v>
      </c>
      <c r="E62" s="8">
        <f t="shared" si="0"/>
        <v>22.988505747126435</v>
      </c>
      <c r="F62" s="3"/>
      <c r="G62" s="11"/>
      <c r="H62" s="11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1:33" ht="14.4">
      <c r="A63" s="5">
        <v>20606</v>
      </c>
      <c r="B63" s="4" t="s">
        <v>83</v>
      </c>
      <c r="C63" s="6">
        <v>523</v>
      </c>
      <c r="D63" s="7">
        <v>39</v>
      </c>
      <c r="E63" s="8">
        <f t="shared" si="0"/>
        <v>74.569789674952204</v>
      </c>
      <c r="F63" s="3"/>
      <c r="G63" s="11"/>
      <c r="H63" s="11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1:33" ht="14.4">
      <c r="A64" s="5">
        <v>20607</v>
      </c>
      <c r="B64" s="4" t="s">
        <v>84</v>
      </c>
      <c r="C64" s="6">
        <v>728</v>
      </c>
      <c r="D64" s="7">
        <v>87</v>
      </c>
      <c r="E64" s="8">
        <f t="shared" si="0"/>
        <v>119.50549450549451</v>
      </c>
      <c r="F64" s="3"/>
      <c r="G64" s="11"/>
      <c r="H64" s="11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1:33" ht="14.4">
      <c r="A65" s="5">
        <v>20608</v>
      </c>
      <c r="B65" s="4" t="s">
        <v>85</v>
      </c>
      <c r="C65" s="6">
        <v>516</v>
      </c>
      <c r="D65" s="7">
        <v>57</v>
      </c>
      <c r="E65" s="8">
        <f t="shared" si="0"/>
        <v>110.46511627906978</v>
      </c>
      <c r="F65" s="3"/>
      <c r="G65" s="11"/>
      <c r="H65" s="11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1:33" ht="14.4">
      <c r="A66" s="5">
        <v>20701</v>
      </c>
      <c r="B66" s="4" t="s">
        <v>86</v>
      </c>
      <c r="C66" s="6">
        <v>1111</v>
      </c>
      <c r="D66" s="7">
        <v>85</v>
      </c>
      <c r="E66" s="8">
        <f t="shared" si="0"/>
        <v>76.507650765076519</v>
      </c>
      <c r="F66" s="3"/>
      <c r="G66" s="11"/>
      <c r="H66" s="11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1:33" ht="14.4">
      <c r="A67" s="5">
        <v>20702</v>
      </c>
      <c r="B67" s="4" t="s">
        <v>87</v>
      </c>
      <c r="C67" s="6">
        <v>295</v>
      </c>
      <c r="D67" s="7">
        <v>30</v>
      </c>
      <c r="E67" s="8">
        <f t="shared" si="0"/>
        <v>101.6949152542373</v>
      </c>
      <c r="F67" s="3"/>
      <c r="G67" s="11"/>
      <c r="H67" s="11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1:33" ht="14.4">
      <c r="A68" s="5">
        <v>20801</v>
      </c>
      <c r="B68" s="4" t="s">
        <v>88</v>
      </c>
      <c r="C68" s="6">
        <v>4008</v>
      </c>
      <c r="D68" s="7">
        <v>224</v>
      </c>
      <c r="E68" s="8">
        <f t="shared" si="0"/>
        <v>55.88822355289421</v>
      </c>
      <c r="F68" s="3"/>
      <c r="G68" s="11"/>
      <c r="H68" s="11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1:33" ht="14.4">
      <c r="A69" s="5">
        <v>20802</v>
      </c>
      <c r="B69" s="4" t="s">
        <v>89</v>
      </c>
      <c r="C69" s="6">
        <v>318</v>
      </c>
      <c r="D69" s="7">
        <v>12</v>
      </c>
      <c r="E69" s="8">
        <f t="shared" si="0"/>
        <v>37.735849056603769</v>
      </c>
      <c r="F69" s="3"/>
      <c r="G69" s="11"/>
      <c r="H69" s="11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1:33" ht="14.4">
      <c r="A70" s="5">
        <v>20803</v>
      </c>
      <c r="B70" s="4" t="s">
        <v>90</v>
      </c>
      <c r="C70" s="6">
        <v>756</v>
      </c>
      <c r="D70" s="7">
        <v>31</v>
      </c>
      <c r="E70" s="8">
        <f t="shared" si="0"/>
        <v>41.005291005291006</v>
      </c>
      <c r="F70" s="3"/>
      <c r="G70" s="11"/>
      <c r="H70" s="11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1:33" ht="14.4">
      <c r="A71" s="5">
        <v>20804</v>
      </c>
      <c r="B71" s="4" t="s">
        <v>91</v>
      </c>
      <c r="C71" s="6">
        <v>284</v>
      </c>
      <c r="D71" s="7">
        <v>14</v>
      </c>
      <c r="E71" s="8">
        <f t="shared" si="0"/>
        <v>49.29577464788732</v>
      </c>
      <c r="F71" s="3"/>
      <c r="G71" s="11"/>
      <c r="H71" s="11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1:33" ht="14.4">
      <c r="A72" s="5">
        <v>20805</v>
      </c>
      <c r="B72" s="4" t="s">
        <v>92</v>
      </c>
      <c r="C72" s="6">
        <v>268</v>
      </c>
      <c r="D72" s="7">
        <v>12</v>
      </c>
      <c r="E72" s="8">
        <f t="shared" si="0"/>
        <v>44.776119402985074</v>
      </c>
      <c r="F72" s="3"/>
      <c r="G72" s="11"/>
      <c r="H72" s="11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spans="1:33" ht="14.4">
      <c r="A73" s="5">
        <v>20806</v>
      </c>
      <c r="B73" s="4" t="s">
        <v>93</v>
      </c>
      <c r="C73" s="6">
        <v>805</v>
      </c>
      <c r="D73" s="7">
        <v>24</v>
      </c>
      <c r="E73" s="8">
        <f t="shared" si="0"/>
        <v>29.813664596273291</v>
      </c>
      <c r="F73" s="3"/>
      <c r="G73" s="11"/>
      <c r="H73" s="11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1:33" ht="14.4">
      <c r="A74" s="5">
        <v>20807</v>
      </c>
      <c r="B74" s="4" t="s">
        <v>94</v>
      </c>
      <c r="C74" s="6">
        <v>270</v>
      </c>
      <c r="D74" s="7">
        <v>14</v>
      </c>
      <c r="E74" s="8">
        <f t="shared" si="0"/>
        <v>51.851851851851848</v>
      </c>
      <c r="F74" s="3"/>
      <c r="G74" s="11"/>
      <c r="H74" s="11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spans="1:33" ht="14.4">
      <c r="A75" s="5">
        <v>20901</v>
      </c>
      <c r="B75" s="4" t="s">
        <v>95</v>
      </c>
      <c r="C75" s="6">
        <v>543</v>
      </c>
      <c r="D75" s="7">
        <v>25</v>
      </c>
      <c r="E75" s="8">
        <f t="shared" si="0"/>
        <v>46.040515653775323</v>
      </c>
      <c r="F75" s="3"/>
      <c r="G75" s="11"/>
      <c r="H75" s="11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1:33" ht="14.4">
      <c r="A76" s="5">
        <v>20902</v>
      </c>
      <c r="B76" s="4" t="s">
        <v>96</v>
      </c>
      <c r="C76" s="6">
        <v>582</v>
      </c>
      <c r="D76" s="7">
        <v>20</v>
      </c>
      <c r="E76" s="8">
        <f t="shared" si="0"/>
        <v>34.364261168384886</v>
      </c>
      <c r="F76" s="3"/>
      <c r="G76" s="11"/>
      <c r="H76" s="11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spans="1:33" ht="14.4">
      <c r="A77" s="5">
        <v>20903</v>
      </c>
      <c r="B77" s="4" t="s">
        <v>97</v>
      </c>
      <c r="C77" s="6">
        <v>377</v>
      </c>
      <c r="D77" s="7">
        <v>22</v>
      </c>
      <c r="E77" s="8">
        <f t="shared" si="0"/>
        <v>58.355437665782496</v>
      </c>
      <c r="F77" s="3"/>
      <c r="G77" s="11"/>
      <c r="H77" s="11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1:33" ht="14.4">
      <c r="A78" s="5">
        <v>20904</v>
      </c>
      <c r="B78" s="4" t="s">
        <v>98</v>
      </c>
      <c r="C78" s="6">
        <v>287</v>
      </c>
      <c r="D78" s="7">
        <v>12</v>
      </c>
      <c r="E78" s="8">
        <f t="shared" si="0"/>
        <v>41.811846689895475</v>
      </c>
      <c r="F78" s="3"/>
      <c r="G78" s="11"/>
      <c r="H78" s="11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spans="1:33" ht="14.4">
      <c r="A79" s="5">
        <v>20905</v>
      </c>
      <c r="B79" s="4" t="s">
        <v>99</v>
      </c>
      <c r="C79" s="6">
        <v>599</v>
      </c>
      <c r="D79" s="7">
        <v>43</v>
      </c>
      <c r="E79" s="8">
        <f t="shared" si="0"/>
        <v>71.786310517529216</v>
      </c>
      <c r="F79" s="3"/>
      <c r="G79" s="11"/>
      <c r="H79" s="11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1:33" ht="14.4">
      <c r="A80" s="5">
        <v>21001</v>
      </c>
      <c r="B80" s="4" t="s">
        <v>100</v>
      </c>
      <c r="C80" s="6">
        <v>694</v>
      </c>
      <c r="D80" s="7">
        <v>44</v>
      </c>
      <c r="E80" s="8">
        <f t="shared" si="0"/>
        <v>63.400576368876081</v>
      </c>
      <c r="F80" s="3"/>
      <c r="G80" s="11"/>
      <c r="H80" s="11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spans="1:33" ht="14.4">
      <c r="A81" s="5">
        <v>21002</v>
      </c>
      <c r="B81" s="4" t="s">
        <v>101</v>
      </c>
      <c r="C81" s="6">
        <v>360</v>
      </c>
      <c r="D81" s="7">
        <v>33</v>
      </c>
      <c r="E81" s="8">
        <f t="shared" si="0"/>
        <v>91.666666666666657</v>
      </c>
      <c r="F81" s="3"/>
      <c r="G81" s="11"/>
      <c r="H81" s="11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1:33" ht="14.4">
      <c r="A82" s="5">
        <v>21003</v>
      </c>
      <c r="B82" s="4" t="s">
        <v>102</v>
      </c>
      <c r="C82" s="6">
        <v>532</v>
      </c>
      <c r="D82" s="7">
        <v>40</v>
      </c>
      <c r="E82" s="8">
        <f t="shared" si="0"/>
        <v>75.187969924812023</v>
      </c>
      <c r="F82" s="3"/>
      <c r="G82" s="11"/>
      <c r="H82" s="11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33" ht="14.4">
      <c r="A83" s="5">
        <v>21004</v>
      </c>
      <c r="B83" s="4" t="s">
        <v>103</v>
      </c>
      <c r="C83" s="6">
        <v>907</v>
      </c>
      <c r="D83" s="7">
        <v>84</v>
      </c>
      <c r="E83" s="8">
        <f t="shared" si="0"/>
        <v>92.613009922822499</v>
      </c>
      <c r="F83" s="3"/>
      <c r="G83" s="11"/>
      <c r="H83" s="11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33" ht="14.4">
      <c r="A84" s="5">
        <v>21005</v>
      </c>
      <c r="B84" s="4" t="s">
        <v>104</v>
      </c>
      <c r="C84" s="6">
        <v>433</v>
      </c>
      <c r="D84" s="7">
        <v>25</v>
      </c>
      <c r="E84" s="8">
        <f t="shared" si="0"/>
        <v>57.736720554272516</v>
      </c>
      <c r="F84" s="3"/>
      <c r="G84" s="11"/>
      <c r="H84" s="11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33" ht="14.4">
      <c r="A85" s="5">
        <v>21006</v>
      </c>
      <c r="B85" s="4" t="s">
        <v>105</v>
      </c>
      <c r="C85" s="6">
        <v>333</v>
      </c>
      <c r="D85" s="7">
        <v>17</v>
      </c>
      <c r="E85" s="8">
        <f t="shared" si="0"/>
        <v>51.051051051051054</v>
      </c>
      <c r="F85" s="3"/>
      <c r="G85" s="11"/>
      <c r="H85" s="11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33" ht="14.4">
      <c r="A86" s="5">
        <v>21101</v>
      </c>
      <c r="B86" s="4" t="s">
        <v>106</v>
      </c>
      <c r="C86" s="6">
        <v>939</v>
      </c>
      <c r="D86" s="7">
        <v>58</v>
      </c>
      <c r="E86" s="8">
        <f t="shared" si="0"/>
        <v>61.767838125665598</v>
      </c>
      <c r="F86" s="3"/>
      <c r="G86" s="11"/>
      <c r="H86" s="11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33" ht="14.4">
      <c r="A87" s="5">
        <v>21102</v>
      </c>
      <c r="B87" s="4" t="s">
        <v>107</v>
      </c>
      <c r="C87" s="6">
        <v>766</v>
      </c>
      <c r="D87" s="7">
        <v>62</v>
      </c>
      <c r="E87" s="8">
        <f t="shared" si="0"/>
        <v>80.93994778067885</v>
      </c>
      <c r="F87" s="3"/>
      <c r="G87" s="11"/>
      <c r="H87" s="11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33" ht="14.4">
      <c r="A88" s="5">
        <v>21103</v>
      </c>
      <c r="B88" s="4" t="s">
        <v>108</v>
      </c>
      <c r="C88" s="6">
        <v>247</v>
      </c>
      <c r="D88" s="7">
        <v>16</v>
      </c>
      <c r="E88" s="8">
        <f t="shared" si="0"/>
        <v>64.777327935222672</v>
      </c>
      <c r="F88" s="3"/>
      <c r="G88" s="11"/>
      <c r="H88" s="11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33" ht="14.4">
      <c r="A89" s="5">
        <v>21104</v>
      </c>
      <c r="B89" s="4" t="s">
        <v>109</v>
      </c>
      <c r="C89" s="6">
        <v>1374</v>
      </c>
      <c r="D89" s="7">
        <v>114</v>
      </c>
      <c r="E89" s="8">
        <f t="shared" si="0"/>
        <v>82.969432314410483</v>
      </c>
      <c r="F89" s="3"/>
      <c r="G89" s="11"/>
      <c r="H89" s="11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33" ht="14.4">
      <c r="A90" s="5">
        <v>21105</v>
      </c>
      <c r="B90" s="4" t="s">
        <v>110</v>
      </c>
      <c r="C90" s="6">
        <v>2224</v>
      </c>
      <c r="D90" s="7">
        <v>212</v>
      </c>
      <c r="E90" s="8">
        <f t="shared" si="0"/>
        <v>95.323741007194243</v>
      </c>
      <c r="F90" s="3"/>
      <c r="G90" s="11"/>
      <c r="H90" s="11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33" ht="14.4">
      <c r="A91" s="5">
        <v>21201</v>
      </c>
      <c r="B91" s="4" t="s">
        <v>111</v>
      </c>
      <c r="C91" s="6">
        <v>1666</v>
      </c>
      <c r="D91" s="7">
        <v>92</v>
      </c>
      <c r="E91" s="8">
        <f t="shared" si="0"/>
        <v>55.222088835534215</v>
      </c>
      <c r="F91" s="3"/>
      <c r="G91" s="11"/>
      <c r="H91" s="11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33" ht="14.4">
      <c r="A92" s="5">
        <v>21202</v>
      </c>
      <c r="B92" s="4" t="s">
        <v>112</v>
      </c>
      <c r="C92" s="6">
        <v>1350</v>
      </c>
      <c r="D92" s="7">
        <v>56</v>
      </c>
      <c r="E92" s="8">
        <f t="shared" si="0"/>
        <v>41.481481481481481</v>
      </c>
      <c r="F92" s="3"/>
      <c r="G92" s="11"/>
      <c r="H92" s="11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33" ht="14.4">
      <c r="A93" s="5">
        <v>21203</v>
      </c>
      <c r="B93" s="4" t="s">
        <v>113</v>
      </c>
      <c r="C93" s="6">
        <v>1027</v>
      </c>
      <c r="D93" s="7">
        <v>46</v>
      </c>
      <c r="E93" s="8">
        <f t="shared" si="0"/>
        <v>44.790652385589098</v>
      </c>
      <c r="F93" s="3"/>
      <c r="G93" s="11"/>
      <c r="H93" s="11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33" ht="14.4">
      <c r="A94" s="5">
        <v>21204</v>
      </c>
      <c r="B94" s="4" t="s">
        <v>114</v>
      </c>
      <c r="C94" s="6">
        <v>399</v>
      </c>
      <c r="D94" s="7">
        <v>14</v>
      </c>
      <c r="E94" s="8">
        <f t="shared" si="0"/>
        <v>35.087719298245609</v>
      </c>
      <c r="F94" s="3"/>
      <c r="G94" s="11"/>
      <c r="H94" s="11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33" ht="14.4">
      <c r="A95" s="5">
        <v>21301</v>
      </c>
      <c r="B95" s="4" t="s">
        <v>115</v>
      </c>
      <c r="C95" s="6">
        <v>1740</v>
      </c>
      <c r="D95" s="7">
        <v>74</v>
      </c>
      <c r="E95" s="8">
        <f t="shared" si="0"/>
        <v>42.52873563218391</v>
      </c>
      <c r="F95" s="3"/>
      <c r="G95" s="11"/>
      <c r="H95" s="11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33" ht="14.4">
      <c r="A96" s="5">
        <v>21302</v>
      </c>
      <c r="B96" s="4" t="s">
        <v>116</v>
      </c>
      <c r="C96" s="6">
        <v>409</v>
      </c>
      <c r="D96" s="7">
        <v>15</v>
      </c>
      <c r="E96" s="8">
        <f t="shared" si="0"/>
        <v>36.674816625916876</v>
      </c>
      <c r="F96" s="3"/>
      <c r="G96" s="11"/>
      <c r="H96" s="11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1:33" ht="14.4">
      <c r="A97" s="5">
        <v>21303</v>
      </c>
      <c r="B97" s="4" t="s">
        <v>117</v>
      </c>
      <c r="C97" s="6">
        <v>407</v>
      </c>
      <c r="D97" s="7">
        <v>23</v>
      </c>
      <c r="E97" s="8">
        <f t="shared" si="0"/>
        <v>56.511056511056516</v>
      </c>
      <c r="F97" s="3"/>
      <c r="G97" s="11"/>
      <c r="H97" s="11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1:33" ht="14.4">
      <c r="A98" s="5">
        <v>21304</v>
      </c>
      <c r="B98" s="4" t="s">
        <v>118</v>
      </c>
      <c r="C98" s="6">
        <v>646</v>
      </c>
      <c r="D98" s="7">
        <v>25</v>
      </c>
      <c r="E98" s="8">
        <f t="shared" si="0"/>
        <v>38.699690402476783</v>
      </c>
      <c r="F98" s="3"/>
      <c r="G98" s="11"/>
      <c r="H98" s="11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1:33" ht="14.4">
      <c r="A99" s="5">
        <v>21305</v>
      </c>
      <c r="B99" s="4" t="s">
        <v>119</v>
      </c>
      <c r="C99" s="6">
        <v>1325</v>
      </c>
      <c r="D99" s="7">
        <v>66</v>
      </c>
      <c r="E99" s="8">
        <f t="shared" si="0"/>
        <v>49.811320754716981</v>
      </c>
      <c r="F99" s="3"/>
      <c r="G99" s="11"/>
      <c r="H99" s="11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1:33" ht="14.4">
      <c r="A100" s="5">
        <v>21306</v>
      </c>
      <c r="B100" s="4" t="s">
        <v>120</v>
      </c>
      <c r="C100" s="6">
        <v>553</v>
      </c>
      <c r="D100" s="7">
        <v>33</v>
      </c>
      <c r="E100" s="8">
        <f t="shared" si="0"/>
        <v>59.674502712477391</v>
      </c>
      <c r="F100" s="3"/>
      <c r="G100" s="11"/>
      <c r="H100" s="11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1:33" ht="14.4">
      <c r="A101" s="5">
        <v>21307</v>
      </c>
      <c r="B101" s="4" t="s">
        <v>121</v>
      </c>
      <c r="C101" s="6">
        <v>266</v>
      </c>
      <c r="D101" s="7">
        <v>9</v>
      </c>
      <c r="E101" s="8">
        <f t="shared" si="0"/>
        <v>33.834586466165412</v>
      </c>
      <c r="F101" s="3"/>
      <c r="G101" s="11"/>
      <c r="H101" s="11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1:33" ht="14.4">
      <c r="A102" s="5">
        <v>21401</v>
      </c>
      <c r="B102" s="4" t="s">
        <v>122</v>
      </c>
      <c r="C102" s="6">
        <v>979</v>
      </c>
      <c r="D102" s="7">
        <v>50</v>
      </c>
      <c r="E102" s="8">
        <f t="shared" si="0"/>
        <v>51.072522982635341</v>
      </c>
      <c r="F102" s="3"/>
      <c r="G102" s="11"/>
      <c r="H102" s="11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1:33" ht="14.4">
      <c r="A103" s="5">
        <v>21402</v>
      </c>
      <c r="B103" s="4" t="s">
        <v>123</v>
      </c>
      <c r="C103" s="6">
        <v>953</v>
      </c>
      <c r="D103" s="7">
        <v>52</v>
      </c>
      <c r="E103" s="8">
        <f t="shared" si="0"/>
        <v>54.56453305351522</v>
      </c>
      <c r="F103" s="3"/>
      <c r="G103" s="11"/>
      <c r="H103" s="11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1:33" ht="14.4">
      <c r="A104" s="5">
        <v>21501</v>
      </c>
      <c r="B104" s="4" t="s">
        <v>124</v>
      </c>
      <c r="C104" s="6">
        <v>454</v>
      </c>
      <c r="D104" s="7">
        <v>57</v>
      </c>
      <c r="E104" s="8">
        <f t="shared" si="0"/>
        <v>125.55066079295155</v>
      </c>
      <c r="F104" s="3"/>
      <c r="G104" s="11"/>
      <c r="H104" s="11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1:33" ht="14.4">
      <c r="A105" s="5">
        <v>21502</v>
      </c>
      <c r="B105" s="4" t="s">
        <v>125</v>
      </c>
      <c r="C105" s="6">
        <v>466</v>
      </c>
      <c r="D105" s="7">
        <v>47</v>
      </c>
      <c r="E105" s="8">
        <f t="shared" si="0"/>
        <v>100.85836909871244</v>
      </c>
      <c r="F105" s="3"/>
      <c r="G105" s="11"/>
      <c r="H105" s="11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1:33" ht="14.4">
      <c r="A106" s="5">
        <v>21601</v>
      </c>
      <c r="B106" s="4" t="s">
        <v>126</v>
      </c>
      <c r="C106" s="6">
        <v>694</v>
      </c>
      <c r="D106" s="7">
        <v>44</v>
      </c>
      <c r="E106" s="8">
        <f t="shared" si="0"/>
        <v>63.400576368876081</v>
      </c>
      <c r="F106" s="3"/>
      <c r="G106" s="11"/>
      <c r="H106" s="11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1:33" ht="14.4">
      <c r="A107" s="5">
        <v>21602</v>
      </c>
      <c r="B107" s="4" t="s">
        <v>127</v>
      </c>
      <c r="C107" s="6">
        <v>159</v>
      </c>
      <c r="D107" s="7">
        <v>14</v>
      </c>
      <c r="E107" s="8">
        <f t="shared" si="0"/>
        <v>88.050314465408803</v>
      </c>
      <c r="F107" s="3"/>
      <c r="G107" s="11"/>
      <c r="H107" s="11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1:33" ht="14.4">
      <c r="A108" s="5">
        <v>21701</v>
      </c>
      <c r="B108" s="4" t="s">
        <v>128</v>
      </c>
      <c r="C108" s="6">
        <v>675</v>
      </c>
      <c r="D108" s="7">
        <v>30</v>
      </c>
      <c r="E108" s="8">
        <f t="shared" si="0"/>
        <v>44.444444444444443</v>
      </c>
      <c r="F108" s="3"/>
      <c r="G108" s="11"/>
      <c r="H108" s="11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1:33" ht="14.4">
      <c r="A109" s="5">
        <v>21702</v>
      </c>
      <c r="B109" s="4" t="s">
        <v>129</v>
      </c>
      <c r="C109" s="6">
        <v>213</v>
      </c>
      <c r="D109" s="7">
        <v>8</v>
      </c>
      <c r="E109" s="8">
        <f t="shared" si="0"/>
        <v>37.558685446009392</v>
      </c>
      <c r="F109" s="3"/>
      <c r="G109" s="11"/>
      <c r="H109" s="11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1:33" ht="14.4">
      <c r="A110" s="5">
        <v>21703</v>
      </c>
      <c r="B110" s="4" t="s">
        <v>130</v>
      </c>
      <c r="C110" s="6">
        <v>358</v>
      </c>
      <c r="D110" s="7">
        <v>7</v>
      </c>
      <c r="E110" s="8">
        <f t="shared" si="0"/>
        <v>19.553072625698324</v>
      </c>
      <c r="F110" s="3"/>
      <c r="G110" s="11"/>
      <c r="H110" s="11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1:33" ht="14.4">
      <c r="A111" s="5">
        <v>21801</v>
      </c>
      <c r="B111" s="4" t="s">
        <v>131</v>
      </c>
      <c r="C111" s="6">
        <v>504</v>
      </c>
      <c r="D111" s="7">
        <v>26</v>
      </c>
      <c r="E111" s="8">
        <f t="shared" si="0"/>
        <v>51.587301587301582</v>
      </c>
      <c r="F111" s="3"/>
      <c r="G111" s="11"/>
      <c r="H111" s="11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1:33" ht="14.4">
      <c r="A112" s="5">
        <v>21802</v>
      </c>
      <c r="B112" s="4" t="s">
        <v>132</v>
      </c>
      <c r="C112" s="6">
        <v>331</v>
      </c>
      <c r="D112" s="7">
        <v>19</v>
      </c>
      <c r="E112" s="8">
        <f t="shared" si="0"/>
        <v>57.401812688821757</v>
      </c>
      <c r="F112" s="3"/>
      <c r="G112" s="11"/>
      <c r="H112" s="11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1:33" ht="14.4">
      <c r="A113" s="5">
        <v>21803</v>
      </c>
      <c r="B113" s="4" t="s">
        <v>133</v>
      </c>
      <c r="C113" s="6">
        <v>98</v>
      </c>
      <c r="D113" s="7">
        <v>4</v>
      </c>
      <c r="E113" s="8">
        <f t="shared" si="0"/>
        <v>40.816326530612244</v>
      </c>
      <c r="F113" s="3"/>
      <c r="G113" s="11"/>
      <c r="H113" s="11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1:33" ht="14.4">
      <c r="A114" s="5">
        <v>21901</v>
      </c>
      <c r="B114" s="4" t="s">
        <v>134</v>
      </c>
      <c r="C114" s="6">
        <v>199</v>
      </c>
      <c r="D114" s="7">
        <v>9</v>
      </c>
      <c r="E114" s="8">
        <f t="shared" si="0"/>
        <v>45.226130653266331</v>
      </c>
      <c r="F114" s="3"/>
      <c r="G114" s="11"/>
      <c r="H114" s="11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1:33" ht="14.4">
      <c r="A115" s="5">
        <v>21902</v>
      </c>
      <c r="B115" s="4" t="s">
        <v>135</v>
      </c>
      <c r="C115" s="6">
        <v>188</v>
      </c>
      <c r="D115" s="7">
        <v>7</v>
      </c>
      <c r="E115" s="8">
        <f t="shared" si="0"/>
        <v>37.234042553191486</v>
      </c>
      <c r="F115" s="3"/>
      <c r="G115" s="11"/>
      <c r="H115" s="11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1:33" ht="14.4">
      <c r="A116" s="5">
        <v>22001</v>
      </c>
      <c r="B116" s="4" t="s">
        <v>136</v>
      </c>
      <c r="C116" s="6">
        <v>2984</v>
      </c>
      <c r="D116" s="7">
        <v>188</v>
      </c>
      <c r="E116" s="8">
        <f t="shared" si="0"/>
        <v>63.002680965147455</v>
      </c>
      <c r="F116" s="3"/>
      <c r="G116" s="11"/>
      <c r="H116" s="11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1:33" ht="14.4">
      <c r="A117" s="5">
        <v>22002</v>
      </c>
      <c r="B117" s="4" t="s">
        <v>137</v>
      </c>
      <c r="C117" s="6">
        <v>596</v>
      </c>
      <c r="D117" s="7">
        <v>52</v>
      </c>
      <c r="E117" s="8">
        <f t="shared" si="0"/>
        <v>87.24832214765101</v>
      </c>
      <c r="F117" s="3"/>
      <c r="G117" s="11"/>
      <c r="H117" s="11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1:33" ht="14.4">
      <c r="A118" s="5">
        <v>30101</v>
      </c>
      <c r="B118" s="4" t="s">
        <v>138</v>
      </c>
      <c r="C118" s="6">
        <v>34257</v>
      </c>
      <c r="D118" s="7">
        <v>1593</v>
      </c>
      <c r="E118" s="8">
        <f t="shared" si="0"/>
        <v>46.501444960154124</v>
      </c>
      <c r="F118" s="3"/>
      <c r="G118" s="11"/>
      <c r="H118" s="11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1:33" ht="14.4">
      <c r="A119" s="5">
        <v>30201</v>
      </c>
      <c r="B119" s="4" t="s">
        <v>139</v>
      </c>
      <c r="C119" s="6">
        <v>1170</v>
      </c>
      <c r="D119" s="7">
        <v>99</v>
      </c>
      <c r="E119" s="8">
        <f t="shared" si="0"/>
        <v>84.615384615384613</v>
      </c>
      <c r="F119" s="3"/>
      <c r="G119" s="11"/>
      <c r="H119" s="11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1:33" ht="14.4">
      <c r="A120" s="5">
        <v>30202</v>
      </c>
      <c r="B120" s="4" t="s">
        <v>140</v>
      </c>
      <c r="C120" s="6">
        <v>364</v>
      </c>
      <c r="D120" s="7">
        <v>10</v>
      </c>
      <c r="E120" s="8">
        <f t="shared" si="0"/>
        <v>27.472527472527471</v>
      </c>
      <c r="F120" s="3"/>
      <c r="G120" s="11"/>
      <c r="H120" s="11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1:33" ht="14.4">
      <c r="A121" s="5">
        <v>30203</v>
      </c>
      <c r="B121" s="4" t="s">
        <v>141</v>
      </c>
      <c r="C121" s="6">
        <v>311</v>
      </c>
      <c r="D121" s="7">
        <v>19</v>
      </c>
      <c r="E121" s="8">
        <f t="shared" si="0"/>
        <v>61.09324758842444</v>
      </c>
      <c r="F121" s="3"/>
      <c r="G121" s="11"/>
      <c r="H121" s="11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1:33" ht="14.4">
      <c r="A122" s="5">
        <v>30301</v>
      </c>
      <c r="B122" s="4" t="s">
        <v>142</v>
      </c>
      <c r="C122" s="6">
        <v>1239</v>
      </c>
      <c r="D122" s="7">
        <v>106</v>
      </c>
      <c r="E122" s="8">
        <f t="shared" si="0"/>
        <v>85.552865213882171</v>
      </c>
      <c r="F122" s="3"/>
      <c r="G122" s="11"/>
      <c r="H122" s="11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1:33" ht="14.4">
      <c r="A123" s="5">
        <v>30302</v>
      </c>
      <c r="B123" s="4" t="s">
        <v>143</v>
      </c>
      <c r="C123" s="6">
        <v>678</v>
      </c>
      <c r="D123" s="7">
        <v>47</v>
      </c>
      <c r="E123" s="8">
        <f t="shared" si="0"/>
        <v>69.321533923303846</v>
      </c>
      <c r="F123" s="3"/>
      <c r="G123" s="11"/>
      <c r="H123" s="11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1:33" ht="14.4">
      <c r="A124" s="5">
        <v>30303</v>
      </c>
      <c r="B124" s="4" t="s">
        <v>144</v>
      </c>
      <c r="C124" s="6">
        <v>988</v>
      </c>
      <c r="D124" s="7">
        <v>80</v>
      </c>
      <c r="E124" s="8">
        <f t="shared" si="0"/>
        <v>80.97165991902834</v>
      </c>
      <c r="F124" s="3"/>
      <c r="G124" s="11"/>
      <c r="H124" s="11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1:33" ht="14.4">
      <c r="A125" s="5">
        <v>30401</v>
      </c>
      <c r="B125" s="4" t="s">
        <v>145</v>
      </c>
      <c r="C125" s="6">
        <v>431</v>
      </c>
      <c r="D125" s="7">
        <v>26</v>
      </c>
      <c r="E125" s="8">
        <f t="shared" si="0"/>
        <v>60.324825986078885</v>
      </c>
      <c r="F125" s="3"/>
      <c r="G125" s="11"/>
      <c r="H125" s="11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1:33" ht="14.4">
      <c r="A126" s="5">
        <v>30402</v>
      </c>
      <c r="B126" s="4" t="s">
        <v>146</v>
      </c>
      <c r="C126" s="6">
        <v>328</v>
      </c>
      <c r="D126" s="7">
        <v>25</v>
      </c>
      <c r="E126" s="8">
        <f t="shared" si="0"/>
        <v>76.219512195121951</v>
      </c>
      <c r="F126" s="3"/>
      <c r="G126" s="11"/>
      <c r="H126" s="11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1:33" ht="14.4">
      <c r="A127" s="5">
        <v>30403</v>
      </c>
      <c r="B127" s="4" t="s">
        <v>147</v>
      </c>
      <c r="C127" s="6">
        <v>854</v>
      </c>
      <c r="D127" s="7">
        <v>65</v>
      </c>
      <c r="E127" s="8">
        <f t="shared" si="0"/>
        <v>76.112412177985945</v>
      </c>
      <c r="F127" s="3"/>
      <c r="G127" s="11"/>
      <c r="H127" s="11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1:33" ht="14.4">
      <c r="A128" s="5">
        <v>30404</v>
      </c>
      <c r="B128" s="4" t="s">
        <v>148</v>
      </c>
      <c r="C128" s="6">
        <v>226</v>
      </c>
      <c r="D128" s="7">
        <v>14</v>
      </c>
      <c r="E128" s="8">
        <f t="shared" si="0"/>
        <v>61.946902654867259</v>
      </c>
      <c r="F128" s="3"/>
      <c r="G128" s="11"/>
      <c r="H128" s="11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1:33" ht="14.4">
      <c r="A129" s="5">
        <v>30501</v>
      </c>
      <c r="B129" s="4" t="s">
        <v>149</v>
      </c>
      <c r="C129" s="6">
        <v>537</v>
      </c>
      <c r="D129" s="7">
        <v>23</v>
      </c>
      <c r="E129" s="8">
        <f t="shared" si="0"/>
        <v>42.830540037243949</v>
      </c>
      <c r="F129" s="3"/>
      <c r="G129" s="11"/>
      <c r="H129" s="11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1:33" ht="14.4">
      <c r="A130" s="5">
        <v>30502</v>
      </c>
      <c r="B130" s="4" t="s">
        <v>150</v>
      </c>
      <c r="C130" s="6">
        <v>553</v>
      </c>
      <c r="D130" s="7">
        <v>38</v>
      </c>
      <c r="E130" s="8">
        <f t="shared" si="0"/>
        <v>68.716094032549734</v>
      </c>
      <c r="F130" s="3"/>
      <c r="G130" s="11"/>
      <c r="H130" s="11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1:33" ht="14.4">
      <c r="A131" s="5">
        <v>30601</v>
      </c>
      <c r="B131" s="4" t="s">
        <v>151</v>
      </c>
      <c r="C131" s="6">
        <v>635</v>
      </c>
      <c r="D131" s="7">
        <v>56</v>
      </c>
      <c r="E131" s="8">
        <f t="shared" si="0"/>
        <v>88.188976377952756</v>
      </c>
      <c r="F131" s="3"/>
      <c r="G131" s="11"/>
      <c r="H131" s="11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1:33" ht="14.4">
      <c r="A132" s="5">
        <v>30602</v>
      </c>
      <c r="B132" s="4" t="s">
        <v>152</v>
      </c>
      <c r="C132" s="6">
        <v>640</v>
      </c>
      <c r="D132" s="7">
        <v>18</v>
      </c>
      <c r="E132" s="8">
        <f t="shared" si="0"/>
        <v>28.125</v>
      </c>
      <c r="F132" s="3"/>
      <c r="G132" s="11"/>
      <c r="H132" s="11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1:33" ht="14.4">
      <c r="A133" s="5">
        <v>30701</v>
      </c>
      <c r="B133" s="4" t="s">
        <v>153</v>
      </c>
      <c r="C133" s="6">
        <v>1214</v>
      </c>
      <c r="D133" s="7">
        <v>86</v>
      </c>
      <c r="E133" s="8">
        <f t="shared" si="0"/>
        <v>70.84019769357495</v>
      </c>
      <c r="F133" s="3"/>
      <c r="G133" s="11"/>
      <c r="H133" s="11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1:33" ht="14.4">
      <c r="A134" s="5">
        <v>30702</v>
      </c>
      <c r="B134" s="4" t="s">
        <v>154</v>
      </c>
      <c r="C134" s="6">
        <v>354</v>
      </c>
      <c r="D134" s="7">
        <v>17</v>
      </c>
      <c r="E134" s="8">
        <f t="shared" si="0"/>
        <v>48.022598870056498</v>
      </c>
      <c r="F134" s="3"/>
      <c r="G134" s="11"/>
      <c r="H134" s="11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1:33" ht="14.4">
      <c r="A135" s="5">
        <v>30703</v>
      </c>
      <c r="B135" s="4" t="s">
        <v>155</v>
      </c>
      <c r="C135" s="6">
        <v>191</v>
      </c>
      <c r="D135" s="7">
        <v>10</v>
      </c>
      <c r="E135" s="8">
        <f t="shared" si="0"/>
        <v>52.356020942408378</v>
      </c>
      <c r="F135" s="3"/>
      <c r="G135" s="11"/>
      <c r="H135" s="11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1:33" ht="14.4">
      <c r="A136" s="5">
        <v>30801</v>
      </c>
      <c r="B136" s="4" t="s">
        <v>156</v>
      </c>
      <c r="C136" s="6">
        <v>1137</v>
      </c>
      <c r="D136" s="7">
        <v>55</v>
      </c>
      <c r="E136" s="8">
        <f t="shared" si="0"/>
        <v>48.372911169744945</v>
      </c>
      <c r="F136" s="3"/>
      <c r="G136" s="11"/>
      <c r="H136" s="11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1:33" ht="14.4">
      <c r="A137" s="5">
        <v>30802</v>
      </c>
      <c r="B137" s="4" t="s">
        <v>157</v>
      </c>
      <c r="C137" s="6">
        <v>352</v>
      </c>
      <c r="D137" s="7">
        <v>12</v>
      </c>
      <c r="E137" s="8">
        <f t="shared" si="0"/>
        <v>34.090909090909086</v>
      </c>
      <c r="F137" s="3"/>
      <c r="G137" s="11"/>
      <c r="H137" s="11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1:33" ht="14.4">
      <c r="A138" s="5">
        <v>30803</v>
      </c>
      <c r="B138" s="4" t="s">
        <v>158</v>
      </c>
      <c r="C138" s="6">
        <v>291</v>
      </c>
      <c r="D138" s="7">
        <v>12</v>
      </c>
      <c r="E138" s="8">
        <f t="shared" si="0"/>
        <v>41.237113402061858</v>
      </c>
      <c r="F138" s="3"/>
      <c r="G138" s="11"/>
      <c r="H138" s="11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1:33" ht="14.4">
      <c r="A139" s="5">
        <v>30901</v>
      </c>
      <c r="B139" s="4" t="s">
        <v>159</v>
      </c>
      <c r="C139" s="6">
        <v>8049</v>
      </c>
      <c r="D139" s="7">
        <v>399</v>
      </c>
      <c r="E139" s="8">
        <f t="shared" si="0"/>
        <v>49.571375326127466</v>
      </c>
      <c r="F139" s="3"/>
      <c r="G139" s="11"/>
      <c r="H139" s="11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1:33" ht="14.4">
      <c r="A140" s="5">
        <v>30902</v>
      </c>
      <c r="B140" s="4" t="s">
        <v>160</v>
      </c>
      <c r="C140" s="6">
        <v>2481</v>
      </c>
      <c r="D140" s="7">
        <v>179</v>
      </c>
      <c r="E140" s="8">
        <f t="shared" si="0"/>
        <v>72.14832728738412</v>
      </c>
      <c r="F140" s="3"/>
      <c r="G140" s="11"/>
      <c r="H140" s="11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1:33" ht="14.4">
      <c r="A141" s="5">
        <v>30903</v>
      </c>
      <c r="B141" s="4" t="s">
        <v>161</v>
      </c>
      <c r="C141" s="6">
        <v>3319</v>
      </c>
      <c r="D141" s="7">
        <v>175</v>
      </c>
      <c r="E141" s="8">
        <f t="shared" si="0"/>
        <v>52.72672491714372</v>
      </c>
      <c r="F141" s="3"/>
      <c r="G141" s="11"/>
      <c r="H141" s="11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1:33" ht="14.4">
      <c r="A142" s="5">
        <v>30904</v>
      </c>
      <c r="B142" s="4" t="s">
        <v>162</v>
      </c>
      <c r="C142" s="6">
        <v>3203</v>
      </c>
      <c r="D142" s="7">
        <v>187</v>
      </c>
      <c r="E142" s="8">
        <f t="shared" si="0"/>
        <v>58.382766156728067</v>
      </c>
      <c r="F142" s="3"/>
      <c r="G142" s="11"/>
      <c r="H142" s="11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1:33" ht="14.4">
      <c r="A143" s="5">
        <v>30905</v>
      </c>
      <c r="B143" s="4" t="s">
        <v>163</v>
      </c>
      <c r="C143" s="6">
        <v>2818</v>
      </c>
      <c r="D143" s="7">
        <v>125</v>
      </c>
      <c r="E143" s="8">
        <f t="shared" si="0"/>
        <v>44.357700496806245</v>
      </c>
      <c r="F143" s="3"/>
      <c r="G143" s="11"/>
      <c r="H143" s="11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1:33" ht="14.4">
      <c r="A144" s="5">
        <v>31001</v>
      </c>
      <c r="B144" s="4" t="s">
        <v>164</v>
      </c>
      <c r="C144" s="6">
        <v>9737</v>
      </c>
      <c r="D144" s="7">
        <v>510</v>
      </c>
      <c r="E144" s="8">
        <f t="shared" si="0"/>
        <v>52.377529013043031</v>
      </c>
      <c r="F144" s="3"/>
      <c r="G144" s="11"/>
      <c r="H144" s="11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1:33" ht="14.4">
      <c r="A145" s="5">
        <v>31002</v>
      </c>
      <c r="B145" s="4" t="s">
        <v>165</v>
      </c>
      <c r="C145" s="6">
        <v>1199</v>
      </c>
      <c r="D145" s="7">
        <v>85</v>
      </c>
      <c r="E145" s="8">
        <f t="shared" si="0"/>
        <v>70.892410341951617</v>
      </c>
      <c r="F145" s="3"/>
      <c r="G145" s="11"/>
      <c r="H145" s="11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1:33" ht="14.4">
      <c r="A146" s="5">
        <v>31003</v>
      </c>
      <c r="B146" s="4" t="s">
        <v>166</v>
      </c>
      <c r="C146" s="6">
        <v>3769</v>
      </c>
      <c r="D146" s="7">
        <v>375</v>
      </c>
      <c r="E146" s="8">
        <f t="shared" si="0"/>
        <v>99.495887503316538</v>
      </c>
      <c r="F146" s="3"/>
      <c r="G146" s="11"/>
      <c r="H146" s="11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1:33" ht="14.4">
      <c r="A147" s="5">
        <v>31101</v>
      </c>
      <c r="B147" s="4" t="s">
        <v>167</v>
      </c>
      <c r="C147" s="6">
        <v>1413</v>
      </c>
      <c r="D147" s="7">
        <v>92</v>
      </c>
      <c r="E147" s="8">
        <f t="shared" si="0"/>
        <v>65.109695682944078</v>
      </c>
      <c r="F147" s="3"/>
      <c r="G147" s="11"/>
      <c r="H147" s="11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1:33" ht="14.4">
      <c r="A148" s="5">
        <v>31201</v>
      </c>
      <c r="B148" s="4" t="s">
        <v>168</v>
      </c>
      <c r="C148" s="6">
        <v>841</v>
      </c>
      <c r="D148" s="7">
        <v>86</v>
      </c>
      <c r="E148" s="8">
        <f t="shared" si="0"/>
        <v>102.25921521997621</v>
      </c>
      <c r="F148" s="3"/>
      <c r="G148" s="11"/>
      <c r="H148" s="11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1:33" ht="14.4">
      <c r="A149" s="5">
        <v>31202</v>
      </c>
      <c r="B149" s="4" t="s">
        <v>169</v>
      </c>
      <c r="C149" s="6">
        <v>586</v>
      </c>
      <c r="D149" s="7">
        <v>45</v>
      </c>
      <c r="E149" s="8">
        <f t="shared" si="0"/>
        <v>76.791808873720143</v>
      </c>
      <c r="F149" s="3"/>
      <c r="G149" s="11"/>
      <c r="H149" s="11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1:33" ht="14.4">
      <c r="A150" s="5">
        <v>31203</v>
      </c>
      <c r="B150" s="4" t="s">
        <v>170</v>
      </c>
      <c r="C150" s="6">
        <v>713</v>
      </c>
      <c r="D150" s="7">
        <v>45</v>
      </c>
      <c r="E150" s="8">
        <f t="shared" si="0"/>
        <v>63.113604488078536</v>
      </c>
      <c r="F150" s="3"/>
      <c r="G150" s="11"/>
      <c r="H150" s="11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1:33" ht="14.4">
      <c r="A151" s="5">
        <v>31204</v>
      </c>
      <c r="B151" s="4" t="s">
        <v>171</v>
      </c>
      <c r="C151" s="6">
        <v>1335</v>
      </c>
      <c r="D151" s="7">
        <v>141</v>
      </c>
      <c r="E151" s="8">
        <f t="shared" si="0"/>
        <v>105.6179775280899</v>
      </c>
      <c r="F151" s="3"/>
      <c r="G151" s="11"/>
      <c r="H151" s="11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1:33" ht="14.4">
      <c r="A152" s="5">
        <v>31205</v>
      </c>
      <c r="B152" s="4" t="s">
        <v>172</v>
      </c>
      <c r="C152" s="6">
        <v>2857</v>
      </c>
      <c r="D152" s="7">
        <v>258</v>
      </c>
      <c r="E152" s="8">
        <f t="shared" si="0"/>
        <v>90.304515225761293</v>
      </c>
      <c r="F152" s="3"/>
      <c r="G152" s="11"/>
      <c r="H152" s="11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1:33" ht="14.4">
      <c r="A153" s="5">
        <v>31206</v>
      </c>
      <c r="B153" s="4" t="s">
        <v>173</v>
      </c>
      <c r="C153" s="6">
        <v>1954</v>
      </c>
      <c r="D153" s="7">
        <v>164</v>
      </c>
      <c r="E153" s="8">
        <f t="shared" si="0"/>
        <v>83.930399181166834</v>
      </c>
      <c r="F153" s="3"/>
      <c r="G153" s="11"/>
      <c r="H153" s="11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ht="14.4">
      <c r="A154" s="5">
        <v>31301</v>
      </c>
      <c r="B154" s="4" t="s">
        <v>174</v>
      </c>
      <c r="C154" s="6">
        <v>1649</v>
      </c>
      <c r="D154" s="7">
        <v>129</v>
      </c>
      <c r="E154" s="8">
        <f t="shared" si="0"/>
        <v>78.229229836264409</v>
      </c>
      <c r="F154" s="3"/>
      <c r="G154" s="11"/>
      <c r="H154" s="11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1:33" ht="14.4">
      <c r="A155" s="5">
        <v>31302</v>
      </c>
      <c r="B155" s="4" t="s">
        <v>175</v>
      </c>
      <c r="C155" s="6">
        <v>315</v>
      </c>
      <c r="D155" s="7">
        <v>18</v>
      </c>
      <c r="E155" s="8">
        <f t="shared" si="0"/>
        <v>57.142857142857139</v>
      </c>
      <c r="F155" s="3"/>
      <c r="G155" s="11"/>
      <c r="H155" s="11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1:33" ht="14.4">
      <c r="A156" s="5">
        <v>31303</v>
      </c>
      <c r="B156" s="4" t="s">
        <v>176</v>
      </c>
      <c r="C156" s="6">
        <v>205</v>
      </c>
      <c r="D156" s="7">
        <v>15</v>
      </c>
      <c r="E156" s="8">
        <f t="shared" si="0"/>
        <v>73.170731707317074</v>
      </c>
      <c r="F156" s="3"/>
      <c r="G156" s="11"/>
      <c r="H156" s="11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1:33" ht="14.4">
      <c r="A157" s="5">
        <v>31401</v>
      </c>
      <c r="B157" s="4" t="s">
        <v>177</v>
      </c>
      <c r="C157" s="6">
        <v>1665</v>
      </c>
      <c r="D157" s="7">
        <v>63</v>
      </c>
      <c r="E157" s="8">
        <f t="shared" si="0"/>
        <v>37.837837837837839</v>
      </c>
      <c r="F157" s="3"/>
      <c r="G157" s="11"/>
      <c r="H157" s="11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ht="14.4">
      <c r="A158" s="5">
        <v>31402</v>
      </c>
      <c r="B158" s="4" t="s">
        <v>178</v>
      </c>
      <c r="C158" s="6">
        <v>405</v>
      </c>
      <c r="D158" s="7">
        <v>28</v>
      </c>
      <c r="E158" s="8">
        <f t="shared" si="0"/>
        <v>69.135802469135797</v>
      </c>
      <c r="F158" s="3"/>
      <c r="G158" s="11"/>
      <c r="H158" s="11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1:33" ht="14.4">
      <c r="A159" s="5">
        <v>31403</v>
      </c>
      <c r="B159" s="4" t="s">
        <v>179</v>
      </c>
      <c r="C159" s="6">
        <v>799</v>
      </c>
      <c r="D159" s="7">
        <v>41</v>
      </c>
      <c r="E159" s="8">
        <f t="shared" si="0"/>
        <v>51.314142678347935</v>
      </c>
      <c r="F159" s="3"/>
      <c r="G159" s="11"/>
      <c r="H159" s="11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1:33" ht="14.4">
      <c r="A160" s="5">
        <v>31404</v>
      </c>
      <c r="B160" s="4" t="s">
        <v>180</v>
      </c>
      <c r="C160" s="6">
        <v>76</v>
      </c>
      <c r="D160" s="7">
        <v>6</v>
      </c>
      <c r="E160" s="8">
        <f t="shared" si="0"/>
        <v>78.94736842105263</v>
      </c>
      <c r="F160" s="3"/>
      <c r="G160" s="11"/>
      <c r="H160" s="11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ht="14.4">
      <c r="A161" s="5">
        <v>31405</v>
      </c>
      <c r="B161" s="4" t="s">
        <v>181</v>
      </c>
      <c r="C161" s="6">
        <v>139</v>
      </c>
      <c r="D161" s="7">
        <v>7</v>
      </c>
      <c r="E161" s="8">
        <f t="shared" si="0"/>
        <v>50.359712230215827</v>
      </c>
      <c r="F161" s="3"/>
      <c r="G161" s="11"/>
      <c r="H161" s="11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ht="14.4">
      <c r="A162" s="5">
        <v>31501</v>
      </c>
      <c r="B162" s="4" t="s">
        <v>182</v>
      </c>
      <c r="C162" s="6">
        <v>428</v>
      </c>
      <c r="D162" s="7">
        <v>17</v>
      </c>
      <c r="E162" s="8">
        <f t="shared" si="0"/>
        <v>39.719626168224295</v>
      </c>
      <c r="F162" s="3"/>
      <c r="G162" s="11"/>
      <c r="H162" s="11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1:33" ht="14.4">
      <c r="A163" s="5">
        <v>31601</v>
      </c>
      <c r="B163" s="4" t="s">
        <v>183</v>
      </c>
      <c r="C163" s="6">
        <v>1359</v>
      </c>
      <c r="D163" s="7">
        <v>92</v>
      </c>
      <c r="E163" s="8">
        <f t="shared" si="0"/>
        <v>67.696835908756441</v>
      </c>
      <c r="F163" s="3"/>
      <c r="G163" s="11"/>
      <c r="H163" s="11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1:33" ht="14.4">
      <c r="A164" s="5">
        <v>31602</v>
      </c>
      <c r="B164" s="4" t="s">
        <v>184</v>
      </c>
      <c r="C164" s="6">
        <v>1227</v>
      </c>
      <c r="D164" s="7">
        <v>124</v>
      </c>
      <c r="E164" s="8">
        <f t="shared" si="0"/>
        <v>101.05949470252648</v>
      </c>
      <c r="F164" s="3"/>
      <c r="G164" s="11"/>
      <c r="H164" s="11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1:33" ht="14.4">
      <c r="A165" s="5">
        <v>40101</v>
      </c>
      <c r="B165" s="4" t="s">
        <v>15</v>
      </c>
      <c r="C165" s="6">
        <v>14183</v>
      </c>
      <c r="D165" s="7">
        <v>635</v>
      </c>
      <c r="E165" s="8">
        <f t="shared" si="0"/>
        <v>44.771910033138262</v>
      </c>
      <c r="F165" s="3"/>
      <c r="G165" s="11"/>
      <c r="H165" s="11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1:33" ht="14.4">
      <c r="A166" s="5">
        <v>40102</v>
      </c>
      <c r="B166" s="4" t="s">
        <v>185</v>
      </c>
      <c r="C166" s="6">
        <v>1215</v>
      </c>
      <c r="D166" s="7">
        <v>55</v>
      </c>
      <c r="E166" s="8">
        <f t="shared" si="0"/>
        <v>45.267489711934161</v>
      </c>
      <c r="F166" s="3"/>
      <c r="G166" s="11"/>
      <c r="H166" s="11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1:33" ht="14.4">
      <c r="A167" s="5">
        <v>40103</v>
      </c>
      <c r="B167" s="4" t="s">
        <v>186</v>
      </c>
      <c r="C167" s="6">
        <v>392</v>
      </c>
      <c r="D167" s="7">
        <v>17</v>
      </c>
      <c r="E167" s="8">
        <f t="shared" si="0"/>
        <v>43.367346938775512</v>
      </c>
      <c r="F167" s="3"/>
      <c r="G167" s="11"/>
      <c r="H167" s="11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ht="14.4">
      <c r="A168" s="5">
        <v>40104</v>
      </c>
      <c r="B168" s="4" t="s">
        <v>187</v>
      </c>
      <c r="C168" s="6">
        <v>633</v>
      </c>
      <c r="D168" s="7">
        <v>33</v>
      </c>
      <c r="E168" s="8">
        <f t="shared" si="0"/>
        <v>52.132701421800945</v>
      </c>
      <c r="F168" s="3"/>
      <c r="G168" s="11"/>
      <c r="H168" s="11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1:33" ht="14.4">
      <c r="A169" s="5">
        <v>40201</v>
      </c>
      <c r="B169" s="4" t="s">
        <v>188</v>
      </c>
      <c r="C169" s="6">
        <v>1403</v>
      </c>
      <c r="D169" s="7">
        <v>94</v>
      </c>
      <c r="E169" s="8">
        <f t="shared" si="0"/>
        <v>66.999287241625083</v>
      </c>
      <c r="F169" s="3"/>
      <c r="G169" s="11"/>
      <c r="H169" s="11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1:33" ht="14.4">
      <c r="A170" s="5">
        <v>40202</v>
      </c>
      <c r="B170" s="4" t="s">
        <v>189</v>
      </c>
      <c r="C170" s="6">
        <v>145</v>
      </c>
      <c r="D170" s="7">
        <v>8</v>
      </c>
      <c r="E170" s="8">
        <f t="shared" si="0"/>
        <v>55.172413793103445</v>
      </c>
      <c r="F170" s="3"/>
      <c r="G170" s="11"/>
      <c r="H170" s="11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1:33" ht="14.4">
      <c r="A171" s="5">
        <v>40301</v>
      </c>
      <c r="B171" s="4" t="s">
        <v>190</v>
      </c>
      <c r="C171" s="6">
        <v>346</v>
      </c>
      <c r="D171" s="7">
        <v>26</v>
      </c>
      <c r="E171" s="8">
        <f t="shared" si="0"/>
        <v>75.144508670520239</v>
      </c>
      <c r="F171" s="3"/>
      <c r="G171" s="11"/>
      <c r="H171" s="11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1:33" ht="14.4">
      <c r="A172" s="5">
        <v>40302</v>
      </c>
      <c r="B172" s="4" t="s">
        <v>191</v>
      </c>
      <c r="C172" s="6">
        <v>86</v>
      </c>
      <c r="D172" s="7">
        <v>3</v>
      </c>
      <c r="E172" s="8">
        <f t="shared" si="0"/>
        <v>34.883720930232556</v>
      </c>
      <c r="F172" s="3"/>
      <c r="G172" s="11"/>
      <c r="H172" s="11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1:33" ht="14.4">
      <c r="A173" s="5">
        <v>40401</v>
      </c>
      <c r="B173" s="4" t="s">
        <v>192</v>
      </c>
      <c r="C173" s="6">
        <v>182</v>
      </c>
      <c r="D173" s="7">
        <v>17</v>
      </c>
      <c r="E173" s="8">
        <f t="shared" si="0"/>
        <v>93.406593406593402</v>
      </c>
      <c r="F173" s="3"/>
      <c r="G173" s="11"/>
      <c r="H173" s="11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1:33" ht="14.4">
      <c r="A174" s="5">
        <v>40402</v>
      </c>
      <c r="B174" s="4" t="s">
        <v>193</v>
      </c>
      <c r="C174" s="6">
        <v>204</v>
      </c>
      <c r="D174" s="7">
        <v>16</v>
      </c>
      <c r="E174" s="8">
        <f t="shared" si="0"/>
        <v>78.431372549019613</v>
      </c>
      <c r="F174" s="3"/>
      <c r="G174" s="11"/>
      <c r="H174" s="11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1:33" ht="14.4">
      <c r="A175" s="5">
        <v>40501</v>
      </c>
      <c r="B175" s="4" t="s">
        <v>194</v>
      </c>
      <c r="C175" s="6">
        <v>34</v>
      </c>
      <c r="D175" s="7">
        <v>0</v>
      </c>
      <c r="E175" s="8">
        <f t="shared" si="0"/>
        <v>0</v>
      </c>
      <c r="F175" s="3"/>
      <c r="G175" s="11"/>
      <c r="H175" s="11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1:33" ht="14.4">
      <c r="A176" s="5">
        <v>40502</v>
      </c>
      <c r="B176" s="4" t="s">
        <v>195</v>
      </c>
      <c r="C176" s="6">
        <v>184</v>
      </c>
      <c r="D176" s="7">
        <v>6</v>
      </c>
      <c r="E176" s="8">
        <f t="shared" si="0"/>
        <v>32.608695652173914</v>
      </c>
      <c r="F176" s="3"/>
      <c r="G176" s="11"/>
      <c r="H176" s="11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1:33" ht="14.4">
      <c r="A177" s="5">
        <v>40503</v>
      </c>
      <c r="B177" s="4" t="s">
        <v>196</v>
      </c>
      <c r="C177" s="6">
        <v>77</v>
      </c>
      <c r="D177" s="7">
        <v>4</v>
      </c>
      <c r="E177" s="8">
        <f t="shared" si="0"/>
        <v>51.948051948051955</v>
      </c>
      <c r="F177" s="3"/>
      <c r="G177" s="11"/>
      <c r="H177" s="11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1:33" ht="14.4">
      <c r="A178" s="5">
        <v>40504</v>
      </c>
      <c r="B178" s="15" t="s">
        <v>197</v>
      </c>
      <c r="C178" s="6">
        <v>22</v>
      </c>
      <c r="D178" s="7">
        <v>0</v>
      </c>
      <c r="E178" s="8">
        <f t="shared" si="0"/>
        <v>0</v>
      </c>
      <c r="F178" s="3"/>
      <c r="G178" s="11"/>
      <c r="H178" s="11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1:33" ht="14.4">
      <c r="A179" s="5">
        <v>40505</v>
      </c>
      <c r="B179" s="4" t="s">
        <v>198</v>
      </c>
      <c r="C179" s="6">
        <v>144</v>
      </c>
      <c r="D179" s="7">
        <v>2</v>
      </c>
      <c r="E179" s="8">
        <f t="shared" si="0"/>
        <v>13.888888888888888</v>
      </c>
      <c r="F179" s="3"/>
      <c r="G179" s="11"/>
      <c r="H179" s="11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1:33" ht="14.4">
      <c r="A180" s="5">
        <v>40601</v>
      </c>
      <c r="B180" s="4" t="s">
        <v>199</v>
      </c>
      <c r="C180" s="6">
        <v>311</v>
      </c>
      <c r="D180" s="7">
        <v>24</v>
      </c>
      <c r="E180" s="8">
        <f t="shared" si="0"/>
        <v>77.170418006430879</v>
      </c>
      <c r="F180" s="3"/>
      <c r="G180" s="11"/>
      <c r="H180" s="11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1:33" ht="14.4">
      <c r="A181" s="5">
        <v>40602</v>
      </c>
      <c r="B181" s="4" t="s">
        <v>200</v>
      </c>
      <c r="C181" s="6">
        <v>225</v>
      </c>
      <c r="D181" s="7">
        <v>13</v>
      </c>
      <c r="E181" s="8">
        <f t="shared" si="0"/>
        <v>57.777777777777779</v>
      </c>
      <c r="F181" s="3"/>
      <c r="G181" s="11"/>
      <c r="H181" s="11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1:33" ht="14.4">
      <c r="A182" s="5">
        <v>40603</v>
      </c>
      <c r="B182" s="4" t="s">
        <v>201</v>
      </c>
      <c r="C182" s="6">
        <v>129</v>
      </c>
      <c r="D182" s="7">
        <v>12</v>
      </c>
      <c r="E182" s="8">
        <f t="shared" si="0"/>
        <v>93.023255813953483</v>
      </c>
      <c r="F182" s="3"/>
      <c r="G182" s="11"/>
      <c r="H182" s="11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1:33" ht="14.4">
      <c r="A183" s="5">
        <v>40701</v>
      </c>
      <c r="B183" s="4" t="s">
        <v>202</v>
      </c>
      <c r="C183" s="6">
        <v>1187</v>
      </c>
      <c r="D183" s="7">
        <v>69</v>
      </c>
      <c r="E183" s="8">
        <f t="shared" si="0"/>
        <v>58.12973883740522</v>
      </c>
      <c r="F183" s="3"/>
      <c r="G183" s="11"/>
      <c r="H183" s="11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1:33" ht="14.4">
      <c r="A184" s="5">
        <v>40702</v>
      </c>
      <c r="B184" s="4" t="s">
        <v>203</v>
      </c>
      <c r="C184" s="6">
        <v>224</v>
      </c>
      <c r="D184" s="7">
        <v>12</v>
      </c>
      <c r="E184" s="8">
        <f t="shared" si="0"/>
        <v>53.571428571428569</v>
      </c>
      <c r="F184" s="3"/>
      <c r="G184" s="11"/>
      <c r="H184" s="11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1:33" ht="14.4">
      <c r="A185" s="5">
        <v>40801</v>
      </c>
      <c r="B185" s="4" t="s">
        <v>204</v>
      </c>
      <c r="C185" s="6">
        <v>388</v>
      </c>
      <c r="D185" s="7">
        <v>39</v>
      </c>
      <c r="E185" s="8">
        <f t="shared" si="0"/>
        <v>100.51546391752578</v>
      </c>
      <c r="F185" s="3"/>
      <c r="G185" s="11"/>
      <c r="H185" s="11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1:33" ht="14.4">
      <c r="A186" s="5">
        <v>40802</v>
      </c>
      <c r="B186" s="4" t="s">
        <v>205</v>
      </c>
      <c r="C186" s="6">
        <v>129</v>
      </c>
      <c r="D186" s="7">
        <v>5</v>
      </c>
      <c r="E186" s="8">
        <f t="shared" si="0"/>
        <v>38.759689922480618</v>
      </c>
      <c r="F186" s="3"/>
      <c r="G186" s="11"/>
      <c r="H186" s="11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1:33" ht="14.4">
      <c r="A187" s="5">
        <v>40901</v>
      </c>
      <c r="B187" s="4" t="s">
        <v>206</v>
      </c>
      <c r="C187" s="6">
        <v>358</v>
      </c>
      <c r="D187" s="7">
        <v>15</v>
      </c>
      <c r="E187" s="8">
        <f t="shared" si="0"/>
        <v>41.899441340782118</v>
      </c>
      <c r="F187" s="3"/>
      <c r="G187" s="11"/>
      <c r="H187" s="11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1:33" ht="14.4">
      <c r="A188" s="5">
        <v>40902</v>
      </c>
      <c r="B188" s="4" t="s">
        <v>207</v>
      </c>
      <c r="C188" s="6">
        <v>53</v>
      </c>
      <c r="D188" s="7">
        <v>4</v>
      </c>
      <c r="E188" s="8">
        <f t="shared" si="0"/>
        <v>75.471698113207538</v>
      </c>
      <c r="F188" s="3"/>
      <c r="G188" s="11"/>
      <c r="H188" s="11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1:33" ht="14.4">
      <c r="A189" s="5">
        <v>40903</v>
      </c>
      <c r="B189" s="4" t="s">
        <v>208</v>
      </c>
      <c r="C189" s="6">
        <v>143</v>
      </c>
      <c r="D189" s="7">
        <v>13</v>
      </c>
      <c r="E189" s="8">
        <f t="shared" si="0"/>
        <v>90.909090909090907</v>
      </c>
      <c r="F189" s="3"/>
      <c r="G189" s="11"/>
      <c r="H189" s="11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1:33" ht="14.4">
      <c r="A190" s="5">
        <v>41001</v>
      </c>
      <c r="B190" s="4" t="s">
        <v>209</v>
      </c>
      <c r="C190" s="6">
        <v>399</v>
      </c>
      <c r="D190" s="7">
        <v>20</v>
      </c>
      <c r="E190" s="8">
        <f t="shared" si="0"/>
        <v>50.125313283208015</v>
      </c>
      <c r="F190" s="3"/>
      <c r="G190" s="11"/>
      <c r="H190" s="11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1:33" ht="14.4">
      <c r="A191" s="5">
        <v>41101</v>
      </c>
      <c r="B191" s="4" t="s">
        <v>210</v>
      </c>
      <c r="C191" s="6">
        <v>270</v>
      </c>
      <c r="D191" s="7">
        <v>26</v>
      </c>
      <c r="E191" s="8">
        <f t="shared" si="0"/>
        <v>96.296296296296291</v>
      </c>
      <c r="F191" s="3"/>
      <c r="G191" s="11"/>
      <c r="H191" s="11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1:33" ht="14.4">
      <c r="A192" s="5">
        <v>41201</v>
      </c>
      <c r="B192" s="4" t="s">
        <v>211</v>
      </c>
      <c r="C192" s="6">
        <v>184</v>
      </c>
      <c r="D192" s="7">
        <v>6</v>
      </c>
      <c r="E192" s="8">
        <f t="shared" si="0"/>
        <v>32.608695652173914</v>
      </c>
      <c r="F192" s="3"/>
      <c r="G192" s="11"/>
      <c r="H192" s="11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1:33" ht="14.4">
      <c r="A193" s="5">
        <v>41202</v>
      </c>
      <c r="B193" s="4" t="s">
        <v>212</v>
      </c>
      <c r="C193" s="6">
        <v>55</v>
      </c>
      <c r="D193" s="7">
        <v>5</v>
      </c>
      <c r="E193" s="8">
        <f t="shared" si="0"/>
        <v>90.909090909090907</v>
      </c>
      <c r="F193" s="3"/>
      <c r="G193" s="11"/>
      <c r="H193" s="11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1:33" ht="14.4">
      <c r="A194" s="5">
        <v>41301</v>
      </c>
      <c r="B194" s="4" t="s">
        <v>213</v>
      </c>
      <c r="C194" s="6">
        <v>275</v>
      </c>
      <c r="D194" s="7">
        <v>19</v>
      </c>
      <c r="E194" s="8">
        <f t="shared" si="0"/>
        <v>69.090909090909093</v>
      </c>
      <c r="F194" s="3"/>
      <c r="G194" s="11"/>
      <c r="H194" s="11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1:33" ht="14.4">
      <c r="A195" s="5">
        <v>41401</v>
      </c>
      <c r="B195" s="4" t="s">
        <v>214</v>
      </c>
      <c r="C195" s="6">
        <v>557</v>
      </c>
      <c r="D195" s="7">
        <v>32</v>
      </c>
      <c r="E195" s="8">
        <f t="shared" si="0"/>
        <v>57.450628366247756</v>
      </c>
      <c r="F195" s="3"/>
      <c r="G195" s="11"/>
      <c r="H195" s="11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1:33" ht="14.4">
      <c r="A196" s="5">
        <v>41501</v>
      </c>
      <c r="B196" s="4" t="s">
        <v>215</v>
      </c>
      <c r="C196" s="6">
        <v>24</v>
      </c>
      <c r="D196" s="7">
        <v>3</v>
      </c>
      <c r="E196" s="8">
        <f t="shared" si="0"/>
        <v>125</v>
      </c>
      <c r="F196" s="3"/>
      <c r="G196" s="11"/>
      <c r="H196" s="11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1:33" ht="14.4">
      <c r="A197" s="5">
        <v>41502</v>
      </c>
      <c r="B197" s="4" t="s">
        <v>216</v>
      </c>
      <c r="C197" s="6">
        <v>28</v>
      </c>
      <c r="D197" s="7">
        <v>1</v>
      </c>
      <c r="E197" s="8">
        <f t="shared" si="0"/>
        <v>35.714285714285715</v>
      </c>
      <c r="F197" s="3"/>
      <c r="G197" s="11"/>
      <c r="H197" s="11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1:33" ht="14.4">
      <c r="A198" s="5">
        <v>41503</v>
      </c>
      <c r="B198" s="4" t="s">
        <v>217</v>
      </c>
      <c r="C198" s="6">
        <v>52</v>
      </c>
      <c r="D198" s="7">
        <v>5</v>
      </c>
      <c r="E198" s="8">
        <f t="shared" si="0"/>
        <v>96.15384615384616</v>
      </c>
      <c r="F198" s="3"/>
      <c r="G198" s="11"/>
      <c r="H198" s="11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1:33" ht="14.4">
      <c r="A199" s="5">
        <v>41601</v>
      </c>
      <c r="B199" s="4" t="s">
        <v>218</v>
      </c>
      <c r="C199" s="6">
        <v>181</v>
      </c>
      <c r="D199" s="7">
        <v>12</v>
      </c>
      <c r="E199" s="8">
        <f t="shared" si="0"/>
        <v>66.298342541436455</v>
      </c>
      <c r="F199" s="3"/>
      <c r="G199" s="11"/>
      <c r="H199" s="11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1:33" ht="14.4">
      <c r="A200" s="5">
        <v>50101</v>
      </c>
      <c r="B200" s="4" t="s">
        <v>17</v>
      </c>
      <c r="C200" s="6">
        <v>10973</v>
      </c>
      <c r="D200" s="7">
        <v>636</v>
      </c>
      <c r="E200" s="8">
        <f t="shared" si="0"/>
        <v>57.960448373279867</v>
      </c>
      <c r="F200" s="3"/>
      <c r="G200" s="11"/>
      <c r="H200" s="11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1:33" ht="14.4">
      <c r="A201" s="5">
        <v>50102</v>
      </c>
      <c r="B201" s="4" t="s">
        <v>219</v>
      </c>
      <c r="C201" s="6">
        <v>1224</v>
      </c>
      <c r="D201" s="7">
        <v>93</v>
      </c>
      <c r="E201" s="8">
        <f t="shared" si="0"/>
        <v>75.980392156862735</v>
      </c>
      <c r="F201" s="3"/>
      <c r="G201" s="11"/>
      <c r="H201" s="11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1:33" ht="14.4">
      <c r="A202" s="5">
        <v>50103</v>
      </c>
      <c r="B202" s="4" t="s">
        <v>220</v>
      </c>
      <c r="C202" s="6">
        <v>363</v>
      </c>
      <c r="D202" s="7">
        <v>27</v>
      </c>
      <c r="E202" s="8">
        <f t="shared" si="0"/>
        <v>74.380165289256198</v>
      </c>
      <c r="F202" s="3"/>
      <c r="G202" s="11"/>
      <c r="H202" s="11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1:33" ht="14.4">
      <c r="A203" s="5">
        <v>50104</v>
      </c>
      <c r="B203" s="4" t="s">
        <v>221</v>
      </c>
      <c r="C203" s="6">
        <v>106</v>
      </c>
      <c r="D203" s="7">
        <v>2</v>
      </c>
      <c r="E203" s="8">
        <f t="shared" si="0"/>
        <v>18.867924528301884</v>
      </c>
      <c r="F203" s="3"/>
      <c r="G203" s="11"/>
      <c r="H203" s="11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1:33" ht="14.4">
      <c r="A204" s="5">
        <v>50201</v>
      </c>
      <c r="B204" s="4" t="s">
        <v>222</v>
      </c>
      <c r="C204" s="6">
        <v>1172</v>
      </c>
      <c r="D204" s="7">
        <v>65</v>
      </c>
      <c r="E204" s="8">
        <f t="shared" si="0"/>
        <v>55.460750853242317</v>
      </c>
      <c r="F204" s="3"/>
      <c r="G204" s="11"/>
      <c r="H204" s="11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1:33" ht="14.4">
      <c r="A205" s="5">
        <v>50202</v>
      </c>
      <c r="B205" s="4" t="s">
        <v>223</v>
      </c>
      <c r="C205" s="6">
        <v>797</v>
      </c>
      <c r="D205" s="7">
        <v>55</v>
      </c>
      <c r="E205" s="8">
        <f t="shared" si="0"/>
        <v>69.008782936010036</v>
      </c>
      <c r="F205" s="3"/>
      <c r="G205" s="11"/>
      <c r="H205" s="11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1:33" ht="14.4">
      <c r="A206" s="5">
        <v>50203</v>
      </c>
      <c r="B206" s="4" t="s">
        <v>224</v>
      </c>
      <c r="C206" s="6">
        <v>2558</v>
      </c>
      <c r="D206" s="7">
        <v>142</v>
      </c>
      <c r="E206" s="8">
        <f t="shared" si="0"/>
        <v>55.512118842845972</v>
      </c>
      <c r="F206" s="3"/>
      <c r="G206" s="11"/>
      <c r="H206" s="11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1:33" ht="14.4">
      <c r="A207" s="5">
        <v>50204</v>
      </c>
      <c r="B207" s="4" t="s">
        <v>225</v>
      </c>
      <c r="C207" s="6">
        <v>332</v>
      </c>
      <c r="D207" s="7">
        <v>33</v>
      </c>
      <c r="E207" s="8">
        <f t="shared" si="0"/>
        <v>99.397590361445779</v>
      </c>
      <c r="F207" s="3"/>
      <c r="G207" s="11"/>
      <c r="H207" s="11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1:33" ht="14.4">
      <c r="A208" s="5">
        <v>50301</v>
      </c>
      <c r="B208" s="4" t="s">
        <v>226</v>
      </c>
      <c r="C208" s="6">
        <v>1801</v>
      </c>
      <c r="D208" s="7">
        <v>134</v>
      </c>
      <c r="E208" s="8">
        <f t="shared" si="0"/>
        <v>74.403109383675741</v>
      </c>
      <c r="F208" s="3"/>
      <c r="G208" s="11"/>
      <c r="H208" s="11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1:33" ht="14.4">
      <c r="A209" s="5">
        <v>50302</v>
      </c>
      <c r="B209" s="4" t="s">
        <v>227</v>
      </c>
      <c r="C209" s="6">
        <v>440</v>
      </c>
      <c r="D209" s="7">
        <v>21</v>
      </c>
      <c r="E209" s="8">
        <f t="shared" si="0"/>
        <v>47.727272727272727</v>
      </c>
      <c r="F209" s="3"/>
      <c r="G209" s="11"/>
      <c r="H209" s="11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1:33" ht="14.4">
      <c r="A210" s="5">
        <v>50303</v>
      </c>
      <c r="B210" s="4" t="s">
        <v>228</v>
      </c>
      <c r="C210" s="6">
        <v>540</v>
      </c>
      <c r="D210" s="7">
        <v>28</v>
      </c>
      <c r="E210" s="8">
        <f t="shared" si="0"/>
        <v>51.851851851851848</v>
      </c>
      <c r="F210" s="3"/>
      <c r="G210" s="11"/>
      <c r="H210" s="11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1:33" ht="14.4">
      <c r="A211" s="5">
        <v>50401</v>
      </c>
      <c r="B211" s="4" t="s">
        <v>229</v>
      </c>
      <c r="C211" s="6">
        <v>1531</v>
      </c>
      <c r="D211" s="7">
        <v>151</v>
      </c>
      <c r="E211" s="8">
        <f t="shared" si="0"/>
        <v>98.628347485303721</v>
      </c>
      <c r="F211" s="3"/>
      <c r="G211" s="11"/>
      <c r="H211" s="11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1:33" ht="14.4">
      <c r="A212" s="5">
        <v>50402</v>
      </c>
      <c r="B212" s="4" t="s">
        <v>230</v>
      </c>
      <c r="C212" s="6">
        <v>848</v>
      </c>
      <c r="D212" s="7">
        <v>62</v>
      </c>
      <c r="E212" s="8">
        <f t="shared" si="0"/>
        <v>73.113207547169807</v>
      </c>
      <c r="F212" s="3"/>
      <c r="G212" s="11"/>
      <c r="H212" s="11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1:33" ht="14.4">
      <c r="A213" s="5">
        <v>50403</v>
      </c>
      <c r="B213" s="4" t="s">
        <v>231</v>
      </c>
      <c r="C213" s="6">
        <v>1213</v>
      </c>
      <c r="D213" s="7">
        <v>75</v>
      </c>
      <c r="E213" s="8">
        <f t="shared" si="0"/>
        <v>61.830173124484752</v>
      </c>
      <c r="F213" s="3"/>
      <c r="G213" s="11"/>
      <c r="H213" s="11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1:33" ht="14.4">
      <c r="A214" s="5">
        <v>50404</v>
      </c>
      <c r="B214" s="4" t="s">
        <v>232</v>
      </c>
      <c r="C214" s="6">
        <v>646</v>
      </c>
      <c r="D214" s="7">
        <v>43</v>
      </c>
      <c r="E214" s="8">
        <f t="shared" si="0"/>
        <v>66.563467492260074</v>
      </c>
      <c r="F214" s="3"/>
      <c r="G214" s="11"/>
      <c r="H214" s="11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1:33" ht="14.4">
      <c r="A215" s="5">
        <v>50501</v>
      </c>
      <c r="B215" s="4" t="s">
        <v>233</v>
      </c>
      <c r="C215" s="6">
        <v>1374</v>
      </c>
      <c r="D215" s="7">
        <v>130</v>
      </c>
      <c r="E215" s="8">
        <f t="shared" si="0"/>
        <v>94.614264919941775</v>
      </c>
      <c r="F215" s="3"/>
      <c r="G215" s="11"/>
      <c r="H215" s="11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1:33" ht="14.4">
      <c r="A216" s="5">
        <v>50502</v>
      </c>
      <c r="B216" s="4" t="s">
        <v>234</v>
      </c>
      <c r="C216" s="6">
        <v>419</v>
      </c>
      <c r="D216" s="7">
        <v>55</v>
      </c>
      <c r="E216" s="8">
        <f t="shared" si="0"/>
        <v>131.26491646778044</v>
      </c>
      <c r="F216" s="3"/>
      <c r="G216" s="11"/>
      <c r="H216" s="11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1:33" ht="14.4">
      <c r="A217" s="5">
        <v>50601</v>
      </c>
      <c r="B217" s="4" t="s">
        <v>235</v>
      </c>
      <c r="C217" s="6">
        <v>1609</v>
      </c>
      <c r="D217" s="7">
        <v>102</v>
      </c>
      <c r="E217" s="8">
        <f t="shared" si="0"/>
        <v>63.393412057178367</v>
      </c>
      <c r="F217" s="3"/>
      <c r="G217" s="11"/>
      <c r="H217" s="11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1:33" ht="14.4">
      <c r="A218" s="5">
        <v>50602</v>
      </c>
      <c r="B218" s="4" t="s">
        <v>236</v>
      </c>
      <c r="C218" s="6">
        <v>534</v>
      </c>
      <c r="D218" s="7">
        <v>26</v>
      </c>
      <c r="E218" s="8">
        <f t="shared" si="0"/>
        <v>48.68913857677903</v>
      </c>
      <c r="F218" s="3"/>
      <c r="G218" s="11"/>
      <c r="H218" s="11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1:33" ht="14.4">
      <c r="A219" s="5">
        <v>50701</v>
      </c>
      <c r="B219" s="4" t="s">
        <v>237</v>
      </c>
      <c r="C219" s="6">
        <v>885</v>
      </c>
      <c r="D219" s="7">
        <v>55</v>
      </c>
      <c r="E219" s="8">
        <f t="shared" si="0"/>
        <v>62.146892655367232</v>
      </c>
      <c r="F219" s="3"/>
      <c r="G219" s="11"/>
      <c r="H219" s="11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1:33" ht="14.4">
      <c r="A220" s="5">
        <v>50702</v>
      </c>
      <c r="B220" s="4" t="s">
        <v>238</v>
      </c>
      <c r="C220" s="6">
        <v>361</v>
      </c>
      <c r="D220" s="7">
        <v>31</v>
      </c>
      <c r="E220" s="8">
        <f t="shared" si="0"/>
        <v>85.87257617728531</v>
      </c>
      <c r="F220" s="3"/>
      <c r="G220" s="11"/>
      <c r="H220" s="11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1:33" ht="14.4">
      <c r="A221" s="5">
        <v>50801</v>
      </c>
      <c r="B221" s="4" t="s">
        <v>239</v>
      </c>
      <c r="C221" s="6">
        <v>2479</v>
      </c>
      <c r="D221" s="7">
        <v>154</v>
      </c>
      <c r="E221" s="8">
        <f t="shared" si="0"/>
        <v>62.12182331585317</v>
      </c>
      <c r="F221" s="3"/>
      <c r="G221" s="11"/>
      <c r="H221" s="11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1:33" ht="14.4">
      <c r="A222" s="5">
        <v>50802</v>
      </c>
      <c r="B222" s="4" t="s">
        <v>240</v>
      </c>
      <c r="C222" s="6">
        <v>556</v>
      </c>
      <c r="D222" s="7">
        <v>46</v>
      </c>
      <c r="E222" s="8">
        <f t="shared" si="0"/>
        <v>82.733812949640281</v>
      </c>
      <c r="F222" s="3"/>
      <c r="G222" s="11"/>
      <c r="H222" s="11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1:33" ht="14.4">
      <c r="A223" s="5">
        <v>50901</v>
      </c>
      <c r="B223" s="4" t="s">
        <v>241</v>
      </c>
      <c r="C223" s="6">
        <v>570</v>
      </c>
      <c r="D223" s="7">
        <v>57</v>
      </c>
      <c r="E223" s="8">
        <f t="shared" si="0"/>
        <v>100</v>
      </c>
      <c r="F223" s="3"/>
      <c r="G223" s="11"/>
      <c r="H223" s="11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1:33" ht="14.4">
      <c r="A224" s="5">
        <v>50902</v>
      </c>
      <c r="B224" s="4" t="s">
        <v>242</v>
      </c>
      <c r="C224" s="6">
        <v>42</v>
      </c>
      <c r="D224" s="7">
        <v>3</v>
      </c>
      <c r="E224" s="8">
        <f t="shared" si="0"/>
        <v>71.428571428571431</v>
      </c>
      <c r="F224" s="3"/>
      <c r="G224" s="11"/>
      <c r="H224" s="11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1:33" ht="14.4">
      <c r="A225" s="5">
        <v>51001</v>
      </c>
      <c r="B225" s="4" t="s">
        <v>243</v>
      </c>
      <c r="C225" s="6">
        <v>157</v>
      </c>
      <c r="D225" s="7">
        <v>17</v>
      </c>
      <c r="E225" s="8">
        <f t="shared" si="0"/>
        <v>108.28025477707007</v>
      </c>
      <c r="F225" s="3"/>
      <c r="G225" s="11"/>
      <c r="H225" s="11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1:33" ht="14.4">
      <c r="A226" s="5">
        <v>51002</v>
      </c>
      <c r="B226" s="4" t="s">
        <v>244</v>
      </c>
      <c r="C226" s="6">
        <v>60</v>
      </c>
      <c r="D226" s="7">
        <v>5</v>
      </c>
      <c r="E226" s="8">
        <f t="shared" si="0"/>
        <v>83.333333333333329</v>
      </c>
      <c r="F226" s="3"/>
      <c r="G226" s="11"/>
      <c r="H226" s="11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1:33" ht="14.4">
      <c r="A227" s="5">
        <v>51003</v>
      </c>
      <c r="B227" s="4" t="s">
        <v>245</v>
      </c>
      <c r="C227" s="6">
        <v>111</v>
      </c>
      <c r="D227" s="7">
        <v>9</v>
      </c>
      <c r="E227" s="8">
        <f t="shared" si="0"/>
        <v>81.081081081081081</v>
      </c>
      <c r="F227" s="3"/>
      <c r="G227" s="11"/>
      <c r="H227" s="11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1:33" ht="14.4">
      <c r="A228" s="5">
        <v>51101</v>
      </c>
      <c r="B228" s="4" t="s">
        <v>246</v>
      </c>
      <c r="C228" s="6">
        <v>1084</v>
      </c>
      <c r="D228" s="7">
        <v>63</v>
      </c>
      <c r="E228" s="8">
        <f t="shared" si="0"/>
        <v>58.118081180811807</v>
      </c>
      <c r="F228" s="3"/>
      <c r="G228" s="11"/>
      <c r="H228" s="11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1:33" ht="14.4">
      <c r="A229" s="5">
        <v>51102</v>
      </c>
      <c r="B229" s="4" t="s">
        <v>247</v>
      </c>
      <c r="C229" s="6">
        <v>602</v>
      </c>
      <c r="D229" s="7">
        <v>29</v>
      </c>
      <c r="E229" s="8">
        <f t="shared" si="0"/>
        <v>48.17275747508306</v>
      </c>
      <c r="F229" s="3"/>
      <c r="G229" s="11"/>
      <c r="H229" s="11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1:33" ht="14.4">
      <c r="A230" s="5">
        <v>51103</v>
      </c>
      <c r="B230" s="4" t="s">
        <v>248</v>
      </c>
      <c r="C230" s="6">
        <v>793</v>
      </c>
      <c r="D230" s="7">
        <v>59</v>
      </c>
      <c r="E230" s="8">
        <f t="shared" si="0"/>
        <v>74.401008827238343</v>
      </c>
      <c r="F230" s="3"/>
      <c r="G230" s="11"/>
      <c r="H230" s="11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1:33" ht="14.4">
      <c r="A231" s="5">
        <v>51201</v>
      </c>
      <c r="B231" s="4" t="s">
        <v>249</v>
      </c>
      <c r="C231" s="6">
        <v>1489</v>
      </c>
      <c r="D231" s="7">
        <v>106</v>
      </c>
      <c r="E231" s="8">
        <f t="shared" si="0"/>
        <v>71.188717259905971</v>
      </c>
      <c r="F231" s="3"/>
      <c r="G231" s="11"/>
      <c r="H231" s="11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1:33" ht="14.4">
      <c r="A232" s="5">
        <v>51202</v>
      </c>
      <c r="B232" s="4" t="s">
        <v>250</v>
      </c>
      <c r="C232" s="6">
        <v>633</v>
      </c>
      <c r="D232" s="7">
        <v>52</v>
      </c>
      <c r="E232" s="8">
        <f t="shared" si="0"/>
        <v>82.148499210110586</v>
      </c>
      <c r="F232" s="3"/>
      <c r="G232" s="11"/>
      <c r="H232" s="11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1:33" ht="14.4">
      <c r="A233" s="5">
        <v>51203</v>
      </c>
      <c r="B233" s="4" t="s">
        <v>251</v>
      </c>
      <c r="C233" s="6">
        <v>463</v>
      </c>
      <c r="D233" s="7">
        <v>40</v>
      </c>
      <c r="E233" s="8">
        <f t="shared" si="0"/>
        <v>86.393088552915756</v>
      </c>
      <c r="F233" s="3"/>
      <c r="G233" s="11"/>
      <c r="H233" s="11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1:33" ht="14.4">
      <c r="A234" s="5">
        <v>51301</v>
      </c>
      <c r="B234" s="4" t="s">
        <v>252</v>
      </c>
      <c r="C234" s="6">
        <v>153</v>
      </c>
      <c r="D234" s="7">
        <v>23</v>
      </c>
      <c r="E234" s="8">
        <f t="shared" si="0"/>
        <v>150.32679738562092</v>
      </c>
      <c r="F234" s="3"/>
      <c r="G234" s="11"/>
      <c r="H234" s="11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1:33" ht="14.4">
      <c r="A235" s="5">
        <v>51302</v>
      </c>
      <c r="B235" s="4" t="s">
        <v>253</v>
      </c>
      <c r="C235" s="6">
        <v>300</v>
      </c>
      <c r="D235" s="7">
        <v>24</v>
      </c>
      <c r="E235" s="8">
        <f t="shared" si="0"/>
        <v>80</v>
      </c>
      <c r="F235" s="3"/>
      <c r="G235" s="11"/>
      <c r="H235" s="11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1:33" ht="14.4">
      <c r="A236" s="5">
        <v>51401</v>
      </c>
      <c r="B236" s="4" t="s">
        <v>254</v>
      </c>
      <c r="C236" s="6">
        <v>160</v>
      </c>
      <c r="D236" s="7">
        <v>19</v>
      </c>
      <c r="E236" s="8">
        <f t="shared" si="0"/>
        <v>118.75</v>
      </c>
      <c r="F236" s="3"/>
      <c r="G236" s="11"/>
      <c r="H236" s="11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1:33" ht="14.4">
      <c r="A237" s="5">
        <v>51402</v>
      </c>
      <c r="B237" s="4" t="s">
        <v>255</v>
      </c>
      <c r="C237" s="6">
        <v>70</v>
      </c>
      <c r="D237" s="7">
        <v>8</v>
      </c>
      <c r="E237" s="8">
        <f t="shared" si="0"/>
        <v>114.28571428571428</v>
      </c>
      <c r="F237" s="3"/>
      <c r="G237" s="11"/>
      <c r="H237" s="11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1:33" ht="14.4">
      <c r="A238" s="5">
        <v>51501</v>
      </c>
      <c r="B238" s="4" t="s">
        <v>256</v>
      </c>
      <c r="C238" s="6">
        <v>2486</v>
      </c>
      <c r="D238" s="7">
        <v>138</v>
      </c>
      <c r="E238" s="8">
        <f t="shared" si="0"/>
        <v>55.51086082059534</v>
      </c>
      <c r="F238" s="3"/>
      <c r="G238" s="11"/>
      <c r="H238" s="11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1:33" ht="14.4">
      <c r="A239" s="5">
        <v>51601</v>
      </c>
      <c r="B239" s="4" t="s">
        <v>257</v>
      </c>
      <c r="C239" s="6">
        <v>82</v>
      </c>
      <c r="D239" s="7">
        <v>7</v>
      </c>
      <c r="E239" s="8">
        <f t="shared" si="0"/>
        <v>85.365853658536594</v>
      </c>
      <c r="F239" s="3"/>
      <c r="G239" s="11"/>
      <c r="H239" s="11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1:33" ht="14.4">
      <c r="A240" s="5">
        <v>60101</v>
      </c>
      <c r="B240" s="4" t="s">
        <v>19</v>
      </c>
      <c r="C240" s="6">
        <v>11427</v>
      </c>
      <c r="D240" s="7">
        <v>542</v>
      </c>
      <c r="E240" s="8">
        <f t="shared" si="0"/>
        <v>47.431521834252209</v>
      </c>
      <c r="F240" s="3"/>
      <c r="G240" s="11"/>
      <c r="H240" s="11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1:33" ht="14.4">
      <c r="A241" s="5">
        <v>60201</v>
      </c>
      <c r="B241" s="4" t="s">
        <v>258</v>
      </c>
      <c r="C241" s="6">
        <v>937</v>
      </c>
      <c r="D241" s="7">
        <v>56</v>
      </c>
      <c r="E241" s="8">
        <f t="shared" si="0"/>
        <v>59.765208110992525</v>
      </c>
      <c r="F241" s="3"/>
      <c r="G241" s="11"/>
      <c r="H241" s="11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1:33" ht="14.4">
      <c r="A242" s="5">
        <v>60202</v>
      </c>
      <c r="B242" s="4" t="s">
        <v>259</v>
      </c>
      <c r="C242" s="6">
        <v>1893</v>
      </c>
      <c r="D242" s="7">
        <v>97</v>
      </c>
      <c r="E242" s="8">
        <f t="shared" si="0"/>
        <v>51.241415742208133</v>
      </c>
      <c r="F242" s="3"/>
      <c r="G242" s="11"/>
      <c r="H242" s="11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1:33" ht="14.4">
      <c r="A243" s="5">
        <v>60301</v>
      </c>
      <c r="B243" s="4" t="s">
        <v>260</v>
      </c>
      <c r="C243" s="6">
        <v>5281</v>
      </c>
      <c r="D243" s="7">
        <v>340</v>
      </c>
      <c r="E243" s="8">
        <f t="shared" si="0"/>
        <v>64.381745881461839</v>
      </c>
      <c r="F243" s="3"/>
      <c r="G243" s="11"/>
      <c r="H243" s="11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1:33" ht="14.4">
      <c r="A244" s="5">
        <v>60302</v>
      </c>
      <c r="B244" s="4" t="s">
        <v>261</v>
      </c>
      <c r="C244" s="6">
        <v>666</v>
      </c>
      <c r="D244" s="7">
        <v>63</v>
      </c>
      <c r="E244" s="8">
        <f t="shared" si="0"/>
        <v>94.594594594594597</v>
      </c>
      <c r="F244" s="3"/>
      <c r="G244" s="11"/>
      <c r="H244" s="11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1:33" ht="14.4">
      <c r="A245" s="5">
        <v>60303</v>
      </c>
      <c r="B245" s="4" t="s">
        <v>262</v>
      </c>
      <c r="C245" s="6">
        <v>2085</v>
      </c>
      <c r="D245" s="7">
        <v>140</v>
      </c>
      <c r="E245" s="8">
        <f t="shared" si="0"/>
        <v>67.146282973621098</v>
      </c>
      <c r="F245" s="3"/>
      <c r="G245" s="11"/>
      <c r="H245" s="11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1:33" ht="14.4">
      <c r="A246" s="5">
        <v>60401</v>
      </c>
      <c r="B246" s="4" t="s">
        <v>263</v>
      </c>
      <c r="C246" s="6">
        <v>869</v>
      </c>
      <c r="D246" s="7">
        <v>60</v>
      </c>
      <c r="E246" s="8">
        <f t="shared" si="0"/>
        <v>69.044879171461446</v>
      </c>
      <c r="F246" s="3"/>
      <c r="G246" s="11"/>
      <c r="H246" s="11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1:33" ht="14.4">
      <c r="A247" s="5">
        <v>60402</v>
      </c>
      <c r="B247" s="4" t="s">
        <v>264</v>
      </c>
      <c r="C247" s="6">
        <v>279</v>
      </c>
      <c r="D247" s="7">
        <v>35</v>
      </c>
      <c r="E247" s="8">
        <f t="shared" si="0"/>
        <v>125.44802867383511</v>
      </c>
      <c r="F247" s="3"/>
      <c r="G247" s="11"/>
      <c r="H247" s="11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1:33" ht="14.4">
      <c r="A248" s="5">
        <v>60501</v>
      </c>
      <c r="B248" s="4" t="s">
        <v>265</v>
      </c>
      <c r="C248" s="6">
        <v>1187</v>
      </c>
      <c r="D248" s="7">
        <v>68</v>
      </c>
      <c r="E248" s="8">
        <f t="shared" si="0"/>
        <v>57.287278854254424</v>
      </c>
      <c r="F248" s="3"/>
      <c r="G248" s="11"/>
      <c r="H248" s="11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1:33" ht="14.4">
      <c r="A249" s="5">
        <v>60502</v>
      </c>
      <c r="B249" s="4" t="s">
        <v>266</v>
      </c>
      <c r="C249" s="6">
        <v>551</v>
      </c>
      <c r="D249" s="7">
        <v>40</v>
      </c>
      <c r="E249" s="8">
        <f t="shared" si="0"/>
        <v>72.595281306715066</v>
      </c>
      <c r="F249" s="3"/>
      <c r="G249" s="11"/>
      <c r="H249" s="11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1:33" ht="14.4">
      <c r="A250" s="5">
        <v>60601</v>
      </c>
      <c r="B250" s="4" t="s">
        <v>173</v>
      </c>
      <c r="C250" s="6">
        <v>1037</v>
      </c>
      <c r="D250" s="7">
        <v>88</v>
      </c>
      <c r="E250" s="8">
        <f t="shared" si="0"/>
        <v>84.860173577627776</v>
      </c>
      <c r="F250" s="3"/>
      <c r="G250" s="11"/>
      <c r="H250" s="11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1:33" ht="14.4">
      <c r="A251" s="5">
        <v>70101</v>
      </c>
      <c r="B251" s="4" t="s">
        <v>267</v>
      </c>
      <c r="C251" s="6">
        <v>84307</v>
      </c>
      <c r="D251" s="7">
        <v>5210</v>
      </c>
      <c r="E251" s="8">
        <f t="shared" si="0"/>
        <v>61.797952720414678</v>
      </c>
      <c r="F251" s="3"/>
      <c r="G251" s="11"/>
      <c r="H251" s="11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1:33" ht="14.4">
      <c r="A252" s="5">
        <v>70102</v>
      </c>
      <c r="B252" s="4" t="s">
        <v>268</v>
      </c>
      <c r="C252" s="6">
        <v>2540</v>
      </c>
      <c r="D252" s="7">
        <v>230</v>
      </c>
      <c r="E252" s="8">
        <f t="shared" si="0"/>
        <v>90.551181102362207</v>
      </c>
      <c r="F252" s="3"/>
      <c r="G252" s="11"/>
      <c r="H252" s="11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1:33" ht="14.4">
      <c r="A253" s="5">
        <v>70103</v>
      </c>
      <c r="B253" s="4" t="s">
        <v>269</v>
      </c>
      <c r="C253" s="6">
        <v>808</v>
      </c>
      <c r="D253" s="7">
        <v>56</v>
      </c>
      <c r="E253" s="8">
        <f t="shared" si="0"/>
        <v>69.306930693069319</v>
      </c>
      <c r="F253" s="3"/>
      <c r="G253" s="11"/>
      <c r="H253" s="11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1:33" ht="14.4">
      <c r="A254" s="5">
        <v>70104</v>
      </c>
      <c r="B254" s="4" t="s">
        <v>270</v>
      </c>
      <c r="C254" s="6">
        <v>5275</v>
      </c>
      <c r="D254" s="7">
        <v>330</v>
      </c>
      <c r="E254" s="8">
        <f t="shared" si="0"/>
        <v>62.559241706161131</v>
      </c>
      <c r="F254" s="3"/>
      <c r="G254" s="11"/>
      <c r="H254" s="11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1:33" ht="14.4">
      <c r="A255" s="5">
        <v>70105</v>
      </c>
      <c r="B255" s="4" t="s">
        <v>271</v>
      </c>
      <c r="C255" s="6">
        <v>3074</v>
      </c>
      <c r="D255" s="7">
        <v>230</v>
      </c>
      <c r="E255" s="8">
        <f t="shared" si="0"/>
        <v>74.821080026024717</v>
      </c>
      <c r="F255" s="3"/>
      <c r="G255" s="11"/>
      <c r="H255" s="11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1:33" ht="14.4">
      <c r="A256" s="5">
        <v>70201</v>
      </c>
      <c r="B256" s="4" t="s">
        <v>272</v>
      </c>
      <c r="C256" s="6">
        <v>5391</v>
      </c>
      <c r="D256" s="7">
        <v>570</v>
      </c>
      <c r="E256" s="8">
        <f t="shared" si="0"/>
        <v>105.73177518085699</v>
      </c>
      <c r="F256" s="3"/>
      <c r="G256" s="11"/>
      <c r="H256" s="11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1:33" ht="14.4">
      <c r="A257" s="5">
        <v>70202</v>
      </c>
      <c r="B257" s="4" t="s">
        <v>273</v>
      </c>
      <c r="C257" s="6">
        <v>744</v>
      </c>
      <c r="D257" s="7">
        <v>71</v>
      </c>
      <c r="E257" s="8">
        <f t="shared" ref="E257:E342" si="2">(D257/C257)*1000</f>
        <v>95.430107526881713</v>
      </c>
      <c r="F257" s="3"/>
      <c r="G257" s="11"/>
      <c r="H257" s="11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1:33" ht="14.4">
      <c r="A258" s="5">
        <v>70301</v>
      </c>
      <c r="B258" s="4" t="s">
        <v>274</v>
      </c>
      <c r="C258" s="6">
        <v>2855</v>
      </c>
      <c r="D258" s="7">
        <v>307</v>
      </c>
      <c r="E258" s="8">
        <f t="shared" si="2"/>
        <v>107.53064798598949</v>
      </c>
      <c r="F258" s="3"/>
      <c r="G258" s="11"/>
      <c r="H258" s="11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1:33" ht="14.4">
      <c r="A259" s="5">
        <v>70302</v>
      </c>
      <c r="B259" s="4" t="s">
        <v>275</v>
      </c>
      <c r="C259" s="6">
        <v>653</v>
      </c>
      <c r="D259" s="7">
        <v>81</v>
      </c>
      <c r="E259" s="8">
        <f t="shared" si="2"/>
        <v>124.04287901990811</v>
      </c>
      <c r="F259" s="3"/>
      <c r="G259" s="11"/>
      <c r="H259" s="11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1:33" ht="14.4">
      <c r="A260" s="5">
        <v>70303</v>
      </c>
      <c r="B260" s="4" t="s">
        <v>276</v>
      </c>
      <c r="C260" s="6">
        <v>306</v>
      </c>
      <c r="D260" s="7">
        <v>40</v>
      </c>
      <c r="E260" s="8">
        <f t="shared" si="2"/>
        <v>130.71895424836603</v>
      </c>
      <c r="F260" s="3"/>
      <c r="G260" s="11"/>
      <c r="H260" s="11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1:33" ht="14.4">
      <c r="A261" s="5">
        <v>70401</v>
      </c>
      <c r="B261" s="4" t="s">
        <v>277</v>
      </c>
      <c r="C261" s="6">
        <v>714</v>
      </c>
      <c r="D261" s="7">
        <v>68</v>
      </c>
      <c r="E261" s="8">
        <f t="shared" si="2"/>
        <v>95.238095238095227</v>
      </c>
      <c r="F261" s="3"/>
      <c r="G261" s="11"/>
      <c r="H261" s="11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1:33" ht="14.4">
      <c r="A262" s="5">
        <v>70402</v>
      </c>
      <c r="B262" s="4" t="s">
        <v>278</v>
      </c>
      <c r="C262" s="6">
        <v>1244</v>
      </c>
      <c r="D262" s="7">
        <v>99</v>
      </c>
      <c r="E262" s="8">
        <f t="shared" si="2"/>
        <v>79.581993569131825</v>
      </c>
      <c r="F262" s="3"/>
      <c r="G262" s="11"/>
      <c r="H262" s="11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1:33" ht="14.4">
      <c r="A263" s="5">
        <v>70403</v>
      </c>
      <c r="B263" s="4" t="s">
        <v>279</v>
      </c>
      <c r="C263" s="6">
        <v>2957</v>
      </c>
      <c r="D263" s="7">
        <v>288</v>
      </c>
      <c r="E263" s="8">
        <f t="shared" si="2"/>
        <v>97.39600946905648</v>
      </c>
      <c r="F263" s="3"/>
      <c r="G263" s="11"/>
      <c r="H263" s="11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1:33" ht="14.4">
      <c r="A264" s="5">
        <v>70404</v>
      </c>
      <c r="B264" s="4" t="s">
        <v>280</v>
      </c>
      <c r="C264" s="6">
        <v>491</v>
      </c>
      <c r="D264" s="7">
        <v>50</v>
      </c>
      <c r="E264" s="8">
        <f t="shared" si="2"/>
        <v>101.83299389002038</v>
      </c>
      <c r="F264" s="3"/>
      <c r="G264" s="11"/>
      <c r="H264" s="11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1:33" ht="14.4">
      <c r="A265" s="5">
        <v>70501</v>
      </c>
      <c r="B265" s="4" t="s">
        <v>281</v>
      </c>
      <c r="C265" s="6">
        <v>1444</v>
      </c>
      <c r="D265" s="7">
        <v>91</v>
      </c>
      <c r="E265" s="8">
        <f t="shared" si="2"/>
        <v>63.019390581717445</v>
      </c>
      <c r="F265" s="3"/>
      <c r="G265" s="11"/>
      <c r="H265" s="11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1:33" ht="14.4">
      <c r="A266" s="5">
        <v>70502</v>
      </c>
      <c r="B266" s="4" t="s">
        <v>282</v>
      </c>
      <c r="C266" s="6">
        <v>2202</v>
      </c>
      <c r="D266" s="7">
        <v>133</v>
      </c>
      <c r="E266" s="8">
        <f t="shared" si="2"/>
        <v>60.399636693914623</v>
      </c>
      <c r="F266" s="3"/>
      <c r="G266" s="11"/>
      <c r="H266" s="11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1:33" ht="14.4">
      <c r="A267" s="5">
        <v>70503</v>
      </c>
      <c r="B267" s="4" t="s">
        <v>283</v>
      </c>
      <c r="C267" s="6">
        <v>883</v>
      </c>
      <c r="D267" s="7">
        <v>68</v>
      </c>
      <c r="E267" s="8">
        <f t="shared" si="2"/>
        <v>77.010192525481315</v>
      </c>
      <c r="F267" s="3"/>
      <c r="G267" s="11"/>
      <c r="H267" s="11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1:33" ht="14.4">
      <c r="A268" s="5">
        <v>70601</v>
      </c>
      <c r="B268" s="4" t="s">
        <v>284</v>
      </c>
      <c r="C268" s="6">
        <v>1022</v>
      </c>
      <c r="D268" s="7">
        <v>106</v>
      </c>
      <c r="E268" s="8">
        <f t="shared" si="2"/>
        <v>103.71819960861056</v>
      </c>
      <c r="F268" s="3"/>
      <c r="G268" s="11"/>
      <c r="H268" s="11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1:33" ht="14.4">
      <c r="A269" s="5">
        <v>70602</v>
      </c>
      <c r="B269" s="4" t="s">
        <v>285</v>
      </c>
      <c r="C269" s="6">
        <v>927</v>
      </c>
      <c r="D269" s="7">
        <v>94</v>
      </c>
      <c r="E269" s="8">
        <f t="shared" si="2"/>
        <v>101.40237324703344</v>
      </c>
      <c r="F269" s="3"/>
      <c r="G269" s="11"/>
      <c r="H269" s="11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1:33" ht="14.4">
      <c r="A270" s="5">
        <v>70603</v>
      </c>
      <c r="B270" s="4" t="s">
        <v>286</v>
      </c>
      <c r="C270" s="6">
        <v>357</v>
      </c>
      <c r="D270" s="7">
        <v>37</v>
      </c>
      <c r="E270" s="8">
        <f t="shared" si="2"/>
        <v>103.64145658263305</v>
      </c>
      <c r="F270" s="3"/>
      <c r="G270" s="11"/>
      <c r="H270" s="11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1:33" ht="14.4">
      <c r="A271" s="5">
        <v>70701</v>
      </c>
      <c r="B271" s="4" t="s">
        <v>287</v>
      </c>
      <c r="C271" s="6">
        <v>250</v>
      </c>
      <c r="D271" s="7">
        <v>27</v>
      </c>
      <c r="E271" s="8">
        <f t="shared" si="2"/>
        <v>108</v>
      </c>
      <c r="F271" s="3"/>
      <c r="G271" s="11"/>
      <c r="H271" s="11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1:33" ht="14.4">
      <c r="A272" s="5">
        <v>70702</v>
      </c>
      <c r="B272" s="4" t="s">
        <v>288</v>
      </c>
      <c r="C272" s="6">
        <v>1628</v>
      </c>
      <c r="D272" s="7">
        <v>127</v>
      </c>
      <c r="E272" s="8">
        <f t="shared" si="2"/>
        <v>78.009828009828013</v>
      </c>
      <c r="F272" s="3"/>
      <c r="G272" s="11"/>
      <c r="H272" s="11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1:33" ht="14.4">
      <c r="A273" s="5">
        <v>70703</v>
      </c>
      <c r="B273" s="4" t="s">
        <v>289</v>
      </c>
      <c r="C273" s="6">
        <v>1382</v>
      </c>
      <c r="D273" s="7">
        <v>100</v>
      </c>
      <c r="E273" s="8">
        <f t="shared" si="2"/>
        <v>72.358900144717794</v>
      </c>
      <c r="F273" s="3"/>
      <c r="G273" s="11"/>
      <c r="H273" s="11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1:33" ht="14.4">
      <c r="A274" s="5">
        <v>70704</v>
      </c>
      <c r="B274" s="4" t="s">
        <v>290</v>
      </c>
      <c r="C274" s="6">
        <v>257</v>
      </c>
      <c r="D274" s="7">
        <v>20</v>
      </c>
      <c r="E274" s="8">
        <f t="shared" si="2"/>
        <v>77.821011673151759</v>
      </c>
      <c r="F274" s="3"/>
      <c r="G274" s="11"/>
      <c r="H274" s="11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1:33" ht="14.4">
      <c r="A275" s="5">
        <v>70705</v>
      </c>
      <c r="B275" s="4" t="s">
        <v>291</v>
      </c>
      <c r="C275" s="6">
        <v>663</v>
      </c>
      <c r="D275" s="7">
        <v>77</v>
      </c>
      <c r="E275" s="8">
        <f t="shared" si="2"/>
        <v>116.13876319758673</v>
      </c>
      <c r="F275" s="3"/>
      <c r="G275" s="11"/>
      <c r="H275" s="11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1:33" ht="14.4">
      <c r="A276" s="5">
        <v>70706</v>
      </c>
      <c r="B276" s="4" t="s">
        <v>292</v>
      </c>
      <c r="C276" s="6">
        <v>2049</v>
      </c>
      <c r="D276" s="7">
        <v>119</v>
      </c>
      <c r="E276" s="8">
        <f t="shared" si="2"/>
        <v>58.077110785749149</v>
      </c>
      <c r="F276" s="3"/>
      <c r="G276" s="11"/>
      <c r="H276" s="11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1:33" ht="14.4">
      <c r="A277" s="5">
        <v>70707</v>
      </c>
      <c r="B277" s="4" t="s">
        <v>293</v>
      </c>
      <c r="C277" s="6">
        <v>301</v>
      </c>
      <c r="D277" s="7">
        <v>21</v>
      </c>
      <c r="E277" s="8">
        <f t="shared" si="2"/>
        <v>69.767441860465112</v>
      </c>
      <c r="F277" s="3"/>
      <c r="G277" s="11"/>
      <c r="H277" s="11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1:33" ht="14.4">
      <c r="A278" s="5">
        <v>70801</v>
      </c>
      <c r="B278" s="4" t="s">
        <v>294</v>
      </c>
      <c r="C278" s="6">
        <v>828</v>
      </c>
      <c r="D278" s="7">
        <v>70</v>
      </c>
      <c r="E278" s="8">
        <f t="shared" si="2"/>
        <v>84.54106280193237</v>
      </c>
      <c r="F278" s="3"/>
      <c r="G278" s="11"/>
      <c r="H278" s="11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1:33" ht="14.4">
      <c r="A279" s="5">
        <v>70802</v>
      </c>
      <c r="B279" s="4" t="s">
        <v>295</v>
      </c>
      <c r="C279" s="6">
        <v>98</v>
      </c>
      <c r="D279" s="7">
        <v>4</v>
      </c>
      <c r="E279" s="8">
        <f t="shared" si="2"/>
        <v>40.816326530612244</v>
      </c>
      <c r="F279" s="3"/>
      <c r="G279" s="11"/>
      <c r="H279" s="11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1:33" ht="14.4">
      <c r="A280" s="5">
        <v>70803</v>
      </c>
      <c r="B280" s="4" t="s">
        <v>296</v>
      </c>
      <c r="C280" s="6">
        <v>111</v>
      </c>
      <c r="D280" s="7">
        <v>15</v>
      </c>
      <c r="E280" s="8">
        <f t="shared" si="2"/>
        <v>135.13513513513513</v>
      </c>
      <c r="F280" s="3"/>
      <c r="G280" s="11"/>
      <c r="H280" s="11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1:33" ht="14.4">
      <c r="A281" s="5">
        <v>70804</v>
      </c>
      <c r="B281" s="4" t="s">
        <v>297</v>
      </c>
      <c r="C281" s="6">
        <v>90</v>
      </c>
      <c r="D281" s="7">
        <v>8</v>
      </c>
      <c r="E281" s="8">
        <f t="shared" si="2"/>
        <v>88.888888888888886</v>
      </c>
      <c r="F281" s="3"/>
      <c r="G281" s="11"/>
      <c r="H281" s="11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1:33" ht="14.4">
      <c r="A282" s="5">
        <v>70805</v>
      </c>
      <c r="B282" s="4" t="s">
        <v>298</v>
      </c>
      <c r="C282" s="6">
        <v>81</v>
      </c>
      <c r="D282" s="7">
        <v>6</v>
      </c>
      <c r="E282" s="8">
        <f t="shared" si="2"/>
        <v>74.074074074074076</v>
      </c>
      <c r="F282" s="3"/>
      <c r="G282" s="11"/>
      <c r="H282" s="11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1:33" ht="14.4">
      <c r="A283" s="5">
        <v>70901</v>
      </c>
      <c r="B283" s="4" t="s">
        <v>299</v>
      </c>
      <c r="C283" s="6">
        <v>448</v>
      </c>
      <c r="D283" s="7">
        <v>38</v>
      </c>
      <c r="E283" s="8">
        <f t="shared" si="2"/>
        <v>84.821428571428569</v>
      </c>
      <c r="F283" s="3"/>
      <c r="G283" s="11"/>
      <c r="H283" s="11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1:33" ht="14.4">
      <c r="A284" s="5">
        <v>70902</v>
      </c>
      <c r="B284" s="4" t="s">
        <v>300</v>
      </c>
      <c r="C284" s="6">
        <v>468</v>
      </c>
      <c r="D284" s="7">
        <v>38</v>
      </c>
      <c r="E284" s="8">
        <f t="shared" si="2"/>
        <v>81.196581196581207</v>
      </c>
      <c r="F284" s="3"/>
      <c r="G284" s="11"/>
      <c r="H284" s="11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1:33" ht="14.4">
      <c r="A285" s="5">
        <v>70903</v>
      </c>
      <c r="B285" s="4" t="s">
        <v>301</v>
      </c>
      <c r="C285" s="6">
        <v>500</v>
      </c>
      <c r="D285" s="7">
        <v>62</v>
      </c>
      <c r="E285" s="8">
        <f t="shared" si="2"/>
        <v>124</v>
      </c>
      <c r="F285" s="3"/>
      <c r="G285" s="11"/>
      <c r="H285" s="11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1:33" ht="14.4">
      <c r="A286" s="5">
        <v>70904</v>
      </c>
      <c r="B286" s="4" t="s">
        <v>302</v>
      </c>
      <c r="C286" s="6">
        <v>161</v>
      </c>
      <c r="D286" s="7">
        <v>7</v>
      </c>
      <c r="E286" s="8">
        <f t="shared" si="2"/>
        <v>43.478260869565219</v>
      </c>
      <c r="F286" s="3"/>
      <c r="G286" s="11"/>
      <c r="H286" s="11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1:33" ht="14.4">
      <c r="A287" s="5">
        <v>71001</v>
      </c>
      <c r="B287" s="4" t="s">
        <v>303</v>
      </c>
      <c r="C287" s="6">
        <v>6776</v>
      </c>
      <c r="D287" s="7">
        <v>470</v>
      </c>
      <c r="E287" s="8">
        <f t="shared" si="2"/>
        <v>69.362455726092094</v>
      </c>
      <c r="F287" s="3"/>
      <c r="G287" s="11"/>
      <c r="H287" s="11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1:33" ht="14.4">
      <c r="A288" s="5">
        <v>71002</v>
      </c>
      <c r="B288" s="4" t="s">
        <v>304</v>
      </c>
      <c r="C288" s="6">
        <v>815</v>
      </c>
      <c r="D288" s="7">
        <v>74</v>
      </c>
      <c r="E288" s="8">
        <f t="shared" si="2"/>
        <v>90.797546012269947</v>
      </c>
      <c r="F288" s="3"/>
      <c r="G288" s="11"/>
      <c r="H288" s="11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1:33" ht="14.4">
      <c r="A289" s="5">
        <v>71003</v>
      </c>
      <c r="B289" s="4" t="s">
        <v>305</v>
      </c>
      <c r="C289" s="6">
        <v>1400</v>
      </c>
      <c r="D289" s="7">
        <v>111</v>
      </c>
      <c r="E289" s="8">
        <f t="shared" si="2"/>
        <v>79.285714285714278</v>
      </c>
      <c r="F289" s="3"/>
      <c r="G289" s="11"/>
      <c r="H289" s="11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1:33" ht="14.4">
      <c r="A290" s="5">
        <v>71004</v>
      </c>
      <c r="B290" s="4" t="s">
        <v>306</v>
      </c>
      <c r="C290" s="6">
        <v>855</v>
      </c>
      <c r="D290" s="7">
        <v>58</v>
      </c>
      <c r="E290" s="8">
        <f t="shared" si="2"/>
        <v>67.836257309941516</v>
      </c>
      <c r="F290" s="3"/>
      <c r="G290" s="11"/>
      <c r="H290" s="11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1:33" ht="14.4">
      <c r="A291" s="5">
        <v>71005</v>
      </c>
      <c r="B291" s="4" t="s">
        <v>307</v>
      </c>
      <c r="C291" s="6">
        <v>1002</v>
      </c>
      <c r="D291" s="7">
        <v>82</v>
      </c>
      <c r="E291" s="8">
        <f t="shared" si="2"/>
        <v>81.836327345309385</v>
      </c>
      <c r="F291" s="3"/>
      <c r="G291" s="11"/>
      <c r="H291" s="11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1:33" ht="14.4">
      <c r="A292" s="5">
        <v>71101</v>
      </c>
      <c r="B292" s="4" t="s">
        <v>308</v>
      </c>
      <c r="C292" s="6">
        <v>974</v>
      </c>
      <c r="D292" s="7">
        <v>122</v>
      </c>
      <c r="E292" s="8">
        <f t="shared" si="2"/>
        <v>125.25667351129363</v>
      </c>
      <c r="F292" s="3"/>
      <c r="G292" s="11"/>
      <c r="H292" s="11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1:33" ht="14.4">
      <c r="A293" s="5">
        <v>71102</v>
      </c>
      <c r="B293" s="4" t="s">
        <v>309</v>
      </c>
      <c r="C293" s="6">
        <v>791</v>
      </c>
      <c r="D293" s="7">
        <v>81</v>
      </c>
      <c r="E293" s="8">
        <f t="shared" si="2"/>
        <v>102.40202275600505</v>
      </c>
      <c r="F293" s="3"/>
      <c r="G293" s="11"/>
      <c r="H293" s="11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1:33" ht="14.4">
      <c r="A294" s="5">
        <v>71103</v>
      </c>
      <c r="B294" s="4" t="s">
        <v>310</v>
      </c>
      <c r="C294" s="6">
        <v>439</v>
      </c>
      <c r="D294" s="7">
        <v>40</v>
      </c>
      <c r="E294" s="8">
        <f t="shared" si="2"/>
        <v>91.116173120728931</v>
      </c>
      <c r="F294" s="3"/>
      <c r="G294" s="11"/>
      <c r="H294" s="11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1:33" ht="14.4">
      <c r="A295" s="5">
        <v>71104</v>
      </c>
      <c r="B295" s="4" t="s">
        <v>311</v>
      </c>
      <c r="C295" s="6">
        <v>2813</v>
      </c>
      <c r="D295" s="7">
        <v>251</v>
      </c>
      <c r="E295" s="8">
        <f t="shared" si="2"/>
        <v>89.228581585495917</v>
      </c>
      <c r="F295" s="3"/>
      <c r="G295" s="11"/>
      <c r="H295" s="11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1:33" ht="14.4">
      <c r="A296" s="5">
        <v>71105</v>
      </c>
      <c r="B296" s="4" t="s">
        <v>312</v>
      </c>
      <c r="C296" s="6">
        <v>355</v>
      </c>
      <c r="D296" s="7">
        <v>28</v>
      </c>
      <c r="E296" s="8">
        <f t="shared" si="2"/>
        <v>78.873239436619727</v>
      </c>
      <c r="F296" s="3"/>
      <c r="G296" s="11"/>
      <c r="H296" s="11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1:33" ht="14.4">
      <c r="A297" s="5">
        <v>71106</v>
      </c>
      <c r="B297" s="4" t="s">
        <v>313</v>
      </c>
      <c r="C297" s="6">
        <v>1411</v>
      </c>
      <c r="D297" s="7">
        <v>77</v>
      </c>
      <c r="E297" s="8">
        <f t="shared" si="2"/>
        <v>54.571226080793764</v>
      </c>
      <c r="F297" s="3"/>
      <c r="G297" s="11"/>
      <c r="H297" s="11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1:33" ht="14.4">
      <c r="A298" s="5">
        <v>71201</v>
      </c>
      <c r="B298" s="4" t="s">
        <v>314</v>
      </c>
      <c r="C298" s="6">
        <v>782</v>
      </c>
      <c r="D298" s="7">
        <v>78</v>
      </c>
      <c r="E298" s="8">
        <f t="shared" si="2"/>
        <v>99.744245524296673</v>
      </c>
      <c r="F298" s="3"/>
      <c r="G298" s="11"/>
      <c r="H298" s="11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1:33" ht="14.4">
      <c r="A299" s="5">
        <v>71301</v>
      </c>
      <c r="B299" s="4" t="s">
        <v>315</v>
      </c>
      <c r="C299" s="6">
        <v>843</v>
      </c>
      <c r="D299" s="7">
        <v>82</v>
      </c>
      <c r="E299" s="8">
        <f t="shared" si="2"/>
        <v>97.271648873072365</v>
      </c>
      <c r="F299" s="3"/>
      <c r="G299" s="11"/>
      <c r="H299" s="11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1:33" ht="14.4">
      <c r="A300" s="5">
        <v>71302</v>
      </c>
      <c r="B300" s="4" t="s">
        <v>316</v>
      </c>
      <c r="C300" s="6">
        <v>424</v>
      </c>
      <c r="D300" s="7">
        <v>42</v>
      </c>
      <c r="E300" s="8">
        <f t="shared" si="2"/>
        <v>99.056603773584911</v>
      </c>
      <c r="F300" s="3"/>
      <c r="G300" s="11"/>
      <c r="H300" s="11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1:33" ht="14.4">
      <c r="A301" s="5">
        <v>71401</v>
      </c>
      <c r="B301" s="4" t="s">
        <v>317</v>
      </c>
      <c r="C301" s="6">
        <v>1111</v>
      </c>
      <c r="D301" s="7">
        <v>70</v>
      </c>
      <c r="E301" s="8">
        <f t="shared" si="2"/>
        <v>63.006300630063002</v>
      </c>
      <c r="F301" s="3"/>
      <c r="G301" s="11"/>
      <c r="H301" s="11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1:33" ht="14.4">
      <c r="A302" s="5">
        <v>71402</v>
      </c>
      <c r="B302" s="4" t="s">
        <v>318</v>
      </c>
      <c r="C302" s="6">
        <v>903</v>
      </c>
      <c r="D302" s="7">
        <v>76</v>
      </c>
      <c r="E302" s="8">
        <f t="shared" si="2"/>
        <v>84.163898117386495</v>
      </c>
      <c r="F302" s="3"/>
      <c r="G302" s="11"/>
      <c r="H302" s="11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1:33" ht="14.4">
      <c r="A303" s="5">
        <v>71403</v>
      </c>
      <c r="B303" s="4" t="s">
        <v>319</v>
      </c>
      <c r="C303" s="6">
        <v>339</v>
      </c>
      <c r="D303" s="7">
        <v>29</v>
      </c>
      <c r="E303" s="8">
        <f t="shared" si="2"/>
        <v>85.545722713864308</v>
      </c>
      <c r="F303" s="3"/>
      <c r="G303" s="11"/>
      <c r="H303" s="11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1:33" ht="14.4">
      <c r="A304" s="5">
        <v>71501</v>
      </c>
      <c r="B304" s="4" t="s">
        <v>320</v>
      </c>
      <c r="C304" s="6">
        <v>1592</v>
      </c>
      <c r="D304" s="7">
        <v>167</v>
      </c>
      <c r="E304" s="8">
        <f t="shared" si="2"/>
        <v>104.89949748743719</v>
      </c>
      <c r="F304" s="3"/>
      <c r="G304" s="11"/>
      <c r="H304" s="11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1:33" ht="14.4">
      <c r="A305" s="5">
        <v>71502</v>
      </c>
      <c r="B305" s="4" t="s">
        <v>321</v>
      </c>
      <c r="C305" s="6">
        <v>405</v>
      </c>
      <c r="D305" s="7">
        <v>28</v>
      </c>
      <c r="E305" s="8">
        <f t="shared" si="2"/>
        <v>69.135802469135797</v>
      </c>
      <c r="F305" s="3"/>
      <c r="G305" s="11"/>
      <c r="H305" s="11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1:33" ht="14.4">
      <c r="A306" s="5">
        <v>71503</v>
      </c>
      <c r="B306" s="4" t="s">
        <v>266</v>
      </c>
      <c r="C306" s="6">
        <v>648</v>
      </c>
      <c r="D306" s="7">
        <v>82</v>
      </c>
      <c r="E306" s="8">
        <f t="shared" si="2"/>
        <v>126.54320987654322</v>
      </c>
      <c r="F306" s="3"/>
      <c r="G306" s="11"/>
      <c r="H306" s="11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1:33" ht="14.4">
      <c r="A307" s="5">
        <v>80101</v>
      </c>
      <c r="B307" s="4" t="s">
        <v>322</v>
      </c>
      <c r="C307" s="6">
        <v>6271</v>
      </c>
      <c r="D307" s="7">
        <v>517</v>
      </c>
      <c r="E307" s="8">
        <f t="shared" si="2"/>
        <v>82.442991548397387</v>
      </c>
      <c r="F307" s="3"/>
      <c r="G307" s="11"/>
      <c r="H307" s="11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1:33" ht="14.4">
      <c r="A308" s="5">
        <v>80102</v>
      </c>
      <c r="B308" s="4" t="s">
        <v>309</v>
      </c>
      <c r="C308" s="6">
        <v>243</v>
      </c>
      <c r="D308" s="7">
        <v>39</v>
      </c>
      <c r="E308" s="8">
        <f t="shared" si="2"/>
        <v>160.49382716049382</v>
      </c>
      <c r="F308" s="3"/>
      <c r="G308" s="11"/>
      <c r="H308" s="11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1:33" ht="14.4">
      <c r="A309" s="5">
        <v>80201</v>
      </c>
      <c r="B309" s="4" t="s">
        <v>323</v>
      </c>
      <c r="C309" s="6">
        <v>5054</v>
      </c>
      <c r="D309" s="7">
        <v>602</v>
      </c>
      <c r="E309" s="8">
        <f t="shared" si="2"/>
        <v>119.11357340720221</v>
      </c>
      <c r="F309" s="3"/>
      <c r="G309" s="11"/>
      <c r="H309" s="11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1:33" ht="14.4">
      <c r="A310" s="5">
        <v>80202</v>
      </c>
      <c r="B310" s="4" t="s">
        <v>324</v>
      </c>
      <c r="C310" s="6">
        <v>2404</v>
      </c>
      <c r="D310" s="7">
        <v>257</v>
      </c>
      <c r="E310" s="8">
        <f t="shared" si="2"/>
        <v>106.90515806988353</v>
      </c>
      <c r="F310" s="3"/>
      <c r="G310" s="11"/>
      <c r="H310" s="11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1:33" ht="14.4">
      <c r="A311" s="5">
        <v>80301</v>
      </c>
      <c r="B311" s="4" t="s">
        <v>325</v>
      </c>
      <c r="C311" s="6">
        <v>742</v>
      </c>
      <c r="D311" s="7">
        <v>69</v>
      </c>
      <c r="E311" s="8">
        <f t="shared" si="2"/>
        <v>92.991913746630729</v>
      </c>
      <c r="F311" s="3"/>
      <c r="G311" s="11"/>
      <c r="H311" s="11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1:33" ht="14.4">
      <c r="A312" s="5">
        <v>80302</v>
      </c>
      <c r="B312" s="4" t="s">
        <v>326</v>
      </c>
      <c r="C312" s="6">
        <v>2317</v>
      </c>
      <c r="D312" s="7">
        <v>256</v>
      </c>
      <c r="E312" s="8">
        <f t="shared" si="2"/>
        <v>110.48769961156668</v>
      </c>
      <c r="F312" s="3"/>
      <c r="G312" s="11"/>
      <c r="H312" s="11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1:33" ht="14.4">
      <c r="A313" s="5">
        <v>80303</v>
      </c>
      <c r="B313" s="4" t="s">
        <v>327</v>
      </c>
      <c r="C313" s="6">
        <v>477</v>
      </c>
      <c r="D313" s="7">
        <v>57</v>
      </c>
      <c r="E313" s="8">
        <f t="shared" si="2"/>
        <v>119.49685534591195</v>
      </c>
      <c r="F313" s="3"/>
      <c r="G313" s="11"/>
      <c r="H313" s="11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1:33" ht="14.4">
      <c r="A314" s="5">
        <v>80304</v>
      </c>
      <c r="B314" s="4" t="s">
        <v>328</v>
      </c>
      <c r="C314" s="6">
        <v>1048</v>
      </c>
      <c r="D314" s="7">
        <v>88</v>
      </c>
      <c r="E314" s="8">
        <f t="shared" si="2"/>
        <v>83.969465648854964</v>
      </c>
      <c r="F314" s="3"/>
      <c r="G314" s="11"/>
      <c r="H314" s="11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1:33" ht="14.4">
      <c r="A315" s="5">
        <v>80401</v>
      </c>
      <c r="B315" s="4" t="s">
        <v>329</v>
      </c>
      <c r="C315" s="6">
        <v>1048</v>
      </c>
      <c r="D315" s="7">
        <v>114</v>
      </c>
      <c r="E315" s="8">
        <f t="shared" si="2"/>
        <v>108.77862595419847</v>
      </c>
      <c r="F315" s="3"/>
      <c r="G315" s="11"/>
      <c r="H315" s="11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1:33" ht="14.4">
      <c r="A316" s="5">
        <v>80402</v>
      </c>
      <c r="B316" s="4" t="s">
        <v>330</v>
      </c>
      <c r="C316" s="6">
        <v>363</v>
      </c>
      <c r="D316" s="7">
        <v>46</v>
      </c>
      <c r="E316" s="8">
        <f t="shared" si="2"/>
        <v>126.72176308539946</v>
      </c>
      <c r="F316" s="3"/>
      <c r="G316" s="11"/>
      <c r="H316" s="11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1:33" ht="14.4">
      <c r="A317" s="5">
        <v>80501</v>
      </c>
      <c r="B317" s="4" t="s">
        <v>331</v>
      </c>
      <c r="C317" s="6">
        <v>1185</v>
      </c>
      <c r="D317" s="7">
        <v>147</v>
      </c>
      <c r="E317" s="8">
        <f t="shared" si="2"/>
        <v>124.0506329113924</v>
      </c>
      <c r="F317" s="3"/>
      <c r="G317" s="11"/>
      <c r="H317" s="11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1:33" ht="14.4">
      <c r="A318" s="5">
        <v>80601</v>
      </c>
      <c r="B318" s="4" t="s">
        <v>332</v>
      </c>
      <c r="C318" s="6">
        <v>170</v>
      </c>
      <c r="D318" s="7">
        <v>32</v>
      </c>
      <c r="E318" s="8">
        <f t="shared" si="2"/>
        <v>188.23529411764704</v>
      </c>
      <c r="F318" s="3"/>
      <c r="G318" s="11"/>
      <c r="H318" s="11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1:33" ht="14.4">
      <c r="A319" s="5">
        <v>80602</v>
      </c>
      <c r="B319" s="4" t="s">
        <v>333</v>
      </c>
      <c r="C319" s="6">
        <v>634</v>
      </c>
      <c r="D319" s="7">
        <v>74</v>
      </c>
      <c r="E319" s="8">
        <f t="shared" si="2"/>
        <v>116.71924290220819</v>
      </c>
      <c r="F319" s="3"/>
      <c r="G319" s="11"/>
      <c r="H319" s="11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1:33" ht="14.4">
      <c r="A320" s="5">
        <v>80701</v>
      </c>
      <c r="B320" s="4" t="s">
        <v>334</v>
      </c>
      <c r="C320" s="6">
        <v>372</v>
      </c>
      <c r="D320" s="7">
        <v>47</v>
      </c>
      <c r="E320" s="8">
        <f t="shared" si="2"/>
        <v>126.34408602150538</v>
      </c>
      <c r="F320" s="3"/>
      <c r="G320" s="11"/>
      <c r="H320" s="11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1:33" ht="14.4">
      <c r="A321" s="5">
        <v>80702</v>
      </c>
      <c r="B321" s="4" t="s">
        <v>310</v>
      </c>
      <c r="C321" s="6">
        <v>242</v>
      </c>
      <c r="D321" s="7">
        <v>28</v>
      </c>
      <c r="E321" s="8">
        <f t="shared" si="2"/>
        <v>115.70247933884298</v>
      </c>
      <c r="F321" s="3"/>
      <c r="G321" s="11"/>
      <c r="H321" s="11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1:33" ht="14.4">
      <c r="A322" s="5">
        <v>80703</v>
      </c>
      <c r="B322" s="4" t="s">
        <v>335</v>
      </c>
      <c r="C322" s="6">
        <v>42</v>
      </c>
      <c r="D322" s="7">
        <v>10</v>
      </c>
      <c r="E322" s="8">
        <f t="shared" si="2"/>
        <v>238.09523809523807</v>
      </c>
      <c r="F322" s="3"/>
      <c r="G322" s="11"/>
      <c r="H322" s="11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1:33" ht="14.4">
      <c r="A323" s="5">
        <v>80801</v>
      </c>
      <c r="B323" s="4" t="s">
        <v>336</v>
      </c>
      <c r="C323" s="6">
        <v>603</v>
      </c>
      <c r="D323" s="7">
        <v>66</v>
      </c>
      <c r="E323" s="8">
        <f t="shared" si="2"/>
        <v>109.45273631840796</v>
      </c>
      <c r="F323" s="3"/>
      <c r="G323" s="11"/>
      <c r="H323" s="11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1:33" ht="14.4">
      <c r="A324" s="5">
        <v>80802</v>
      </c>
      <c r="B324" s="4" t="s">
        <v>337</v>
      </c>
      <c r="C324" s="6">
        <v>295</v>
      </c>
      <c r="D324" s="7">
        <v>41</v>
      </c>
      <c r="E324" s="8">
        <f t="shared" si="2"/>
        <v>138.98305084745763</v>
      </c>
      <c r="F324" s="3"/>
      <c r="G324" s="11"/>
      <c r="H324" s="11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1:33" ht="14.4">
      <c r="A325" s="5">
        <v>80803</v>
      </c>
      <c r="B325" s="4" t="s">
        <v>338</v>
      </c>
      <c r="C325" s="6">
        <v>204</v>
      </c>
      <c r="D325" s="7">
        <v>28</v>
      </c>
      <c r="E325" s="8">
        <f t="shared" si="2"/>
        <v>137.25490196078434</v>
      </c>
      <c r="F325" s="3"/>
      <c r="G325" s="11"/>
      <c r="H325" s="11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1:33" ht="14.4">
      <c r="A326" s="5">
        <v>90101</v>
      </c>
      <c r="B326" s="4" t="s">
        <v>339</v>
      </c>
      <c r="C326" s="6">
        <v>2469</v>
      </c>
      <c r="D326" s="7">
        <v>274</v>
      </c>
      <c r="E326" s="8">
        <f t="shared" si="2"/>
        <v>110.97610368570271</v>
      </c>
      <c r="F326" s="3"/>
      <c r="G326" s="11"/>
      <c r="H326" s="11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1:33" ht="14.4">
      <c r="A327" s="5">
        <v>90102</v>
      </c>
      <c r="B327" s="4" t="s">
        <v>340</v>
      </c>
      <c r="C327" s="6">
        <v>441</v>
      </c>
      <c r="D327" s="7">
        <v>38</v>
      </c>
      <c r="E327" s="8">
        <f t="shared" si="2"/>
        <v>86.167800453514744</v>
      </c>
      <c r="F327" s="3"/>
      <c r="G327" s="11"/>
      <c r="H327" s="11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1:33" ht="14.4">
      <c r="A328" s="5">
        <v>90103</v>
      </c>
      <c r="B328" s="4" t="s">
        <v>341</v>
      </c>
      <c r="C328" s="6">
        <v>100</v>
      </c>
      <c r="D328" s="7">
        <v>16</v>
      </c>
      <c r="E328" s="8">
        <f t="shared" si="2"/>
        <v>160</v>
      </c>
      <c r="F328" s="3"/>
      <c r="G328" s="11"/>
      <c r="H328" s="11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1:33" ht="14.4">
      <c r="A329" s="5">
        <v>90104</v>
      </c>
      <c r="B329" s="4" t="s">
        <v>342</v>
      </c>
      <c r="C329" s="6">
        <v>193</v>
      </c>
      <c r="D329" s="7">
        <v>13</v>
      </c>
      <c r="E329" s="8">
        <f t="shared" si="2"/>
        <v>67.357512953367873</v>
      </c>
      <c r="F329" s="3"/>
      <c r="G329" s="11"/>
      <c r="H329" s="11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1:33" ht="14.4">
      <c r="A330" s="5">
        <v>90201</v>
      </c>
      <c r="B330" s="4" t="s">
        <v>343</v>
      </c>
      <c r="C330" s="6">
        <v>275</v>
      </c>
      <c r="D330" s="7">
        <v>37</v>
      </c>
      <c r="E330" s="8">
        <f t="shared" si="2"/>
        <v>134.54545454545456</v>
      </c>
      <c r="F330" s="3"/>
      <c r="G330" s="11"/>
      <c r="H330" s="11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1:33" ht="14.4">
      <c r="A331" s="5">
        <v>90202</v>
      </c>
      <c r="B331" s="4" t="s">
        <v>307</v>
      </c>
      <c r="C331" s="6">
        <v>210</v>
      </c>
      <c r="D331" s="7">
        <v>15</v>
      </c>
      <c r="E331" s="8">
        <f t="shared" si="2"/>
        <v>71.428571428571431</v>
      </c>
      <c r="F331" s="3"/>
      <c r="G331" s="11"/>
      <c r="H331" s="11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1:33" ht="14.4">
      <c r="A332" s="5">
        <v>90203</v>
      </c>
      <c r="B332" s="4" t="s">
        <v>344</v>
      </c>
      <c r="C332" s="6">
        <v>270</v>
      </c>
      <c r="D332" s="7">
        <v>43</v>
      </c>
      <c r="E332" s="8">
        <f t="shared" si="2"/>
        <v>159.25925925925927</v>
      </c>
      <c r="F332" s="3"/>
      <c r="G332" s="11"/>
      <c r="H332" s="11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1:33" ht="14.4">
      <c r="A333" s="5">
        <v>90301</v>
      </c>
      <c r="B333" s="4" t="s">
        <v>345</v>
      </c>
      <c r="C333" s="6">
        <v>537</v>
      </c>
      <c r="D333" s="7">
        <v>64</v>
      </c>
      <c r="E333" s="8">
        <f t="shared" si="2"/>
        <v>119.1806331471136</v>
      </c>
      <c r="F333" s="3"/>
      <c r="G333" s="11"/>
      <c r="H333" s="11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1:33" ht="14.4">
      <c r="A334" s="5">
        <v>90302</v>
      </c>
      <c r="B334" s="4" t="s">
        <v>346</v>
      </c>
      <c r="C334" s="6">
        <v>387</v>
      </c>
      <c r="D334" s="7">
        <v>45</v>
      </c>
      <c r="E334" s="8">
        <f t="shared" si="2"/>
        <v>116.27906976744185</v>
      </c>
      <c r="F334" s="3"/>
      <c r="G334" s="11"/>
      <c r="H334" s="11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1:33" ht="14.4">
      <c r="A335" s="5">
        <v>90303</v>
      </c>
      <c r="B335" s="4" t="s">
        <v>347</v>
      </c>
      <c r="C335" s="6">
        <v>457</v>
      </c>
      <c r="D335" s="7">
        <v>66</v>
      </c>
      <c r="E335" s="8">
        <f t="shared" si="2"/>
        <v>144.42013129102847</v>
      </c>
      <c r="F335" s="3"/>
      <c r="G335" s="11"/>
      <c r="H335" s="11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1:33" ht="14.4">
      <c r="A336" s="5">
        <v>90401</v>
      </c>
      <c r="B336" s="4" t="s">
        <v>348</v>
      </c>
      <c r="C336" s="6">
        <v>120</v>
      </c>
      <c r="D336" s="7">
        <v>24</v>
      </c>
      <c r="E336" s="8">
        <f t="shared" si="2"/>
        <v>200</v>
      </c>
      <c r="F336" s="3"/>
      <c r="G336" s="11"/>
      <c r="H336" s="11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1:33" ht="14.4">
      <c r="A337" s="5">
        <v>90402</v>
      </c>
      <c r="B337" s="4" t="s">
        <v>349</v>
      </c>
      <c r="C337" s="6">
        <v>76</v>
      </c>
      <c r="D337" s="7">
        <v>28</v>
      </c>
      <c r="E337" s="8">
        <f t="shared" si="2"/>
        <v>368.4210526315789</v>
      </c>
      <c r="F337" s="3"/>
      <c r="G337" s="11"/>
      <c r="H337" s="11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1:33" ht="14.4">
      <c r="A338" s="5">
        <v>90501</v>
      </c>
      <c r="B338" s="4" t="s">
        <v>350</v>
      </c>
      <c r="C338" s="6">
        <v>85</v>
      </c>
      <c r="D338" s="7">
        <v>17</v>
      </c>
      <c r="E338" s="8">
        <f t="shared" si="2"/>
        <v>200</v>
      </c>
      <c r="F338" s="3"/>
      <c r="G338" s="11"/>
      <c r="H338" s="11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1:33" ht="14.4">
      <c r="A339" s="5">
        <v>90502</v>
      </c>
      <c r="B339" s="4" t="s">
        <v>351</v>
      </c>
      <c r="C339" s="6">
        <v>125</v>
      </c>
      <c r="D339" s="7">
        <v>29</v>
      </c>
      <c r="E339" s="8">
        <f t="shared" si="2"/>
        <v>232</v>
      </c>
      <c r="F339" s="3"/>
      <c r="G339" s="11"/>
      <c r="H339" s="11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1:33" ht="14.4">
      <c r="A340" s="5">
        <v>90503</v>
      </c>
      <c r="B340" s="4" t="s">
        <v>352</v>
      </c>
      <c r="C340" s="6">
        <v>90</v>
      </c>
      <c r="D340" s="7">
        <v>15</v>
      </c>
      <c r="E340" s="8">
        <f t="shared" si="2"/>
        <v>166.66666666666666</v>
      </c>
      <c r="F340" s="3"/>
      <c r="G340" s="11"/>
      <c r="H340" s="11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1:33" ht="14.4">
      <c r="A341" s="4">
        <v>10</v>
      </c>
      <c r="B341" s="4" t="s">
        <v>27</v>
      </c>
      <c r="C341" s="10">
        <f t="shared" ref="C341:D341" si="3">SUM(C246:C248)</f>
        <v>2335</v>
      </c>
      <c r="D341" s="10">
        <f t="shared" si="3"/>
        <v>163</v>
      </c>
      <c r="E341" s="8">
        <f t="shared" si="2"/>
        <v>69.807280513918627</v>
      </c>
      <c r="F341" s="3"/>
      <c r="G341" s="11"/>
      <c r="H341" s="11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1:33" ht="14.4">
      <c r="A342" s="4">
        <v>11</v>
      </c>
      <c r="B342" s="4" t="s">
        <v>29</v>
      </c>
      <c r="C342" s="10">
        <f t="shared" ref="C342:D342" si="4">SUM(C2:C340)</f>
        <v>546999</v>
      </c>
      <c r="D342" s="10">
        <f t="shared" si="4"/>
        <v>34057</v>
      </c>
      <c r="E342" s="8">
        <f t="shared" si="2"/>
        <v>62.261539783436533</v>
      </c>
      <c r="F342" s="3"/>
      <c r="G342" s="11"/>
      <c r="H342" s="11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1:33" ht="14.4">
      <c r="A343" s="3"/>
      <c r="B343" s="3"/>
      <c r="C343" s="16"/>
      <c r="D343" s="16"/>
      <c r="E343" s="17"/>
      <c r="F343" s="3"/>
      <c r="G343" s="11"/>
      <c r="H343" s="11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1:33" ht="14.4">
      <c r="A344" s="3"/>
      <c r="B344" s="3"/>
      <c r="C344" s="3"/>
      <c r="D344" s="3" t="s">
        <v>353</v>
      </c>
      <c r="E344" s="17">
        <f>AVERAGE(E2:E340)</f>
        <v>76.491901047714748</v>
      </c>
      <c r="F344" s="3"/>
      <c r="G344" s="11"/>
      <c r="H344" s="11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1:33" ht="14.4">
      <c r="A345" s="3"/>
      <c r="B345" s="3"/>
      <c r="C345" s="3"/>
      <c r="D345" s="3" t="s">
        <v>354</v>
      </c>
      <c r="E345" s="17">
        <f>STDEV(E2:E340)</f>
        <v>37.214967011758553</v>
      </c>
      <c r="F345" s="3"/>
      <c r="G345" s="11"/>
      <c r="H345" s="11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1:33" ht="14.4">
      <c r="A346" s="3"/>
      <c r="B346" s="3"/>
      <c r="C346" s="3"/>
      <c r="D346" s="3"/>
      <c r="E346" s="17"/>
      <c r="F346" s="3"/>
      <c r="G346" s="11"/>
      <c r="H346" s="11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1:33" ht="14.4">
      <c r="A347" s="3"/>
      <c r="B347" s="3"/>
      <c r="C347" s="3"/>
      <c r="D347" s="3" t="s">
        <v>355</v>
      </c>
      <c r="E347" s="17">
        <f>E344-E345</f>
        <v>39.276934035956195</v>
      </c>
      <c r="F347" s="3"/>
      <c r="G347" s="11"/>
      <c r="H347" s="11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1:33" ht="14.4">
      <c r="A348" s="3"/>
      <c r="B348" s="3"/>
      <c r="C348" s="3"/>
      <c r="D348" s="3" t="s">
        <v>353</v>
      </c>
      <c r="E348" s="17">
        <f>AVERAGE(E344)</f>
        <v>76.491901047714748</v>
      </c>
      <c r="F348" s="3"/>
      <c r="G348" s="11"/>
      <c r="H348" s="11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1:33" ht="14.4">
      <c r="A349" s="3"/>
      <c r="B349" s="3"/>
      <c r="C349" s="3"/>
      <c r="D349" s="3" t="s">
        <v>356</v>
      </c>
      <c r="E349" s="17">
        <f>E344+E345</f>
        <v>113.70686805947329</v>
      </c>
      <c r="F349" s="3"/>
      <c r="G349" s="11"/>
      <c r="H349" s="11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1:33" ht="14.4">
      <c r="A350" s="3"/>
      <c r="B350" s="3"/>
      <c r="C350" s="3"/>
      <c r="D350" s="3"/>
      <c r="E350" s="17"/>
      <c r="F350" s="3"/>
      <c r="G350" s="11"/>
      <c r="H350" s="11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1:33" ht="14.4">
      <c r="A351" s="3"/>
      <c r="B351" s="3"/>
      <c r="C351" s="3"/>
      <c r="D351" s="3"/>
      <c r="E351" s="17"/>
      <c r="F351" s="3"/>
      <c r="G351" s="11"/>
      <c r="H351" s="11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1:33" ht="14.4">
      <c r="A352" s="3"/>
      <c r="B352" s="3"/>
      <c r="C352" s="3"/>
      <c r="D352" s="3" t="s">
        <v>357</v>
      </c>
      <c r="E352" s="17">
        <f>MAX(E2:E340)</f>
        <v>368.4210526315789</v>
      </c>
      <c r="F352" s="3"/>
      <c r="G352" s="11"/>
      <c r="H352" s="11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1:33" ht="14.4">
      <c r="A353" s="3"/>
      <c r="B353" s="3"/>
      <c r="C353" s="3"/>
      <c r="D353" s="3" t="s">
        <v>358</v>
      </c>
      <c r="E353" s="17">
        <f>MIN(E2:E340)</f>
        <v>0</v>
      </c>
      <c r="F353" s="3"/>
      <c r="G353" s="11"/>
      <c r="H353" s="11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1:33" ht="14.4">
      <c r="A354" s="3"/>
      <c r="B354" s="3"/>
      <c r="C354" s="3"/>
      <c r="D354" s="3"/>
      <c r="E354" s="17"/>
      <c r="F354" s="3"/>
      <c r="G354" s="11"/>
      <c r="H354" s="11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1:33" ht="14.4">
      <c r="A355" s="3"/>
      <c r="B355" s="3"/>
      <c r="C355" s="3"/>
      <c r="D355" s="3"/>
      <c r="E355" s="17"/>
      <c r="F355" s="3"/>
      <c r="G355" s="11"/>
      <c r="H355" s="11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1:33" ht="14.4">
      <c r="A356" s="3"/>
      <c r="B356" s="3"/>
      <c r="C356" s="3"/>
      <c r="D356" s="3"/>
      <c r="E356" s="17"/>
      <c r="F356" s="3"/>
      <c r="G356" s="11"/>
      <c r="H356" s="11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1:33" ht="14.4">
      <c r="A357" s="3"/>
      <c r="B357" s="3"/>
      <c r="C357" s="3"/>
      <c r="D357" s="3"/>
      <c r="E357" s="17"/>
      <c r="F357" s="3"/>
      <c r="G357" s="11"/>
      <c r="H357" s="11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1:33" ht="14.4">
      <c r="A358" s="3"/>
      <c r="B358" s="3"/>
      <c r="C358" s="3"/>
      <c r="D358" s="3"/>
      <c r="E358" s="17"/>
      <c r="F358" s="3"/>
      <c r="G358" s="11"/>
      <c r="H358" s="11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1:33" ht="14.4">
      <c r="A359" s="3"/>
      <c r="B359" s="3"/>
      <c r="C359" s="3"/>
      <c r="D359" s="3"/>
      <c r="E359" s="17"/>
      <c r="F359" s="3"/>
      <c r="G359" s="11"/>
      <c r="H359" s="11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1:33" ht="14.4">
      <c r="A360" s="3"/>
      <c r="B360" s="3"/>
      <c r="C360" s="3"/>
      <c r="D360" s="3"/>
      <c r="E360" s="17"/>
      <c r="F360" s="3"/>
      <c r="G360" s="11"/>
      <c r="H360" s="11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1:33" ht="14.4">
      <c r="A361" s="3"/>
      <c r="B361" s="3"/>
      <c r="C361" s="3"/>
      <c r="D361" s="3"/>
      <c r="E361" s="17"/>
      <c r="F361" s="3"/>
      <c r="G361" s="11"/>
      <c r="H361" s="11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1:33" ht="14.4">
      <c r="A362" s="3"/>
      <c r="B362" s="3"/>
      <c r="C362" s="3"/>
      <c r="D362" s="3"/>
      <c r="E362" s="17"/>
      <c r="F362" s="3"/>
      <c r="G362" s="11"/>
      <c r="H362" s="11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1:33" ht="14.4">
      <c r="A363" s="3"/>
      <c r="B363" s="3"/>
      <c r="C363" s="3"/>
      <c r="D363" s="3"/>
      <c r="E363" s="17"/>
      <c r="F363" s="3"/>
      <c r="G363" s="11"/>
      <c r="H363" s="11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1:33" ht="14.4">
      <c r="A364" s="3"/>
      <c r="B364" s="3"/>
      <c r="C364" s="3"/>
      <c r="D364" s="3"/>
      <c r="E364" s="17"/>
      <c r="F364" s="3"/>
      <c r="G364" s="11"/>
      <c r="H364" s="11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1:33" ht="14.4">
      <c r="A365" s="3"/>
      <c r="B365" s="3"/>
      <c r="C365" s="3"/>
      <c r="D365" s="3"/>
      <c r="E365" s="17"/>
      <c r="F365" s="3"/>
      <c r="G365" s="11"/>
      <c r="H365" s="11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1:33" ht="14.4">
      <c r="A366" s="3"/>
      <c r="B366" s="3"/>
      <c r="C366" s="3"/>
      <c r="D366" s="3"/>
      <c r="E366" s="17"/>
      <c r="F366" s="3"/>
      <c r="G366" s="11"/>
      <c r="H366" s="11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1:33" ht="14.4">
      <c r="A367" s="3"/>
      <c r="B367" s="3"/>
      <c r="C367" s="3"/>
      <c r="D367" s="3"/>
      <c r="E367" s="17"/>
      <c r="F367" s="3"/>
      <c r="G367" s="11"/>
      <c r="H367" s="11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1:33" ht="14.4">
      <c r="A368" s="3"/>
      <c r="B368" s="3"/>
      <c r="C368" s="3"/>
      <c r="D368" s="3"/>
      <c r="E368" s="17"/>
      <c r="F368" s="3"/>
      <c r="G368" s="11"/>
      <c r="H368" s="11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1:33" ht="14.4">
      <c r="A369" s="3"/>
      <c r="B369" s="3"/>
      <c r="C369" s="3"/>
      <c r="D369" s="3"/>
      <c r="E369" s="17"/>
      <c r="F369" s="3"/>
      <c r="G369" s="11"/>
      <c r="H369" s="11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1:33" ht="14.4">
      <c r="A370" s="3"/>
      <c r="B370" s="3"/>
      <c r="C370" s="3"/>
      <c r="D370" s="3"/>
      <c r="E370" s="17"/>
      <c r="F370" s="3"/>
      <c r="G370" s="11"/>
      <c r="H370" s="11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1:33" ht="14.4">
      <c r="A371" s="3"/>
      <c r="B371" s="3"/>
      <c r="C371" s="3"/>
      <c r="D371" s="3"/>
      <c r="E371" s="17"/>
      <c r="F371" s="3"/>
      <c r="G371" s="11"/>
      <c r="H371" s="11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1:33" ht="14.4">
      <c r="A372" s="3"/>
      <c r="B372" s="3"/>
      <c r="C372" s="3"/>
      <c r="D372" s="3"/>
      <c r="E372" s="17"/>
      <c r="F372" s="3"/>
      <c r="G372" s="11"/>
      <c r="H372" s="11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1:33" ht="14.4">
      <c r="A373" s="3"/>
      <c r="B373" s="3"/>
      <c r="C373" s="3"/>
      <c r="D373" s="3"/>
      <c r="E373" s="17"/>
      <c r="F373" s="3"/>
      <c r="G373" s="11"/>
      <c r="H373" s="11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1:33" ht="14.4">
      <c r="A374" s="3"/>
      <c r="B374" s="3"/>
      <c r="C374" s="3"/>
      <c r="D374" s="3"/>
      <c r="E374" s="17"/>
      <c r="F374" s="3"/>
      <c r="G374" s="11"/>
      <c r="H374" s="11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1:33" ht="14.4">
      <c r="A375" s="3"/>
      <c r="B375" s="3"/>
      <c r="C375" s="3"/>
      <c r="D375" s="3"/>
      <c r="E375" s="17"/>
      <c r="F375" s="3"/>
      <c r="G375" s="11"/>
      <c r="H375" s="11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1:33" ht="14.4">
      <c r="A376" s="3"/>
      <c r="B376" s="3"/>
      <c r="C376" s="3"/>
      <c r="D376" s="3"/>
      <c r="E376" s="17"/>
      <c r="F376" s="3"/>
      <c r="G376" s="11"/>
      <c r="H376" s="11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1:33" ht="14.4">
      <c r="A377" s="3"/>
      <c r="B377" s="3"/>
      <c r="C377" s="3"/>
      <c r="D377" s="3"/>
      <c r="E377" s="17"/>
      <c r="F377" s="3"/>
      <c r="G377" s="11"/>
      <c r="H377" s="11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1:33" ht="14.4">
      <c r="A378" s="3"/>
      <c r="B378" s="3"/>
      <c r="C378" s="3"/>
      <c r="D378" s="3"/>
      <c r="E378" s="17"/>
      <c r="F378" s="3"/>
      <c r="G378" s="11"/>
      <c r="H378" s="11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1:33" ht="14.4">
      <c r="A379" s="3"/>
      <c r="B379" s="3"/>
      <c r="C379" s="3"/>
      <c r="D379" s="3"/>
      <c r="E379" s="17"/>
      <c r="F379" s="3"/>
      <c r="G379" s="11"/>
      <c r="H379" s="11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1:33" ht="14.4">
      <c r="A380" s="3"/>
      <c r="B380" s="3"/>
      <c r="C380" s="3"/>
      <c r="D380" s="3"/>
      <c r="E380" s="17"/>
      <c r="F380" s="3"/>
      <c r="G380" s="11"/>
      <c r="H380" s="11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1:33" ht="14.4">
      <c r="A381" s="3"/>
      <c r="B381" s="3"/>
      <c r="C381" s="3"/>
      <c r="D381" s="3"/>
      <c r="E381" s="17"/>
      <c r="F381" s="3"/>
      <c r="G381" s="11"/>
      <c r="H381" s="11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1:33" ht="14.4">
      <c r="A382" s="3"/>
      <c r="B382" s="3"/>
      <c r="C382" s="3"/>
      <c r="D382" s="3"/>
      <c r="E382" s="17"/>
      <c r="F382" s="3"/>
      <c r="G382" s="11"/>
      <c r="H382" s="11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1:33" ht="14.4">
      <c r="A383" s="3"/>
      <c r="B383" s="3"/>
      <c r="C383" s="3"/>
      <c r="D383" s="3"/>
      <c r="E383" s="17"/>
      <c r="F383" s="3"/>
      <c r="G383" s="11"/>
      <c r="H383" s="11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1:33" ht="14.4">
      <c r="A384" s="3"/>
      <c r="B384" s="3"/>
      <c r="C384" s="3"/>
      <c r="D384" s="3"/>
      <c r="E384" s="17"/>
      <c r="F384" s="3"/>
      <c r="G384" s="11"/>
      <c r="H384" s="11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1:33" ht="14.4">
      <c r="A385" s="3"/>
      <c r="B385" s="3"/>
      <c r="C385" s="3"/>
      <c r="D385" s="3"/>
      <c r="E385" s="17"/>
      <c r="F385" s="3"/>
      <c r="G385" s="11"/>
      <c r="H385" s="11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1:33" ht="14.4">
      <c r="A386" s="3"/>
      <c r="B386" s="3"/>
      <c r="C386" s="3"/>
      <c r="D386" s="3"/>
      <c r="E386" s="17"/>
      <c r="F386" s="3"/>
      <c r="G386" s="11"/>
      <c r="H386" s="11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1:33" ht="14.4">
      <c r="A387" s="3"/>
      <c r="B387" s="3"/>
      <c r="C387" s="3"/>
      <c r="D387" s="3"/>
      <c r="E387" s="17"/>
      <c r="F387" s="3"/>
      <c r="G387" s="11"/>
      <c r="H387" s="11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1:33" ht="14.4">
      <c r="A388" s="3"/>
      <c r="B388" s="3"/>
      <c r="C388" s="3"/>
      <c r="D388" s="3"/>
      <c r="E388" s="17"/>
      <c r="F388" s="3"/>
      <c r="G388" s="11"/>
      <c r="H388" s="11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1:33" ht="14.4">
      <c r="A389" s="3"/>
      <c r="B389" s="3"/>
      <c r="C389" s="3"/>
      <c r="D389" s="3"/>
      <c r="E389" s="17"/>
      <c r="F389" s="3"/>
      <c r="G389" s="11"/>
      <c r="H389" s="11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1:33" ht="14.4">
      <c r="A390" s="3"/>
      <c r="B390" s="3"/>
      <c r="C390" s="3"/>
      <c r="D390" s="3"/>
      <c r="E390" s="17"/>
      <c r="F390" s="3"/>
      <c r="G390" s="11"/>
      <c r="H390" s="11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1:33" ht="14.4">
      <c r="A391" s="3"/>
      <c r="B391" s="3"/>
      <c r="C391" s="3"/>
      <c r="D391" s="3"/>
      <c r="E391" s="17"/>
      <c r="F391" s="3"/>
      <c r="G391" s="11"/>
      <c r="H391" s="11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1:33" ht="14.4">
      <c r="A392" s="3"/>
      <c r="B392" s="3"/>
      <c r="C392" s="3"/>
      <c r="D392" s="3"/>
      <c r="E392" s="17"/>
      <c r="F392" s="3"/>
      <c r="G392" s="11"/>
      <c r="H392" s="11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1:33" ht="14.4">
      <c r="A393" s="3"/>
      <c r="B393" s="3"/>
      <c r="C393" s="3"/>
      <c r="D393" s="3"/>
      <c r="E393" s="17"/>
      <c r="F393" s="3"/>
      <c r="G393" s="11"/>
      <c r="H393" s="11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1:33" ht="14.4">
      <c r="A394" s="3"/>
      <c r="B394" s="3"/>
      <c r="C394" s="3"/>
      <c r="D394" s="3"/>
      <c r="E394" s="17"/>
      <c r="F394" s="3"/>
      <c r="G394" s="11"/>
      <c r="H394" s="11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1:33" ht="14.4">
      <c r="A395" s="3"/>
      <c r="B395" s="3"/>
      <c r="C395" s="3"/>
      <c r="D395" s="3"/>
      <c r="E395" s="17"/>
      <c r="F395" s="3"/>
      <c r="G395" s="11"/>
      <c r="H395" s="11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1:33" ht="14.4">
      <c r="A396" s="3"/>
      <c r="B396" s="3"/>
      <c r="C396" s="3"/>
      <c r="D396" s="3"/>
      <c r="E396" s="17"/>
      <c r="F396" s="3"/>
      <c r="G396" s="11"/>
      <c r="H396" s="11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1:33" ht="14.4">
      <c r="A397" s="3"/>
      <c r="B397" s="3"/>
      <c r="C397" s="3"/>
      <c r="D397" s="3"/>
      <c r="E397" s="17"/>
      <c r="F397" s="3"/>
      <c r="G397" s="11"/>
      <c r="H397" s="11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1:33" ht="14.4">
      <c r="A398" s="3"/>
      <c r="B398" s="3"/>
      <c r="C398" s="3"/>
      <c r="D398" s="3"/>
      <c r="E398" s="17"/>
      <c r="F398" s="3"/>
      <c r="G398" s="11"/>
      <c r="H398" s="11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1:33" ht="14.4">
      <c r="A399" s="3"/>
      <c r="B399" s="3"/>
      <c r="C399" s="3"/>
      <c r="D399" s="3"/>
      <c r="E399" s="17"/>
      <c r="F399" s="3"/>
      <c r="G399" s="11"/>
      <c r="H399" s="11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1:33" ht="14.4">
      <c r="A400" s="3"/>
      <c r="B400" s="3"/>
      <c r="C400" s="3"/>
      <c r="D400" s="3"/>
      <c r="E400" s="17"/>
      <c r="F400" s="3"/>
      <c r="G400" s="11"/>
      <c r="H400" s="11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1:33" ht="14.4">
      <c r="A401" s="3"/>
      <c r="B401" s="3"/>
      <c r="C401" s="3"/>
      <c r="D401" s="3"/>
      <c r="E401" s="17"/>
      <c r="F401" s="3"/>
      <c r="G401" s="11"/>
      <c r="H401" s="11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1:33" ht="14.4">
      <c r="A402" s="3"/>
      <c r="B402" s="3"/>
      <c r="C402" s="3"/>
      <c r="D402" s="3"/>
      <c r="E402" s="17"/>
      <c r="F402" s="3"/>
      <c r="G402" s="11"/>
      <c r="H402" s="11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1:33" ht="14.4">
      <c r="A403" s="3"/>
      <c r="B403" s="3"/>
      <c r="C403" s="3"/>
      <c r="D403" s="3"/>
      <c r="E403" s="17"/>
      <c r="F403" s="3"/>
      <c r="G403" s="11"/>
      <c r="H403" s="11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1:33" ht="14.4">
      <c r="A404" s="3"/>
      <c r="B404" s="3"/>
      <c r="C404" s="3"/>
      <c r="D404" s="3"/>
      <c r="E404" s="17"/>
      <c r="F404" s="3"/>
      <c r="G404" s="11"/>
      <c r="H404" s="11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1:33" ht="14.4">
      <c r="A405" s="3"/>
      <c r="B405" s="3"/>
      <c r="C405" s="3"/>
      <c r="D405" s="3"/>
      <c r="E405" s="17"/>
      <c r="F405" s="3"/>
      <c r="G405" s="11"/>
      <c r="H405" s="11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1:33" ht="14.4">
      <c r="A406" s="3"/>
      <c r="B406" s="3"/>
      <c r="C406" s="3"/>
      <c r="D406" s="3"/>
      <c r="E406" s="17"/>
      <c r="F406" s="3"/>
      <c r="G406" s="11"/>
      <c r="H406" s="11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1:33" ht="14.4">
      <c r="A407" s="3"/>
      <c r="B407" s="3"/>
      <c r="C407" s="3"/>
      <c r="D407" s="3"/>
      <c r="E407" s="17"/>
      <c r="F407" s="3"/>
      <c r="G407" s="11"/>
      <c r="H407" s="11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1:33" ht="14.4">
      <c r="A408" s="3"/>
      <c r="B408" s="3"/>
      <c r="C408" s="3"/>
      <c r="D408" s="3"/>
      <c r="E408" s="17"/>
      <c r="F408" s="3"/>
      <c r="G408" s="11"/>
      <c r="H408" s="11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1:33" ht="14.4">
      <c r="A409" s="3"/>
      <c r="B409" s="3"/>
      <c r="C409" s="3"/>
      <c r="D409" s="3"/>
      <c r="E409" s="17"/>
      <c r="F409" s="3"/>
      <c r="G409" s="11"/>
      <c r="H409" s="11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1:33" ht="14.4">
      <c r="A410" s="3"/>
      <c r="B410" s="3"/>
      <c r="C410" s="3"/>
      <c r="D410" s="3"/>
      <c r="E410" s="17"/>
      <c r="F410" s="3"/>
      <c r="G410" s="11"/>
      <c r="H410" s="11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1:33" ht="14.4">
      <c r="A411" s="3"/>
      <c r="B411" s="3"/>
      <c r="C411" s="3"/>
      <c r="D411" s="3"/>
      <c r="E411" s="17"/>
      <c r="F411" s="3"/>
      <c r="G411" s="11"/>
      <c r="H411" s="11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1:33" ht="14.4">
      <c r="A412" s="3"/>
      <c r="B412" s="3"/>
      <c r="C412" s="3"/>
      <c r="D412" s="3"/>
      <c r="E412" s="17"/>
      <c r="F412" s="3"/>
      <c r="G412" s="11"/>
      <c r="H412" s="11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1:33" ht="14.4">
      <c r="A413" s="3"/>
      <c r="B413" s="3"/>
      <c r="C413" s="3"/>
      <c r="D413" s="3"/>
      <c r="E413" s="17"/>
      <c r="F413" s="3"/>
      <c r="G413" s="11"/>
      <c r="H413" s="11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1:33" ht="14.4">
      <c r="A414" s="3"/>
      <c r="B414" s="3"/>
      <c r="C414" s="3"/>
      <c r="D414" s="3"/>
      <c r="E414" s="17"/>
      <c r="F414" s="3"/>
      <c r="G414" s="11"/>
      <c r="H414" s="11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1:33" ht="14.4">
      <c r="A415" s="3"/>
      <c r="B415" s="3"/>
      <c r="C415" s="3"/>
      <c r="D415" s="3"/>
      <c r="E415" s="17"/>
      <c r="F415" s="3"/>
      <c r="G415" s="11"/>
      <c r="H415" s="11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1:33" ht="14.4">
      <c r="A416" s="3"/>
      <c r="B416" s="3"/>
      <c r="C416" s="3"/>
      <c r="D416" s="3"/>
      <c r="E416" s="17"/>
      <c r="F416" s="3"/>
      <c r="G416" s="11"/>
      <c r="H416" s="11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1:33" ht="14.4">
      <c r="A417" s="3"/>
      <c r="B417" s="3"/>
      <c r="C417" s="3"/>
      <c r="D417" s="3"/>
      <c r="E417" s="17"/>
      <c r="F417" s="3"/>
      <c r="G417" s="11"/>
      <c r="H417" s="11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1:33" ht="14.4">
      <c r="A418" s="3"/>
      <c r="B418" s="3"/>
      <c r="C418" s="3"/>
      <c r="D418" s="3"/>
      <c r="E418" s="17"/>
      <c r="F418" s="3"/>
      <c r="G418" s="11"/>
      <c r="H418" s="11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1:33" ht="14.4">
      <c r="A419" s="3"/>
      <c r="B419" s="3"/>
      <c r="C419" s="3"/>
      <c r="D419" s="3"/>
      <c r="E419" s="17"/>
      <c r="F419" s="3"/>
      <c r="G419" s="11"/>
      <c r="H419" s="11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1:33" ht="14.4">
      <c r="A420" s="3"/>
      <c r="B420" s="3"/>
      <c r="C420" s="3"/>
      <c r="D420" s="3"/>
      <c r="E420" s="17"/>
      <c r="F420" s="3"/>
      <c r="G420" s="11"/>
      <c r="H420" s="11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1:33" ht="14.4">
      <c r="A421" s="3"/>
      <c r="B421" s="3"/>
      <c r="C421" s="3"/>
      <c r="D421" s="3"/>
      <c r="E421" s="17"/>
      <c r="F421" s="3"/>
      <c r="G421" s="11"/>
      <c r="H421" s="11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1:33" ht="14.4">
      <c r="A422" s="3"/>
      <c r="B422" s="3"/>
      <c r="C422" s="3"/>
      <c r="D422" s="3"/>
      <c r="E422" s="17"/>
      <c r="F422" s="3"/>
      <c r="G422" s="11"/>
      <c r="H422" s="11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1:33" ht="14.4">
      <c r="A423" s="3"/>
      <c r="B423" s="3"/>
      <c r="C423" s="3"/>
      <c r="D423" s="3"/>
      <c r="E423" s="17"/>
      <c r="F423" s="3"/>
      <c r="G423" s="11"/>
      <c r="H423" s="11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1:33" ht="14.4">
      <c r="A424" s="3"/>
      <c r="B424" s="3"/>
      <c r="C424" s="3"/>
      <c r="D424" s="3"/>
      <c r="E424" s="17"/>
      <c r="F424" s="3"/>
      <c r="G424" s="11"/>
      <c r="H424" s="11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1:33" ht="14.4">
      <c r="A425" s="3"/>
      <c r="B425" s="3"/>
      <c r="C425" s="3"/>
      <c r="D425" s="3"/>
      <c r="E425" s="17"/>
      <c r="F425" s="3"/>
      <c r="G425" s="11"/>
      <c r="H425" s="11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1:33" ht="14.4">
      <c r="A426" s="3"/>
      <c r="B426" s="3"/>
      <c r="C426" s="3"/>
      <c r="D426" s="3"/>
      <c r="E426" s="17"/>
      <c r="F426" s="3"/>
      <c r="G426" s="11"/>
      <c r="H426" s="11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1:33" ht="14.4">
      <c r="A427" s="3"/>
      <c r="B427" s="3"/>
      <c r="C427" s="3"/>
      <c r="D427" s="3"/>
      <c r="E427" s="17"/>
      <c r="F427" s="3"/>
      <c r="G427" s="11"/>
      <c r="H427" s="11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1:33" ht="14.4">
      <c r="A428" s="3"/>
      <c r="B428" s="3"/>
      <c r="C428" s="3"/>
      <c r="D428" s="3"/>
      <c r="E428" s="17"/>
      <c r="F428" s="3"/>
      <c r="G428" s="11"/>
      <c r="H428" s="11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1:33" ht="14.4">
      <c r="A429" s="3"/>
      <c r="B429" s="3"/>
      <c r="C429" s="3"/>
      <c r="D429" s="3"/>
      <c r="E429" s="17"/>
      <c r="F429" s="3"/>
      <c r="G429" s="11"/>
      <c r="H429" s="11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1:33" ht="14.4">
      <c r="A430" s="3"/>
      <c r="B430" s="3"/>
      <c r="C430" s="3"/>
      <c r="D430" s="3"/>
      <c r="E430" s="17"/>
      <c r="F430" s="3"/>
      <c r="G430" s="11"/>
      <c r="H430" s="11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1:33" ht="14.4">
      <c r="A431" s="3"/>
      <c r="B431" s="3"/>
      <c r="C431" s="3"/>
      <c r="D431" s="3"/>
      <c r="E431" s="17"/>
      <c r="F431" s="3"/>
      <c r="G431" s="11"/>
      <c r="H431" s="11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1:33" ht="14.4">
      <c r="A432" s="3"/>
      <c r="B432" s="3"/>
      <c r="C432" s="3"/>
      <c r="D432" s="3"/>
      <c r="E432" s="17"/>
      <c r="F432" s="3"/>
      <c r="G432" s="11"/>
      <c r="H432" s="11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1:33" ht="14.4">
      <c r="A433" s="3"/>
      <c r="B433" s="3"/>
      <c r="C433" s="3"/>
      <c r="D433" s="3"/>
      <c r="E433" s="17"/>
      <c r="F433" s="3"/>
      <c r="G433" s="11"/>
      <c r="H433" s="11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1:33" ht="14.4">
      <c r="A434" s="3"/>
      <c r="B434" s="3"/>
      <c r="C434" s="3"/>
      <c r="D434" s="3"/>
      <c r="E434" s="17"/>
      <c r="F434" s="3"/>
      <c r="G434" s="11"/>
      <c r="H434" s="11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1:33" ht="14.4">
      <c r="A435" s="3"/>
      <c r="B435" s="3"/>
      <c r="C435" s="3"/>
      <c r="D435" s="3"/>
      <c r="E435" s="17"/>
      <c r="F435" s="3"/>
      <c r="G435" s="11"/>
      <c r="H435" s="11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1:33" ht="14.4">
      <c r="A436" s="3"/>
      <c r="B436" s="3"/>
      <c r="C436" s="3"/>
      <c r="D436" s="3"/>
      <c r="E436" s="17"/>
      <c r="F436" s="3"/>
      <c r="G436" s="11"/>
      <c r="H436" s="11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1:33" ht="14.4">
      <c r="A437" s="3"/>
      <c r="B437" s="3"/>
      <c r="C437" s="3"/>
      <c r="D437" s="3"/>
      <c r="E437" s="17"/>
      <c r="F437" s="3"/>
      <c r="G437" s="11"/>
      <c r="H437" s="11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1:33" ht="14.4">
      <c r="A438" s="3"/>
      <c r="B438" s="3"/>
      <c r="C438" s="3"/>
      <c r="D438" s="3"/>
      <c r="E438" s="17"/>
      <c r="F438" s="3"/>
      <c r="G438" s="11"/>
      <c r="H438" s="11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1:33" ht="14.4">
      <c r="A439" s="3"/>
      <c r="B439" s="3"/>
      <c r="C439" s="3"/>
      <c r="D439" s="3"/>
      <c r="E439" s="17"/>
      <c r="F439" s="3"/>
      <c r="G439" s="11"/>
      <c r="H439" s="11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1:33" ht="14.4">
      <c r="A440" s="3"/>
      <c r="B440" s="3"/>
      <c r="C440" s="3"/>
      <c r="D440" s="3"/>
      <c r="E440" s="17"/>
      <c r="F440" s="3"/>
      <c r="G440" s="11"/>
      <c r="H440" s="11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1:33" ht="14.4">
      <c r="A441" s="3"/>
      <c r="B441" s="3"/>
      <c r="C441" s="3"/>
      <c r="D441" s="3"/>
      <c r="E441" s="17"/>
      <c r="F441" s="3"/>
      <c r="G441" s="11"/>
      <c r="H441" s="11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1:33" ht="14.4">
      <c r="A442" s="3"/>
      <c r="B442" s="3"/>
      <c r="C442" s="3"/>
      <c r="D442" s="3"/>
      <c r="E442" s="17"/>
      <c r="F442" s="3"/>
      <c r="G442" s="11"/>
      <c r="H442" s="11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1:33" ht="14.4">
      <c r="A443" s="3"/>
      <c r="B443" s="3"/>
      <c r="C443" s="3"/>
      <c r="D443" s="3"/>
      <c r="E443" s="17"/>
      <c r="F443" s="3"/>
      <c r="G443" s="11"/>
      <c r="H443" s="11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1:33" ht="14.4">
      <c r="A444" s="3"/>
      <c r="B444" s="3"/>
      <c r="C444" s="3"/>
      <c r="D444" s="3"/>
      <c r="E444" s="17"/>
      <c r="F444" s="3"/>
      <c r="G444" s="11"/>
      <c r="H444" s="11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1:33" ht="14.4">
      <c r="A445" s="3"/>
      <c r="B445" s="3"/>
      <c r="C445" s="3"/>
      <c r="D445" s="3"/>
      <c r="E445" s="17"/>
      <c r="F445" s="3"/>
      <c r="G445" s="11"/>
      <c r="H445" s="11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1:33" ht="14.4">
      <c r="A446" s="3"/>
      <c r="B446" s="3"/>
      <c r="C446" s="3"/>
      <c r="D446" s="3"/>
      <c r="E446" s="17"/>
      <c r="F446" s="3"/>
      <c r="G446" s="11"/>
      <c r="H446" s="11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1:33" ht="14.4">
      <c r="A447" s="3"/>
      <c r="B447" s="3"/>
      <c r="C447" s="3"/>
      <c r="D447" s="3"/>
      <c r="E447" s="17"/>
      <c r="F447" s="3"/>
      <c r="G447" s="11"/>
      <c r="H447" s="11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1:33" ht="14.4">
      <c r="A448" s="3"/>
      <c r="B448" s="3"/>
      <c r="C448" s="3"/>
      <c r="D448" s="3"/>
      <c r="E448" s="17"/>
      <c r="F448" s="3"/>
      <c r="G448" s="11"/>
      <c r="H448" s="11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1:33" ht="14.4">
      <c r="A449" s="3"/>
      <c r="B449" s="3"/>
      <c r="C449" s="3"/>
      <c r="D449" s="3"/>
      <c r="E449" s="17"/>
      <c r="F449" s="3"/>
      <c r="G449" s="11"/>
      <c r="H449" s="11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1:33" ht="14.4">
      <c r="A450" s="3"/>
      <c r="B450" s="3"/>
      <c r="C450" s="3"/>
      <c r="D450" s="3"/>
      <c r="E450" s="17"/>
      <c r="F450" s="3"/>
      <c r="G450" s="11"/>
      <c r="H450" s="11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1:33" ht="14.4">
      <c r="A451" s="3"/>
      <c r="B451" s="3"/>
      <c r="C451" s="3"/>
      <c r="D451" s="3"/>
      <c r="E451" s="17"/>
      <c r="F451" s="3"/>
      <c r="G451" s="11"/>
      <c r="H451" s="11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1:33" ht="14.4">
      <c r="A452" s="3"/>
      <c r="B452" s="3"/>
      <c r="C452" s="3"/>
      <c r="D452" s="3"/>
      <c r="E452" s="17"/>
      <c r="F452" s="3"/>
      <c r="G452" s="11"/>
      <c r="H452" s="11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1:33" ht="14.4">
      <c r="A453" s="3"/>
      <c r="B453" s="3"/>
      <c r="C453" s="3"/>
      <c r="D453" s="3"/>
      <c r="E453" s="17"/>
      <c r="F453" s="3"/>
      <c r="G453" s="11"/>
      <c r="H453" s="11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1:33" ht="14.4">
      <c r="A454" s="3"/>
      <c r="B454" s="3"/>
      <c r="C454" s="3"/>
      <c r="D454" s="3"/>
      <c r="E454" s="17"/>
      <c r="F454" s="3"/>
      <c r="G454" s="11"/>
      <c r="H454" s="11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1:33" ht="14.4">
      <c r="A455" s="3"/>
      <c r="B455" s="3"/>
      <c r="C455" s="3"/>
      <c r="D455" s="3"/>
      <c r="E455" s="17"/>
      <c r="F455" s="3"/>
      <c r="G455" s="11"/>
      <c r="H455" s="11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1:33" ht="14.4">
      <c r="A456" s="3"/>
      <c r="B456" s="3"/>
      <c r="C456" s="3"/>
      <c r="D456" s="3"/>
      <c r="E456" s="17"/>
      <c r="F456" s="3"/>
      <c r="G456" s="11"/>
      <c r="H456" s="11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1:33" ht="14.4">
      <c r="A457" s="3"/>
      <c r="B457" s="3"/>
      <c r="C457" s="3"/>
      <c r="D457" s="3"/>
      <c r="E457" s="17"/>
      <c r="F457" s="3"/>
      <c r="G457" s="11"/>
      <c r="H457" s="11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1:33" ht="14.4">
      <c r="A458" s="3"/>
      <c r="B458" s="3"/>
      <c r="C458" s="3"/>
      <c r="D458" s="3"/>
      <c r="E458" s="17"/>
      <c r="F458" s="3"/>
      <c r="G458" s="11"/>
      <c r="H458" s="11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1:33" ht="14.4">
      <c r="A459" s="3"/>
      <c r="B459" s="3"/>
      <c r="C459" s="3"/>
      <c r="D459" s="3"/>
      <c r="E459" s="17"/>
      <c r="F459" s="3"/>
      <c r="G459" s="11"/>
      <c r="H459" s="11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1:33" ht="14.4">
      <c r="A460" s="3"/>
      <c r="B460" s="3"/>
      <c r="C460" s="3"/>
      <c r="D460" s="3"/>
      <c r="E460" s="17"/>
      <c r="F460" s="3"/>
      <c r="G460" s="11"/>
      <c r="H460" s="11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1:33" ht="14.4">
      <c r="A461" s="3"/>
      <c r="B461" s="3"/>
      <c r="C461" s="3"/>
      <c r="D461" s="3"/>
      <c r="E461" s="17"/>
      <c r="F461" s="3"/>
      <c r="G461" s="11"/>
      <c r="H461" s="11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1:33" ht="14.4">
      <c r="A462" s="3"/>
      <c r="B462" s="3"/>
      <c r="C462" s="3"/>
      <c r="D462" s="3"/>
      <c r="E462" s="17"/>
      <c r="F462" s="3"/>
      <c r="G462" s="11"/>
      <c r="H462" s="11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1:33" ht="14.4">
      <c r="A463" s="3"/>
      <c r="B463" s="3"/>
      <c r="C463" s="3"/>
      <c r="D463" s="3"/>
      <c r="E463" s="17"/>
      <c r="F463" s="3"/>
      <c r="G463" s="11"/>
      <c r="H463" s="11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1:33" ht="14.4">
      <c r="A464" s="3"/>
      <c r="B464" s="3"/>
      <c r="C464" s="3"/>
      <c r="D464" s="3"/>
      <c r="E464" s="17"/>
      <c r="F464" s="3"/>
      <c r="G464" s="11"/>
      <c r="H464" s="11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1:33" ht="14.4">
      <c r="A465" s="3"/>
      <c r="B465" s="3"/>
      <c r="C465" s="3"/>
      <c r="D465" s="3"/>
      <c r="E465" s="17"/>
      <c r="F465" s="3"/>
      <c r="G465" s="11"/>
      <c r="H465" s="11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1:33" ht="14.4">
      <c r="A466" s="3"/>
      <c r="B466" s="3"/>
      <c r="C466" s="3"/>
      <c r="D466" s="3"/>
      <c r="E466" s="17"/>
      <c r="F466" s="3"/>
      <c r="G466" s="11"/>
      <c r="H466" s="11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1:33" ht="14.4">
      <c r="A467" s="3"/>
      <c r="B467" s="3"/>
      <c r="C467" s="3"/>
      <c r="D467" s="3"/>
      <c r="E467" s="17"/>
      <c r="F467" s="3"/>
      <c r="G467" s="11"/>
      <c r="H467" s="11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1:33" ht="14.4">
      <c r="A468" s="3"/>
      <c r="B468" s="3"/>
      <c r="C468" s="3"/>
      <c r="D468" s="3"/>
      <c r="E468" s="17"/>
      <c r="F468" s="3"/>
      <c r="G468" s="11"/>
      <c r="H468" s="11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1:33" ht="14.4">
      <c r="A469" s="3"/>
      <c r="B469" s="3"/>
      <c r="C469" s="3"/>
      <c r="D469" s="3"/>
      <c r="E469" s="17"/>
      <c r="F469" s="3"/>
      <c r="G469" s="11"/>
      <c r="H469" s="11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1:33" ht="14.4">
      <c r="A470" s="3"/>
      <c r="B470" s="3"/>
      <c r="C470" s="3"/>
      <c r="D470" s="3"/>
      <c r="E470" s="17"/>
      <c r="F470" s="3"/>
      <c r="G470" s="11"/>
      <c r="H470" s="11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1:33" ht="14.4">
      <c r="A471" s="3"/>
      <c r="B471" s="3"/>
      <c r="C471" s="3"/>
      <c r="D471" s="3"/>
      <c r="E471" s="17"/>
      <c r="F471" s="3"/>
      <c r="G471" s="11"/>
      <c r="H471" s="11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1:33" ht="14.4">
      <c r="A472" s="3"/>
      <c r="B472" s="3"/>
      <c r="C472" s="3"/>
      <c r="D472" s="3"/>
      <c r="E472" s="17"/>
      <c r="F472" s="3"/>
      <c r="G472" s="11"/>
      <c r="H472" s="11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1:33" ht="14.4">
      <c r="A473" s="3"/>
      <c r="B473" s="3"/>
      <c r="C473" s="3"/>
      <c r="D473" s="3"/>
      <c r="E473" s="17"/>
      <c r="F473" s="3"/>
      <c r="G473" s="11"/>
      <c r="H473" s="11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1:33" ht="14.4">
      <c r="A474" s="3"/>
      <c r="B474" s="3"/>
      <c r="C474" s="3"/>
      <c r="D474" s="3"/>
      <c r="E474" s="17"/>
      <c r="F474" s="3"/>
      <c r="G474" s="11"/>
      <c r="H474" s="11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1:33" ht="14.4">
      <c r="A475" s="3"/>
      <c r="B475" s="3"/>
      <c r="C475" s="3"/>
      <c r="D475" s="3"/>
      <c r="E475" s="17"/>
      <c r="F475" s="3"/>
      <c r="G475" s="11"/>
      <c r="H475" s="11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1:33" ht="14.4">
      <c r="A476" s="3"/>
      <c r="B476" s="3"/>
      <c r="C476" s="3"/>
      <c r="D476" s="3"/>
      <c r="E476" s="17"/>
      <c r="F476" s="3"/>
      <c r="G476" s="11"/>
      <c r="H476" s="11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1:33" ht="14.4">
      <c r="A477" s="3"/>
      <c r="B477" s="3"/>
      <c r="C477" s="3"/>
      <c r="D477" s="3"/>
      <c r="E477" s="17"/>
      <c r="F477" s="3"/>
      <c r="G477" s="11"/>
      <c r="H477" s="11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1:33" ht="14.4">
      <c r="A478" s="3"/>
      <c r="B478" s="3"/>
      <c r="C478" s="3"/>
      <c r="D478" s="3"/>
      <c r="E478" s="17"/>
      <c r="F478" s="3"/>
      <c r="G478" s="11"/>
      <c r="H478" s="11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1:33" ht="14.4">
      <c r="A479" s="3"/>
      <c r="B479" s="3"/>
      <c r="C479" s="3"/>
      <c r="D479" s="3"/>
      <c r="E479" s="17"/>
      <c r="F479" s="3"/>
      <c r="G479" s="11"/>
      <c r="H479" s="11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1:33" ht="14.4">
      <c r="A480" s="3"/>
      <c r="B480" s="3"/>
      <c r="C480" s="3"/>
      <c r="D480" s="3"/>
      <c r="E480" s="17"/>
      <c r="F480" s="3"/>
      <c r="G480" s="11"/>
      <c r="H480" s="11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1:33" ht="14.4">
      <c r="A481" s="3"/>
      <c r="B481" s="3"/>
      <c r="C481" s="3"/>
      <c r="D481" s="3"/>
      <c r="E481" s="17"/>
      <c r="F481" s="3"/>
      <c r="G481" s="11"/>
      <c r="H481" s="11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1:33" ht="14.4">
      <c r="A482" s="3"/>
      <c r="B482" s="3"/>
      <c r="C482" s="3"/>
      <c r="D482" s="3"/>
      <c r="E482" s="17"/>
      <c r="F482" s="3"/>
      <c r="G482" s="11"/>
      <c r="H482" s="11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1:33" ht="14.4">
      <c r="A483" s="3"/>
      <c r="B483" s="3"/>
      <c r="C483" s="3"/>
      <c r="D483" s="3"/>
      <c r="E483" s="17"/>
      <c r="F483" s="3"/>
      <c r="G483" s="11"/>
      <c r="H483" s="11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1:33" ht="14.4">
      <c r="A484" s="3"/>
      <c r="B484" s="3"/>
      <c r="C484" s="3"/>
      <c r="D484" s="3"/>
      <c r="E484" s="17"/>
      <c r="F484" s="3"/>
      <c r="G484" s="11"/>
      <c r="H484" s="11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1:33" ht="14.4">
      <c r="A485" s="3"/>
      <c r="B485" s="3"/>
      <c r="C485" s="3"/>
      <c r="D485" s="3"/>
      <c r="E485" s="17"/>
      <c r="F485" s="3"/>
      <c r="G485" s="11"/>
      <c r="H485" s="11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1:33" ht="14.4">
      <c r="A486" s="3"/>
      <c r="B486" s="3"/>
      <c r="C486" s="3"/>
      <c r="D486" s="3"/>
      <c r="E486" s="17"/>
      <c r="F486" s="3"/>
      <c r="G486" s="11"/>
      <c r="H486" s="11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1:33" ht="14.4">
      <c r="A487" s="3"/>
      <c r="B487" s="3"/>
      <c r="C487" s="3"/>
      <c r="D487" s="3"/>
      <c r="E487" s="17"/>
      <c r="F487" s="3"/>
      <c r="G487" s="11"/>
      <c r="H487" s="11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1:33" ht="14.4">
      <c r="A488" s="3"/>
      <c r="B488" s="3"/>
      <c r="C488" s="3"/>
      <c r="D488" s="3"/>
      <c r="E488" s="17"/>
      <c r="F488" s="3"/>
      <c r="G488" s="11"/>
      <c r="H488" s="11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1:33" ht="14.4">
      <c r="A489" s="3"/>
      <c r="B489" s="3"/>
      <c r="C489" s="3"/>
      <c r="D489" s="3"/>
      <c r="E489" s="17"/>
      <c r="F489" s="3"/>
      <c r="G489" s="11"/>
      <c r="H489" s="11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1:33" ht="14.4">
      <c r="A490" s="3"/>
      <c r="B490" s="3"/>
      <c r="C490" s="3"/>
      <c r="D490" s="3"/>
      <c r="E490" s="17"/>
      <c r="F490" s="3"/>
      <c r="G490" s="11"/>
      <c r="H490" s="11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1:33" ht="14.4">
      <c r="A491" s="3"/>
      <c r="B491" s="3"/>
      <c r="C491" s="3"/>
      <c r="D491" s="3"/>
      <c r="E491" s="17"/>
      <c r="F491" s="3"/>
      <c r="G491" s="11"/>
      <c r="H491" s="11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1:33" ht="14.4">
      <c r="A492" s="3"/>
      <c r="B492" s="3"/>
      <c r="C492" s="3"/>
      <c r="D492" s="3"/>
      <c r="E492" s="17"/>
      <c r="F492" s="3"/>
      <c r="G492" s="11"/>
      <c r="H492" s="11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1:33" ht="14.4">
      <c r="A493" s="3"/>
      <c r="B493" s="3"/>
      <c r="C493" s="3"/>
      <c r="D493" s="3"/>
      <c r="E493" s="17"/>
      <c r="F493" s="3"/>
      <c r="G493" s="11"/>
      <c r="H493" s="11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1:33" ht="14.4">
      <c r="A494" s="3"/>
      <c r="B494" s="3"/>
      <c r="C494" s="3"/>
      <c r="D494" s="3"/>
      <c r="E494" s="17"/>
      <c r="F494" s="3"/>
      <c r="G494" s="11"/>
      <c r="H494" s="11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1:33" ht="14.4">
      <c r="A495" s="3"/>
      <c r="B495" s="3"/>
      <c r="C495" s="3"/>
      <c r="D495" s="3"/>
      <c r="E495" s="17"/>
      <c r="F495" s="3"/>
      <c r="G495" s="11"/>
      <c r="H495" s="11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1:33" ht="14.4">
      <c r="A496" s="3"/>
      <c r="B496" s="3"/>
      <c r="C496" s="3"/>
      <c r="D496" s="3"/>
      <c r="E496" s="17"/>
      <c r="F496" s="3"/>
      <c r="G496" s="11"/>
      <c r="H496" s="11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1:33" ht="14.4">
      <c r="A497" s="3"/>
      <c r="B497" s="3"/>
      <c r="C497" s="3"/>
      <c r="D497" s="3"/>
      <c r="E497" s="17"/>
      <c r="F497" s="3"/>
      <c r="G497" s="11"/>
      <c r="H497" s="11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1:33" ht="14.4">
      <c r="A498" s="3"/>
      <c r="B498" s="3"/>
      <c r="C498" s="3"/>
      <c r="D498" s="3"/>
      <c r="E498" s="17"/>
      <c r="F498" s="3"/>
      <c r="G498" s="11"/>
      <c r="H498" s="11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1:33" ht="14.4">
      <c r="A499" s="3"/>
      <c r="B499" s="3"/>
      <c r="C499" s="3"/>
      <c r="D499" s="3"/>
      <c r="E499" s="17"/>
      <c r="F499" s="3"/>
      <c r="G499" s="11"/>
      <c r="H499" s="11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1:33" ht="14.4">
      <c r="A500" s="3"/>
      <c r="B500" s="3"/>
      <c r="C500" s="3"/>
      <c r="D500" s="3"/>
      <c r="E500" s="17"/>
      <c r="F500" s="3"/>
      <c r="G500" s="11"/>
      <c r="H500" s="11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1:33" ht="14.4">
      <c r="A501" s="3"/>
      <c r="B501" s="3"/>
      <c r="C501" s="3"/>
      <c r="D501" s="3"/>
      <c r="E501" s="17"/>
      <c r="F501" s="3"/>
      <c r="G501" s="11"/>
      <c r="H501" s="11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1:33" ht="14.4">
      <c r="A502" s="3"/>
      <c r="B502" s="3"/>
      <c r="C502" s="3"/>
      <c r="D502" s="3"/>
      <c r="E502" s="17"/>
      <c r="F502" s="3"/>
      <c r="G502" s="11"/>
      <c r="H502" s="11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1:33" ht="14.4">
      <c r="A503" s="3"/>
      <c r="B503" s="3"/>
      <c r="C503" s="3"/>
      <c r="D503" s="3"/>
      <c r="E503" s="17"/>
      <c r="F503" s="3"/>
      <c r="G503" s="11"/>
      <c r="H503" s="11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1:33" ht="14.4">
      <c r="A504" s="3"/>
      <c r="B504" s="3"/>
      <c r="C504" s="3"/>
      <c r="D504" s="3"/>
      <c r="E504" s="17"/>
      <c r="F504" s="3"/>
      <c r="G504" s="11"/>
      <c r="H504" s="11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1:33" ht="14.4">
      <c r="A505" s="3"/>
      <c r="B505" s="3"/>
      <c r="C505" s="3"/>
      <c r="D505" s="3"/>
      <c r="E505" s="17"/>
      <c r="F505" s="3"/>
      <c r="G505" s="11"/>
      <c r="H505" s="11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1:33" ht="14.4">
      <c r="A506" s="3"/>
      <c r="B506" s="3"/>
      <c r="C506" s="3"/>
      <c r="D506" s="3"/>
      <c r="E506" s="17"/>
      <c r="F506" s="3"/>
      <c r="G506" s="11"/>
      <c r="H506" s="11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1:33" ht="14.4">
      <c r="A507" s="3"/>
      <c r="B507" s="3"/>
      <c r="C507" s="3"/>
      <c r="D507" s="3"/>
      <c r="E507" s="17"/>
      <c r="F507" s="3"/>
      <c r="G507" s="11"/>
      <c r="H507" s="11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1:33" ht="14.4">
      <c r="A508" s="3"/>
      <c r="B508" s="3"/>
      <c r="C508" s="3"/>
      <c r="D508" s="3"/>
      <c r="E508" s="17"/>
      <c r="F508" s="3"/>
      <c r="G508" s="11"/>
      <c r="H508" s="11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1:33" ht="14.4">
      <c r="A509" s="3"/>
      <c r="B509" s="3"/>
      <c r="C509" s="3"/>
      <c r="D509" s="3"/>
      <c r="E509" s="17"/>
      <c r="F509" s="3"/>
      <c r="G509" s="11"/>
      <c r="H509" s="11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1:33" ht="14.4">
      <c r="A510" s="3"/>
      <c r="B510" s="3"/>
      <c r="C510" s="3"/>
      <c r="D510" s="3"/>
      <c r="E510" s="17"/>
      <c r="F510" s="3"/>
      <c r="G510" s="11"/>
      <c r="H510" s="11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1:33" ht="14.4">
      <c r="A511" s="3"/>
      <c r="B511" s="3"/>
      <c r="C511" s="3"/>
      <c r="D511" s="3"/>
      <c r="E511" s="17"/>
      <c r="F511" s="3"/>
      <c r="G511" s="11"/>
      <c r="H511" s="11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1:33" ht="14.4">
      <c r="A512" s="3"/>
      <c r="B512" s="3"/>
      <c r="C512" s="3"/>
      <c r="D512" s="3"/>
      <c r="E512" s="17"/>
      <c r="F512" s="3"/>
      <c r="G512" s="11"/>
      <c r="H512" s="11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1:33" ht="14.4">
      <c r="A513" s="3"/>
      <c r="B513" s="3"/>
      <c r="C513" s="3"/>
      <c r="D513" s="3"/>
      <c r="E513" s="17"/>
      <c r="F513" s="3"/>
      <c r="G513" s="11"/>
      <c r="H513" s="11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1:33" ht="14.4">
      <c r="A514" s="3"/>
      <c r="B514" s="3"/>
      <c r="C514" s="3"/>
      <c r="D514" s="3"/>
      <c r="E514" s="17"/>
      <c r="F514" s="3"/>
      <c r="G514" s="11"/>
      <c r="H514" s="11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1:33" ht="14.4">
      <c r="A515" s="3"/>
      <c r="B515" s="3"/>
      <c r="C515" s="3"/>
      <c r="D515" s="3"/>
      <c r="E515" s="17"/>
      <c r="F515" s="3"/>
      <c r="G515" s="11"/>
      <c r="H515" s="11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1:33" ht="14.4">
      <c r="A516" s="3"/>
      <c r="B516" s="3"/>
      <c r="C516" s="3"/>
      <c r="D516" s="3"/>
      <c r="E516" s="17"/>
      <c r="F516" s="3"/>
      <c r="G516" s="11"/>
      <c r="H516" s="11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1:33" ht="14.4">
      <c r="A517" s="3"/>
      <c r="B517" s="3"/>
      <c r="C517" s="3"/>
      <c r="D517" s="3"/>
      <c r="E517" s="17"/>
      <c r="F517" s="3"/>
      <c r="G517" s="11"/>
      <c r="H517" s="11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1:33" ht="14.4">
      <c r="A518" s="3"/>
      <c r="B518" s="3"/>
      <c r="C518" s="3"/>
      <c r="D518" s="3"/>
      <c r="E518" s="17"/>
      <c r="F518" s="3"/>
      <c r="G518" s="11"/>
      <c r="H518" s="11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1:33" ht="14.4">
      <c r="A519" s="3"/>
      <c r="B519" s="3"/>
      <c r="C519" s="3"/>
      <c r="D519" s="3"/>
      <c r="E519" s="17"/>
      <c r="F519" s="3"/>
      <c r="G519" s="11"/>
      <c r="H519" s="11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1:33" ht="14.4">
      <c r="A520" s="3"/>
      <c r="B520" s="3"/>
      <c r="C520" s="3"/>
      <c r="D520" s="3"/>
      <c r="E520" s="17"/>
      <c r="F520" s="3"/>
      <c r="G520" s="11"/>
      <c r="H520" s="11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1:33" ht="14.4">
      <c r="A521" s="3"/>
      <c r="B521" s="3"/>
      <c r="C521" s="3"/>
      <c r="D521" s="3"/>
      <c r="E521" s="17"/>
      <c r="F521" s="3"/>
      <c r="G521" s="11"/>
      <c r="H521" s="11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1:33" ht="14.4">
      <c r="A522" s="3"/>
      <c r="B522" s="3"/>
      <c r="C522" s="3"/>
      <c r="D522" s="3"/>
      <c r="E522" s="17"/>
      <c r="F522" s="3"/>
      <c r="G522" s="11"/>
      <c r="H522" s="11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1:33" ht="14.4">
      <c r="A523" s="3"/>
      <c r="B523" s="3"/>
      <c r="C523" s="3"/>
      <c r="D523" s="3"/>
      <c r="E523" s="17"/>
      <c r="F523" s="3"/>
      <c r="G523" s="11"/>
      <c r="H523" s="11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1:33" ht="14.4">
      <c r="A524" s="3"/>
      <c r="B524" s="3"/>
      <c r="C524" s="3"/>
      <c r="D524" s="3"/>
      <c r="E524" s="17"/>
      <c r="F524" s="3"/>
      <c r="G524" s="11"/>
      <c r="H524" s="11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1:33" ht="14.4">
      <c r="A525" s="3"/>
      <c r="B525" s="3"/>
      <c r="C525" s="3"/>
      <c r="D525" s="3"/>
      <c r="E525" s="17"/>
      <c r="F525" s="3"/>
      <c r="G525" s="11"/>
      <c r="H525" s="11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1:33" ht="14.4">
      <c r="A526" s="3"/>
      <c r="B526" s="3"/>
      <c r="C526" s="3"/>
      <c r="D526" s="3"/>
      <c r="E526" s="17"/>
      <c r="F526" s="3"/>
      <c r="G526" s="11"/>
      <c r="H526" s="11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1:33" ht="14.4">
      <c r="A527" s="3"/>
      <c r="B527" s="3"/>
      <c r="C527" s="3"/>
      <c r="D527" s="3"/>
      <c r="E527" s="17"/>
      <c r="F527" s="3"/>
      <c r="G527" s="11"/>
      <c r="H527" s="11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1:33" ht="14.4">
      <c r="A528" s="3"/>
      <c r="B528" s="3"/>
      <c r="C528" s="3"/>
      <c r="D528" s="3"/>
      <c r="E528" s="17"/>
      <c r="F528" s="3"/>
      <c r="G528" s="11"/>
      <c r="H528" s="11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1:33" ht="14.4">
      <c r="A529" s="3"/>
      <c r="B529" s="3"/>
      <c r="C529" s="3"/>
      <c r="D529" s="3"/>
      <c r="E529" s="17"/>
      <c r="F529" s="3"/>
      <c r="G529" s="11"/>
      <c r="H529" s="11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1:33" ht="14.4">
      <c r="A530" s="3"/>
      <c r="B530" s="3"/>
      <c r="C530" s="3"/>
      <c r="D530" s="3"/>
      <c r="E530" s="17"/>
      <c r="F530" s="3"/>
      <c r="G530" s="11"/>
      <c r="H530" s="11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1:33" ht="14.4">
      <c r="A531" s="3"/>
      <c r="B531" s="3"/>
      <c r="C531" s="3"/>
      <c r="D531" s="3"/>
      <c r="E531" s="17"/>
      <c r="F531" s="3"/>
      <c r="G531" s="11"/>
      <c r="H531" s="11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1:33" ht="14.4">
      <c r="A532" s="3"/>
      <c r="B532" s="3"/>
      <c r="C532" s="3"/>
      <c r="D532" s="3"/>
      <c r="E532" s="17"/>
      <c r="F532" s="3"/>
      <c r="G532" s="11"/>
      <c r="H532" s="11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1:33" ht="14.4">
      <c r="A533" s="3"/>
      <c r="B533" s="3"/>
      <c r="C533" s="3"/>
      <c r="D533" s="3"/>
      <c r="E533" s="17"/>
      <c r="F533" s="3"/>
      <c r="G533" s="11"/>
      <c r="H533" s="11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1:33" ht="14.4">
      <c r="A534" s="3"/>
      <c r="B534" s="3"/>
      <c r="C534" s="3"/>
      <c r="D534" s="3"/>
      <c r="E534" s="17"/>
      <c r="F534" s="3"/>
      <c r="G534" s="11"/>
      <c r="H534" s="11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1:33" ht="14.4">
      <c r="A535" s="3"/>
      <c r="B535" s="3"/>
      <c r="C535" s="3"/>
      <c r="D535" s="3"/>
      <c r="E535" s="17"/>
      <c r="F535" s="3"/>
      <c r="G535" s="11"/>
      <c r="H535" s="11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1:33" ht="14.4">
      <c r="A536" s="3"/>
      <c r="B536" s="3"/>
      <c r="C536" s="3"/>
      <c r="D536" s="3"/>
      <c r="E536" s="17"/>
      <c r="F536" s="3"/>
      <c r="G536" s="11"/>
      <c r="H536" s="11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1:33" ht="14.4">
      <c r="A537" s="3"/>
      <c r="B537" s="3"/>
      <c r="C537" s="3"/>
      <c r="D537" s="3"/>
      <c r="E537" s="17"/>
      <c r="F537" s="3"/>
      <c r="G537" s="11"/>
      <c r="H537" s="11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1:33" ht="14.4">
      <c r="A538" s="3"/>
      <c r="B538" s="3"/>
      <c r="C538" s="3"/>
      <c r="D538" s="3"/>
      <c r="E538" s="17"/>
      <c r="F538" s="3"/>
      <c r="G538" s="11"/>
      <c r="H538" s="11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1:33" ht="14.4">
      <c r="A539" s="3"/>
      <c r="B539" s="3"/>
      <c r="C539" s="3"/>
      <c r="D539" s="3"/>
      <c r="E539" s="17"/>
      <c r="F539" s="3"/>
      <c r="G539" s="11"/>
      <c r="H539" s="11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1:33" ht="14.4">
      <c r="A540" s="3"/>
      <c r="B540" s="3"/>
      <c r="C540" s="3"/>
      <c r="D540" s="3"/>
      <c r="E540" s="17"/>
      <c r="F540" s="3"/>
      <c r="G540" s="11"/>
      <c r="H540" s="11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1:33" ht="14.4">
      <c r="A541" s="3"/>
      <c r="B541" s="3"/>
      <c r="C541" s="3"/>
      <c r="D541" s="3"/>
      <c r="E541" s="17"/>
      <c r="F541" s="3"/>
      <c r="G541" s="11"/>
      <c r="H541" s="11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1:33" ht="14.4">
      <c r="A542" s="3"/>
      <c r="B542" s="3"/>
      <c r="C542" s="3"/>
      <c r="D542" s="3"/>
      <c r="E542" s="17"/>
      <c r="F542" s="3"/>
      <c r="G542" s="11"/>
      <c r="H542" s="11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1:33" ht="14.4">
      <c r="A543" s="3"/>
      <c r="B543" s="3"/>
      <c r="C543" s="3"/>
      <c r="D543" s="3"/>
      <c r="E543" s="17"/>
      <c r="F543" s="3"/>
      <c r="G543" s="11"/>
      <c r="H543" s="11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1:33" ht="14.4">
      <c r="A544" s="3"/>
      <c r="B544" s="3"/>
      <c r="C544" s="3"/>
      <c r="D544" s="3"/>
      <c r="E544" s="17"/>
      <c r="F544" s="3"/>
      <c r="G544" s="11"/>
      <c r="H544" s="11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1:33" ht="14.4">
      <c r="A545" s="3"/>
      <c r="B545" s="3"/>
      <c r="C545" s="3"/>
      <c r="D545" s="3"/>
      <c r="E545" s="17"/>
      <c r="F545" s="3"/>
      <c r="G545" s="11"/>
      <c r="H545" s="11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1:33" ht="14.4">
      <c r="A546" s="3"/>
      <c r="B546" s="3"/>
      <c r="C546" s="3"/>
      <c r="D546" s="3"/>
      <c r="E546" s="17"/>
      <c r="F546" s="3"/>
      <c r="G546" s="11"/>
      <c r="H546" s="11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1:33" ht="14.4">
      <c r="A547" s="3"/>
      <c r="B547" s="3"/>
      <c r="C547" s="3"/>
      <c r="D547" s="3"/>
      <c r="E547" s="17"/>
      <c r="F547" s="3"/>
      <c r="G547" s="11"/>
      <c r="H547" s="11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1:33" ht="14.4">
      <c r="A548" s="3"/>
      <c r="B548" s="3"/>
      <c r="C548" s="3"/>
      <c r="D548" s="3"/>
      <c r="E548" s="17"/>
      <c r="F548" s="3"/>
      <c r="G548" s="11"/>
      <c r="H548" s="11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1:33" ht="14.4">
      <c r="A549" s="3"/>
      <c r="B549" s="3"/>
      <c r="C549" s="3"/>
      <c r="D549" s="3"/>
      <c r="E549" s="17"/>
      <c r="F549" s="3"/>
      <c r="G549" s="11"/>
      <c r="H549" s="11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1:33" ht="14.4">
      <c r="A550" s="3"/>
      <c r="B550" s="3"/>
      <c r="C550" s="3"/>
      <c r="D550" s="3"/>
      <c r="E550" s="17"/>
      <c r="F550" s="3"/>
      <c r="G550" s="11"/>
      <c r="H550" s="11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1:33" ht="14.4">
      <c r="A551" s="3"/>
      <c r="B551" s="3"/>
      <c r="C551" s="3"/>
      <c r="D551" s="3"/>
      <c r="E551" s="17"/>
      <c r="F551" s="3"/>
      <c r="G551" s="11"/>
      <c r="H551" s="11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1:33" ht="14.4">
      <c r="A552" s="3"/>
      <c r="B552" s="3"/>
      <c r="C552" s="3"/>
      <c r="D552" s="3"/>
      <c r="E552" s="17"/>
      <c r="F552" s="3"/>
      <c r="G552" s="11"/>
      <c r="H552" s="11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1:33" ht="14.4">
      <c r="A553" s="3"/>
      <c r="B553" s="3"/>
      <c r="C553" s="3"/>
      <c r="D553" s="3"/>
      <c r="E553" s="17"/>
      <c r="F553" s="3"/>
      <c r="G553" s="11"/>
      <c r="H553" s="11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1:33" ht="14.4">
      <c r="A554" s="3"/>
      <c r="B554" s="3"/>
      <c r="C554" s="3"/>
      <c r="D554" s="3"/>
      <c r="E554" s="17"/>
      <c r="F554" s="3"/>
      <c r="G554" s="11"/>
      <c r="H554" s="11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1:33" ht="14.4">
      <c r="A555" s="3"/>
      <c r="B555" s="3"/>
      <c r="C555" s="3"/>
      <c r="D555" s="3"/>
      <c r="E555" s="17"/>
      <c r="F555" s="3"/>
      <c r="G555" s="11"/>
      <c r="H555" s="11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1:33" ht="14.4">
      <c r="A556" s="3"/>
      <c r="B556" s="3"/>
      <c r="C556" s="3"/>
      <c r="D556" s="3"/>
      <c r="E556" s="17"/>
      <c r="F556" s="3"/>
      <c r="G556" s="11"/>
      <c r="H556" s="11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1:33" ht="14.4">
      <c r="A557" s="3"/>
      <c r="B557" s="3"/>
      <c r="C557" s="3"/>
      <c r="D557" s="3"/>
      <c r="E557" s="17"/>
      <c r="F557" s="3"/>
      <c r="G557" s="11"/>
      <c r="H557" s="11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1:33" ht="14.4">
      <c r="A558" s="3"/>
      <c r="B558" s="3"/>
      <c r="C558" s="3"/>
      <c r="D558" s="3"/>
      <c r="E558" s="17"/>
      <c r="F558" s="3"/>
      <c r="G558" s="11"/>
      <c r="H558" s="11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1:33" ht="14.4">
      <c r="A559" s="3"/>
      <c r="B559" s="3"/>
      <c r="C559" s="3"/>
      <c r="D559" s="3"/>
      <c r="E559" s="17"/>
      <c r="F559" s="3"/>
      <c r="G559" s="11"/>
      <c r="H559" s="11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1:33" ht="14.4">
      <c r="A560" s="3"/>
      <c r="B560" s="3"/>
      <c r="C560" s="3"/>
      <c r="D560" s="3"/>
      <c r="E560" s="17"/>
      <c r="F560" s="3"/>
      <c r="G560" s="11"/>
      <c r="H560" s="11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1:33" ht="14.4">
      <c r="A561" s="3"/>
      <c r="B561" s="3"/>
      <c r="C561" s="3"/>
      <c r="D561" s="3"/>
      <c r="E561" s="17"/>
      <c r="F561" s="3"/>
      <c r="G561" s="11"/>
      <c r="H561" s="11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1:33" ht="14.4">
      <c r="A562" s="3"/>
      <c r="B562" s="3"/>
      <c r="C562" s="3"/>
      <c r="D562" s="3"/>
      <c r="E562" s="17"/>
      <c r="F562" s="3"/>
      <c r="G562" s="11"/>
      <c r="H562" s="11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1:33" ht="14.4">
      <c r="A563" s="3"/>
      <c r="B563" s="3"/>
      <c r="C563" s="3"/>
      <c r="D563" s="3"/>
      <c r="E563" s="17"/>
      <c r="F563" s="3"/>
      <c r="G563" s="11"/>
      <c r="H563" s="11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1:33" ht="14.4">
      <c r="A564" s="3"/>
      <c r="B564" s="3"/>
      <c r="C564" s="3"/>
      <c r="D564" s="3"/>
      <c r="E564" s="17"/>
      <c r="F564" s="3"/>
      <c r="G564" s="11"/>
      <c r="H564" s="11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1:33" ht="14.4">
      <c r="A565" s="3"/>
      <c r="B565" s="3"/>
      <c r="C565" s="3"/>
      <c r="D565" s="3"/>
      <c r="E565" s="17"/>
      <c r="F565" s="3"/>
      <c r="G565" s="11"/>
      <c r="H565" s="11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1:33" ht="14.4">
      <c r="A566" s="3"/>
      <c r="B566" s="3"/>
      <c r="C566" s="3"/>
      <c r="D566" s="3"/>
      <c r="E566" s="17"/>
      <c r="F566" s="3"/>
      <c r="G566" s="11"/>
      <c r="H566" s="11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1:33" ht="14.4">
      <c r="A567" s="3"/>
      <c r="B567" s="3"/>
      <c r="C567" s="3"/>
      <c r="D567" s="3"/>
      <c r="E567" s="17"/>
      <c r="F567" s="3"/>
      <c r="G567" s="11"/>
      <c r="H567" s="11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1:33" ht="14.4">
      <c r="A568" s="3"/>
      <c r="B568" s="3"/>
      <c r="C568" s="3"/>
      <c r="D568" s="3"/>
      <c r="E568" s="17"/>
      <c r="F568" s="3"/>
      <c r="G568" s="11"/>
      <c r="H568" s="11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1:33" ht="14.4">
      <c r="A569" s="3"/>
      <c r="B569" s="3"/>
      <c r="C569" s="3"/>
      <c r="D569" s="3"/>
      <c r="E569" s="17"/>
      <c r="F569" s="3"/>
      <c r="G569" s="11"/>
      <c r="H569" s="11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1:33" ht="14.4">
      <c r="A570" s="3"/>
      <c r="B570" s="3"/>
      <c r="C570" s="3"/>
      <c r="D570" s="3"/>
      <c r="E570" s="17"/>
      <c r="F570" s="3"/>
      <c r="G570" s="11"/>
      <c r="H570" s="11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1:33" ht="14.4">
      <c r="A571" s="3"/>
      <c r="B571" s="3"/>
      <c r="C571" s="3"/>
      <c r="D571" s="3"/>
      <c r="E571" s="17"/>
      <c r="F571" s="3"/>
      <c r="G571" s="11"/>
      <c r="H571" s="11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1:33" ht="14.4">
      <c r="A572" s="3"/>
      <c r="B572" s="3"/>
      <c r="C572" s="3"/>
      <c r="D572" s="3"/>
      <c r="E572" s="17"/>
      <c r="F572" s="3"/>
      <c r="G572" s="11"/>
      <c r="H572" s="11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1:33" ht="14.4">
      <c r="A573" s="3"/>
      <c r="B573" s="3"/>
      <c r="C573" s="3"/>
      <c r="D573" s="3"/>
      <c r="E573" s="17"/>
      <c r="F573" s="3"/>
      <c r="G573" s="11"/>
      <c r="H573" s="11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1:33" ht="14.4">
      <c r="A574" s="3"/>
      <c r="B574" s="3"/>
      <c r="C574" s="3"/>
      <c r="D574" s="3"/>
      <c r="E574" s="17"/>
      <c r="F574" s="3"/>
      <c r="G574" s="11"/>
      <c r="H574" s="11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1:33" ht="14.4">
      <c r="A575" s="3"/>
      <c r="B575" s="3"/>
      <c r="C575" s="3"/>
      <c r="D575" s="3"/>
      <c r="E575" s="17"/>
      <c r="F575" s="3"/>
      <c r="G575" s="11"/>
      <c r="H575" s="11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1:33" ht="14.4">
      <c r="A576" s="3"/>
      <c r="B576" s="3"/>
      <c r="C576" s="3"/>
      <c r="D576" s="3"/>
      <c r="E576" s="17"/>
      <c r="F576" s="3"/>
      <c r="G576" s="11"/>
      <c r="H576" s="11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1:33" ht="14.4">
      <c r="A577" s="3"/>
      <c r="B577" s="3"/>
      <c r="C577" s="3"/>
      <c r="D577" s="3"/>
      <c r="E577" s="17"/>
      <c r="F577" s="3"/>
      <c r="G577" s="11"/>
      <c r="H577" s="11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1:33" ht="14.4">
      <c r="A578" s="3"/>
      <c r="B578" s="3"/>
      <c r="C578" s="3"/>
      <c r="D578" s="3"/>
      <c r="E578" s="17"/>
      <c r="F578" s="3"/>
      <c r="G578" s="11"/>
      <c r="H578" s="11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1:33" ht="14.4">
      <c r="A579" s="3"/>
      <c r="B579" s="3"/>
      <c r="C579" s="3"/>
      <c r="D579" s="3"/>
      <c r="E579" s="17"/>
      <c r="F579" s="3"/>
      <c r="G579" s="11"/>
      <c r="H579" s="11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1:33" ht="14.4">
      <c r="A580" s="3"/>
      <c r="B580" s="3"/>
      <c r="C580" s="3"/>
      <c r="D580" s="3"/>
      <c r="E580" s="17"/>
      <c r="F580" s="3"/>
      <c r="G580" s="11"/>
      <c r="H580" s="11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1:33" ht="14.4">
      <c r="A581" s="3"/>
      <c r="B581" s="3"/>
      <c r="C581" s="3"/>
      <c r="D581" s="3"/>
      <c r="E581" s="17"/>
      <c r="F581" s="3"/>
      <c r="G581" s="11"/>
      <c r="H581" s="11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1:33" ht="14.4">
      <c r="A582" s="3"/>
      <c r="B582" s="3"/>
      <c r="C582" s="3"/>
      <c r="D582" s="3"/>
      <c r="E582" s="17"/>
      <c r="F582" s="3"/>
      <c r="G582" s="11"/>
      <c r="H582" s="11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1:33" ht="14.4">
      <c r="A583" s="3"/>
      <c r="B583" s="3"/>
      <c r="C583" s="3"/>
      <c r="D583" s="3"/>
      <c r="E583" s="17"/>
      <c r="F583" s="3"/>
      <c r="G583" s="11"/>
      <c r="H583" s="11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1:33" ht="14.4">
      <c r="A584" s="3"/>
      <c r="B584" s="3"/>
      <c r="C584" s="3"/>
      <c r="D584" s="3"/>
      <c r="E584" s="17"/>
      <c r="F584" s="3"/>
      <c r="G584" s="11"/>
      <c r="H584" s="11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1:33" ht="14.4">
      <c r="A585" s="3"/>
      <c r="B585" s="3"/>
      <c r="C585" s="3"/>
      <c r="D585" s="3"/>
      <c r="E585" s="17"/>
      <c r="F585" s="3"/>
      <c r="G585" s="11"/>
      <c r="H585" s="11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1:33" ht="14.4">
      <c r="A586" s="3"/>
      <c r="B586" s="3"/>
      <c r="C586" s="3"/>
      <c r="D586" s="3"/>
      <c r="E586" s="17"/>
      <c r="F586" s="3"/>
      <c r="G586" s="11"/>
      <c r="H586" s="11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1:33" ht="14.4">
      <c r="A587" s="3"/>
      <c r="B587" s="3"/>
      <c r="C587" s="3"/>
      <c r="D587" s="3"/>
      <c r="E587" s="17"/>
      <c r="F587" s="3"/>
      <c r="G587" s="11"/>
      <c r="H587" s="11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1:33" ht="14.4">
      <c r="A588" s="3"/>
      <c r="B588" s="3"/>
      <c r="C588" s="3"/>
      <c r="D588" s="3"/>
      <c r="E588" s="17"/>
      <c r="F588" s="3"/>
      <c r="G588" s="11"/>
      <c r="H588" s="11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1:33" ht="14.4">
      <c r="A589" s="3"/>
      <c r="B589" s="3"/>
      <c r="C589" s="3"/>
      <c r="D589" s="3"/>
      <c r="E589" s="17"/>
      <c r="F589" s="3"/>
      <c r="G589" s="11"/>
      <c r="H589" s="11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1:33" ht="14.4">
      <c r="A590" s="3"/>
      <c r="B590" s="3"/>
      <c r="C590" s="3"/>
      <c r="D590" s="3"/>
      <c r="E590" s="17"/>
      <c r="F590" s="3"/>
      <c r="G590" s="11"/>
      <c r="H590" s="11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1:33" ht="14.4">
      <c r="A591" s="3"/>
      <c r="B591" s="3"/>
      <c r="C591" s="3"/>
      <c r="D591" s="3"/>
      <c r="E591" s="17"/>
      <c r="F591" s="3"/>
      <c r="G591" s="11"/>
      <c r="H591" s="11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1:33" ht="14.4">
      <c r="A592" s="3"/>
      <c r="B592" s="3"/>
      <c r="C592" s="3"/>
      <c r="D592" s="3"/>
      <c r="E592" s="17"/>
      <c r="F592" s="3"/>
      <c r="G592" s="11"/>
      <c r="H592" s="11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1:33" ht="14.4">
      <c r="A593" s="3"/>
      <c r="B593" s="3"/>
      <c r="C593" s="3"/>
      <c r="D593" s="3"/>
      <c r="E593" s="17"/>
      <c r="F593" s="3"/>
      <c r="G593" s="11"/>
      <c r="H593" s="11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1:33" ht="14.4">
      <c r="A594" s="3"/>
      <c r="B594" s="3"/>
      <c r="C594" s="3"/>
      <c r="D594" s="3"/>
      <c r="E594" s="17"/>
      <c r="F594" s="3"/>
      <c r="G594" s="11"/>
      <c r="H594" s="11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1:33" ht="14.4">
      <c r="A595" s="3"/>
      <c r="B595" s="3"/>
      <c r="C595" s="3"/>
      <c r="D595" s="3"/>
      <c r="E595" s="17"/>
      <c r="F595" s="3"/>
      <c r="G595" s="11"/>
      <c r="H595" s="11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1:33" ht="14.4">
      <c r="A596" s="3"/>
      <c r="B596" s="3"/>
      <c r="C596" s="3"/>
      <c r="D596" s="3"/>
      <c r="E596" s="17"/>
      <c r="F596" s="3"/>
      <c r="G596" s="11"/>
      <c r="H596" s="11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1:33" ht="14.4">
      <c r="A597" s="3"/>
      <c r="B597" s="3"/>
      <c r="C597" s="3"/>
      <c r="D597" s="3"/>
      <c r="E597" s="17"/>
      <c r="F597" s="3"/>
      <c r="G597" s="11"/>
      <c r="H597" s="11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1:33" ht="14.4">
      <c r="A598" s="3"/>
      <c r="B598" s="3"/>
      <c r="C598" s="3"/>
      <c r="D598" s="3"/>
      <c r="E598" s="17"/>
      <c r="F598" s="3"/>
      <c r="G598" s="11"/>
      <c r="H598" s="11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1:33" ht="14.4">
      <c r="A599" s="3"/>
      <c r="B599" s="3"/>
      <c r="C599" s="3"/>
      <c r="D599" s="3"/>
      <c r="E599" s="17"/>
      <c r="F599" s="3"/>
      <c r="G599" s="11"/>
      <c r="H599" s="11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1:33" ht="14.4">
      <c r="A600" s="3"/>
      <c r="B600" s="3"/>
      <c r="C600" s="3"/>
      <c r="D600" s="3"/>
      <c r="E600" s="17"/>
      <c r="F600" s="3"/>
      <c r="G600" s="11"/>
      <c r="H600" s="11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1:33" ht="14.4">
      <c r="A601" s="3"/>
      <c r="B601" s="3"/>
      <c r="C601" s="3"/>
      <c r="D601" s="3"/>
      <c r="E601" s="17"/>
      <c r="F601" s="3"/>
      <c r="G601" s="11"/>
      <c r="H601" s="11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1:33" ht="14.4">
      <c r="A602" s="3"/>
      <c r="B602" s="3"/>
      <c r="C602" s="3"/>
      <c r="D602" s="3"/>
      <c r="E602" s="17"/>
      <c r="F602" s="3"/>
      <c r="G602" s="11"/>
      <c r="H602" s="11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1:33" ht="14.4">
      <c r="A603" s="3"/>
      <c r="B603" s="3"/>
      <c r="C603" s="3"/>
      <c r="D603" s="3"/>
      <c r="E603" s="17"/>
      <c r="F603" s="3"/>
      <c r="G603" s="11"/>
      <c r="H603" s="11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1:33" ht="14.4">
      <c r="A604" s="3"/>
      <c r="B604" s="3"/>
      <c r="C604" s="3"/>
      <c r="D604" s="3"/>
      <c r="E604" s="17"/>
      <c r="F604" s="3"/>
      <c r="G604" s="11"/>
      <c r="H604" s="11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1:33" ht="14.4">
      <c r="A605" s="3"/>
      <c r="B605" s="3"/>
      <c r="C605" s="3"/>
      <c r="D605" s="3"/>
      <c r="E605" s="17"/>
      <c r="F605" s="3"/>
      <c r="G605" s="11"/>
      <c r="H605" s="11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1:33" ht="14.4">
      <c r="A606" s="3"/>
      <c r="B606" s="3"/>
      <c r="C606" s="3"/>
      <c r="D606" s="3"/>
      <c r="E606" s="17"/>
      <c r="F606" s="3"/>
      <c r="G606" s="11"/>
      <c r="H606" s="11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1:33" ht="14.4">
      <c r="A607" s="3"/>
      <c r="B607" s="3"/>
      <c r="C607" s="3"/>
      <c r="D607" s="3"/>
      <c r="E607" s="17"/>
      <c r="F607" s="3"/>
      <c r="G607" s="11"/>
      <c r="H607" s="11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1:33" ht="14.4">
      <c r="A608" s="3"/>
      <c r="B608" s="3"/>
      <c r="C608" s="3"/>
      <c r="D608" s="3"/>
      <c r="E608" s="17"/>
      <c r="F608" s="3"/>
      <c r="G608" s="11"/>
      <c r="H608" s="11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1:33" ht="14.4">
      <c r="A609" s="3"/>
      <c r="B609" s="3"/>
      <c r="C609" s="3"/>
      <c r="D609" s="3"/>
      <c r="E609" s="17"/>
      <c r="F609" s="3"/>
      <c r="G609" s="11"/>
      <c r="H609" s="11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1:33" ht="14.4">
      <c r="A610" s="3"/>
      <c r="B610" s="3"/>
      <c r="C610" s="3"/>
      <c r="D610" s="3"/>
      <c r="E610" s="17"/>
      <c r="F610" s="3"/>
      <c r="G610" s="11"/>
      <c r="H610" s="11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1:33" ht="14.4">
      <c r="A611" s="3"/>
      <c r="B611" s="3"/>
      <c r="C611" s="3"/>
      <c r="D611" s="3"/>
      <c r="E611" s="17"/>
      <c r="F611" s="3"/>
      <c r="G611" s="11"/>
      <c r="H611" s="11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1:33" ht="14.4">
      <c r="A612" s="3"/>
      <c r="B612" s="3"/>
      <c r="C612" s="3"/>
      <c r="D612" s="3"/>
      <c r="E612" s="17"/>
      <c r="F612" s="3"/>
      <c r="G612" s="11"/>
      <c r="H612" s="11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1:33" ht="14.4">
      <c r="A613" s="3"/>
      <c r="B613" s="3"/>
      <c r="C613" s="3"/>
      <c r="D613" s="3"/>
      <c r="E613" s="17"/>
      <c r="F613" s="3"/>
      <c r="G613" s="11"/>
      <c r="H613" s="11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1:33" ht="14.4">
      <c r="A614" s="3"/>
      <c r="B614" s="3"/>
      <c r="C614" s="3"/>
      <c r="D614" s="3"/>
      <c r="E614" s="17"/>
      <c r="F614" s="3"/>
      <c r="G614" s="11"/>
      <c r="H614" s="11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1:33" ht="14.4">
      <c r="A615" s="3"/>
      <c r="B615" s="3"/>
      <c r="C615" s="3"/>
      <c r="D615" s="3"/>
      <c r="E615" s="17"/>
      <c r="F615" s="3"/>
      <c r="G615" s="11"/>
      <c r="H615" s="11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1:33" ht="14.4">
      <c r="A616" s="3"/>
      <c r="B616" s="3"/>
      <c r="C616" s="3"/>
      <c r="D616" s="3"/>
      <c r="E616" s="17"/>
      <c r="F616" s="3"/>
      <c r="G616" s="11"/>
      <c r="H616" s="11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1:33" ht="14.4">
      <c r="A617" s="3"/>
      <c r="B617" s="3"/>
      <c r="C617" s="3"/>
      <c r="D617" s="3"/>
      <c r="E617" s="17"/>
      <c r="F617" s="3"/>
      <c r="G617" s="11"/>
      <c r="H617" s="11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1:33" ht="14.4">
      <c r="A618" s="3"/>
      <c r="B618" s="3"/>
      <c r="C618" s="3"/>
      <c r="D618" s="3"/>
      <c r="E618" s="17"/>
      <c r="F618" s="3"/>
      <c r="G618" s="11"/>
      <c r="H618" s="11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1:33" ht="14.4">
      <c r="A619" s="3"/>
      <c r="B619" s="3"/>
      <c r="C619" s="3"/>
      <c r="D619" s="3"/>
      <c r="E619" s="17"/>
      <c r="F619" s="3"/>
      <c r="G619" s="11"/>
      <c r="H619" s="11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1:33" ht="14.4">
      <c r="A620" s="3"/>
      <c r="B620" s="3"/>
      <c r="C620" s="3"/>
      <c r="D620" s="3"/>
      <c r="E620" s="17"/>
      <c r="F620" s="3"/>
      <c r="G620" s="11"/>
      <c r="H620" s="11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1:33" ht="14.4">
      <c r="A621" s="3"/>
      <c r="B621" s="3"/>
      <c r="C621" s="3"/>
      <c r="D621" s="3"/>
      <c r="E621" s="17"/>
      <c r="F621" s="3"/>
      <c r="G621" s="11"/>
      <c r="H621" s="11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1:33" ht="14.4">
      <c r="A622" s="3"/>
      <c r="B622" s="3"/>
      <c r="C622" s="3"/>
      <c r="D622" s="3"/>
      <c r="E622" s="17"/>
      <c r="F622" s="3"/>
      <c r="G622" s="11"/>
      <c r="H622" s="11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1:33" ht="14.4">
      <c r="A623" s="3"/>
      <c r="B623" s="3"/>
      <c r="C623" s="3"/>
      <c r="D623" s="3"/>
      <c r="E623" s="17"/>
      <c r="F623" s="3"/>
      <c r="G623" s="11"/>
      <c r="H623" s="11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1:33" ht="14.4">
      <c r="A624" s="3"/>
      <c r="B624" s="3"/>
      <c r="C624" s="3"/>
      <c r="D624" s="3"/>
      <c r="E624" s="17"/>
      <c r="F624" s="3"/>
      <c r="G624" s="11"/>
      <c r="H624" s="11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1:33" ht="14.4">
      <c r="A625" s="3"/>
      <c r="B625" s="3"/>
      <c r="C625" s="3"/>
      <c r="D625" s="3"/>
      <c r="E625" s="17"/>
      <c r="F625" s="3"/>
      <c r="G625" s="11"/>
      <c r="H625" s="11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1:33" ht="14.4">
      <c r="A626" s="3"/>
      <c r="B626" s="3"/>
      <c r="C626" s="3"/>
      <c r="D626" s="3"/>
      <c r="E626" s="17"/>
      <c r="F626" s="3"/>
      <c r="G626" s="11"/>
      <c r="H626" s="11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1:33" ht="14.4">
      <c r="A627" s="3"/>
      <c r="B627" s="3"/>
      <c r="C627" s="3"/>
      <c r="D627" s="3"/>
      <c r="E627" s="17"/>
      <c r="F627" s="3"/>
      <c r="G627" s="11"/>
      <c r="H627" s="11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1:33" ht="14.4">
      <c r="A628" s="3"/>
      <c r="B628" s="3"/>
      <c r="C628" s="3"/>
      <c r="D628" s="3"/>
      <c r="E628" s="17"/>
      <c r="F628" s="3"/>
      <c r="G628" s="11"/>
      <c r="H628" s="11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1:33" ht="14.4">
      <c r="A629" s="3"/>
      <c r="B629" s="3"/>
      <c r="C629" s="3"/>
      <c r="D629" s="3"/>
      <c r="E629" s="17"/>
      <c r="F629" s="3"/>
      <c r="G629" s="11"/>
      <c r="H629" s="11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1:33" ht="14.4">
      <c r="A630" s="3"/>
      <c r="B630" s="3"/>
      <c r="C630" s="3"/>
      <c r="D630" s="3"/>
      <c r="E630" s="17"/>
      <c r="F630" s="3"/>
      <c r="G630" s="11"/>
      <c r="H630" s="11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1:33" ht="14.4">
      <c r="A631" s="3"/>
      <c r="B631" s="3"/>
      <c r="C631" s="3"/>
      <c r="D631" s="3"/>
      <c r="E631" s="17"/>
      <c r="F631" s="3"/>
      <c r="G631" s="11"/>
      <c r="H631" s="11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1:33" ht="14.4">
      <c r="A632" s="3"/>
      <c r="B632" s="3"/>
      <c r="C632" s="3"/>
      <c r="D632" s="3"/>
      <c r="E632" s="17"/>
      <c r="F632" s="3"/>
      <c r="G632" s="11"/>
      <c r="H632" s="11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1:33" ht="14.4">
      <c r="A633" s="3"/>
      <c r="B633" s="3"/>
      <c r="C633" s="3"/>
      <c r="D633" s="3"/>
      <c r="E633" s="17"/>
      <c r="F633" s="3"/>
      <c r="G633" s="11"/>
      <c r="H633" s="11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1:33" ht="14.4">
      <c r="A634" s="3"/>
      <c r="B634" s="3"/>
      <c r="C634" s="3"/>
      <c r="D634" s="3"/>
      <c r="E634" s="17"/>
      <c r="F634" s="3"/>
      <c r="G634" s="11"/>
      <c r="H634" s="11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1:33" ht="14.4">
      <c r="A635" s="3"/>
      <c r="B635" s="3"/>
      <c r="C635" s="3"/>
      <c r="D635" s="3"/>
      <c r="E635" s="17"/>
      <c r="F635" s="3"/>
      <c r="G635" s="11"/>
      <c r="H635" s="11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1:33" ht="14.4">
      <c r="A636" s="3"/>
      <c r="B636" s="3"/>
      <c r="C636" s="3"/>
      <c r="D636" s="3"/>
      <c r="E636" s="17"/>
      <c r="F636" s="3"/>
      <c r="G636" s="11"/>
      <c r="H636" s="11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1:33" ht="14.4">
      <c r="A637" s="3"/>
      <c r="B637" s="3"/>
      <c r="C637" s="3"/>
      <c r="D637" s="3"/>
      <c r="E637" s="17"/>
      <c r="F637" s="3"/>
      <c r="G637" s="11"/>
      <c r="H637" s="11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1:33" ht="14.4">
      <c r="A638" s="3"/>
      <c r="B638" s="3"/>
      <c r="C638" s="3"/>
      <c r="D638" s="3"/>
      <c r="E638" s="17"/>
      <c r="F638" s="3"/>
      <c r="G638" s="11"/>
      <c r="H638" s="11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1:33" ht="14.4">
      <c r="A639" s="3"/>
      <c r="B639" s="3"/>
      <c r="C639" s="3"/>
      <c r="D639" s="3"/>
      <c r="E639" s="17"/>
      <c r="F639" s="3"/>
      <c r="G639" s="11"/>
      <c r="H639" s="11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1:33" ht="14.4">
      <c r="A640" s="3"/>
      <c r="B640" s="3"/>
      <c r="C640" s="3"/>
      <c r="D640" s="3"/>
      <c r="E640" s="17"/>
      <c r="F640" s="3"/>
      <c r="G640" s="11"/>
      <c r="H640" s="11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1:33" ht="14.4">
      <c r="A641" s="3"/>
      <c r="B641" s="3"/>
      <c r="C641" s="3"/>
      <c r="D641" s="3"/>
      <c r="E641" s="17"/>
      <c r="F641" s="3"/>
      <c r="G641" s="11"/>
      <c r="H641" s="11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1:33" ht="14.4">
      <c r="A642" s="3"/>
      <c r="B642" s="3"/>
      <c r="C642" s="3"/>
      <c r="D642" s="3"/>
      <c r="E642" s="17"/>
      <c r="F642" s="3"/>
      <c r="G642" s="11"/>
      <c r="H642" s="11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1:33" ht="14.4">
      <c r="A643" s="3"/>
      <c r="B643" s="3"/>
      <c r="C643" s="3"/>
      <c r="D643" s="3"/>
      <c r="E643" s="17"/>
      <c r="F643" s="3"/>
      <c r="G643" s="11"/>
      <c r="H643" s="11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1:33" ht="14.4">
      <c r="A644" s="3"/>
      <c r="B644" s="3"/>
      <c r="C644" s="3"/>
      <c r="D644" s="3"/>
      <c r="E644" s="17"/>
      <c r="F644" s="3"/>
      <c r="G644" s="11"/>
      <c r="H644" s="11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1:33" ht="14.4">
      <c r="A645" s="3"/>
      <c r="B645" s="3"/>
      <c r="C645" s="3"/>
      <c r="D645" s="3"/>
      <c r="E645" s="17"/>
      <c r="F645" s="3"/>
      <c r="G645" s="11"/>
      <c r="H645" s="11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1:33" ht="14.4">
      <c r="A646" s="3"/>
      <c r="B646" s="3"/>
      <c r="C646" s="3"/>
      <c r="D646" s="3"/>
      <c r="E646" s="17"/>
      <c r="F646" s="3"/>
      <c r="G646" s="11"/>
      <c r="H646" s="11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1:33" ht="14.4">
      <c r="A647" s="3"/>
      <c r="B647" s="3"/>
      <c r="C647" s="3"/>
      <c r="D647" s="3"/>
      <c r="E647" s="17"/>
      <c r="F647" s="3"/>
      <c r="G647" s="11"/>
      <c r="H647" s="11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1:33" ht="14.4">
      <c r="A648" s="3"/>
      <c r="B648" s="3"/>
      <c r="C648" s="3"/>
      <c r="D648" s="3"/>
      <c r="E648" s="17"/>
      <c r="F648" s="3"/>
      <c r="G648" s="11"/>
      <c r="H648" s="11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1:33" ht="14.4">
      <c r="A649" s="3"/>
      <c r="B649" s="3"/>
      <c r="C649" s="3"/>
      <c r="D649" s="3"/>
      <c r="E649" s="17"/>
      <c r="F649" s="3"/>
      <c r="G649" s="11"/>
      <c r="H649" s="11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1:33" ht="14.4">
      <c r="A650" s="3"/>
      <c r="B650" s="3"/>
      <c r="C650" s="3"/>
      <c r="D650" s="3"/>
      <c r="E650" s="17"/>
      <c r="F650" s="3"/>
      <c r="G650" s="11"/>
      <c r="H650" s="11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1:33" ht="14.4">
      <c r="A651" s="3"/>
      <c r="B651" s="3"/>
      <c r="C651" s="3"/>
      <c r="D651" s="3"/>
      <c r="E651" s="17"/>
      <c r="F651" s="3"/>
      <c r="G651" s="11"/>
      <c r="H651" s="11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1:33" ht="14.4">
      <c r="A652" s="3"/>
      <c r="B652" s="3"/>
      <c r="C652" s="3"/>
      <c r="D652" s="3"/>
      <c r="E652" s="17"/>
      <c r="F652" s="3"/>
      <c r="G652" s="11"/>
      <c r="H652" s="11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1:33" ht="14.4">
      <c r="A653" s="3"/>
      <c r="B653" s="3"/>
      <c r="C653" s="3"/>
      <c r="D653" s="3"/>
      <c r="E653" s="17"/>
      <c r="F653" s="3"/>
      <c r="G653" s="11"/>
      <c r="H653" s="11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1:33" ht="14.4">
      <c r="A654" s="3"/>
      <c r="B654" s="3"/>
      <c r="C654" s="3"/>
      <c r="D654" s="3"/>
      <c r="E654" s="17"/>
      <c r="F654" s="3"/>
      <c r="G654" s="11"/>
      <c r="H654" s="11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1:33" ht="14.4">
      <c r="A655" s="3"/>
      <c r="B655" s="3"/>
      <c r="C655" s="3"/>
      <c r="D655" s="3"/>
      <c r="E655" s="17"/>
      <c r="F655" s="3"/>
      <c r="G655" s="11"/>
      <c r="H655" s="11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1:33" ht="14.4">
      <c r="A656" s="3"/>
      <c r="B656" s="3"/>
      <c r="C656" s="3"/>
      <c r="D656" s="3"/>
      <c r="E656" s="17"/>
      <c r="F656" s="3"/>
      <c r="G656" s="11"/>
      <c r="H656" s="11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1:33" ht="14.4">
      <c r="A657" s="3"/>
      <c r="B657" s="3"/>
      <c r="C657" s="3"/>
      <c r="D657" s="3"/>
      <c r="E657" s="17"/>
      <c r="F657" s="3"/>
      <c r="G657" s="11"/>
      <c r="H657" s="11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1:33" ht="14.4">
      <c r="A658" s="3"/>
      <c r="B658" s="3"/>
      <c r="C658" s="3"/>
      <c r="D658" s="3"/>
      <c r="E658" s="17"/>
      <c r="F658" s="3"/>
      <c r="G658" s="11"/>
      <c r="H658" s="11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1:33" ht="14.4">
      <c r="A659" s="3"/>
      <c r="B659" s="3"/>
      <c r="C659" s="3"/>
      <c r="D659" s="3"/>
      <c r="E659" s="17"/>
      <c r="F659" s="3"/>
      <c r="G659" s="11"/>
      <c r="H659" s="11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1:33" ht="14.4">
      <c r="A660" s="3"/>
      <c r="B660" s="3"/>
      <c r="C660" s="3"/>
      <c r="D660" s="3"/>
      <c r="E660" s="17"/>
      <c r="F660" s="3"/>
      <c r="G660" s="11"/>
      <c r="H660" s="11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1:33" ht="14.4">
      <c r="A661" s="3"/>
      <c r="B661" s="3"/>
      <c r="C661" s="3"/>
      <c r="D661" s="3"/>
      <c r="E661" s="17"/>
      <c r="F661" s="3"/>
      <c r="G661" s="11"/>
      <c r="H661" s="11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1:33" ht="14.4">
      <c r="A662" s="3"/>
      <c r="B662" s="3"/>
      <c r="C662" s="3"/>
      <c r="D662" s="3"/>
      <c r="E662" s="17"/>
      <c r="F662" s="3"/>
      <c r="G662" s="11"/>
      <c r="H662" s="11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1:33" ht="14.4">
      <c r="A663" s="3"/>
      <c r="B663" s="3"/>
      <c r="C663" s="3"/>
      <c r="D663" s="3"/>
      <c r="E663" s="17"/>
      <c r="F663" s="3"/>
      <c r="G663" s="11"/>
      <c r="H663" s="11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1:33" ht="14.4">
      <c r="A664" s="3"/>
      <c r="B664" s="3"/>
      <c r="C664" s="3"/>
      <c r="D664" s="3"/>
      <c r="E664" s="17"/>
      <c r="F664" s="3"/>
      <c r="G664" s="11"/>
      <c r="H664" s="11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1:33" ht="14.4">
      <c r="A665" s="3"/>
      <c r="B665" s="3"/>
      <c r="C665" s="3"/>
      <c r="D665" s="3"/>
      <c r="E665" s="17"/>
      <c r="F665" s="3"/>
      <c r="G665" s="11"/>
      <c r="H665" s="11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1:33" ht="14.4">
      <c r="A666" s="3"/>
      <c r="B666" s="3"/>
      <c r="C666" s="3"/>
      <c r="D666" s="3"/>
      <c r="E666" s="17"/>
      <c r="F666" s="3"/>
      <c r="G666" s="11"/>
      <c r="H666" s="11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1:33" ht="14.4">
      <c r="A667" s="3"/>
      <c r="B667" s="3"/>
      <c r="C667" s="3"/>
      <c r="D667" s="3"/>
      <c r="E667" s="17"/>
      <c r="F667" s="3"/>
      <c r="G667" s="11"/>
      <c r="H667" s="11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1:33" ht="14.4">
      <c r="A668" s="3"/>
      <c r="B668" s="3"/>
      <c r="C668" s="3"/>
      <c r="D668" s="3"/>
      <c r="E668" s="17"/>
      <c r="F668" s="3"/>
      <c r="G668" s="11"/>
      <c r="H668" s="11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1:33" ht="14.4">
      <c r="A669" s="3"/>
      <c r="B669" s="3"/>
      <c r="C669" s="3"/>
      <c r="D669" s="3"/>
      <c r="E669" s="17"/>
      <c r="F669" s="3"/>
      <c r="G669" s="11"/>
      <c r="H669" s="11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1:33" ht="14.4">
      <c r="A670" s="3"/>
      <c r="B670" s="3"/>
      <c r="C670" s="3"/>
      <c r="D670" s="3"/>
      <c r="E670" s="17"/>
      <c r="F670" s="3"/>
      <c r="G670" s="11"/>
      <c r="H670" s="11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1:33" ht="14.4">
      <c r="A671" s="3"/>
      <c r="B671" s="3"/>
      <c r="C671" s="3"/>
      <c r="D671" s="3"/>
      <c r="E671" s="17"/>
      <c r="F671" s="3"/>
      <c r="G671" s="11"/>
      <c r="H671" s="11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1:33" ht="14.4">
      <c r="A672" s="3"/>
      <c r="B672" s="3"/>
      <c r="C672" s="3"/>
      <c r="D672" s="3"/>
      <c r="E672" s="17"/>
      <c r="F672" s="3"/>
      <c r="G672" s="11"/>
      <c r="H672" s="11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1:33" ht="14.4">
      <c r="A673" s="3"/>
      <c r="B673" s="3"/>
      <c r="C673" s="3"/>
      <c r="D673" s="3"/>
      <c r="E673" s="17"/>
      <c r="F673" s="3"/>
      <c r="G673" s="11"/>
      <c r="H673" s="11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1:33" ht="14.4">
      <c r="A674" s="3"/>
      <c r="B674" s="3"/>
      <c r="C674" s="3"/>
      <c r="D674" s="3"/>
      <c r="E674" s="17"/>
      <c r="F674" s="3"/>
      <c r="G674" s="11"/>
      <c r="H674" s="11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1:33" ht="14.4">
      <c r="A675" s="3"/>
      <c r="B675" s="3"/>
      <c r="C675" s="3"/>
      <c r="D675" s="3"/>
      <c r="E675" s="17"/>
      <c r="F675" s="3"/>
      <c r="G675" s="11"/>
      <c r="H675" s="11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1:33" ht="14.4">
      <c r="A676" s="3"/>
      <c r="B676" s="3"/>
      <c r="C676" s="3"/>
      <c r="D676" s="3"/>
      <c r="E676" s="17"/>
      <c r="F676" s="3"/>
      <c r="G676" s="11"/>
      <c r="H676" s="11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1:33" ht="14.4">
      <c r="A677" s="3"/>
      <c r="B677" s="3"/>
      <c r="C677" s="3"/>
      <c r="D677" s="3"/>
      <c r="E677" s="17"/>
      <c r="F677" s="3"/>
      <c r="G677" s="11"/>
      <c r="H677" s="11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1:33" ht="14.4">
      <c r="A678" s="3"/>
      <c r="B678" s="3"/>
      <c r="C678" s="3"/>
      <c r="D678" s="3"/>
      <c r="E678" s="17"/>
      <c r="F678" s="3"/>
      <c r="G678" s="11"/>
      <c r="H678" s="11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1:33" ht="14.4">
      <c r="A679" s="3"/>
      <c r="B679" s="3"/>
      <c r="C679" s="3"/>
      <c r="D679" s="3"/>
      <c r="E679" s="17"/>
      <c r="F679" s="3"/>
      <c r="G679" s="11"/>
      <c r="H679" s="11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1:33" ht="14.4">
      <c r="A680" s="3"/>
      <c r="B680" s="3"/>
      <c r="C680" s="3"/>
      <c r="D680" s="3"/>
      <c r="E680" s="17"/>
      <c r="F680" s="3"/>
      <c r="G680" s="11"/>
      <c r="H680" s="11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1:33" ht="14.4">
      <c r="A681" s="3"/>
      <c r="B681" s="3"/>
      <c r="C681" s="3"/>
      <c r="D681" s="3"/>
      <c r="E681" s="17"/>
      <c r="F681" s="3"/>
      <c r="G681" s="11"/>
      <c r="H681" s="11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1:33" ht="14.4">
      <c r="A682" s="3"/>
      <c r="B682" s="3"/>
      <c r="C682" s="3"/>
      <c r="D682" s="3"/>
      <c r="E682" s="17"/>
      <c r="F682" s="3"/>
      <c r="G682" s="11"/>
      <c r="H682" s="11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1:33" ht="14.4">
      <c r="A683" s="3"/>
      <c r="B683" s="3"/>
      <c r="C683" s="3"/>
      <c r="D683" s="3"/>
      <c r="E683" s="17"/>
      <c r="F683" s="3"/>
      <c r="G683" s="11"/>
      <c r="H683" s="11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1:33" ht="14.4">
      <c r="A684" s="3"/>
      <c r="B684" s="3"/>
      <c r="C684" s="3"/>
      <c r="D684" s="3"/>
      <c r="E684" s="17"/>
      <c r="F684" s="3"/>
      <c r="G684" s="11"/>
      <c r="H684" s="11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1:33" ht="14.4">
      <c r="A685" s="3"/>
      <c r="B685" s="3"/>
      <c r="C685" s="3"/>
      <c r="D685" s="3"/>
      <c r="E685" s="17"/>
      <c r="F685" s="3"/>
      <c r="G685" s="11"/>
      <c r="H685" s="11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1:33" ht="14.4">
      <c r="A686" s="3"/>
      <c r="B686" s="3"/>
      <c r="C686" s="3"/>
      <c r="D686" s="3"/>
      <c r="E686" s="17"/>
      <c r="F686" s="3"/>
      <c r="G686" s="11"/>
      <c r="H686" s="11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1:33" ht="14.4">
      <c r="A687" s="3"/>
      <c r="B687" s="3"/>
      <c r="C687" s="3"/>
      <c r="D687" s="3"/>
      <c r="E687" s="17"/>
      <c r="F687" s="3"/>
      <c r="G687" s="11"/>
      <c r="H687" s="11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1:33" ht="14.4">
      <c r="A688" s="3"/>
      <c r="B688" s="3"/>
      <c r="C688" s="3"/>
      <c r="D688" s="3"/>
      <c r="E688" s="17"/>
      <c r="F688" s="3"/>
      <c r="G688" s="11"/>
      <c r="H688" s="11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1:33" ht="14.4">
      <c r="A689" s="3"/>
      <c r="B689" s="3"/>
      <c r="C689" s="3"/>
      <c r="D689" s="3"/>
      <c r="E689" s="17"/>
      <c r="F689" s="3"/>
      <c r="G689" s="11"/>
      <c r="H689" s="11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1:33" ht="14.4">
      <c r="A690" s="3"/>
      <c r="B690" s="3"/>
      <c r="C690" s="3"/>
      <c r="D690" s="3"/>
      <c r="E690" s="17"/>
      <c r="F690" s="3"/>
      <c r="G690" s="11"/>
      <c r="H690" s="11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1:33" ht="14.4">
      <c r="A691" s="3"/>
      <c r="B691" s="3"/>
      <c r="C691" s="3"/>
      <c r="D691" s="3"/>
      <c r="E691" s="17"/>
      <c r="F691" s="3"/>
      <c r="G691" s="11"/>
      <c r="H691" s="11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1:33" ht="14.4">
      <c r="A692" s="3"/>
      <c r="B692" s="3"/>
      <c r="C692" s="3"/>
      <c r="D692" s="3"/>
      <c r="E692" s="17"/>
      <c r="F692" s="3"/>
      <c r="G692" s="11"/>
      <c r="H692" s="11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1:33" ht="14.4">
      <c r="A693" s="3"/>
      <c r="B693" s="3"/>
      <c r="C693" s="3"/>
      <c r="D693" s="3"/>
      <c r="E693" s="17"/>
      <c r="F693" s="3"/>
      <c r="G693" s="11"/>
      <c r="H693" s="11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1:33" ht="14.4">
      <c r="A694" s="3"/>
      <c r="B694" s="3"/>
      <c r="C694" s="3"/>
      <c r="D694" s="3"/>
      <c r="E694" s="17"/>
      <c r="F694" s="3"/>
      <c r="G694" s="11"/>
      <c r="H694" s="11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1:33" ht="14.4">
      <c r="A695" s="3"/>
      <c r="B695" s="3"/>
      <c r="C695" s="3"/>
      <c r="D695" s="3"/>
      <c r="E695" s="17"/>
      <c r="F695" s="3"/>
      <c r="G695" s="11"/>
      <c r="H695" s="11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1:33" ht="14.4">
      <c r="A696" s="3"/>
      <c r="B696" s="3"/>
      <c r="C696" s="3"/>
      <c r="D696" s="3"/>
      <c r="E696" s="17"/>
      <c r="F696" s="3"/>
      <c r="G696" s="11"/>
      <c r="H696" s="11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1:33" ht="14.4">
      <c r="A697" s="3"/>
      <c r="B697" s="3"/>
      <c r="C697" s="3"/>
      <c r="D697" s="3"/>
      <c r="E697" s="17"/>
      <c r="F697" s="3"/>
      <c r="G697" s="11"/>
      <c r="H697" s="11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1:33" ht="14.4">
      <c r="A698" s="3"/>
      <c r="B698" s="3"/>
      <c r="C698" s="3"/>
      <c r="D698" s="3"/>
      <c r="E698" s="17"/>
      <c r="F698" s="3"/>
      <c r="G698" s="11"/>
      <c r="H698" s="11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1:33" ht="14.4">
      <c r="A699" s="3"/>
      <c r="B699" s="3"/>
      <c r="C699" s="3"/>
      <c r="D699" s="3"/>
      <c r="E699" s="17"/>
      <c r="F699" s="3"/>
      <c r="G699" s="11"/>
      <c r="H699" s="11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1:33" ht="14.4">
      <c r="A700" s="3"/>
      <c r="B700" s="3"/>
      <c r="C700" s="3"/>
      <c r="D700" s="3"/>
      <c r="E700" s="17"/>
      <c r="F700" s="3"/>
      <c r="G700" s="11"/>
      <c r="H700" s="11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1:33" ht="14.4">
      <c r="A701" s="3"/>
      <c r="B701" s="3"/>
      <c r="C701" s="3"/>
      <c r="D701" s="3"/>
      <c r="E701" s="17"/>
      <c r="F701" s="3"/>
      <c r="G701" s="11"/>
      <c r="H701" s="11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1:33" ht="14.4">
      <c r="A702" s="3"/>
      <c r="B702" s="3"/>
      <c r="C702" s="3"/>
      <c r="D702" s="3"/>
      <c r="E702" s="17"/>
      <c r="F702" s="3"/>
      <c r="G702" s="11"/>
      <c r="H702" s="11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1:33" ht="14.4">
      <c r="A703" s="3"/>
      <c r="B703" s="3"/>
      <c r="C703" s="3"/>
      <c r="D703" s="3"/>
      <c r="E703" s="17"/>
      <c r="F703" s="3"/>
      <c r="G703" s="11"/>
      <c r="H703" s="11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1:33" ht="14.4">
      <c r="A704" s="3"/>
      <c r="B704" s="3"/>
      <c r="C704" s="3"/>
      <c r="D704" s="3"/>
      <c r="E704" s="17"/>
      <c r="F704" s="3"/>
      <c r="G704" s="11"/>
      <c r="H704" s="11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1:33" ht="14.4">
      <c r="A705" s="3"/>
      <c r="B705" s="3"/>
      <c r="C705" s="3"/>
      <c r="D705" s="3"/>
      <c r="E705" s="17"/>
      <c r="F705" s="3"/>
      <c r="G705" s="11"/>
      <c r="H705" s="11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1:33" ht="14.4">
      <c r="A706" s="3"/>
      <c r="B706" s="3"/>
      <c r="C706" s="3"/>
      <c r="D706" s="3"/>
      <c r="E706" s="17"/>
      <c r="F706" s="3"/>
      <c r="G706" s="11"/>
      <c r="H706" s="11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1:33" ht="14.4">
      <c r="A707" s="3"/>
      <c r="B707" s="3"/>
      <c r="C707" s="3"/>
      <c r="D707" s="3"/>
      <c r="E707" s="17"/>
      <c r="F707" s="3"/>
      <c r="G707" s="11"/>
      <c r="H707" s="11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1:33" ht="14.4">
      <c r="A708" s="3"/>
      <c r="B708" s="3"/>
      <c r="C708" s="3"/>
      <c r="D708" s="3"/>
      <c r="E708" s="17"/>
      <c r="F708" s="3"/>
      <c r="G708" s="11"/>
      <c r="H708" s="11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1:33" ht="14.4">
      <c r="A709" s="3"/>
      <c r="B709" s="3"/>
      <c r="C709" s="3"/>
      <c r="D709" s="3"/>
      <c r="E709" s="17"/>
      <c r="F709" s="3"/>
      <c r="G709" s="11"/>
      <c r="H709" s="11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1:33" ht="14.4">
      <c r="A710" s="3"/>
      <c r="B710" s="3"/>
      <c r="C710" s="3"/>
      <c r="D710" s="3"/>
      <c r="E710" s="17"/>
      <c r="F710" s="3"/>
      <c r="G710" s="11"/>
      <c r="H710" s="11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1:33" ht="14.4">
      <c r="A711" s="3"/>
      <c r="B711" s="3"/>
      <c r="C711" s="3"/>
      <c r="D711" s="3"/>
      <c r="E711" s="17"/>
      <c r="F711" s="3"/>
      <c r="G711" s="11"/>
      <c r="H711" s="11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1:33" ht="14.4">
      <c r="A712" s="3"/>
      <c r="B712" s="3"/>
      <c r="C712" s="3"/>
      <c r="D712" s="3"/>
      <c r="E712" s="17"/>
      <c r="F712" s="3"/>
      <c r="G712" s="11"/>
      <c r="H712" s="11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1:33" ht="14.4">
      <c r="A713" s="3"/>
      <c r="B713" s="3"/>
      <c r="C713" s="3"/>
      <c r="D713" s="3"/>
      <c r="E713" s="17"/>
      <c r="F713" s="3"/>
      <c r="G713" s="11"/>
      <c r="H713" s="11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1:33" ht="14.4">
      <c r="A714" s="3"/>
      <c r="B714" s="3"/>
      <c r="C714" s="3"/>
      <c r="D714" s="3"/>
      <c r="E714" s="17"/>
      <c r="F714" s="3"/>
      <c r="G714" s="11"/>
      <c r="H714" s="11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1:33" ht="14.4">
      <c r="A715" s="3"/>
      <c r="B715" s="3"/>
      <c r="C715" s="3"/>
      <c r="D715" s="3"/>
      <c r="E715" s="17"/>
      <c r="F715" s="3"/>
      <c r="G715" s="11"/>
      <c r="H715" s="11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1:33" ht="14.4">
      <c r="A716" s="3"/>
      <c r="B716" s="3"/>
      <c r="C716" s="3"/>
      <c r="D716" s="3"/>
      <c r="E716" s="17"/>
      <c r="F716" s="3"/>
      <c r="G716" s="11"/>
      <c r="H716" s="11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1:33" ht="14.4">
      <c r="A717" s="3"/>
      <c r="B717" s="3"/>
      <c r="C717" s="3"/>
      <c r="D717" s="3"/>
      <c r="E717" s="17"/>
      <c r="F717" s="3"/>
      <c r="G717" s="11"/>
      <c r="H717" s="11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1:33" ht="14.4">
      <c r="A718" s="3"/>
      <c r="B718" s="3"/>
      <c r="C718" s="3"/>
      <c r="D718" s="3"/>
      <c r="E718" s="17"/>
      <c r="F718" s="3"/>
      <c r="G718" s="11"/>
      <c r="H718" s="11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1:33" ht="14.4">
      <c r="A719" s="3"/>
      <c r="B719" s="3"/>
      <c r="C719" s="3"/>
      <c r="D719" s="3"/>
      <c r="E719" s="17"/>
      <c r="F719" s="3"/>
      <c r="G719" s="11"/>
      <c r="H719" s="11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1:33" ht="14.4">
      <c r="A720" s="3"/>
      <c r="B720" s="3"/>
      <c r="C720" s="3"/>
      <c r="D720" s="3"/>
      <c r="E720" s="17"/>
      <c r="F720" s="3"/>
      <c r="G720" s="11"/>
      <c r="H720" s="11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1:33" ht="14.4">
      <c r="A721" s="3"/>
      <c r="B721" s="3"/>
      <c r="C721" s="3"/>
      <c r="D721" s="3"/>
      <c r="E721" s="17"/>
      <c r="F721" s="3"/>
      <c r="G721" s="11"/>
      <c r="H721" s="11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1:33" ht="14.4">
      <c r="A722" s="3"/>
      <c r="B722" s="3"/>
      <c r="C722" s="3"/>
      <c r="D722" s="3"/>
      <c r="E722" s="17"/>
      <c r="F722" s="3"/>
      <c r="G722" s="11"/>
      <c r="H722" s="11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1:33" ht="14.4">
      <c r="A723" s="3"/>
      <c r="B723" s="3"/>
      <c r="C723" s="3"/>
      <c r="D723" s="3"/>
      <c r="E723" s="17"/>
      <c r="F723" s="3"/>
      <c r="G723" s="11"/>
      <c r="H723" s="11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1:33" ht="14.4">
      <c r="A724" s="3"/>
      <c r="B724" s="3"/>
      <c r="C724" s="3"/>
      <c r="D724" s="3"/>
      <c r="E724" s="17"/>
      <c r="F724" s="3"/>
      <c r="G724" s="11"/>
      <c r="H724" s="11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1:33" ht="14.4">
      <c r="A725" s="3"/>
      <c r="B725" s="3"/>
      <c r="C725" s="3"/>
      <c r="D725" s="3"/>
      <c r="E725" s="17"/>
      <c r="F725" s="3"/>
      <c r="G725" s="11"/>
      <c r="H725" s="11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1:33" ht="14.4">
      <c r="A726" s="3"/>
      <c r="B726" s="3"/>
      <c r="C726" s="3"/>
      <c r="D726" s="3"/>
      <c r="E726" s="17"/>
      <c r="F726" s="3"/>
      <c r="G726" s="11"/>
      <c r="H726" s="11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1:33" ht="14.4">
      <c r="A727" s="3"/>
      <c r="B727" s="3"/>
      <c r="C727" s="3"/>
      <c r="D727" s="3"/>
      <c r="E727" s="17"/>
      <c r="F727" s="3"/>
      <c r="G727" s="11"/>
      <c r="H727" s="11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1:33" ht="14.4">
      <c r="A728" s="3"/>
      <c r="B728" s="3"/>
      <c r="C728" s="3"/>
      <c r="D728" s="3"/>
      <c r="E728" s="17"/>
      <c r="F728" s="3"/>
      <c r="G728" s="11"/>
      <c r="H728" s="11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1:33" ht="14.4">
      <c r="A729" s="3"/>
      <c r="B729" s="3"/>
      <c r="C729" s="3"/>
      <c r="D729" s="3"/>
      <c r="E729" s="17"/>
      <c r="F729" s="3"/>
      <c r="G729" s="11"/>
      <c r="H729" s="11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1:33" ht="14.4">
      <c r="A730" s="3"/>
      <c r="B730" s="3"/>
      <c r="C730" s="3"/>
      <c r="D730" s="3"/>
      <c r="E730" s="17"/>
      <c r="F730" s="3"/>
      <c r="G730" s="11"/>
      <c r="H730" s="11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1:33" ht="14.4">
      <c r="A731" s="3"/>
      <c r="B731" s="3"/>
      <c r="C731" s="3"/>
      <c r="D731" s="3"/>
      <c r="E731" s="17"/>
      <c r="F731" s="3"/>
      <c r="G731" s="11"/>
      <c r="H731" s="11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1:33" ht="14.4">
      <c r="A732" s="3"/>
      <c r="B732" s="3"/>
      <c r="C732" s="3"/>
      <c r="D732" s="3"/>
      <c r="E732" s="17"/>
      <c r="F732" s="3"/>
      <c r="G732" s="11"/>
      <c r="H732" s="11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1:33" ht="14.4">
      <c r="A733" s="3"/>
      <c r="B733" s="3"/>
      <c r="C733" s="3"/>
      <c r="D733" s="3"/>
      <c r="E733" s="17"/>
      <c r="F733" s="3"/>
      <c r="G733" s="11"/>
      <c r="H733" s="11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1:33" ht="14.4">
      <c r="A734" s="3"/>
      <c r="B734" s="3"/>
      <c r="C734" s="3"/>
      <c r="D734" s="3"/>
      <c r="E734" s="17"/>
      <c r="F734" s="3"/>
      <c r="G734" s="11"/>
      <c r="H734" s="11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1:33" ht="14.4">
      <c r="A735" s="3"/>
      <c r="B735" s="3"/>
      <c r="C735" s="3"/>
      <c r="D735" s="3"/>
      <c r="E735" s="17"/>
      <c r="F735" s="3"/>
      <c r="G735" s="11"/>
      <c r="H735" s="11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1:33" ht="14.4">
      <c r="A736" s="3"/>
      <c r="B736" s="3"/>
      <c r="C736" s="3"/>
      <c r="D736" s="3"/>
      <c r="E736" s="17"/>
      <c r="F736" s="3"/>
      <c r="G736" s="11"/>
      <c r="H736" s="11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1:33" ht="14.4">
      <c r="A737" s="3"/>
      <c r="B737" s="3"/>
      <c r="C737" s="3"/>
      <c r="D737" s="3"/>
      <c r="E737" s="17"/>
      <c r="F737" s="3"/>
      <c r="G737" s="11"/>
      <c r="H737" s="11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1:33" ht="14.4">
      <c r="A738" s="3"/>
      <c r="B738" s="3"/>
      <c r="C738" s="3"/>
      <c r="D738" s="3"/>
      <c r="E738" s="17"/>
      <c r="F738" s="3"/>
      <c r="G738" s="11"/>
      <c r="H738" s="11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1:33" ht="14.4">
      <c r="A739" s="3"/>
      <c r="B739" s="3"/>
      <c r="C739" s="3"/>
      <c r="D739" s="3"/>
      <c r="E739" s="17"/>
      <c r="F739" s="3"/>
      <c r="G739" s="11"/>
      <c r="H739" s="11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1:33" ht="14.4">
      <c r="A740" s="3"/>
      <c r="B740" s="3"/>
      <c r="C740" s="3"/>
      <c r="D740" s="3"/>
      <c r="E740" s="17"/>
      <c r="F740" s="3"/>
      <c r="G740" s="11"/>
      <c r="H740" s="11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1:33" ht="14.4">
      <c r="A741" s="3"/>
      <c r="B741" s="3"/>
      <c r="C741" s="3"/>
      <c r="D741" s="3"/>
      <c r="E741" s="17"/>
      <c r="F741" s="3"/>
      <c r="G741" s="11"/>
      <c r="H741" s="11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1:33" ht="14.4">
      <c r="A742" s="3"/>
      <c r="B742" s="3"/>
      <c r="C742" s="3"/>
      <c r="D742" s="3"/>
      <c r="E742" s="17"/>
      <c r="F742" s="3"/>
      <c r="G742" s="11"/>
      <c r="H742" s="11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1:33" ht="14.4">
      <c r="A743" s="3"/>
      <c r="B743" s="3"/>
      <c r="C743" s="3"/>
      <c r="D743" s="3"/>
      <c r="E743" s="17"/>
      <c r="F743" s="3"/>
      <c r="G743" s="11"/>
      <c r="H743" s="11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1:33" ht="14.4">
      <c r="A744" s="3"/>
      <c r="B744" s="3"/>
      <c r="C744" s="3"/>
      <c r="D744" s="3"/>
      <c r="E744" s="17"/>
      <c r="F744" s="3"/>
      <c r="G744" s="11"/>
      <c r="H744" s="11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1:33" ht="14.4">
      <c r="A745" s="3"/>
      <c r="B745" s="3"/>
      <c r="C745" s="3"/>
      <c r="D745" s="3"/>
      <c r="E745" s="17"/>
      <c r="F745" s="3"/>
      <c r="G745" s="11"/>
      <c r="H745" s="11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1:33" ht="14.4">
      <c r="A746" s="3"/>
      <c r="B746" s="3"/>
      <c r="C746" s="3"/>
      <c r="D746" s="3"/>
      <c r="E746" s="17"/>
      <c r="F746" s="3"/>
      <c r="G746" s="11"/>
      <c r="H746" s="11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1:33" ht="14.4">
      <c r="A747" s="3"/>
      <c r="B747" s="3"/>
      <c r="C747" s="3"/>
      <c r="D747" s="3"/>
      <c r="E747" s="17"/>
      <c r="F747" s="3"/>
      <c r="G747" s="11"/>
      <c r="H747" s="11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1:33" ht="14.4">
      <c r="A748" s="3"/>
      <c r="B748" s="3"/>
      <c r="C748" s="3"/>
      <c r="D748" s="3"/>
      <c r="E748" s="17"/>
      <c r="F748" s="3"/>
      <c r="G748" s="11"/>
      <c r="H748" s="11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1:33" ht="14.4">
      <c r="A749" s="3"/>
      <c r="B749" s="3"/>
      <c r="C749" s="3"/>
      <c r="D749" s="3"/>
      <c r="E749" s="17"/>
      <c r="F749" s="3"/>
      <c r="G749" s="11"/>
      <c r="H749" s="11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1:33" ht="14.4">
      <c r="A750" s="3"/>
      <c r="B750" s="3"/>
      <c r="C750" s="3"/>
      <c r="D750" s="3"/>
      <c r="E750" s="17"/>
      <c r="F750" s="3"/>
      <c r="G750" s="11"/>
      <c r="H750" s="11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1:33" ht="14.4">
      <c r="A751" s="3"/>
      <c r="B751" s="3"/>
      <c r="C751" s="3"/>
      <c r="D751" s="3"/>
      <c r="E751" s="17"/>
      <c r="F751" s="3"/>
      <c r="G751" s="11"/>
      <c r="H751" s="11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1:33" ht="14.4">
      <c r="A752" s="3"/>
      <c r="B752" s="3"/>
      <c r="C752" s="3"/>
      <c r="D752" s="3"/>
      <c r="E752" s="17"/>
      <c r="F752" s="3"/>
      <c r="G752" s="11"/>
      <c r="H752" s="11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1:33" ht="14.4">
      <c r="A753" s="3"/>
      <c r="B753" s="3"/>
      <c r="C753" s="3"/>
      <c r="D753" s="3"/>
      <c r="E753" s="17"/>
      <c r="F753" s="3"/>
      <c r="G753" s="11"/>
      <c r="H753" s="11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1:33" ht="14.4">
      <c r="A754" s="3"/>
      <c r="B754" s="3"/>
      <c r="C754" s="3"/>
      <c r="D754" s="3"/>
      <c r="E754" s="17"/>
      <c r="F754" s="3"/>
      <c r="G754" s="11"/>
      <c r="H754" s="11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1:33" ht="14.4">
      <c r="A755" s="3"/>
      <c r="B755" s="3"/>
      <c r="C755" s="3"/>
      <c r="D755" s="3"/>
      <c r="E755" s="17"/>
      <c r="F755" s="3"/>
      <c r="G755" s="11"/>
      <c r="H755" s="11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1:33" ht="14.4">
      <c r="A756" s="3"/>
      <c r="B756" s="3"/>
      <c r="C756" s="3"/>
      <c r="D756" s="3"/>
      <c r="E756" s="17"/>
      <c r="F756" s="3"/>
      <c r="G756" s="11"/>
      <c r="H756" s="11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1:33" ht="14.4">
      <c r="A757" s="3"/>
      <c r="B757" s="3"/>
      <c r="C757" s="3"/>
      <c r="D757" s="3"/>
      <c r="E757" s="17"/>
      <c r="F757" s="3"/>
      <c r="G757" s="11"/>
      <c r="H757" s="11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1:33" ht="14.4">
      <c r="A758" s="3"/>
      <c r="B758" s="3"/>
      <c r="C758" s="3"/>
      <c r="D758" s="3"/>
      <c r="E758" s="17"/>
      <c r="F758" s="3"/>
      <c r="G758" s="11"/>
      <c r="H758" s="11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1:33" ht="14.4">
      <c r="A759" s="3"/>
      <c r="B759" s="3"/>
      <c r="C759" s="3"/>
      <c r="D759" s="3"/>
      <c r="E759" s="17"/>
      <c r="F759" s="3"/>
      <c r="G759" s="11"/>
      <c r="H759" s="11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1:33" ht="14.4">
      <c r="A760" s="3"/>
      <c r="B760" s="3"/>
      <c r="C760" s="3"/>
      <c r="D760" s="3"/>
      <c r="E760" s="17"/>
      <c r="F760" s="3"/>
      <c r="G760" s="11"/>
      <c r="H760" s="11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1:33" ht="14.4">
      <c r="A761" s="3"/>
      <c r="B761" s="3"/>
      <c r="C761" s="3"/>
      <c r="D761" s="3"/>
      <c r="E761" s="17"/>
      <c r="F761" s="3"/>
      <c r="G761" s="11"/>
      <c r="H761" s="11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1:33" ht="14.4">
      <c r="A762" s="3"/>
      <c r="B762" s="3"/>
      <c r="C762" s="3"/>
      <c r="D762" s="3"/>
      <c r="E762" s="17"/>
      <c r="F762" s="3"/>
      <c r="G762" s="11"/>
      <c r="H762" s="11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1:33" ht="14.4">
      <c r="A763" s="3"/>
      <c r="B763" s="3"/>
      <c r="C763" s="3"/>
      <c r="D763" s="3"/>
      <c r="E763" s="17"/>
      <c r="F763" s="3"/>
      <c r="G763" s="11"/>
      <c r="H763" s="11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1:33" ht="14.4">
      <c r="A764" s="3"/>
      <c r="B764" s="3"/>
      <c r="C764" s="3"/>
      <c r="D764" s="3"/>
      <c r="E764" s="17"/>
      <c r="F764" s="3"/>
      <c r="G764" s="11"/>
      <c r="H764" s="11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1:33" ht="14.4">
      <c r="A765" s="3"/>
      <c r="B765" s="3"/>
      <c r="C765" s="3"/>
      <c r="D765" s="3"/>
      <c r="E765" s="17"/>
      <c r="F765" s="3"/>
      <c r="G765" s="11"/>
      <c r="H765" s="11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1:33" ht="14.4">
      <c r="A766" s="3"/>
      <c r="B766" s="3"/>
      <c r="C766" s="3"/>
      <c r="D766" s="3"/>
      <c r="E766" s="17"/>
      <c r="F766" s="3"/>
      <c r="G766" s="11"/>
      <c r="H766" s="11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1:33" ht="14.4">
      <c r="A767" s="3"/>
      <c r="B767" s="3"/>
      <c r="C767" s="3"/>
      <c r="D767" s="3"/>
      <c r="E767" s="17"/>
      <c r="F767" s="3"/>
      <c r="G767" s="11"/>
      <c r="H767" s="11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1:33" ht="14.4">
      <c r="A768" s="3"/>
      <c r="B768" s="3"/>
      <c r="C768" s="3"/>
      <c r="D768" s="3"/>
      <c r="E768" s="17"/>
      <c r="F768" s="3"/>
      <c r="G768" s="11"/>
      <c r="H768" s="11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1:33" ht="14.4">
      <c r="A769" s="3"/>
      <c r="B769" s="3"/>
      <c r="C769" s="3"/>
      <c r="D769" s="3"/>
      <c r="E769" s="17"/>
      <c r="F769" s="3"/>
      <c r="G769" s="11"/>
      <c r="H769" s="11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1:33" ht="14.4">
      <c r="A770" s="3"/>
      <c r="B770" s="3"/>
      <c r="C770" s="3"/>
      <c r="D770" s="3"/>
      <c r="E770" s="17"/>
      <c r="F770" s="3"/>
      <c r="G770" s="11"/>
      <c r="H770" s="11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1:33" ht="14.4">
      <c r="A771" s="3"/>
      <c r="B771" s="3"/>
      <c r="C771" s="3"/>
      <c r="D771" s="3"/>
      <c r="E771" s="17"/>
      <c r="F771" s="3"/>
      <c r="G771" s="11"/>
      <c r="H771" s="11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1:33" ht="14.4">
      <c r="A772" s="3"/>
      <c r="B772" s="3"/>
      <c r="C772" s="3"/>
      <c r="D772" s="3"/>
      <c r="E772" s="17"/>
      <c r="F772" s="3"/>
      <c r="G772" s="11"/>
      <c r="H772" s="11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1:33" ht="14.4">
      <c r="A773" s="3"/>
      <c r="B773" s="3"/>
      <c r="C773" s="3"/>
      <c r="D773" s="3"/>
      <c r="E773" s="17"/>
      <c r="F773" s="3"/>
      <c r="G773" s="11"/>
      <c r="H773" s="11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1:33" ht="14.4">
      <c r="A774" s="3"/>
      <c r="B774" s="3"/>
      <c r="C774" s="3"/>
      <c r="D774" s="3"/>
      <c r="E774" s="17"/>
      <c r="F774" s="3"/>
      <c r="G774" s="11"/>
      <c r="H774" s="11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1:33" ht="14.4">
      <c r="A775" s="3"/>
      <c r="B775" s="3"/>
      <c r="C775" s="3"/>
      <c r="D775" s="3"/>
      <c r="E775" s="17"/>
      <c r="F775" s="3"/>
      <c r="G775" s="11"/>
      <c r="H775" s="11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1:33" ht="14.4">
      <c r="A776" s="3"/>
      <c r="B776" s="3"/>
      <c r="C776" s="3"/>
      <c r="D776" s="3"/>
      <c r="E776" s="17"/>
      <c r="F776" s="3"/>
      <c r="G776" s="11"/>
      <c r="H776" s="11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1:33" ht="14.4">
      <c r="A777" s="3"/>
      <c r="B777" s="3"/>
      <c r="C777" s="3"/>
      <c r="D777" s="3"/>
      <c r="E777" s="17"/>
      <c r="F777" s="3"/>
      <c r="G777" s="11"/>
      <c r="H777" s="11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1:33" ht="14.4">
      <c r="A778" s="3"/>
      <c r="B778" s="3"/>
      <c r="C778" s="3"/>
      <c r="D778" s="3"/>
      <c r="E778" s="17"/>
      <c r="F778" s="3"/>
      <c r="G778" s="11"/>
      <c r="H778" s="11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1:33" ht="14.4">
      <c r="A779" s="3"/>
      <c r="B779" s="3"/>
      <c r="C779" s="3"/>
      <c r="D779" s="3"/>
      <c r="E779" s="17"/>
      <c r="F779" s="3"/>
      <c r="G779" s="11"/>
      <c r="H779" s="11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1:33" ht="14.4">
      <c r="A780" s="3"/>
      <c r="B780" s="3"/>
      <c r="C780" s="3"/>
      <c r="D780" s="3"/>
      <c r="E780" s="17"/>
      <c r="F780" s="3"/>
      <c r="G780" s="11"/>
      <c r="H780" s="11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1:33" ht="14.4">
      <c r="A781" s="3"/>
      <c r="B781" s="3"/>
      <c r="C781" s="3"/>
      <c r="D781" s="3"/>
      <c r="E781" s="17"/>
      <c r="F781" s="3"/>
      <c r="G781" s="11"/>
      <c r="H781" s="11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1:33" ht="14.4">
      <c r="A782" s="3"/>
      <c r="B782" s="3"/>
      <c r="C782" s="3"/>
      <c r="D782" s="3"/>
      <c r="E782" s="17"/>
      <c r="F782" s="3"/>
      <c r="G782" s="11"/>
      <c r="H782" s="11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1:33" ht="14.4">
      <c r="A783" s="3"/>
      <c r="B783" s="3"/>
      <c r="C783" s="3"/>
      <c r="D783" s="3"/>
      <c r="E783" s="17"/>
      <c r="F783" s="3"/>
      <c r="G783" s="11"/>
      <c r="H783" s="11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1:33" ht="14.4">
      <c r="A784" s="3"/>
      <c r="B784" s="3"/>
      <c r="C784" s="3"/>
      <c r="D784" s="3"/>
      <c r="E784" s="17"/>
      <c r="F784" s="3"/>
      <c r="G784" s="11"/>
      <c r="H784" s="11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1:33" ht="14.4">
      <c r="A785" s="3"/>
      <c r="B785" s="3"/>
      <c r="C785" s="3"/>
      <c r="D785" s="3"/>
      <c r="E785" s="17"/>
      <c r="F785" s="3"/>
      <c r="G785" s="11"/>
      <c r="H785" s="11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1:33" ht="14.4">
      <c r="A786" s="3"/>
      <c r="B786" s="3"/>
      <c r="C786" s="3"/>
      <c r="D786" s="3"/>
      <c r="E786" s="17"/>
      <c r="F786" s="3"/>
      <c r="G786" s="11"/>
      <c r="H786" s="11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1:33" ht="14.4">
      <c r="A787" s="3"/>
      <c r="B787" s="3"/>
      <c r="C787" s="3"/>
      <c r="D787" s="3"/>
      <c r="E787" s="17"/>
      <c r="F787" s="3"/>
      <c r="G787" s="11"/>
      <c r="H787" s="11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1:33" ht="14.4">
      <c r="A788" s="3"/>
      <c r="B788" s="3"/>
      <c r="C788" s="3"/>
      <c r="D788" s="3"/>
      <c r="E788" s="17"/>
      <c r="F788" s="3"/>
      <c r="G788" s="11"/>
      <c r="H788" s="11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1:33" ht="14.4">
      <c r="A789" s="3"/>
      <c r="B789" s="3"/>
      <c r="C789" s="3"/>
      <c r="D789" s="3"/>
      <c r="E789" s="17"/>
      <c r="F789" s="3"/>
      <c r="G789" s="11"/>
      <c r="H789" s="11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1:33" ht="14.4">
      <c r="A790" s="3"/>
      <c r="B790" s="3"/>
      <c r="C790" s="3"/>
      <c r="D790" s="3"/>
      <c r="E790" s="17"/>
      <c r="F790" s="3"/>
      <c r="G790" s="11"/>
      <c r="H790" s="11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1:33" ht="14.4">
      <c r="A791" s="3"/>
      <c r="B791" s="3"/>
      <c r="C791" s="3"/>
      <c r="D791" s="3"/>
      <c r="E791" s="17"/>
      <c r="F791" s="3"/>
      <c r="G791" s="11"/>
      <c r="H791" s="11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1:33" ht="14.4">
      <c r="A792" s="3"/>
      <c r="B792" s="3"/>
      <c r="C792" s="3"/>
      <c r="D792" s="3"/>
      <c r="E792" s="17"/>
      <c r="F792" s="3"/>
      <c r="G792" s="11"/>
      <c r="H792" s="11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1:33" ht="14.4">
      <c r="A793" s="3"/>
      <c r="B793" s="3"/>
      <c r="C793" s="3"/>
      <c r="D793" s="3"/>
      <c r="E793" s="17"/>
      <c r="F793" s="3"/>
      <c r="G793" s="11"/>
      <c r="H793" s="11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1:33" ht="14.4">
      <c r="A794" s="3"/>
      <c r="B794" s="3"/>
      <c r="C794" s="3"/>
      <c r="D794" s="3"/>
      <c r="E794" s="17"/>
      <c r="F794" s="3"/>
      <c r="G794" s="11"/>
      <c r="H794" s="11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1:33" ht="14.4">
      <c r="A795" s="3"/>
      <c r="B795" s="3"/>
      <c r="C795" s="3"/>
      <c r="D795" s="3"/>
      <c r="E795" s="17"/>
      <c r="F795" s="3"/>
      <c r="G795" s="11"/>
      <c r="H795" s="11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1:33" ht="14.4">
      <c r="A796" s="3"/>
      <c r="B796" s="3"/>
      <c r="C796" s="3"/>
      <c r="D796" s="3"/>
      <c r="E796" s="17"/>
      <c r="F796" s="3"/>
      <c r="G796" s="11"/>
      <c r="H796" s="11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1:33" ht="14.4">
      <c r="A797" s="3"/>
      <c r="B797" s="3"/>
      <c r="C797" s="3"/>
      <c r="D797" s="3"/>
      <c r="E797" s="17"/>
      <c r="F797" s="3"/>
      <c r="G797" s="11"/>
      <c r="H797" s="11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1:33" ht="14.4">
      <c r="A798" s="3"/>
      <c r="B798" s="3"/>
      <c r="C798" s="3"/>
      <c r="D798" s="3"/>
      <c r="E798" s="17"/>
      <c r="F798" s="3"/>
      <c r="G798" s="11"/>
      <c r="H798" s="11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1:33" ht="14.4">
      <c r="A799" s="3"/>
      <c r="B799" s="3"/>
      <c r="C799" s="3"/>
      <c r="D799" s="3"/>
      <c r="E799" s="17"/>
      <c r="F799" s="3"/>
      <c r="G799" s="11"/>
      <c r="H799" s="11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1:33" ht="14.4">
      <c r="A800" s="3"/>
      <c r="B800" s="3"/>
      <c r="C800" s="3"/>
      <c r="D800" s="3"/>
      <c r="E800" s="17"/>
      <c r="F800" s="3"/>
      <c r="G800" s="11"/>
      <c r="H800" s="11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1:33" ht="14.4">
      <c r="A801" s="3"/>
      <c r="B801" s="3"/>
      <c r="C801" s="3"/>
      <c r="D801" s="3"/>
      <c r="E801" s="17"/>
      <c r="F801" s="3"/>
      <c r="G801" s="11"/>
      <c r="H801" s="11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1:33" ht="14.4">
      <c r="A802" s="3"/>
      <c r="B802" s="3"/>
      <c r="C802" s="3"/>
      <c r="D802" s="3"/>
      <c r="E802" s="17"/>
      <c r="F802" s="3"/>
      <c r="G802" s="11"/>
      <c r="H802" s="11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1:33" ht="14.4">
      <c r="A803" s="3"/>
      <c r="B803" s="3"/>
      <c r="C803" s="3"/>
      <c r="D803" s="3"/>
      <c r="E803" s="17"/>
      <c r="F803" s="3"/>
      <c r="G803" s="11"/>
      <c r="H803" s="11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1:33" ht="14.4">
      <c r="A804" s="3"/>
      <c r="B804" s="3"/>
      <c r="C804" s="3"/>
      <c r="D804" s="3"/>
      <c r="E804" s="17"/>
      <c r="F804" s="3"/>
      <c r="G804" s="11"/>
      <c r="H804" s="11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1:33" ht="14.4">
      <c r="A805" s="3"/>
      <c r="B805" s="3"/>
      <c r="C805" s="3"/>
      <c r="D805" s="3"/>
      <c r="E805" s="17"/>
      <c r="F805" s="3"/>
      <c r="G805" s="11"/>
      <c r="H805" s="11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1:33" ht="14.4">
      <c r="A806" s="3"/>
      <c r="B806" s="3"/>
      <c r="C806" s="3"/>
      <c r="D806" s="3"/>
      <c r="E806" s="17"/>
      <c r="F806" s="3"/>
      <c r="G806" s="11"/>
      <c r="H806" s="11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1:33" ht="14.4">
      <c r="A807" s="3"/>
      <c r="B807" s="3"/>
      <c r="C807" s="3"/>
      <c r="D807" s="3"/>
      <c r="E807" s="17"/>
      <c r="F807" s="3"/>
      <c r="G807" s="11"/>
      <c r="H807" s="11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1:33" ht="14.4">
      <c r="A808" s="3"/>
      <c r="B808" s="3"/>
      <c r="C808" s="3"/>
      <c r="D808" s="3"/>
      <c r="E808" s="17"/>
      <c r="F808" s="3"/>
      <c r="G808" s="11"/>
      <c r="H808" s="11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1:33" ht="14.4">
      <c r="A809" s="3"/>
      <c r="B809" s="3"/>
      <c r="C809" s="3"/>
      <c r="D809" s="3"/>
      <c r="E809" s="17"/>
      <c r="F809" s="3"/>
      <c r="G809" s="11"/>
      <c r="H809" s="11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1:33" ht="14.4">
      <c r="A810" s="3"/>
      <c r="B810" s="3"/>
      <c r="C810" s="3"/>
      <c r="D810" s="3"/>
      <c r="E810" s="17"/>
      <c r="F810" s="3"/>
      <c r="G810" s="11"/>
      <c r="H810" s="11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1:33" ht="14.4">
      <c r="A811" s="3"/>
      <c r="B811" s="3"/>
      <c r="C811" s="3"/>
      <c r="D811" s="3"/>
      <c r="E811" s="17"/>
      <c r="F811" s="3"/>
      <c r="G811" s="11"/>
      <c r="H811" s="11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1:33" ht="14.4">
      <c r="A812" s="3"/>
      <c r="B812" s="3"/>
      <c r="C812" s="3"/>
      <c r="D812" s="3"/>
      <c r="E812" s="17"/>
      <c r="F812" s="3"/>
      <c r="G812" s="11"/>
      <c r="H812" s="11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1:33" ht="14.4">
      <c r="A813" s="3"/>
      <c r="B813" s="3"/>
      <c r="C813" s="3"/>
      <c r="D813" s="3"/>
      <c r="E813" s="17"/>
      <c r="F813" s="3"/>
      <c r="G813" s="11"/>
      <c r="H813" s="11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1:33" ht="14.4">
      <c r="A814" s="3"/>
      <c r="B814" s="3"/>
      <c r="C814" s="3"/>
      <c r="D814" s="3"/>
      <c r="E814" s="17"/>
      <c r="F814" s="3"/>
      <c r="G814" s="11"/>
      <c r="H814" s="11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1:33" ht="14.4">
      <c r="A815" s="3"/>
      <c r="B815" s="3"/>
      <c r="C815" s="3"/>
      <c r="D815" s="3"/>
      <c r="E815" s="17"/>
      <c r="F815" s="3"/>
      <c r="G815" s="11"/>
      <c r="H815" s="11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1:33" ht="14.4">
      <c r="A816" s="3"/>
      <c r="B816" s="3"/>
      <c r="C816" s="3"/>
      <c r="D816" s="3"/>
      <c r="E816" s="17"/>
      <c r="F816" s="3"/>
      <c r="G816" s="11"/>
      <c r="H816" s="11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1:33" ht="14.4">
      <c r="A817" s="3"/>
      <c r="B817" s="3"/>
      <c r="C817" s="3"/>
      <c r="D817" s="3"/>
      <c r="E817" s="17"/>
      <c r="F817" s="3"/>
      <c r="G817" s="11"/>
      <c r="H817" s="11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1:33" ht="14.4">
      <c r="A818" s="3"/>
      <c r="B818" s="3"/>
      <c r="C818" s="3"/>
      <c r="D818" s="3"/>
      <c r="E818" s="17"/>
      <c r="F818" s="3"/>
      <c r="G818" s="11"/>
      <c r="H818" s="11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1:33" ht="14.4">
      <c r="A819" s="3"/>
      <c r="B819" s="3"/>
      <c r="C819" s="3"/>
      <c r="D819" s="3"/>
      <c r="E819" s="17"/>
      <c r="F819" s="3"/>
      <c r="G819" s="11"/>
      <c r="H819" s="11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1:33" ht="14.4">
      <c r="A820" s="3"/>
      <c r="B820" s="3"/>
      <c r="C820" s="3"/>
      <c r="D820" s="3"/>
      <c r="E820" s="17"/>
      <c r="F820" s="3"/>
      <c r="G820" s="11"/>
      <c r="H820" s="11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1:33" ht="14.4">
      <c r="A821" s="3"/>
      <c r="B821" s="3"/>
      <c r="C821" s="3"/>
      <c r="D821" s="3"/>
      <c r="E821" s="17"/>
      <c r="F821" s="3"/>
      <c r="G821" s="11"/>
      <c r="H821" s="11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1:33" ht="14.4">
      <c r="A822" s="3"/>
      <c r="B822" s="3"/>
      <c r="C822" s="3"/>
      <c r="D822" s="3"/>
      <c r="E822" s="17"/>
      <c r="F822" s="3"/>
      <c r="G822" s="11"/>
      <c r="H822" s="11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1:33" ht="14.4">
      <c r="A823" s="3"/>
      <c r="B823" s="3"/>
      <c r="C823" s="3"/>
      <c r="D823" s="3"/>
      <c r="E823" s="17"/>
      <c r="F823" s="3"/>
      <c r="G823" s="11"/>
      <c r="H823" s="11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1:33" ht="14.4">
      <c r="A824" s="3"/>
      <c r="B824" s="3"/>
      <c r="C824" s="3"/>
      <c r="D824" s="3"/>
      <c r="E824" s="17"/>
      <c r="F824" s="3"/>
      <c r="G824" s="11"/>
      <c r="H824" s="11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1:33" ht="14.4">
      <c r="A825" s="3"/>
      <c r="B825" s="3"/>
      <c r="C825" s="3"/>
      <c r="D825" s="3"/>
      <c r="E825" s="17"/>
      <c r="F825" s="3"/>
      <c r="G825" s="11"/>
      <c r="H825" s="11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1:33" ht="14.4">
      <c r="A826" s="3"/>
      <c r="B826" s="3"/>
      <c r="C826" s="3"/>
      <c r="D826" s="3"/>
      <c r="E826" s="17"/>
      <c r="F826" s="3"/>
      <c r="G826" s="11"/>
      <c r="H826" s="11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1:33" ht="14.4">
      <c r="A827" s="3"/>
      <c r="B827" s="3"/>
      <c r="C827" s="3"/>
      <c r="D827" s="3"/>
      <c r="E827" s="17"/>
      <c r="F827" s="3"/>
      <c r="G827" s="11"/>
      <c r="H827" s="11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1:33" ht="14.4">
      <c r="A828" s="3"/>
      <c r="B828" s="3"/>
      <c r="C828" s="3"/>
      <c r="D828" s="3"/>
      <c r="E828" s="17"/>
      <c r="F828" s="3"/>
      <c r="G828" s="11"/>
      <c r="H828" s="11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1:33" ht="14.4">
      <c r="A829" s="3"/>
      <c r="B829" s="3"/>
      <c r="C829" s="3"/>
      <c r="D829" s="3"/>
      <c r="E829" s="17"/>
      <c r="F829" s="3"/>
      <c r="G829" s="11"/>
      <c r="H829" s="11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1:33" ht="14.4">
      <c r="A830" s="3"/>
      <c r="B830" s="3"/>
      <c r="C830" s="3"/>
      <c r="D830" s="3"/>
      <c r="E830" s="17"/>
      <c r="F830" s="3"/>
      <c r="G830" s="11"/>
      <c r="H830" s="11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1:33" ht="14.4">
      <c r="A831" s="3"/>
      <c r="B831" s="3"/>
      <c r="C831" s="3"/>
      <c r="D831" s="3"/>
      <c r="E831" s="17"/>
      <c r="F831" s="3"/>
      <c r="G831" s="11"/>
      <c r="H831" s="11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1:33" ht="14.4">
      <c r="A832" s="3"/>
      <c r="B832" s="3"/>
      <c r="C832" s="3"/>
      <c r="D832" s="3"/>
      <c r="E832" s="17"/>
      <c r="F832" s="3"/>
      <c r="G832" s="11"/>
      <c r="H832" s="11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1:33" ht="14.4">
      <c r="A833" s="3"/>
      <c r="B833" s="3"/>
      <c r="C833" s="3"/>
      <c r="D833" s="3"/>
      <c r="E833" s="17"/>
      <c r="F833" s="3"/>
      <c r="G833" s="11"/>
      <c r="H833" s="11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1:33" ht="14.4">
      <c r="A834" s="3"/>
      <c r="B834" s="3"/>
      <c r="C834" s="3"/>
      <c r="D834" s="3"/>
      <c r="E834" s="17"/>
      <c r="F834" s="3"/>
      <c r="G834" s="11"/>
      <c r="H834" s="11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1:33" ht="14.4">
      <c r="A835" s="3"/>
      <c r="B835" s="3"/>
      <c r="C835" s="3"/>
      <c r="D835" s="3"/>
      <c r="E835" s="17"/>
      <c r="F835" s="3"/>
      <c r="G835" s="11"/>
      <c r="H835" s="11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1:33" ht="14.4">
      <c r="A836" s="3"/>
      <c r="B836" s="3"/>
      <c r="C836" s="3"/>
      <c r="D836" s="3"/>
      <c r="E836" s="17"/>
      <c r="F836" s="3"/>
      <c r="G836" s="11"/>
      <c r="H836" s="11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1:33" ht="14.4">
      <c r="A837" s="3"/>
      <c r="B837" s="3"/>
      <c r="C837" s="3"/>
      <c r="D837" s="3"/>
      <c r="E837" s="17"/>
      <c r="F837" s="3"/>
      <c r="G837" s="11"/>
      <c r="H837" s="11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1:33" ht="14.4">
      <c r="A838" s="3"/>
      <c r="B838" s="3"/>
      <c r="C838" s="3"/>
      <c r="D838" s="3"/>
      <c r="E838" s="17"/>
      <c r="F838" s="3"/>
      <c r="G838" s="11"/>
      <c r="H838" s="11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1:33" ht="14.4">
      <c r="A839" s="3"/>
      <c r="B839" s="3"/>
      <c r="C839" s="3"/>
      <c r="D839" s="3"/>
      <c r="E839" s="17"/>
      <c r="F839" s="3"/>
      <c r="G839" s="11"/>
      <c r="H839" s="11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1:33" ht="14.4">
      <c r="A840" s="3"/>
      <c r="B840" s="3"/>
      <c r="C840" s="3"/>
      <c r="D840" s="3"/>
      <c r="E840" s="17"/>
      <c r="F840" s="3"/>
      <c r="G840" s="11"/>
      <c r="H840" s="11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1:33" ht="14.4">
      <c r="A841" s="3"/>
      <c r="B841" s="3"/>
      <c r="C841" s="3"/>
      <c r="D841" s="3"/>
      <c r="E841" s="17"/>
      <c r="F841" s="3"/>
      <c r="G841" s="11"/>
      <c r="H841" s="11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1:33" ht="14.4">
      <c r="A842" s="3"/>
      <c r="B842" s="3"/>
      <c r="C842" s="3"/>
      <c r="D842" s="3"/>
      <c r="E842" s="17"/>
      <c r="F842" s="3"/>
      <c r="G842" s="11"/>
      <c r="H842" s="11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1:33" ht="14.4">
      <c r="A843" s="3"/>
      <c r="B843" s="3"/>
      <c r="C843" s="3"/>
      <c r="D843" s="3"/>
      <c r="E843" s="17"/>
      <c r="F843" s="3"/>
      <c r="G843" s="11"/>
      <c r="H843" s="11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1:33" ht="14.4">
      <c r="A844" s="3"/>
      <c r="B844" s="3"/>
      <c r="C844" s="3"/>
      <c r="D844" s="3"/>
      <c r="E844" s="17"/>
      <c r="F844" s="3"/>
      <c r="G844" s="11"/>
      <c r="H844" s="11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1:33" ht="14.4">
      <c r="A845" s="3"/>
      <c r="B845" s="3"/>
      <c r="C845" s="3"/>
      <c r="D845" s="3"/>
      <c r="E845" s="17"/>
      <c r="F845" s="3"/>
      <c r="G845" s="11"/>
      <c r="H845" s="11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1:33" ht="14.4">
      <c r="A846" s="3"/>
      <c r="B846" s="3"/>
      <c r="C846" s="3"/>
      <c r="D846" s="3"/>
      <c r="E846" s="17"/>
      <c r="F846" s="3"/>
      <c r="G846" s="11"/>
      <c r="H846" s="11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1:33" ht="14.4">
      <c r="A847" s="3"/>
      <c r="B847" s="3"/>
      <c r="C847" s="3"/>
      <c r="D847" s="3"/>
      <c r="E847" s="17"/>
      <c r="F847" s="3"/>
      <c r="G847" s="11"/>
      <c r="H847" s="11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1:33" ht="14.4">
      <c r="A848" s="3"/>
      <c r="B848" s="3"/>
      <c r="C848" s="3"/>
      <c r="D848" s="3"/>
      <c r="E848" s="17"/>
      <c r="F848" s="3"/>
      <c r="G848" s="11"/>
      <c r="H848" s="11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1:33" ht="14.4">
      <c r="A849" s="3"/>
      <c r="B849" s="3"/>
      <c r="C849" s="3"/>
      <c r="D849" s="3"/>
      <c r="E849" s="17"/>
      <c r="F849" s="3"/>
      <c r="G849" s="11"/>
      <c r="H849" s="11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1:33" ht="14.4">
      <c r="A850" s="3"/>
      <c r="B850" s="3"/>
      <c r="C850" s="3"/>
      <c r="D850" s="3"/>
      <c r="E850" s="17"/>
      <c r="F850" s="3"/>
      <c r="G850" s="11"/>
      <c r="H850" s="11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1:33" ht="14.4">
      <c r="A851" s="3"/>
      <c r="B851" s="3"/>
      <c r="C851" s="3"/>
      <c r="D851" s="3"/>
      <c r="E851" s="17"/>
      <c r="F851" s="3"/>
      <c r="G851" s="11"/>
      <c r="H851" s="11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1:33" ht="14.4">
      <c r="A852" s="3"/>
      <c r="B852" s="3"/>
      <c r="C852" s="3"/>
      <c r="D852" s="3"/>
      <c r="E852" s="17"/>
      <c r="F852" s="3"/>
      <c r="G852" s="11"/>
      <c r="H852" s="11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1:33" ht="14.4">
      <c r="A853" s="3"/>
      <c r="B853" s="3"/>
      <c r="C853" s="3"/>
      <c r="D853" s="3"/>
      <c r="E853" s="17"/>
      <c r="F853" s="3"/>
      <c r="G853" s="11"/>
      <c r="H853" s="11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1:33" ht="14.4">
      <c r="A854" s="3"/>
      <c r="B854" s="3"/>
      <c r="C854" s="3"/>
      <c r="D854" s="3"/>
      <c r="E854" s="17"/>
      <c r="F854" s="3"/>
      <c r="G854" s="11"/>
      <c r="H854" s="11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1:33" ht="14.4">
      <c r="A855" s="3"/>
      <c r="B855" s="3"/>
      <c r="C855" s="3"/>
      <c r="D855" s="3"/>
      <c r="E855" s="17"/>
      <c r="F855" s="3"/>
      <c r="G855" s="11"/>
      <c r="H855" s="11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1:33" ht="14.4">
      <c r="A856" s="3"/>
      <c r="B856" s="3"/>
      <c r="C856" s="3"/>
      <c r="D856" s="3"/>
      <c r="E856" s="17"/>
      <c r="F856" s="3"/>
      <c r="G856" s="11"/>
      <c r="H856" s="11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1:33" ht="14.4">
      <c r="A857" s="3"/>
      <c r="B857" s="3"/>
      <c r="C857" s="3"/>
      <c r="D857" s="3"/>
      <c r="E857" s="17"/>
      <c r="F857" s="3"/>
      <c r="G857" s="11"/>
      <c r="H857" s="11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1:33" ht="14.4">
      <c r="A858" s="3"/>
      <c r="B858" s="3"/>
      <c r="C858" s="3"/>
      <c r="D858" s="3"/>
      <c r="E858" s="17"/>
      <c r="F858" s="3"/>
      <c r="G858" s="11"/>
      <c r="H858" s="11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1:33" ht="14.4">
      <c r="A859" s="3"/>
      <c r="B859" s="3"/>
      <c r="C859" s="3"/>
      <c r="D859" s="3"/>
      <c r="E859" s="17"/>
      <c r="F859" s="3"/>
      <c r="G859" s="11"/>
      <c r="H859" s="11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1:33" ht="14.4">
      <c r="A860" s="3"/>
      <c r="B860" s="3"/>
      <c r="C860" s="3"/>
      <c r="D860" s="3"/>
      <c r="E860" s="17"/>
      <c r="F860" s="3"/>
      <c r="G860" s="11"/>
      <c r="H860" s="11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1:33" ht="14.4">
      <c r="A861" s="3"/>
      <c r="B861" s="3"/>
      <c r="C861" s="3"/>
      <c r="D861" s="3"/>
      <c r="E861" s="17"/>
      <c r="F861" s="3"/>
      <c r="G861" s="11"/>
      <c r="H861" s="11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1:33" ht="14.4">
      <c r="A862" s="3"/>
      <c r="B862" s="3"/>
      <c r="C862" s="3"/>
      <c r="D862" s="3"/>
      <c r="E862" s="17"/>
      <c r="F862" s="3"/>
      <c r="G862" s="11"/>
      <c r="H862" s="11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1:33" ht="14.4">
      <c r="A863" s="3"/>
      <c r="B863" s="3"/>
      <c r="C863" s="3"/>
      <c r="D863" s="3"/>
      <c r="E863" s="17"/>
      <c r="F863" s="3"/>
      <c r="G863" s="11"/>
      <c r="H863" s="11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1:33" ht="14.4">
      <c r="A864" s="3"/>
      <c r="B864" s="3"/>
      <c r="C864" s="3"/>
      <c r="D864" s="3"/>
      <c r="E864" s="17"/>
      <c r="F864" s="3"/>
      <c r="G864" s="11"/>
      <c r="H864" s="11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1:33" ht="14.4">
      <c r="A865" s="3"/>
      <c r="B865" s="3"/>
      <c r="C865" s="3"/>
      <c r="D865" s="3"/>
      <c r="E865" s="17"/>
      <c r="F865" s="3"/>
      <c r="G865" s="11"/>
      <c r="H865" s="11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1:33" ht="14.4">
      <c r="A866" s="3"/>
      <c r="B866" s="3"/>
      <c r="C866" s="3"/>
      <c r="D866" s="3"/>
      <c r="E866" s="17"/>
      <c r="F866" s="3"/>
      <c r="G866" s="11"/>
      <c r="H866" s="11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1:33" ht="14.4">
      <c r="A867" s="3"/>
      <c r="B867" s="3"/>
      <c r="C867" s="3"/>
      <c r="D867" s="3"/>
      <c r="E867" s="17"/>
      <c r="F867" s="3"/>
      <c r="G867" s="11"/>
      <c r="H867" s="11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1:33" ht="14.4">
      <c r="A868" s="3"/>
      <c r="B868" s="3"/>
      <c r="C868" s="3"/>
      <c r="D868" s="3"/>
      <c r="E868" s="17"/>
      <c r="F868" s="3"/>
      <c r="G868" s="11"/>
      <c r="H868" s="11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1:33" ht="14.4">
      <c r="A869" s="3"/>
      <c r="B869" s="3"/>
      <c r="C869" s="3"/>
      <c r="D869" s="3"/>
      <c r="E869" s="17"/>
      <c r="F869" s="3"/>
      <c r="G869" s="11"/>
      <c r="H869" s="11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1:33" ht="14.4">
      <c r="A870" s="3"/>
      <c r="B870" s="3"/>
      <c r="C870" s="3"/>
      <c r="D870" s="3"/>
      <c r="E870" s="17"/>
      <c r="F870" s="3"/>
      <c r="G870" s="11"/>
      <c r="H870" s="11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1:33" ht="14.4">
      <c r="A871" s="3"/>
      <c r="B871" s="3"/>
      <c r="C871" s="3"/>
      <c r="D871" s="3"/>
      <c r="E871" s="17"/>
      <c r="F871" s="3"/>
      <c r="G871" s="11"/>
      <c r="H871" s="11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1:33" ht="14.4">
      <c r="A872" s="3"/>
      <c r="B872" s="3"/>
      <c r="C872" s="3"/>
      <c r="D872" s="3"/>
      <c r="E872" s="17"/>
      <c r="F872" s="3"/>
      <c r="G872" s="11"/>
      <c r="H872" s="11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1:33" ht="14.4">
      <c r="A873" s="3"/>
      <c r="B873" s="3"/>
      <c r="C873" s="3"/>
      <c r="D873" s="3"/>
      <c r="E873" s="17"/>
      <c r="F873" s="3"/>
      <c r="G873" s="11"/>
      <c r="H873" s="11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1:33" ht="14.4">
      <c r="A874" s="3"/>
      <c r="B874" s="3"/>
      <c r="C874" s="3"/>
      <c r="D874" s="3"/>
      <c r="E874" s="17"/>
      <c r="F874" s="3"/>
      <c r="G874" s="11"/>
      <c r="H874" s="11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1:33" ht="14.4">
      <c r="A875" s="3"/>
      <c r="B875" s="3"/>
      <c r="C875" s="3"/>
      <c r="D875" s="3"/>
      <c r="E875" s="17"/>
      <c r="F875" s="3"/>
      <c r="G875" s="11"/>
      <c r="H875" s="11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1:33" ht="14.4">
      <c r="A876" s="3"/>
      <c r="B876" s="3"/>
      <c r="C876" s="3"/>
      <c r="D876" s="3"/>
      <c r="E876" s="17"/>
      <c r="F876" s="3"/>
      <c r="G876" s="11"/>
      <c r="H876" s="11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1:33" ht="14.4">
      <c r="A877" s="3"/>
      <c r="B877" s="3"/>
      <c r="C877" s="3"/>
      <c r="D877" s="3"/>
      <c r="E877" s="17"/>
      <c r="F877" s="3"/>
      <c r="G877" s="11"/>
      <c r="H877" s="11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1:33" ht="14.4">
      <c r="A878" s="3"/>
      <c r="B878" s="3"/>
      <c r="C878" s="3"/>
      <c r="D878" s="3"/>
      <c r="E878" s="17"/>
      <c r="F878" s="3"/>
      <c r="G878" s="11"/>
      <c r="H878" s="11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1:33" ht="14.4">
      <c r="A879" s="3"/>
      <c r="B879" s="3"/>
      <c r="C879" s="3"/>
      <c r="D879" s="3"/>
      <c r="E879" s="17"/>
      <c r="F879" s="3"/>
      <c r="G879" s="11"/>
      <c r="H879" s="11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1:33" ht="14.4">
      <c r="A880" s="3"/>
      <c r="B880" s="3"/>
      <c r="C880" s="3"/>
      <c r="D880" s="3"/>
      <c r="E880" s="17"/>
      <c r="F880" s="3"/>
      <c r="G880" s="11"/>
      <c r="H880" s="11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1:33" ht="14.4">
      <c r="A881" s="3"/>
      <c r="B881" s="3"/>
      <c r="C881" s="3"/>
      <c r="D881" s="3"/>
      <c r="E881" s="17"/>
      <c r="F881" s="3"/>
      <c r="G881" s="11"/>
      <c r="H881" s="11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1:33" ht="14.4">
      <c r="A882" s="3"/>
      <c r="B882" s="3"/>
      <c r="C882" s="3"/>
      <c r="D882" s="3"/>
      <c r="E882" s="17"/>
      <c r="F882" s="3"/>
      <c r="G882" s="11"/>
      <c r="H882" s="11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1:33" ht="14.4">
      <c r="A883" s="3"/>
      <c r="B883" s="3"/>
      <c r="C883" s="3"/>
      <c r="D883" s="3"/>
      <c r="E883" s="17"/>
      <c r="F883" s="3"/>
      <c r="G883" s="11"/>
      <c r="H883" s="11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1:33" ht="14.4">
      <c r="A884" s="3"/>
      <c r="B884" s="3"/>
      <c r="C884" s="3"/>
      <c r="D884" s="3"/>
      <c r="E884" s="17"/>
      <c r="F884" s="3"/>
      <c r="G884" s="11"/>
      <c r="H884" s="11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1:33" ht="14.4">
      <c r="A885" s="3"/>
      <c r="B885" s="3"/>
      <c r="C885" s="3"/>
      <c r="D885" s="3"/>
      <c r="E885" s="17"/>
      <c r="F885" s="3"/>
      <c r="G885" s="11"/>
      <c r="H885" s="11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1:33" ht="14.4">
      <c r="A886" s="3"/>
      <c r="B886" s="3"/>
      <c r="C886" s="3"/>
      <c r="D886" s="3"/>
      <c r="E886" s="17"/>
      <c r="F886" s="3"/>
      <c r="G886" s="11"/>
      <c r="H886" s="11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1:33" ht="14.4">
      <c r="A887" s="3"/>
      <c r="B887" s="3"/>
      <c r="C887" s="3"/>
      <c r="D887" s="3"/>
      <c r="E887" s="17"/>
      <c r="F887" s="3"/>
      <c r="G887" s="11"/>
      <c r="H887" s="11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1:33" ht="14.4">
      <c r="A888" s="3"/>
      <c r="B888" s="3"/>
      <c r="C888" s="3"/>
      <c r="D888" s="3"/>
      <c r="E888" s="17"/>
      <c r="F888" s="3"/>
      <c r="G888" s="11"/>
      <c r="H888" s="11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1:33" ht="14.4">
      <c r="A889" s="3"/>
      <c r="B889" s="3"/>
      <c r="C889" s="3"/>
      <c r="D889" s="3"/>
      <c r="E889" s="17"/>
      <c r="F889" s="3"/>
      <c r="G889" s="11"/>
      <c r="H889" s="11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1:33" ht="14.4">
      <c r="A890" s="3"/>
      <c r="B890" s="3"/>
      <c r="C890" s="3"/>
      <c r="D890" s="3"/>
      <c r="E890" s="17"/>
      <c r="F890" s="3"/>
      <c r="G890" s="11"/>
      <c r="H890" s="11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1:33" ht="14.4">
      <c r="A891" s="3"/>
      <c r="B891" s="3"/>
      <c r="C891" s="3"/>
      <c r="D891" s="3"/>
      <c r="E891" s="17"/>
      <c r="F891" s="3"/>
      <c r="G891" s="11"/>
      <c r="H891" s="11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1:33" ht="14.4">
      <c r="A892" s="3"/>
      <c r="B892" s="3"/>
      <c r="C892" s="3"/>
      <c r="D892" s="3"/>
      <c r="E892" s="17"/>
      <c r="F892" s="3"/>
      <c r="G892" s="11"/>
      <c r="H892" s="11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1:33" ht="14.4">
      <c r="A893" s="3"/>
      <c r="B893" s="3"/>
      <c r="C893" s="3"/>
      <c r="D893" s="3"/>
      <c r="E893" s="17"/>
      <c r="F893" s="3"/>
      <c r="G893" s="11"/>
      <c r="H893" s="11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1:33" ht="14.4">
      <c r="A894" s="3"/>
      <c r="B894" s="3"/>
      <c r="C894" s="3"/>
      <c r="D894" s="3"/>
      <c r="E894" s="17"/>
      <c r="F894" s="3"/>
      <c r="G894" s="11"/>
      <c r="H894" s="11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1:33" ht="14.4">
      <c r="A895" s="3"/>
      <c r="B895" s="3"/>
      <c r="C895" s="3"/>
      <c r="D895" s="3"/>
      <c r="E895" s="17"/>
      <c r="F895" s="3"/>
      <c r="G895" s="11"/>
      <c r="H895" s="11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1:33" ht="14.4">
      <c r="A896" s="3"/>
      <c r="B896" s="3"/>
      <c r="C896" s="3"/>
      <c r="D896" s="3"/>
      <c r="E896" s="17"/>
      <c r="F896" s="3"/>
      <c r="G896" s="11"/>
      <c r="H896" s="11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1:33" ht="14.4">
      <c r="A897" s="3"/>
      <c r="B897" s="3"/>
      <c r="C897" s="3"/>
      <c r="D897" s="3"/>
      <c r="E897" s="17"/>
      <c r="F897" s="3"/>
      <c r="G897" s="11"/>
      <c r="H897" s="11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1:33" ht="14.4">
      <c r="A898" s="3"/>
      <c r="B898" s="3"/>
      <c r="C898" s="3"/>
      <c r="D898" s="3"/>
      <c r="E898" s="17"/>
      <c r="F898" s="3"/>
      <c r="G898" s="11"/>
      <c r="H898" s="11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1:33" ht="14.4">
      <c r="A899" s="3"/>
      <c r="B899" s="3"/>
      <c r="C899" s="3"/>
      <c r="D899" s="3"/>
      <c r="E899" s="17"/>
      <c r="F899" s="3"/>
      <c r="G899" s="11"/>
      <c r="H899" s="11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1:33" ht="14.4">
      <c r="A900" s="3"/>
      <c r="B900" s="3"/>
      <c r="C900" s="3"/>
      <c r="D900" s="3"/>
      <c r="E900" s="17"/>
      <c r="F900" s="3"/>
      <c r="G900" s="11"/>
      <c r="H900" s="11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1:33" ht="14.4">
      <c r="A901" s="3"/>
      <c r="B901" s="3"/>
      <c r="C901" s="3"/>
      <c r="D901" s="3"/>
      <c r="E901" s="17"/>
      <c r="F901" s="3"/>
      <c r="G901" s="11"/>
      <c r="H901" s="11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1:33" ht="14.4">
      <c r="A902" s="3"/>
      <c r="B902" s="3"/>
      <c r="C902" s="3"/>
      <c r="D902" s="3"/>
      <c r="E902" s="17"/>
      <c r="F902" s="3"/>
      <c r="G902" s="11"/>
      <c r="H902" s="11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1:33" ht="14.4">
      <c r="A903" s="3"/>
      <c r="B903" s="3"/>
      <c r="C903" s="3"/>
      <c r="D903" s="3"/>
      <c r="E903" s="17"/>
      <c r="F903" s="3"/>
      <c r="G903" s="11"/>
      <c r="H903" s="11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1:33" ht="14.4">
      <c r="A904" s="3"/>
      <c r="B904" s="3"/>
      <c r="C904" s="3"/>
      <c r="D904" s="3"/>
      <c r="E904" s="17"/>
      <c r="F904" s="3"/>
      <c r="G904" s="11"/>
      <c r="H904" s="11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1:33" ht="14.4">
      <c r="A905" s="3"/>
      <c r="B905" s="3"/>
      <c r="C905" s="3"/>
      <c r="D905" s="3"/>
      <c r="E905" s="17"/>
      <c r="F905" s="3"/>
      <c r="G905" s="11"/>
      <c r="H905" s="11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1:33" ht="14.4">
      <c r="A906" s="3"/>
      <c r="B906" s="3"/>
      <c r="C906" s="3"/>
      <c r="D906" s="3"/>
      <c r="E906" s="17"/>
      <c r="F906" s="3"/>
      <c r="G906" s="11"/>
      <c r="H906" s="11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1:33" ht="14.4">
      <c r="A907" s="3"/>
      <c r="B907" s="3"/>
      <c r="C907" s="3"/>
      <c r="D907" s="3"/>
      <c r="E907" s="17"/>
      <c r="F907" s="3"/>
      <c r="G907" s="11"/>
      <c r="H907" s="11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1:33" ht="14.4">
      <c r="A908" s="3"/>
      <c r="B908" s="3"/>
      <c r="C908" s="3"/>
      <c r="D908" s="3"/>
      <c r="E908" s="17"/>
      <c r="F908" s="3"/>
      <c r="G908" s="11"/>
      <c r="H908" s="11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1:33" ht="14.4">
      <c r="A909" s="3"/>
      <c r="B909" s="3"/>
      <c r="C909" s="3"/>
      <c r="D909" s="3"/>
      <c r="E909" s="17"/>
      <c r="F909" s="3"/>
      <c r="G909" s="11"/>
      <c r="H909" s="11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1:33" ht="14.4">
      <c r="A910" s="3"/>
      <c r="B910" s="3"/>
      <c r="C910" s="3"/>
      <c r="D910" s="3"/>
      <c r="E910" s="17"/>
      <c r="F910" s="3"/>
      <c r="G910" s="11"/>
      <c r="H910" s="11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1:33" ht="14.4">
      <c r="A911" s="3"/>
      <c r="B911" s="3"/>
      <c r="C911" s="3"/>
      <c r="D911" s="3"/>
      <c r="E911" s="17"/>
      <c r="F911" s="3"/>
      <c r="G911" s="11"/>
      <c r="H911" s="11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1:33" ht="14.4">
      <c r="A912" s="3"/>
      <c r="B912" s="3"/>
      <c r="C912" s="3"/>
      <c r="D912" s="3"/>
      <c r="E912" s="17"/>
      <c r="F912" s="3"/>
      <c r="G912" s="11"/>
      <c r="H912" s="11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1:33" ht="14.4">
      <c r="A913" s="3"/>
      <c r="B913" s="3"/>
      <c r="C913" s="3"/>
      <c r="D913" s="3"/>
      <c r="E913" s="17"/>
      <c r="F913" s="3"/>
      <c r="G913" s="11"/>
      <c r="H913" s="11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1:33" ht="14.4">
      <c r="A914" s="3"/>
      <c r="B914" s="3"/>
      <c r="C914" s="3"/>
      <c r="D914" s="3"/>
      <c r="E914" s="17"/>
      <c r="F914" s="3"/>
      <c r="G914" s="11"/>
      <c r="H914" s="11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1:33" ht="14.4">
      <c r="A915" s="3"/>
      <c r="B915" s="3"/>
      <c r="C915" s="3"/>
      <c r="D915" s="3"/>
      <c r="E915" s="17"/>
      <c r="F915" s="3"/>
      <c r="G915" s="11"/>
      <c r="H915" s="11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1:33" ht="14.4">
      <c r="A916" s="3"/>
      <c r="B916" s="3"/>
      <c r="C916" s="3"/>
      <c r="D916" s="3"/>
      <c r="E916" s="17"/>
      <c r="F916" s="3"/>
      <c r="G916" s="11"/>
      <c r="H916" s="11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1:33" ht="14.4">
      <c r="A917" s="3"/>
      <c r="B917" s="3"/>
      <c r="C917" s="3"/>
      <c r="D917" s="3"/>
      <c r="E917" s="17"/>
      <c r="F917" s="3"/>
      <c r="G917" s="11"/>
      <c r="H917" s="11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1:33" ht="14.4">
      <c r="A918" s="3"/>
      <c r="B918" s="3"/>
      <c r="C918" s="3"/>
      <c r="D918" s="3"/>
      <c r="E918" s="17"/>
      <c r="F918" s="3"/>
      <c r="G918" s="11"/>
      <c r="H918" s="11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1:33" ht="14.4">
      <c r="A919" s="3"/>
      <c r="B919" s="3"/>
      <c r="C919" s="3"/>
      <c r="D919" s="3"/>
      <c r="E919" s="17"/>
      <c r="F919" s="3"/>
      <c r="G919" s="11"/>
      <c r="H919" s="11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1:33" ht="14.4">
      <c r="A920" s="3"/>
      <c r="B920" s="3"/>
      <c r="C920" s="3"/>
      <c r="D920" s="3"/>
      <c r="E920" s="17"/>
      <c r="F920" s="3"/>
      <c r="G920" s="11"/>
      <c r="H920" s="11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1:33" ht="14.4">
      <c r="A921" s="3"/>
      <c r="B921" s="3"/>
      <c r="C921" s="3"/>
      <c r="D921" s="3"/>
      <c r="E921" s="17"/>
      <c r="F921" s="3"/>
      <c r="G921" s="11"/>
      <c r="H921" s="11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1:33" ht="14.4">
      <c r="A922" s="3"/>
      <c r="B922" s="3"/>
      <c r="C922" s="3"/>
      <c r="D922" s="3"/>
      <c r="E922" s="17"/>
      <c r="F922" s="3"/>
      <c r="G922" s="11"/>
      <c r="H922" s="11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1:33" ht="14.4">
      <c r="A923" s="3"/>
      <c r="B923" s="3"/>
      <c r="C923" s="3"/>
      <c r="D923" s="3"/>
      <c r="E923" s="17"/>
      <c r="F923" s="3"/>
      <c r="G923" s="11"/>
      <c r="H923" s="11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1:33" ht="14.4">
      <c r="A924" s="3"/>
      <c r="B924" s="3"/>
      <c r="C924" s="3"/>
      <c r="D924" s="3"/>
      <c r="E924" s="17"/>
      <c r="F924" s="3"/>
      <c r="G924" s="11"/>
      <c r="H924" s="11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1:33" ht="14.4">
      <c r="A925" s="3"/>
      <c r="B925" s="3"/>
      <c r="C925" s="3"/>
      <c r="D925" s="3"/>
      <c r="E925" s="17"/>
      <c r="F925" s="3"/>
      <c r="G925" s="11"/>
      <c r="H925" s="11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1:33" ht="14.4">
      <c r="A926" s="3"/>
      <c r="B926" s="3"/>
      <c r="C926" s="3"/>
      <c r="D926" s="3"/>
      <c r="E926" s="17"/>
      <c r="F926" s="3"/>
      <c r="G926" s="11"/>
      <c r="H926" s="11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1:33" ht="14.4">
      <c r="A927" s="3"/>
      <c r="B927" s="3"/>
      <c r="C927" s="3"/>
      <c r="D927" s="3"/>
      <c r="E927" s="17"/>
      <c r="F927" s="3"/>
      <c r="G927" s="11"/>
      <c r="H927" s="11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1:33" ht="14.4">
      <c r="A928" s="3"/>
      <c r="B928" s="3"/>
      <c r="C928" s="3"/>
      <c r="D928" s="3"/>
      <c r="E928" s="17"/>
      <c r="F928" s="3"/>
      <c r="G928" s="11"/>
      <c r="H928" s="11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1:33" ht="14.4">
      <c r="A929" s="3"/>
      <c r="B929" s="3"/>
      <c r="C929" s="3"/>
      <c r="D929" s="3"/>
      <c r="E929" s="17"/>
      <c r="F929" s="3"/>
      <c r="G929" s="11"/>
      <c r="H929" s="11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1:33" ht="14.4">
      <c r="A930" s="3"/>
      <c r="B930" s="3"/>
      <c r="C930" s="3"/>
      <c r="D930" s="3"/>
      <c r="E930" s="17"/>
      <c r="F930" s="3"/>
      <c r="G930" s="11"/>
      <c r="H930" s="11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1:33" ht="14.4">
      <c r="A931" s="3"/>
      <c r="B931" s="3"/>
      <c r="C931" s="3"/>
      <c r="D931" s="3"/>
      <c r="E931" s="17"/>
      <c r="F931" s="3"/>
      <c r="G931" s="11"/>
      <c r="H931" s="11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1:33" ht="14.4">
      <c r="A932" s="3"/>
      <c r="B932" s="3"/>
      <c r="C932" s="3"/>
      <c r="D932" s="3"/>
      <c r="E932" s="17"/>
      <c r="F932" s="3"/>
      <c r="G932" s="11"/>
      <c r="H932" s="11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1:33" ht="14.4">
      <c r="A933" s="3"/>
      <c r="B933" s="3"/>
      <c r="C933" s="3"/>
      <c r="D933" s="3"/>
      <c r="E933" s="17"/>
      <c r="F933" s="3"/>
      <c r="G933" s="11"/>
      <c r="H933" s="11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1:33" ht="14.4">
      <c r="A934" s="3"/>
      <c r="B934" s="3"/>
      <c r="C934" s="3"/>
      <c r="D934" s="3"/>
      <c r="E934" s="17"/>
      <c r="F934" s="3"/>
      <c r="G934" s="11"/>
      <c r="H934" s="11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1:33" ht="14.4">
      <c r="A935" s="3"/>
      <c r="B935" s="3"/>
      <c r="C935" s="3"/>
      <c r="D935" s="3"/>
      <c r="E935" s="17"/>
      <c r="F935" s="3"/>
      <c r="G935" s="11"/>
      <c r="H935" s="11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1:33" ht="14.4">
      <c r="A936" s="3"/>
      <c r="B936" s="3"/>
      <c r="C936" s="3"/>
      <c r="D936" s="3"/>
      <c r="E936" s="17"/>
      <c r="F936" s="3"/>
      <c r="G936" s="11"/>
      <c r="H936" s="11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1:33" ht="14.4">
      <c r="A937" s="3"/>
      <c r="B937" s="3"/>
      <c r="C937" s="3"/>
      <c r="D937" s="3"/>
      <c r="E937" s="17"/>
      <c r="F937" s="3"/>
      <c r="G937" s="11"/>
      <c r="H937" s="11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1:33" ht="14.4">
      <c r="A938" s="3"/>
      <c r="B938" s="3"/>
      <c r="C938" s="3"/>
      <c r="D938" s="3"/>
      <c r="E938" s="17"/>
      <c r="F938" s="3"/>
      <c r="G938" s="11"/>
      <c r="H938" s="11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1:33" ht="14.4">
      <c r="A939" s="3"/>
      <c r="B939" s="3"/>
      <c r="C939" s="3"/>
      <c r="D939" s="3"/>
      <c r="E939" s="17"/>
      <c r="F939" s="3"/>
      <c r="G939" s="11"/>
      <c r="H939" s="11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1:33" ht="14.4">
      <c r="A940" s="3"/>
      <c r="B940" s="3"/>
      <c r="C940" s="3"/>
      <c r="D940" s="3"/>
      <c r="E940" s="17"/>
      <c r="F940" s="3"/>
      <c r="G940" s="11"/>
      <c r="H940" s="11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1:33" ht="14.4">
      <c r="A941" s="3"/>
      <c r="B941" s="3"/>
      <c r="C941" s="3"/>
      <c r="D941" s="3"/>
      <c r="E941" s="17"/>
      <c r="F941" s="3"/>
      <c r="G941" s="11"/>
      <c r="H941" s="11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1:33" ht="14.4">
      <c r="A942" s="3"/>
      <c r="B942" s="3"/>
      <c r="C942" s="3"/>
      <c r="D942" s="3"/>
      <c r="E942" s="17"/>
      <c r="F942" s="3"/>
      <c r="G942" s="11"/>
      <c r="H942" s="11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1:33" ht="14.4">
      <c r="A943" s="3"/>
      <c r="B943" s="3"/>
      <c r="C943" s="3"/>
      <c r="D943" s="3"/>
      <c r="E943" s="17"/>
      <c r="F943" s="3"/>
      <c r="G943" s="11"/>
      <c r="H943" s="11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1:33" ht="14.4">
      <c r="A944" s="3"/>
      <c r="B944" s="3"/>
      <c r="C944" s="3"/>
      <c r="D944" s="3"/>
      <c r="E944" s="17"/>
      <c r="F944" s="3"/>
      <c r="G944" s="11"/>
      <c r="H944" s="11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1:33" ht="14.4">
      <c r="A945" s="3"/>
      <c r="B945" s="3"/>
      <c r="C945" s="3"/>
      <c r="D945" s="3"/>
      <c r="E945" s="17"/>
      <c r="F945" s="3"/>
      <c r="G945" s="11"/>
      <c r="H945" s="11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1:33" ht="14.4">
      <c r="A946" s="3"/>
      <c r="B946" s="3"/>
      <c r="C946" s="3"/>
      <c r="D946" s="3"/>
      <c r="E946" s="17"/>
      <c r="F946" s="3"/>
      <c r="G946" s="11"/>
      <c r="H946" s="11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1:33" ht="14.4">
      <c r="A947" s="3"/>
      <c r="B947" s="3"/>
      <c r="C947" s="3"/>
      <c r="D947" s="3"/>
      <c r="E947" s="17"/>
      <c r="F947" s="3"/>
      <c r="G947" s="11"/>
      <c r="H947" s="11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1:33" ht="14.4">
      <c r="A948" s="3"/>
      <c r="B948" s="3"/>
      <c r="C948" s="3"/>
      <c r="D948" s="3"/>
      <c r="E948" s="17"/>
      <c r="F948" s="3"/>
      <c r="G948" s="11"/>
      <c r="H948" s="11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1:33" ht="14.4">
      <c r="A949" s="3"/>
      <c r="B949" s="3"/>
      <c r="C949" s="3"/>
      <c r="D949" s="3"/>
      <c r="E949" s="17"/>
      <c r="F949" s="3"/>
      <c r="G949" s="11"/>
      <c r="H949" s="11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1:33" ht="14.4">
      <c r="A950" s="3"/>
      <c r="B950" s="3"/>
      <c r="C950" s="3"/>
      <c r="D950" s="3"/>
      <c r="E950" s="17"/>
      <c r="F950" s="3"/>
      <c r="G950" s="11"/>
      <c r="H950" s="11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1:33" ht="14.4">
      <c r="A951" s="3"/>
      <c r="B951" s="3"/>
      <c r="C951" s="3"/>
      <c r="D951" s="3"/>
      <c r="E951" s="17"/>
      <c r="F951" s="3"/>
      <c r="G951" s="11"/>
      <c r="H951" s="11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1:33" ht="14.4">
      <c r="A952" s="3"/>
      <c r="B952" s="3"/>
      <c r="C952" s="3"/>
      <c r="D952" s="3"/>
      <c r="E952" s="17"/>
      <c r="F952" s="3"/>
      <c r="G952" s="11"/>
      <c r="H952" s="11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1:33" ht="14.4">
      <c r="A953" s="3"/>
      <c r="B953" s="3"/>
      <c r="C953" s="3"/>
      <c r="D953" s="3"/>
      <c r="E953" s="17"/>
      <c r="F953" s="3"/>
      <c r="G953" s="11"/>
      <c r="H953" s="11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1:33" ht="14.4">
      <c r="A954" s="3"/>
      <c r="B954" s="3"/>
      <c r="C954" s="3"/>
      <c r="D954" s="3"/>
      <c r="E954" s="17"/>
      <c r="F954" s="3"/>
      <c r="G954" s="11"/>
      <c r="H954" s="11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1:33" ht="14.4">
      <c r="A955" s="3"/>
      <c r="B955" s="3"/>
      <c r="C955" s="3"/>
      <c r="D955" s="3"/>
      <c r="E955" s="17"/>
      <c r="F955" s="3"/>
      <c r="G955" s="11"/>
      <c r="H955" s="11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1:33" ht="14.4">
      <c r="A956" s="3"/>
      <c r="B956" s="3"/>
      <c r="C956" s="3"/>
      <c r="D956" s="3"/>
      <c r="E956" s="17"/>
      <c r="F956" s="3"/>
      <c r="G956" s="11"/>
      <c r="H956" s="11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1:33" ht="14.4">
      <c r="A957" s="3"/>
      <c r="B957" s="3"/>
      <c r="C957" s="3"/>
      <c r="D957" s="3"/>
      <c r="E957" s="17"/>
      <c r="F957" s="3"/>
      <c r="G957" s="11"/>
      <c r="H957" s="11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1:33" ht="14.4">
      <c r="A958" s="3"/>
      <c r="B958" s="3"/>
      <c r="C958" s="3"/>
      <c r="D958" s="3"/>
      <c r="E958" s="17"/>
      <c r="F958" s="3"/>
      <c r="G958" s="11"/>
      <c r="H958" s="11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1:33" ht="14.4">
      <c r="A959" s="3"/>
      <c r="B959" s="3"/>
      <c r="C959" s="3"/>
      <c r="D959" s="3"/>
      <c r="E959" s="17"/>
      <c r="F959" s="3"/>
      <c r="G959" s="11"/>
      <c r="H959" s="11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1:33" ht="14.4">
      <c r="A960" s="3"/>
      <c r="B960" s="3"/>
      <c r="C960" s="3"/>
      <c r="D960" s="3"/>
      <c r="E960" s="17"/>
      <c r="F960" s="3"/>
      <c r="G960" s="11"/>
      <c r="H960" s="11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1:33" ht="14.4">
      <c r="A961" s="3"/>
      <c r="B961" s="3"/>
      <c r="C961" s="3"/>
      <c r="D961" s="3"/>
      <c r="E961" s="17"/>
      <c r="F961" s="3"/>
      <c r="G961" s="11"/>
      <c r="H961" s="11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1:33" ht="14.4">
      <c r="A962" s="3"/>
      <c r="B962" s="3"/>
      <c r="C962" s="3"/>
      <c r="D962" s="3"/>
      <c r="E962" s="17"/>
      <c r="F962" s="3"/>
      <c r="G962" s="11"/>
      <c r="H962" s="11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1:33" ht="14.4">
      <c r="A963" s="3"/>
      <c r="B963" s="3"/>
      <c r="C963" s="3"/>
      <c r="D963" s="3"/>
      <c r="E963" s="17"/>
      <c r="F963" s="3"/>
      <c r="G963" s="11"/>
      <c r="H963" s="11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1:33" ht="14.4">
      <c r="A964" s="3"/>
      <c r="B964" s="3"/>
      <c r="C964" s="3"/>
      <c r="D964" s="3"/>
      <c r="E964" s="17"/>
      <c r="F964" s="3"/>
      <c r="G964" s="11"/>
      <c r="H964" s="11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1:33" ht="14.4">
      <c r="A965" s="3"/>
      <c r="B965" s="3"/>
      <c r="C965" s="3"/>
      <c r="D965" s="3"/>
      <c r="E965" s="17"/>
      <c r="F965" s="3"/>
      <c r="G965" s="11"/>
      <c r="H965" s="11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1:33" ht="14.4">
      <c r="A966" s="3"/>
      <c r="B966" s="3"/>
      <c r="C966" s="3"/>
      <c r="D966" s="3"/>
      <c r="E966" s="17"/>
      <c r="F966" s="3"/>
      <c r="G966" s="11"/>
      <c r="H966" s="11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1:33" ht="14.4">
      <c r="A967" s="3"/>
      <c r="B967" s="3"/>
      <c r="C967" s="3"/>
      <c r="D967" s="3"/>
      <c r="E967" s="17"/>
      <c r="F967" s="3"/>
      <c r="G967" s="11"/>
      <c r="H967" s="11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1:33" ht="14.4">
      <c r="A968" s="3"/>
      <c r="B968" s="3"/>
      <c r="C968" s="3"/>
      <c r="D968" s="3"/>
      <c r="E968" s="17"/>
      <c r="F968" s="3"/>
      <c r="G968" s="11"/>
      <c r="H968" s="11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1:33" ht="14.4">
      <c r="A969" s="3"/>
      <c r="B969" s="3"/>
      <c r="C969" s="3"/>
      <c r="D969" s="3"/>
      <c r="E969" s="17"/>
      <c r="F969" s="3"/>
      <c r="G969" s="11"/>
      <c r="H969" s="11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1:33" ht="14.4">
      <c r="A970" s="3"/>
      <c r="B970" s="3"/>
      <c r="C970" s="3"/>
      <c r="D970" s="3"/>
      <c r="E970" s="17"/>
      <c r="F970" s="3"/>
      <c r="G970" s="11"/>
      <c r="H970" s="11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1:33" ht="14.4">
      <c r="A971" s="3"/>
      <c r="B971" s="3"/>
      <c r="C971" s="3"/>
      <c r="D971" s="3"/>
      <c r="E971" s="17"/>
      <c r="F971" s="3"/>
      <c r="G971" s="11"/>
      <c r="H971" s="11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1:33" ht="14.4">
      <c r="A972" s="3"/>
      <c r="B972" s="3"/>
      <c r="C972" s="3"/>
      <c r="D972" s="3"/>
      <c r="E972" s="17"/>
      <c r="F972" s="3"/>
      <c r="G972" s="11"/>
      <c r="H972" s="11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1:33" ht="14.4">
      <c r="A973" s="3"/>
      <c r="B973" s="3"/>
      <c r="C973" s="3"/>
      <c r="D973" s="3"/>
      <c r="E973" s="17"/>
      <c r="F973" s="3"/>
      <c r="G973" s="11"/>
      <c r="H973" s="11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1:33" ht="14.4">
      <c r="A974" s="3"/>
      <c r="B974" s="3"/>
      <c r="C974" s="3"/>
      <c r="D974" s="3"/>
      <c r="E974" s="17"/>
      <c r="F974" s="3"/>
      <c r="G974" s="11"/>
      <c r="H974" s="11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1:33" ht="14.4">
      <c r="A975" s="3"/>
      <c r="B975" s="3"/>
      <c r="C975" s="3"/>
      <c r="D975" s="3"/>
      <c r="E975" s="17"/>
      <c r="F975" s="3"/>
      <c r="G975" s="11"/>
      <c r="H975" s="11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1:33" ht="14.4">
      <c r="A976" s="3"/>
      <c r="B976" s="3"/>
      <c r="C976" s="3"/>
      <c r="D976" s="3"/>
      <c r="E976" s="17"/>
      <c r="F976" s="3"/>
      <c r="G976" s="11"/>
      <c r="H976" s="11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1:33" ht="14.4">
      <c r="A977" s="3"/>
      <c r="B977" s="3"/>
      <c r="C977" s="3"/>
      <c r="D977" s="3"/>
      <c r="E977" s="17"/>
      <c r="F977" s="3"/>
      <c r="G977" s="11"/>
      <c r="H977" s="11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1:33" ht="14.4">
      <c r="A978" s="3"/>
      <c r="B978" s="3"/>
      <c r="C978" s="3"/>
      <c r="D978" s="3"/>
      <c r="E978" s="17"/>
      <c r="F978" s="3"/>
      <c r="G978" s="11"/>
      <c r="H978" s="11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1:33" ht="14.4">
      <c r="A979" s="3"/>
      <c r="B979" s="3"/>
      <c r="C979" s="3"/>
      <c r="D979" s="3"/>
      <c r="E979" s="17"/>
      <c r="F979" s="3"/>
      <c r="G979" s="11"/>
      <c r="H979" s="11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1:33" ht="14.4">
      <c r="A980" s="3"/>
      <c r="B980" s="3"/>
      <c r="C980" s="3"/>
      <c r="D980" s="3"/>
      <c r="E980" s="17"/>
      <c r="F980" s="3"/>
      <c r="G980" s="11"/>
      <c r="H980" s="11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1:33" ht="14.4">
      <c r="A981" s="3"/>
      <c r="B981" s="3"/>
      <c r="C981" s="3"/>
      <c r="D981" s="3"/>
      <c r="E981" s="17"/>
      <c r="F981" s="3"/>
      <c r="G981" s="11"/>
      <c r="H981" s="11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1:33" ht="14.4">
      <c r="A982" s="3"/>
      <c r="B982" s="3"/>
      <c r="C982" s="3"/>
      <c r="D982" s="3"/>
      <c r="E982" s="17"/>
      <c r="F982" s="3"/>
      <c r="G982" s="11"/>
      <c r="H982" s="11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1:33" ht="14.4">
      <c r="A983" s="3"/>
      <c r="B983" s="3"/>
      <c r="C983" s="3"/>
      <c r="D983" s="3"/>
      <c r="E983" s="17"/>
      <c r="F983" s="3"/>
      <c r="G983" s="11"/>
      <c r="H983" s="11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1:33" ht="14.4">
      <c r="A984" s="3"/>
      <c r="B984" s="3"/>
      <c r="C984" s="3"/>
      <c r="D984" s="3"/>
      <c r="E984" s="17"/>
      <c r="F984" s="3"/>
      <c r="G984" s="11"/>
      <c r="H984" s="11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1:33" ht="14.4">
      <c r="A985" s="3"/>
      <c r="B985" s="3"/>
      <c r="C985" s="3"/>
      <c r="D985" s="3"/>
      <c r="E985" s="17"/>
      <c r="F985" s="3"/>
      <c r="G985" s="11"/>
      <c r="H985" s="11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1:33" ht="14.4">
      <c r="A986" s="3"/>
      <c r="B986" s="3"/>
      <c r="C986" s="3"/>
      <c r="D986" s="3"/>
      <c r="E986" s="17"/>
      <c r="F986" s="3"/>
      <c r="G986" s="11"/>
      <c r="H986" s="11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1:33" ht="14.4">
      <c r="A987" s="3"/>
      <c r="B987" s="3"/>
      <c r="C987" s="3"/>
      <c r="D987" s="3"/>
      <c r="E987" s="17"/>
      <c r="F987" s="3"/>
      <c r="G987" s="11"/>
      <c r="H987" s="11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1:33" ht="14.4">
      <c r="A988" s="3"/>
      <c r="B988" s="3"/>
      <c r="C988" s="3"/>
      <c r="D988" s="3"/>
      <c r="E988" s="17"/>
      <c r="F988" s="3"/>
      <c r="G988" s="11"/>
      <c r="H988" s="11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1:33" ht="14.4">
      <c r="A989" s="3"/>
      <c r="B989" s="3"/>
      <c r="C989" s="3"/>
      <c r="D989" s="3"/>
      <c r="E989" s="17"/>
      <c r="F989" s="3"/>
      <c r="G989" s="11"/>
      <c r="H989" s="11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1:33" ht="14.4">
      <c r="A990" s="3"/>
      <c r="B990" s="3"/>
      <c r="C990" s="3"/>
      <c r="D990" s="3"/>
      <c r="E990" s="17"/>
      <c r="F990" s="3"/>
      <c r="G990" s="11"/>
      <c r="H990" s="11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1:33" ht="14.4">
      <c r="A991" s="3"/>
      <c r="B991" s="3"/>
      <c r="C991" s="3"/>
      <c r="D991" s="3"/>
      <c r="E991" s="17"/>
      <c r="F991" s="3"/>
      <c r="G991" s="11"/>
      <c r="H991" s="11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1:33" ht="14.4">
      <c r="A992" s="3"/>
      <c r="B992" s="3"/>
      <c r="C992" s="3"/>
      <c r="D992" s="3"/>
      <c r="E992" s="17"/>
      <c r="F992" s="3"/>
      <c r="G992" s="11"/>
      <c r="H992" s="11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1:33" ht="14.4">
      <c r="A993" s="3"/>
      <c r="B993" s="3"/>
      <c r="C993" s="3"/>
      <c r="D993" s="3"/>
      <c r="E993" s="17"/>
      <c r="F993" s="3"/>
      <c r="G993" s="11"/>
      <c r="H993" s="11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1:33" ht="14.4">
      <c r="A994" s="3"/>
      <c r="B994" s="3"/>
      <c r="C994" s="3"/>
      <c r="D994" s="3"/>
      <c r="E994" s="17"/>
      <c r="F994" s="3"/>
      <c r="G994" s="11"/>
      <c r="H994" s="11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1:33" ht="14.4">
      <c r="A995" s="3"/>
      <c r="B995" s="3"/>
      <c r="C995" s="3"/>
      <c r="D995" s="3"/>
      <c r="E995" s="17"/>
      <c r="F995" s="3"/>
      <c r="G995" s="11"/>
      <c r="H995" s="11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1:33" ht="14.4">
      <c r="A996" s="3"/>
      <c r="B996" s="3"/>
      <c r="C996" s="3"/>
      <c r="D996" s="3"/>
      <c r="E996" s="17"/>
      <c r="F996" s="3"/>
      <c r="G996" s="11"/>
      <c r="H996" s="11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1:33" ht="14.4">
      <c r="A997" s="3"/>
      <c r="B997" s="3"/>
      <c r="C997" s="3"/>
      <c r="D997" s="3"/>
      <c r="E997" s="17"/>
      <c r="F997" s="3"/>
      <c r="G997" s="11"/>
      <c r="H997" s="11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1:33" ht="14.4">
      <c r="A998" s="3"/>
      <c r="B998" s="3"/>
      <c r="C998" s="3"/>
      <c r="D998" s="3"/>
      <c r="E998" s="17"/>
      <c r="F998" s="3"/>
      <c r="G998" s="11"/>
      <c r="H998" s="11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1:33" ht="14.4">
      <c r="A999" s="3"/>
      <c r="B999" s="3"/>
      <c r="C999" s="3"/>
      <c r="D999" s="3"/>
      <c r="E999" s="17"/>
      <c r="F999" s="3"/>
      <c r="G999" s="11"/>
      <c r="H999" s="11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1:33" ht="14.4">
      <c r="A1000" s="3"/>
      <c r="B1000" s="3"/>
      <c r="C1000" s="3"/>
      <c r="D1000" s="3"/>
      <c r="E1000" s="17"/>
      <c r="F1000" s="3"/>
      <c r="G1000" s="11"/>
      <c r="H1000" s="11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1:33" ht="14.4">
      <c r="A1001" s="3"/>
      <c r="B1001" s="3"/>
      <c r="C1001" s="3"/>
      <c r="D1001" s="3"/>
      <c r="E1001" s="17"/>
      <c r="F1001" s="3"/>
      <c r="G1001" s="11"/>
      <c r="H1001" s="11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1:33" ht="14.4">
      <c r="A1002" s="3"/>
      <c r="B1002" s="3"/>
      <c r="C1002" s="3"/>
      <c r="D1002" s="3"/>
      <c r="E1002" s="17"/>
      <c r="F1002" s="3"/>
      <c r="G1002" s="11"/>
      <c r="H1002" s="11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1:33" ht="14.4">
      <c r="A1003" s="3"/>
      <c r="B1003" s="3"/>
      <c r="C1003" s="3"/>
      <c r="D1003" s="3"/>
      <c r="E1003" s="17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002"/>
  <sheetViews>
    <sheetView workbookViewId="0"/>
  </sheetViews>
  <sheetFormatPr baseColWidth="10" defaultColWidth="12.6640625" defaultRowHeight="15.75" customHeight="1"/>
  <cols>
    <col min="1" max="1" width="9.77734375" customWidth="1"/>
    <col min="10" max="10" width="17.33203125" customWidth="1"/>
    <col min="13" max="13" width="18.77734375" customWidth="1"/>
  </cols>
  <sheetData>
    <row r="1" spans="1:28" ht="15.75" customHeight="1">
      <c r="A1" s="4" t="s">
        <v>0</v>
      </c>
      <c r="B1" s="18" t="s">
        <v>1</v>
      </c>
      <c r="C1" s="1" t="s">
        <v>2</v>
      </c>
      <c r="D1" s="2" t="s">
        <v>359</v>
      </c>
      <c r="E1" s="19" t="s">
        <v>360</v>
      </c>
      <c r="F1" s="3"/>
      <c r="G1" s="3"/>
      <c r="H1" s="3"/>
      <c r="I1" s="4" t="s">
        <v>361</v>
      </c>
      <c r="J1" s="4" t="s">
        <v>6</v>
      </c>
      <c r="K1" s="1" t="s">
        <v>2</v>
      </c>
      <c r="L1" s="2" t="s">
        <v>359</v>
      </c>
      <c r="M1" s="19" t="s">
        <v>360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5.75" customHeight="1">
      <c r="A2" s="7">
        <v>10101</v>
      </c>
      <c r="B2" s="18" t="s">
        <v>8</v>
      </c>
      <c r="C2" s="7">
        <v>14647</v>
      </c>
      <c r="D2" s="7">
        <v>355</v>
      </c>
      <c r="E2" s="8">
        <f t="shared" ref="E2:E256" si="0">(D2/C2)*1000</f>
        <v>24.237045128695296</v>
      </c>
      <c r="F2" s="3"/>
      <c r="G2" s="3"/>
      <c r="H2" s="3"/>
      <c r="I2" s="7">
        <v>1</v>
      </c>
      <c r="J2" s="20" t="s">
        <v>9</v>
      </c>
      <c r="K2" s="7">
        <v>28326</v>
      </c>
      <c r="L2" s="7">
        <v>1180</v>
      </c>
      <c r="M2" s="8">
        <f t="shared" ref="M2:M10" si="1">(L2/K2)*1000</f>
        <v>41.65784085292664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15.75" customHeight="1">
      <c r="A3" s="7">
        <v>10102</v>
      </c>
      <c r="B3" s="18" t="s">
        <v>10</v>
      </c>
      <c r="C3" s="7">
        <v>396</v>
      </c>
      <c r="D3" s="7">
        <v>12</v>
      </c>
      <c r="E3" s="8">
        <f t="shared" si="0"/>
        <v>30.303030303030305</v>
      </c>
      <c r="F3" s="3"/>
      <c r="G3" s="3"/>
      <c r="H3" s="3"/>
      <c r="I3" s="7">
        <v>2</v>
      </c>
      <c r="J3" s="20" t="s">
        <v>11</v>
      </c>
      <c r="K3" s="7">
        <v>127701</v>
      </c>
      <c r="L3" s="7">
        <v>3800</v>
      </c>
      <c r="M3" s="8">
        <f t="shared" si="1"/>
        <v>29.757010516753979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15.75" customHeight="1">
      <c r="A4" s="7">
        <v>10103</v>
      </c>
      <c r="B4" s="18" t="s">
        <v>12</v>
      </c>
      <c r="C4" s="7">
        <v>628</v>
      </c>
      <c r="D4" s="7">
        <v>67</v>
      </c>
      <c r="E4" s="8">
        <f t="shared" si="0"/>
        <v>106.68789808917198</v>
      </c>
      <c r="F4" s="3"/>
      <c r="G4" s="3"/>
      <c r="H4" s="3"/>
      <c r="I4" s="7">
        <v>3</v>
      </c>
      <c r="J4" s="20" t="s">
        <v>13</v>
      </c>
      <c r="K4" s="7">
        <v>91455</v>
      </c>
      <c r="L4" s="7">
        <v>3421</v>
      </c>
      <c r="M4" s="8">
        <f t="shared" si="1"/>
        <v>37.406374719807552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5.75" customHeight="1">
      <c r="A5" s="7">
        <v>10201</v>
      </c>
      <c r="B5" s="18" t="s">
        <v>362</v>
      </c>
      <c r="C5" s="7">
        <v>345</v>
      </c>
      <c r="D5" s="7">
        <v>34</v>
      </c>
      <c r="E5" s="8">
        <f t="shared" si="0"/>
        <v>98.550724637681171</v>
      </c>
      <c r="F5" s="3"/>
      <c r="G5" s="3"/>
      <c r="H5" s="3"/>
      <c r="I5" s="7">
        <v>4</v>
      </c>
      <c r="J5" s="20" t="s">
        <v>15</v>
      </c>
      <c r="K5" s="7">
        <v>24988</v>
      </c>
      <c r="L5" s="7">
        <v>755</v>
      </c>
      <c r="M5" s="8">
        <f t="shared" si="1"/>
        <v>30.214502961421481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15.75" customHeight="1">
      <c r="A6" s="7">
        <v>10202</v>
      </c>
      <c r="B6" s="18" t="s">
        <v>16</v>
      </c>
      <c r="C6" s="7">
        <v>937</v>
      </c>
      <c r="D6" s="7">
        <v>56</v>
      </c>
      <c r="E6" s="8">
        <f t="shared" si="0"/>
        <v>59.765208110992525</v>
      </c>
      <c r="F6" s="3"/>
      <c r="G6" s="3"/>
      <c r="H6" s="3"/>
      <c r="I6" s="7">
        <v>5</v>
      </c>
      <c r="J6" s="20" t="s">
        <v>17</v>
      </c>
      <c r="K6" s="7">
        <v>37524</v>
      </c>
      <c r="L6" s="7">
        <v>2132</v>
      </c>
      <c r="M6" s="8">
        <f t="shared" si="1"/>
        <v>56.816970472231105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15.75" customHeight="1">
      <c r="A7" s="7">
        <v>10301</v>
      </c>
      <c r="B7" s="18" t="s">
        <v>363</v>
      </c>
      <c r="C7" s="7">
        <v>600</v>
      </c>
      <c r="D7" s="7">
        <v>48</v>
      </c>
      <c r="E7" s="8">
        <f t="shared" si="0"/>
        <v>80</v>
      </c>
      <c r="F7" s="3"/>
      <c r="G7" s="3"/>
      <c r="H7" s="3"/>
      <c r="I7" s="7">
        <v>6</v>
      </c>
      <c r="J7" s="20" t="s">
        <v>19</v>
      </c>
      <c r="K7" s="7">
        <v>21264</v>
      </c>
      <c r="L7" s="7">
        <v>672</v>
      </c>
      <c r="M7" s="8">
        <f t="shared" si="1"/>
        <v>31.602708803611741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15.75" customHeight="1">
      <c r="A8" s="7">
        <v>10302</v>
      </c>
      <c r="B8" s="18" t="s">
        <v>20</v>
      </c>
      <c r="C8" s="7">
        <v>601</v>
      </c>
      <c r="D8" s="7">
        <v>46</v>
      </c>
      <c r="E8" s="8">
        <f t="shared" si="0"/>
        <v>76.539101497504163</v>
      </c>
      <c r="F8" s="3"/>
      <c r="G8" s="3"/>
      <c r="H8" s="3"/>
      <c r="I8" s="7">
        <v>7</v>
      </c>
      <c r="J8" s="20" t="s">
        <v>21</v>
      </c>
      <c r="K8" s="7">
        <v>136209</v>
      </c>
      <c r="L8" s="7">
        <v>6014</v>
      </c>
      <c r="M8" s="8">
        <f t="shared" si="1"/>
        <v>44.152735869142269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15.75" customHeight="1">
      <c r="A9" s="7">
        <v>10303</v>
      </c>
      <c r="B9" s="18" t="s">
        <v>364</v>
      </c>
      <c r="C9" s="7">
        <v>376</v>
      </c>
      <c r="D9" s="7">
        <v>18</v>
      </c>
      <c r="E9" s="8">
        <f t="shared" si="0"/>
        <v>47.872340425531917</v>
      </c>
      <c r="F9" s="3"/>
      <c r="G9" s="3"/>
      <c r="H9" s="3"/>
      <c r="I9" s="7">
        <v>8</v>
      </c>
      <c r="J9" s="20" t="s">
        <v>23</v>
      </c>
      <c r="K9" s="7">
        <v>22879</v>
      </c>
      <c r="L9" s="7">
        <v>1659</v>
      </c>
      <c r="M9" s="8">
        <f t="shared" si="1"/>
        <v>72.51191048559815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>
      <c r="A10" s="7">
        <v>10304</v>
      </c>
      <c r="B10" s="18" t="s">
        <v>24</v>
      </c>
      <c r="C10" s="7">
        <v>461</v>
      </c>
      <c r="D10" s="7">
        <v>32</v>
      </c>
      <c r="E10" s="8">
        <f t="shared" si="0"/>
        <v>69.41431670281996</v>
      </c>
      <c r="F10" s="3"/>
      <c r="G10" s="3"/>
      <c r="H10" s="3"/>
      <c r="I10" s="7">
        <v>9</v>
      </c>
      <c r="J10" s="21" t="s">
        <v>25</v>
      </c>
      <c r="K10" s="7">
        <v>6228</v>
      </c>
      <c r="L10" s="7">
        <v>400</v>
      </c>
      <c r="M10" s="22">
        <f t="shared" si="1"/>
        <v>64.226075786769428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15.75" customHeight="1">
      <c r="A11" s="7">
        <v>10401</v>
      </c>
      <c r="B11" s="18" t="s">
        <v>365</v>
      </c>
      <c r="C11" s="7">
        <v>336</v>
      </c>
      <c r="D11" s="7">
        <v>17</v>
      </c>
      <c r="E11" s="8">
        <f t="shared" si="0"/>
        <v>50.595238095238095</v>
      </c>
      <c r="F11" s="3"/>
      <c r="G11" s="3"/>
      <c r="H11" s="3"/>
      <c r="I11" s="7">
        <v>10</v>
      </c>
      <c r="J11" s="21" t="s">
        <v>27</v>
      </c>
      <c r="K11" s="7">
        <v>6346</v>
      </c>
      <c r="L11" s="7">
        <v>250</v>
      </c>
      <c r="M11" s="22">
        <v>39.394894421682949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15.75" customHeight="1">
      <c r="A12" s="7">
        <v>10402</v>
      </c>
      <c r="B12" s="18" t="s">
        <v>28</v>
      </c>
      <c r="C12" s="7">
        <v>391</v>
      </c>
      <c r="D12" s="7">
        <v>23</v>
      </c>
      <c r="E12" s="8">
        <f t="shared" si="0"/>
        <v>58.823529411764703</v>
      </c>
      <c r="F12" s="3"/>
      <c r="G12" s="3"/>
      <c r="H12" s="3"/>
      <c r="I12" s="7">
        <v>11</v>
      </c>
      <c r="J12" s="21" t="s">
        <v>29</v>
      </c>
      <c r="K12" s="7">
        <v>496574</v>
      </c>
      <c r="L12" s="7">
        <v>20033</v>
      </c>
      <c r="M12" s="22">
        <v>40.342426305042153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15.75" customHeight="1">
      <c r="A13" s="7">
        <v>10403</v>
      </c>
      <c r="B13" s="18" t="s">
        <v>30</v>
      </c>
      <c r="C13" s="7">
        <v>332</v>
      </c>
      <c r="D13" s="7">
        <v>20</v>
      </c>
      <c r="E13" s="8">
        <f t="shared" si="0"/>
        <v>60.24096385542169</v>
      </c>
      <c r="F13" s="3"/>
      <c r="G13" s="3"/>
      <c r="H13" s="3"/>
      <c r="I13" s="3"/>
      <c r="J13" s="11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ht="15.75" customHeight="1">
      <c r="A14" s="7">
        <v>10404</v>
      </c>
      <c r="B14" s="18" t="s">
        <v>31</v>
      </c>
      <c r="C14" s="7">
        <v>119</v>
      </c>
      <c r="D14" s="7">
        <v>6</v>
      </c>
      <c r="E14" s="8">
        <f t="shared" si="0"/>
        <v>50.420168067226889</v>
      </c>
      <c r="F14" s="3"/>
      <c r="G14" s="3"/>
      <c r="H14" s="3"/>
      <c r="I14" s="3"/>
      <c r="J14" s="1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ht="15.75" customHeight="1">
      <c r="A15" s="7">
        <v>10405</v>
      </c>
      <c r="B15" s="18" t="s">
        <v>33</v>
      </c>
      <c r="C15" s="7">
        <v>223</v>
      </c>
      <c r="D15" s="7">
        <v>11</v>
      </c>
      <c r="E15" s="8">
        <f t="shared" si="0"/>
        <v>49.327354260089685</v>
      </c>
      <c r="F15" s="3"/>
      <c r="G15" s="3"/>
      <c r="H15" s="3"/>
      <c r="I15" s="3"/>
      <c r="J15" s="2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15.75" customHeight="1">
      <c r="A16" s="7">
        <v>10501</v>
      </c>
      <c r="B16" s="18" t="s">
        <v>35</v>
      </c>
      <c r="C16" s="7">
        <v>919</v>
      </c>
      <c r="D16" s="7">
        <v>30</v>
      </c>
      <c r="E16" s="8">
        <f t="shared" si="0"/>
        <v>32.644178454842219</v>
      </c>
      <c r="F16" s="3"/>
      <c r="G16" s="3"/>
      <c r="H16" s="3"/>
      <c r="I16" s="3"/>
      <c r="J16" s="11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15.75" customHeight="1">
      <c r="A17" s="7">
        <v>10502</v>
      </c>
      <c r="B17" s="18" t="s">
        <v>366</v>
      </c>
      <c r="C17" s="7">
        <v>220</v>
      </c>
      <c r="D17" s="7">
        <v>24</v>
      </c>
      <c r="E17" s="8">
        <f t="shared" si="0"/>
        <v>109.09090909090908</v>
      </c>
      <c r="F17" s="3"/>
      <c r="G17" s="3"/>
      <c r="H17" s="3"/>
      <c r="I17" s="3"/>
      <c r="J17" s="11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ht="15.75" customHeight="1">
      <c r="A18" s="7">
        <v>10601</v>
      </c>
      <c r="B18" s="18" t="s">
        <v>37</v>
      </c>
      <c r="C18" s="7">
        <v>654</v>
      </c>
      <c r="D18" s="7">
        <v>34</v>
      </c>
      <c r="E18" s="8">
        <f t="shared" si="0"/>
        <v>51.98776758409786</v>
      </c>
      <c r="F18" s="3"/>
      <c r="G18" s="3"/>
      <c r="H18" s="3"/>
      <c r="I18" s="3"/>
      <c r="J18" s="12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ht="15.75" customHeight="1">
      <c r="A19" s="7">
        <v>10602</v>
      </c>
      <c r="B19" s="18" t="s">
        <v>38</v>
      </c>
      <c r="C19" s="7">
        <v>334</v>
      </c>
      <c r="D19" s="7">
        <v>17</v>
      </c>
      <c r="E19" s="8">
        <f t="shared" si="0"/>
        <v>50.898203592814369</v>
      </c>
      <c r="F19" s="3"/>
      <c r="G19" s="3"/>
      <c r="H19" s="3"/>
      <c r="I19" s="3"/>
      <c r="J19" s="1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ht="15.75" customHeight="1">
      <c r="A20" s="7">
        <v>10701</v>
      </c>
      <c r="B20" s="18" t="s">
        <v>39</v>
      </c>
      <c r="C20" s="7">
        <v>580</v>
      </c>
      <c r="D20" s="7">
        <v>23</v>
      </c>
      <c r="E20" s="8">
        <f t="shared" si="0"/>
        <v>39.655172413793103</v>
      </c>
      <c r="F20" s="3"/>
      <c r="G20" s="3"/>
      <c r="H20" s="3"/>
      <c r="I20" s="3"/>
      <c r="J20" s="12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15.75" customHeight="1">
      <c r="A21" s="7">
        <v>10702</v>
      </c>
      <c r="B21" s="18" t="s">
        <v>40</v>
      </c>
      <c r="C21" s="7">
        <v>1332</v>
      </c>
      <c r="D21" s="7">
        <v>107</v>
      </c>
      <c r="E21" s="8">
        <f t="shared" si="0"/>
        <v>80.330330330330327</v>
      </c>
      <c r="F21" s="3"/>
      <c r="G21" s="3"/>
      <c r="H21" s="3"/>
      <c r="I21" s="3"/>
      <c r="J21" s="11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ht="15.75" customHeight="1">
      <c r="A22" s="7">
        <v>10703</v>
      </c>
      <c r="B22" s="18" t="s">
        <v>41</v>
      </c>
      <c r="C22" s="7">
        <v>709</v>
      </c>
      <c r="D22" s="7">
        <v>35</v>
      </c>
      <c r="E22" s="8">
        <f t="shared" si="0"/>
        <v>49.365303244005638</v>
      </c>
      <c r="F22" s="3"/>
      <c r="G22" s="3"/>
      <c r="H22" s="3"/>
      <c r="I22" s="3"/>
      <c r="J22" s="11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ht="15.75" customHeight="1">
      <c r="A23" s="7">
        <v>10704</v>
      </c>
      <c r="B23" s="18" t="s">
        <v>43</v>
      </c>
      <c r="C23" s="7">
        <v>767</v>
      </c>
      <c r="D23" s="7">
        <v>41</v>
      </c>
      <c r="E23" s="8">
        <f t="shared" si="0"/>
        <v>53.455019556714475</v>
      </c>
      <c r="F23" s="3"/>
      <c r="G23" s="3"/>
      <c r="H23" s="3"/>
      <c r="I23" s="3"/>
      <c r="J23" s="11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ht="15.75" customHeight="1">
      <c r="A24" s="7">
        <v>10801</v>
      </c>
      <c r="B24" s="18" t="s">
        <v>45</v>
      </c>
      <c r="C24" s="7">
        <v>349</v>
      </c>
      <c r="D24" s="7">
        <v>16</v>
      </c>
      <c r="E24" s="8">
        <f t="shared" si="0"/>
        <v>45.845272206303726</v>
      </c>
      <c r="F24" s="3"/>
      <c r="G24" s="3"/>
      <c r="H24" s="3"/>
      <c r="I24" s="3"/>
      <c r="J24" s="11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ht="15.75" customHeight="1">
      <c r="A25" s="7">
        <v>10901</v>
      </c>
      <c r="B25" s="18" t="s">
        <v>367</v>
      </c>
      <c r="C25" s="7">
        <v>232</v>
      </c>
      <c r="D25" s="7">
        <v>6</v>
      </c>
      <c r="E25" s="8">
        <f t="shared" si="0"/>
        <v>25.862068965517242</v>
      </c>
      <c r="F25" s="3"/>
      <c r="G25" s="3"/>
      <c r="H25" s="3"/>
      <c r="I25" s="3"/>
      <c r="J25" s="11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ht="15.75" customHeight="1">
      <c r="A26" s="7">
        <v>10902</v>
      </c>
      <c r="B26" s="18" t="s">
        <v>47</v>
      </c>
      <c r="C26" s="7">
        <v>688</v>
      </c>
      <c r="D26" s="7">
        <v>47</v>
      </c>
      <c r="E26" s="8">
        <f t="shared" si="0"/>
        <v>68.313953488372093</v>
      </c>
      <c r="F26" s="3"/>
      <c r="G26" s="3"/>
      <c r="H26" s="3"/>
      <c r="I26" s="3"/>
      <c r="J26" s="11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ht="14.4">
      <c r="A27" s="7">
        <v>10903</v>
      </c>
      <c r="B27" s="18" t="s">
        <v>48</v>
      </c>
      <c r="C27" s="7">
        <v>159</v>
      </c>
      <c r="D27" s="7">
        <v>8</v>
      </c>
      <c r="E27" s="8">
        <f t="shared" si="0"/>
        <v>50.314465408805034</v>
      </c>
      <c r="F27" s="3"/>
      <c r="G27" s="3"/>
      <c r="H27" s="3"/>
      <c r="I27" s="3"/>
      <c r="J27" s="11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ht="14.4">
      <c r="A28" s="7">
        <v>11001</v>
      </c>
      <c r="B28" s="18" t="s">
        <v>368</v>
      </c>
      <c r="C28" s="7">
        <v>583</v>
      </c>
      <c r="D28" s="7">
        <v>24</v>
      </c>
      <c r="E28" s="8">
        <f t="shared" si="0"/>
        <v>41.166380789022298</v>
      </c>
      <c r="F28" s="3"/>
      <c r="G28" s="3"/>
      <c r="H28" s="3"/>
      <c r="I28" s="3"/>
      <c r="J28" s="11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ht="14.4">
      <c r="A29" s="7">
        <v>11002</v>
      </c>
      <c r="B29" s="18" t="s">
        <v>50</v>
      </c>
      <c r="C29" s="7">
        <v>121</v>
      </c>
      <c r="D29" s="7">
        <v>6</v>
      </c>
      <c r="E29" s="8">
        <f t="shared" si="0"/>
        <v>49.586776859504134</v>
      </c>
      <c r="F29" s="3"/>
      <c r="G29" s="3"/>
      <c r="H29" s="3"/>
      <c r="I29" s="3"/>
      <c r="J29" s="11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ht="14.4">
      <c r="A30" s="7">
        <v>11003</v>
      </c>
      <c r="B30" s="18" t="s">
        <v>369</v>
      </c>
      <c r="C30" s="7">
        <v>287</v>
      </c>
      <c r="D30" s="7">
        <v>17</v>
      </c>
      <c r="E30" s="8">
        <f t="shared" si="0"/>
        <v>59.233449477351918</v>
      </c>
      <c r="F30" s="3"/>
      <c r="G30" s="3"/>
      <c r="H30" s="3"/>
      <c r="I30" s="3"/>
      <c r="J30" s="11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ht="14.4">
      <c r="A31" s="7">
        <v>20101</v>
      </c>
      <c r="B31" s="18" t="s">
        <v>370</v>
      </c>
      <c r="C31" s="7">
        <v>29402</v>
      </c>
      <c r="D31" s="7">
        <v>371</v>
      </c>
      <c r="E31" s="8">
        <f t="shared" si="0"/>
        <v>12.618189238827291</v>
      </c>
      <c r="F31" s="3"/>
      <c r="G31" s="3"/>
      <c r="H31" s="3"/>
      <c r="I31" s="3"/>
      <c r="J31" s="11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ht="14.4">
      <c r="A32" s="7">
        <v>20102</v>
      </c>
      <c r="B32" s="18" t="s">
        <v>52</v>
      </c>
      <c r="C32" s="7">
        <v>932</v>
      </c>
      <c r="D32" s="7">
        <v>57</v>
      </c>
      <c r="E32" s="8">
        <f t="shared" si="0"/>
        <v>61.158798283261802</v>
      </c>
      <c r="F32" s="3"/>
      <c r="G32" s="3"/>
      <c r="H32" s="3"/>
      <c r="I32" s="3"/>
      <c r="J32" s="11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ht="14.4">
      <c r="A33" s="7">
        <v>20103</v>
      </c>
      <c r="B33" s="18" t="s">
        <v>53</v>
      </c>
      <c r="C33" s="7">
        <v>703</v>
      </c>
      <c r="D33" s="7">
        <v>13</v>
      </c>
      <c r="E33" s="8">
        <f t="shared" si="0"/>
        <v>18.492176386913229</v>
      </c>
      <c r="F33" s="3"/>
      <c r="G33" s="3"/>
      <c r="H33" s="3"/>
      <c r="I33" s="3"/>
      <c r="J33" s="11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ht="14.4">
      <c r="A34" s="7">
        <v>20104</v>
      </c>
      <c r="B34" s="18" t="s">
        <v>54</v>
      </c>
      <c r="C34" s="7">
        <v>1889</v>
      </c>
      <c r="D34" s="7">
        <v>49</v>
      </c>
      <c r="E34" s="8">
        <f t="shared" si="0"/>
        <v>25.939650608787719</v>
      </c>
      <c r="F34" s="3"/>
      <c r="G34" s="3"/>
      <c r="H34" s="3"/>
      <c r="I34" s="3"/>
      <c r="J34" s="11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ht="14.4">
      <c r="A35" s="7">
        <v>20105</v>
      </c>
      <c r="B35" s="18" t="s">
        <v>55</v>
      </c>
      <c r="C35" s="7">
        <v>43266</v>
      </c>
      <c r="D35" s="7">
        <v>939</v>
      </c>
      <c r="E35" s="8">
        <f t="shared" si="0"/>
        <v>21.702953820551937</v>
      </c>
      <c r="F35" s="3"/>
      <c r="G35" s="3"/>
      <c r="H35" s="3"/>
      <c r="I35" s="3"/>
      <c r="J35" s="11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ht="14.4">
      <c r="A36" s="7">
        <v>20201</v>
      </c>
      <c r="B36" s="18" t="s">
        <v>56</v>
      </c>
      <c r="C36" s="7">
        <v>1805</v>
      </c>
      <c r="D36" s="7">
        <v>54</v>
      </c>
      <c r="E36" s="8">
        <f t="shared" si="0"/>
        <v>29.916897506925206</v>
      </c>
      <c r="F36" s="3"/>
      <c r="G36" s="3"/>
      <c r="H36" s="3"/>
      <c r="I36" s="3"/>
      <c r="J36" s="11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ht="14.4">
      <c r="A37" s="7">
        <v>20202</v>
      </c>
      <c r="B37" s="18" t="s">
        <v>57</v>
      </c>
      <c r="C37" s="7">
        <v>585</v>
      </c>
      <c r="D37" s="7">
        <v>19</v>
      </c>
      <c r="E37" s="8">
        <f t="shared" si="0"/>
        <v>32.478632478632484</v>
      </c>
      <c r="F37" s="3"/>
      <c r="G37" s="3"/>
      <c r="H37" s="3"/>
      <c r="I37" s="3"/>
      <c r="J37" s="11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ht="14.4">
      <c r="A38" s="7">
        <v>20203</v>
      </c>
      <c r="B38" s="18" t="s">
        <v>58</v>
      </c>
      <c r="C38" s="7">
        <v>253</v>
      </c>
      <c r="D38" s="7">
        <v>9</v>
      </c>
      <c r="E38" s="8">
        <f t="shared" si="0"/>
        <v>35.573122529644273</v>
      </c>
      <c r="F38" s="3"/>
      <c r="G38" s="3"/>
      <c r="H38" s="3"/>
      <c r="I38" s="3"/>
      <c r="J38" s="11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ht="14.4">
      <c r="A39" s="7">
        <v>20204</v>
      </c>
      <c r="B39" s="18" t="s">
        <v>59</v>
      </c>
      <c r="C39" s="7">
        <v>285</v>
      </c>
      <c r="D39" s="7">
        <v>9</v>
      </c>
      <c r="E39" s="8">
        <f t="shared" si="0"/>
        <v>31.578947368421055</v>
      </c>
      <c r="F39" s="3"/>
      <c r="G39" s="3"/>
      <c r="H39" s="3"/>
      <c r="I39" s="3"/>
      <c r="J39" s="11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ht="14.4">
      <c r="A40" s="7">
        <v>20205</v>
      </c>
      <c r="B40" s="18" t="s">
        <v>60</v>
      </c>
      <c r="C40" s="7">
        <v>294</v>
      </c>
      <c r="D40" s="7">
        <v>5</v>
      </c>
      <c r="E40" s="8">
        <f t="shared" si="0"/>
        <v>17.006802721088437</v>
      </c>
      <c r="F40" s="3"/>
      <c r="G40" s="3"/>
      <c r="H40" s="3"/>
      <c r="I40" s="3"/>
      <c r="J40" s="11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ht="14.4">
      <c r="A41" s="7">
        <v>20206</v>
      </c>
      <c r="B41" s="18" t="s">
        <v>61</v>
      </c>
      <c r="C41" s="7">
        <v>157</v>
      </c>
      <c r="D41" s="7">
        <v>2</v>
      </c>
      <c r="E41" s="8">
        <f t="shared" si="0"/>
        <v>12.738853503184714</v>
      </c>
      <c r="F41" s="3"/>
      <c r="G41" s="3"/>
      <c r="H41" s="3"/>
      <c r="I41" s="3"/>
      <c r="J41" s="11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ht="14.4">
      <c r="A42" s="7">
        <v>20301</v>
      </c>
      <c r="B42" s="18" t="s">
        <v>371</v>
      </c>
      <c r="C42" s="7">
        <v>469</v>
      </c>
      <c r="D42" s="7">
        <v>17</v>
      </c>
      <c r="E42" s="8">
        <f t="shared" si="0"/>
        <v>36.247334754797436</v>
      </c>
      <c r="F42" s="3"/>
      <c r="G42" s="3"/>
      <c r="H42" s="3"/>
      <c r="I42" s="3"/>
      <c r="J42" s="11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ht="14.4">
      <c r="A43" s="7">
        <v>20302</v>
      </c>
      <c r="B43" s="18" t="s">
        <v>63</v>
      </c>
      <c r="C43" s="7">
        <v>540</v>
      </c>
      <c r="D43" s="7">
        <v>28</v>
      </c>
      <c r="E43" s="8">
        <f t="shared" si="0"/>
        <v>51.851851851851848</v>
      </c>
      <c r="F43" s="3"/>
      <c r="G43" s="3"/>
      <c r="H43" s="3"/>
      <c r="I43" s="3"/>
      <c r="J43" s="11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ht="14.4">
      <c r="A44" s="7">
        <v>20303</v>
      </c>
      <c r="B44" s="18" t="s">
        <v>64</v>
      </c>
      <c r="C44" s="7">
        <v>392</v>
      </c>
      <c r="D44" s="7">
        <v>20</v>
      </c>
      <c r="E44" s="8">
        <f t="shared" si="0"/>
        <v>51.020408163265309</v>
      </c>
      <c r="F44" s="3"/>
      <c r="G44" s="3"/>
      <c r="H44" s="3"/>
      <c r="I44" s="3"/>
      <c r="J44" s="11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ht="14.4">
      <c r="A45" s="7">
        <v>20304</v>
      </c>
      <c r="B45" s="18" t="s">
        <v>65</v>
      </c>
      <c r="C45" s="7">
        <v>188</v>
      </c>
      <c r="D45" s="7">
        <v>9</v>
      </c>
      <c r="E45" s="8">
        <f t="shared" si="0"/>
        <v>47.872340425531917</v>
      </c>
      <c r="F45" s="3"/>
      <c r="G45" s="3"/>
      <c r="H45" s="3"/>
      <c r="I45" s="3"/>
      <c r="J45" s="11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14.4">
      <c r="A46" s="7">
        <v>20305</v>
      </c>
      <c r="B46" s="18" t="s">
        <v>66</v>
      </c>
      <c r="C46" s="7">
        <v>157</v>
      </c>
      <c r="D46" s="7">
        <v>4</v>
      </c>
      <c r="E46" s="8">
        <f t="shared" si="0"/>
        <v>25.477707006369428</v>
      </c>
      <c r="F46" s="3"/>
      <c r="G46" s="3"/>
      <c r="H46" s="3"/>
      <c r="I46" s="3"/>
      <c r="J46" s="11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14.4">
      <c r="A47" s="7">
        <v>20306</v>
      </c>
      <c r="B47" s="18" t="s">
        <v>372</v>
      </c>
      <c r="C47" s="7">
        <v>254</v>
      </c>
      <c r="D47" s="7">
        <v>7</v>
      </c>
      <c r="E47" s="8">
        <f t="shared" si="0"/>
        <v>27.559055118110237</v>
      </c>
      <c r="F47" s="3"/>
      <c r="G47" s="3"/>
      <c r="H47" s="3"/>
      <c r="I47" s="3"/>
      <c r="J47" s="11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ht="14.4">
      <c r="A48" s="7">
        <v>20307</v>
      </c>
      <c r="B48" s="18" t="s">
        <v>68</v>
      </c>
      <c r="C48" s="7">
        <v>143</v>
      </c>
      <c r="D48" s="7">
        <v>7</v>
      </c>
      <c r="E48" s="8">
        <f t="shared" si="0"/>
        <v>48.951048951048953</v>
      </c>
      <c r="F48" s="3"/>
      <c r="G48" s="3"/>
      <c r="H48" s="3"/>
      <c r="I48" s="3"/>
      <c r="J48" s="11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ht="14.4">
      <c r="A49" s="7">
        <v>20308</v>
      </c>
      <c r="B49" s="18" t="s">
        <v>373</v>
      </c>
      <c r="C49" s="7">
        <v>246</v>
      </c>
      <c r="D49" s="7">
        <v>7</v>
      </c>
      <c r="E49" s="8">
        <f t="shared" si="0"/>
        <v>28.455284552845526</v>
      </c>
      <c r="F49" s="3"/>
      <c r="G49" s="3"/>
      <c r="H49" s="3"/>
      <c r="I49" s="3"/>
      <c r="J49" s="11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14.4">
      <c r="A50" s="7">
        <v>20401</v>
      </c>
      <c r="B50" s="18" t="s">
        <v>70</v>
      </c>
      <c r="C50" s="7">
        <v>453</v>
      </c>
      <c r="D50" s="7">
        <v>13</v>
      </c>
      <c r="E50" s="8">
        <f t="shared" si="0"/>
        <v>28.697571743929359</v>
      </c>
      <c r="F50" s="3"/>
      <c r="G50" s="3"/>
      <c r="H50" s="3"/>
      <c r="I50" s="3"/>
      <c r="J50" s="11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4.4">
      <c r="A51" s="7">
        <v>20402</v>
      </c>
      <c r="B51" s="18" t="s">
        <v>71</v>
      </c>
      <c r="C51" s="7">
        <v>654</v>
      </c>
      <c r="D51" s="7">
        <v>21</v>
      </c>
      <c r="E51" s="8">
        <f t="shared" si="0"/>
        <v>32.11009174311927</v>
      </c>
      <c r="F51" s="3"/>
      <c r="G51" s="3"/>
      <c r="H51" s="3"/>
      <c r="I51" s="3"/>
      <c r="J51" s="11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4.4">
      <c r="A52" s="7">
        <v>20403</v>
      </c>
      <c r="B52" s="18" t="s">
        <v>374</v>
      </c>
      <c r="C52" s="7">
        <v>612</v>
      </c>
      <c r="D52" s="7">
        <v>20</v>
      </c>
      <c r="E52" s="8">
        <f t="shared" si="0"/>
        <v>32.679738562091508</v>
      </c>
      <c r="F52" s="3"/>
      <c r="G52" s="3"/>
      <c r="H52" s="3"/>
      <c r="I52" s="3"/>
      <c r="J52" s="11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4.4">
      <c r="A53" s="7">
        <v>20404</v>
      </c>
      <c r="B53" s="18" t="s">
        <v>73</v>
      </c>
      <c r="C53" s="7">
        <v>224</v>
      </c>
      <c r="D53" s="7">
        <v>11</v>
      </c>
      <c r="E53" s="8">
        <f t="shared" si="0"/>
        <v>49.107142857142854</v>
      </c>
      <c r="F53" s="3"/>
      <c r="G53" s="3"/>
      <c r="H53" s="3"/>
      <c r="I53" s="3"/>
      <c r="J53" s="11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4.4">
      <c r="A54" s="7">
        <v>20405</v>
      </c>
      <c r="B54" s="18" t="s">
        <v>74</v>
      </c>
      <c r="C54" s="7">
        <v>304</v>
      </c>
      <c r="D54" s="7">
        <v>7</v>
      </c>
      <c r="E54" s="8">
        <f t="shared" si="0"/>
        <v>23.026315789473681</v>
      </c>
      <c r="F54" s="3"/>
      <c r="G54" s="3"/>
      <c r="H54" s="3"/>
      <c r="I54" s="3"/>
      <c r="J54" s="11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4.4">
      <c r="A55" s="7">
        <v>20501</v>
      </c>
      <c r="B55" s="18" t="s">
        <v>75</v>
      </c>
      <c r="C55" s="7">
        <v>683</v>
      </c>
      <c r="D55" s="7">
        <v>29</v>
      </c>
      <c r="E55" s="8">
        <f t="shared" si="0"/>
        <v>42.459736456808201</v>
      </c>
      <c r="F55" s="3"/>
      <c r="G55" s="3"/>
      <c r="H55" s="3"/>
      <c r="I55" s="3"/>
      <c r="J55" s="11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14.4">
      <c r="A56" s="7">
        <v>20502</v>
      </c>
      <c r="B56" s="18" t="s">
        <v>76</v>
      </c>
      <c r="C56" s="7">
        <v>446</v>
      </c>
      <c r="D56" s="7">
        <v>16</v>
      </c>
      <c r="E56" s="8">
        <f t="shared" si="0"/>
        <v>35.874439461883405</v>
      </c>
      <c r="F56" s="3"/>
      <c r="G56" s="3"/>
      <c r="H56" s="3"/>
      <c r="I56" s="3"/>
      <c r="J56" s="11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ht="14.4">
      <c r="A57" s="7">
        <v>20503</v>
      </c>
      <c r="B57" s="18" t="s">
        <v>77</v>
      </c>
      <c r="C57" s="7">
        <v>273</v>
      </c>
      <c r="D57" s="7">
        <v>23</v>
      </c>
      <c r="E57" s="8">
        <f t="shared" si="0"/>
        <v>84.249084249084248</v>
      </c>
      <c r="F57" s="3"/>
      <c r="G57" s="3"/>
      <c r="H57" s="3"/>
      <c r="I57" s="3"/>
      <c r="J57" s="11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ht="14.4">
      <c r="A58" s="7">
        <v>20601</v>
      </c>
      <c r="B58" s="18" t="s">
        <v>78</v>
      </c>
      <c r="C58" s="7">
        <v>1201</v>
      </c>
      <c r="D58" s="7">
        <v>58</v>
      </c>
      <c r="E58" s="8">
        <f t="shared" si="0"/>
        <v>48.293089092422981</v>
      </c>
      <c r="F58" s="3"/>
      <c r="G58" s="3"/>
      <c r="H58" s="3"/>
      <c r="I58" s="3"/>
      <c r="J58" s="11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ht="14.4">
      <c r="A59" s="7">
        <v>20602</v>
      </c>
      <c r="B59" s="18" t="s">
        <v>79</v>
      </c>
      <c r="C59" s="7">
        <v>674</v>
      </c>
      <c r="D59" s="7">
        <v>43</v>
      </c>
      <c r="E59" s="8">
        <f t="shared" si="0"/>
        <v>63.798219584569729</v>
      </c>
      <c r="F59" s="3"/>
      <c r="G59" s="3"/>
      <c r="H59" s="3"/>
      <c r="I59" s="3"/>
      <c r="J59" s="11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ht="14.4">
      <c r="A60" s="7">
        <v>20603</v>
      </c>
      <c r="B60" s="18" t="s">
        <v>80</v>
      </c>
      <c r="C60" s="7">
        <v>376</v>
      </c>
      <c r="D60" s="7">
        <v>12</v>
      </c>
      <c r="E60" s="8">
        <f t="shared" si="0"/>
        <v>31.914893617021274</v>
      </c>
      <c r="F60" s="3"/>
      <c r="G60" s="3"/>
      <c r="H60" s="3"/>
      <c r="I60" s="3"/>
      <c r="J60" s="11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ht="14.4">
      <c r="A61" s="7">
        <v>20604</v>
      </c>
      <c r="B61" s="18" t="s">
        <v>81</v>
      </c>
      <c r="C61" s="7">
        <v>179</v>
      </c>
      <c r="D61" s="7">
        <v>19</v>
      </c>
      <c r="E61" s="8">
        <f t="shared" si="0"/>
        <v>106.14525139664805</v>
      </c>
      <c r="F61" s="3"/>
      <c r="G61" s="3"/>
      <c r="H61" s="3"/>
      <c r="I61" s="3"/>
      <c r="J61" s="11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ht="14.4">
      <c r="A62" s="7">
        <v>20605</v>
      </c>
      <c r="B62" s="18" t="s">
        <v>82</v>
      </c>
      <c r="C62" s="7">
        <v>106</v>
      </c>
      <c r="D62" s="7">
        <v>2</v>
      </c>
      <c r="E62" s="8">
        <f t="shared" si="0"/>
        <v>18.867924528301884</v>
      </c>
      <c r="F62" s="3"/>
      <c r="G62" s="3"/>
      <c r="H62" s="3"/>
      <c r="I62" s="3"/>
      <c r="J62" s="11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ht="14.4">
      <c r="A63" s="7">
        <v>20606</v>
      </c>
      <c r="B63" s="18" t="s">
        <v>83</v>
      </c>
      <c r="C63" s="7">
        <v>259</v>
      </c>
      <c r="D63" s="7">
        <v>16</v>
      </c>
      <c r="E63" s="8">
        <f t="shared" si="0"/>
        <v>61.776061776061781</v>
      </c>
      <c r="F63" s="3"/>
      <c r="G63" s="3"/>
      <c r="H63" s="3"/>
      <c r="I63" s="3"/>
      <c r="J63" s="11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ht="14.4">
      <c r="A64" s="7">
        <v>20607</v>
      </c>
      <c r="B64" s="18" t="s">
        <v>84</v>
      </c>
      <c r="C64" s="7">
        <v>845</v>
      </c>
      <c r="D64" s="7">
        <v>69</v>
      </c>
      <c r="E64" s="8">
        <f t="shared" si="0"/>
        <v>81.65680473372781</v>
      </c>
      <c r="F64" s="3"/>
      <c r="G64" s="3"/>
      <c r="H64" s="3"/>
      <c r="I64" s="3"/>
      <c r="J64" s="11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ht="14.4">
      <c r="A65" s="7">
        <v>20608</v>
      </c>
      <c r="B65" s="18" t="s">
        <v>85</v>
      </c>
      <c r="C65" s="7">
        <v>575</v>
      </c>
      <c r="D65" s="7">
        <v>47</v>
      </c>
      <c r="E65" s="8">
        <f t="shared" si="0"/>
        <v>81.739130434782609</v>
      </c>
      <c r="F65" s="3"/>
      <c r="G65" s="3"/>
      <c r="H65" s="3"/>
      <c r="I65" s="3"/>
      <c r="J65" s="11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ht="14.4">
      <c r="A66" s="7">
        <v>20701</v>
      </c>
      <c r="B66" s="18" t="s">
        <v>86</v>
      </c>
      <c r="C66" s="7">
        <v>829</v>
      </c>
      <c r="D66" s="7">
        <v>88</v>
      </c>
      <c r="E66" s="8">
        <f t="shared" si="0"/>
        <v>106.15199034981906</v>
      </c>
      <c r="F66" s="3"/>
      <c r="G66" s="3"/>
      <c r="H66" s="3"/>
      <c r="I66" s="3"/>
      <c r="J66" s="11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ht="14.4">
      <c r="A67" s="7">
        <v>20702</v>
      </c>
      <c r="B67" s="18" t="s">
        <v>87</v>
      </c>
      <c r="C67" s="7">
        <v>286</v>
      </c>
      <c r="D67" s="7">
        <v>21</v>
      </c>
      <c r="E67" s="8">
        <f t="shared" si="0"/>
        <v>73.426573426573427</v>
      </c>
      <c r="F67" s="3"/>
      <c r="G67" s="3"/>
      <c r="H67" s="3"/>
      <c r="I67" s="3"/>
      <c r="J67" s="11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ht="14.4">
      <c r="A68" s="7">
        <v>20801</v>
      </c>
      <c r="B68" s="18" t="s">
        <v>88</v>
      </c>
      <c r="C68" s="7">
        <v>5012</v>
      </c>
      <c r="D68" s="7">
        <v>159</v>
      </c>
      <c r="E68" s="8">
        <f t="shared" si="0"/>
        <v>31.723862729449319</v>
      </c>
      <c r="F68" s="3"/>
      <c r="G68" s="3"/>
      <c r="H68" s="3"/>
      <c r="I68" s="3"/>
      <c r="J68" s="11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ht="14.4">
      <c r="A69" s="7">
        <v>20802</v>
      </c>
      <c r="B69" s="18" t="s">
        <v>89</v>
      </c>
      <c r="C69" s="7">
        <v>262</v>
      </c>
      <c r="D69" s="7">
        <v>13</v>
      </c>
      <c r="E69" s="8">
        <f t="shared" si="0"/>
        <v>49.618320610687022</v>
      </c>
      <c r="F69" s="3"/>
      <c r="G69" s="3"/>
      <c r="H69" s="3"/>
      <c r="I69" s="3"/>
      <c r="J69" s="11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14.4">
      <c r="A70" s="7">
        <v>20803</v>
      </c>
      <c r="B70" s="18" t="s">
        <v>375</v>
      </c>
      <c r="C70" s="7">
        <v>529</v>
      </c>
      <c r="D70" s="7">
        <v>24</v>
      </c>
      <c r="E70" s="8">
        <f t="shared" si="0"/>
        <v>45.368620037807183</v>
      </c>
      <c r="F70" s="3"/>
      <c r="G70" s="3"/>
      <c r="H70" s="3"/>
      <c r="I70" s="3"/>
      <c r="J70" s="11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ht="14.4">
      <c r="A71" s="7">
        <v>20804</v>
      </c>
      <c r="B71" s="18" t="s">
        <v>91</v>
      </c>
      <c r="C71" s="7">
        <v>304</v>
      </c>
      <c r="D71" s="7">
        <v>9</v>
      </c>
      <c r="E71" s="8">
        <f t="shared" si="0"/>
        <v>29.605263157894736</v>
      </c>
      <c r="F71" s="3"/>
      <c r="G71" s="3"/>
      <c r="H71" s="3"/>
      <c r="I71" s="3"/>
      <c r="J71" s="11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ht="14.4">
      <c r="A72" s="7">
        <v>20805</v>
      </c>
      <c r="B72" s="18" t="s">
        <v>376</v>
      </c>
      <c r="C72" s="7">
        <v>264</v>
      </c>
      <c r="D72" s="7">
        <v>11</v>
      </c>
      <c r="E72" s="8">
        <f t="shared" si="0"/>
        <v>41.666666666666664</v>
      </c>
      <c r="F72" s="3"/>
      <c r="G72" s="3"/>
      <c r="H72" s="3"/>
      <c r="I72" s="3"/>
      <c r="J72" s="11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14.4">
      <c r="A73" s="7">
        <v>20806</v>
      </c>
      <c r="B73" s="18" t="s">
        <v>93</v>
      </c>
      <c r="C73" s="7">
        <v>594</v>
      </c>
      <c r="D73" s="7">
        <v>26</v>
      </c>
      <c r="E73" s="8">
        <f t="shared" si="0"/>
        <v>43.771043771043772</v>
      </c>
      <c r="F73" s="3"/>
      <c r="G73" s="3"/>
      <c r="H73" s="3"/>
      <c r="I73" s="3"/>
      <c r="J73" s="11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14.4">
      <c r="A74" s="7">
        <v>20807</v>
      </c>
      <c r="B74" s="18" t="s">
        <v>94</v>
      </c>
      <c r="C74" s="7">
        <v>225</v>
      </c>
      <c r="D74" s="7">
        <v>12</v>
      </c>
      <c r="E74" s="8">
        <f t="shared" si="0"/>
        <v>53.333333333333336</v>
      </c>
      <c r="F74" s="3"/>
      <c r="G74" s="3"/>
      <c r="H74" s="3"/>
      <c r="I74" s="3"/>
      <c r="J74" s="11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14.4">
      <c r="A75" s="7">
        <v>20901</v>
      </c>
      <c r="B75" s="18" t="s">
        <v>95</v>
      </c>
      <c r="C75" s="7">
        <v>316</v>
      </c>
      <c r="D75" s="7">
        <v>20</v>
      </c>
      <c r="E75" s="8">
        <f t="shared" si="0"/>
        <v>63.291139240506332</v>
      </c>
      <c r="F75" s="3"/>
      <c r="G75" s="3"/>
      <c r="H75" s="3"/>
      <c r="I75" s="3"/>
      <c r="J75" s="11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14.4">
      <c r="A76" s="7">
        <v>20902</v>
      </c>
      <c r="B76" s="18" t="s">
        <v>96</v>
      </c>
      <c r="C76" s="7">
        <v>581</v>
      </c>
      <c r="D76" s="7">
        <v>23</v>
      </c>
      <c r="E76" s="8">
        <f t="shared" si="0"/>
        <v>39.586919104991395</v>
      </c>
      <c r="F76" s="3"/>
      <c r="G76" s="3"/>
      <c r="H76" s="3"/>
      <c r="I76" s="3"/>
      <c r="J76" s="1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14.4">
      <c r="A77" s="7">
        <v>20903</v>
      </c>
      <c r="B77" s="18" t="s">
        <v>97</v>
      </c>
      <c r="C77" s="7">
        <v>449</v>
      </c>
      <c r="D77" s="7">
        <v>21</v>
      </c>
      <c r="E77" s="8">
        <f t="shared" si="0"/>
        <v>46.770601336302896</v>
      </c>
      <c r="F77" s="3"/>
      <c r="G77" s="3"/>
      <c r="H77" s="3"/>
      <c r="I77" s="3"/>
      <c r="J77" s="11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14.4">
      <c r="A78" s="7">
        <v>20904</v>
      </c>
      <c r="B78" s="18" t="s">
        <v>98</v>
      </c>
      <c r="C78" s="7">
        <v>215</v>
      </c>
      <c r="D78" s="7">
        <v>15</v>
      </c>
      <c r="E78" s="8">
        <f t="shared" si="0"/>
        <v>69.767441860465112</v>
      </c>
      <c r="F78" s="3"/>
      <c r="G78" s="3"/>
      <c r="H78" s="3"/>
      <c r="I78" s="3"/>
      <c r="J78" s="11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14.4">
      <c r="A79" s="7">
        <v>20905</v>
      </c>
      <c r="B79" s="18" t="s">
        <v>99</v>
      </c>
      <c r="C79" s="7">
        <v>525</v>
      </c>
      <c r="D79" s="7">
        <v>33</v>
      </c>
      <c r="E79" s="8">
        <f t="shared" si="0"/>
        <v>62.857142857142861</v>
      </c>
      <c r="F79" s="3"/>
      <c r="G79" s="3"/>
      <c r="H79" s="3"/>
      <c r="I79" s="3"/>
      <c r="J79" s="11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14.4">
      <c r="A80" s="7">
        <v>21001</v>
      </c>
      <c r="B80" s="18" t="s">
        <v>100</v>
      </c>
      <c r="C80" s="7">
        <v>722</v>
      </c>
      <c r="D80" s="7">
        <v>56</v>
      </c>
      <c r="E80" s="8">
        <f t="shared" si="0"/>
        <v>77.562326869806085</v>
      </c>
      <c r="F80" s="3"/>
      <c r="G80" s="3"/>
      <c r="H80" s="3"/>
      <c r="I80" s="3"/>
      <c r="J80" s="11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ht="14.4">
      <c r="A81" s="7">
        <v>21002</v>
      </c>
      <c r="B81" s="18" t="s">
        <v>101</v>
      </c>
      <c r="C81" s="7">
        <v>320</v>
      </c>
      <c r="D81" s="7">
        <v>20</v>
      </c>
      <c r="E81" s="8">
        <f t="shared" si="0"/>
        <v>62.5</v>
      </c>
      <c r="F81" s="3"/>
      <c r="G81" s="3"/>
      <c r="H81" s="3"/>
      <c r="I81" s="3"/>
      <c r="J81" s="11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14.4">
      <c r="A82" s="7">
        <v>21003</v>
      </c>
      <c r="B82" s="18" t="s">
        <v>102</v>
      </c>
      <c r="C82" s="7">
        <v>663</v>
      </c>
      <c r="D82" s="7">
        <v>42</v>
      </c>
      <c r="E82" s="8">
        <f t="shared" si="0"/>
        <v>63.348416289592755</v>
      </c>
      <c r="F82" s="3"/>
      <c r="G82" s="3"/>
      <c r="H82" s="3"/>
      <c r="I82" s="3"/>
      <c r="J82" s="11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ht="14.4">
      <c r="A83" s="7">
        <v>21004</v>
      </c>
      <c r="B83" s="18" t="s">
        <v>103</v>
      </c>
      <c r="C83" s="7">
        <v>964</v>
      </c>
      <c r="D83" s="7">
        <v>61</v>
      </c>
      <c r="E83" s="8">
        <f t="shared" si="0"/>
        <v>63.278008298755182</v>
      </c>
      <c r="F83" s="3"/>
      <c r="G83" s="3"/>
      <c r="H83" s="3"/>
      <c r="I83" s="3"/>
      <c r="J83" s="11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ht="14.4">
      <c r="A84" s="7">
        <v>21005</v>
      </c>
      <c r="B84" s="18" t="s">
        <v>104</v>
      </c>
      <c r="C84" s="7">
        <v>429</v>
      </c>
      <c r="D84" s="7">
        <v>10</v>
      </c>
      <c r="E84" s="8">
        <f t="shared" si="0"/>
        <v>23.310023310023311</v>
      </c>
      <c r="F84" s="3"/>
      <c r="G84" s="3"/>
      <c r="H84" s="3"/>
      <c r="I84" s="3"/>
      <c r="J84" s="11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ht="14.4">
      <c r="A85" s="7">
        <v>21006</v>
      </c>
      <c r="B85" s="18" t="s">
        <v>105</v>
      </c>
      <c r="C85" s="7">
        <v>314</v>
      </c>
      <c r="D85" s="7">
        <v>14</v>
      </c>
      <c r="E85" s="8">
        <f t="shared" si="0"/>
        <v>44.585987261146492</v>
      </c>
      <c r="F85" s="3"/>
      <c r="G85" s="3"/>
      <c r="H85" s="3"/>
      <c r="I85" s="3"/>
      <c r="J85" s="11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ht="14.4">
      <c r="A86" s="7">
        <v>21101</v>
      </c>
      <c r="B86" s="18" t="s">
        <v>106</v>
      </c>
      <c r="C86" s="7">
        <v>776</v>
      </c>
      <c r="D86" s="7">
        <v>26</v>
      </c>
      <c r="E86" s="8">
        <f t="shared" si="0"/>
        <v>33.505154639175259</v>
      </c>
      <c r="F86" s="3"/>
      <c r="G86" s="3"/>
      <c r="H86" s="3"/>
      <c r="I86" s="3"/>
      <c r="J86" s="11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ht="14.4">
      <c r="A87" s="7">
        <v>21102</v>
      </c>
      <c r="B87" s="18" t="s">
        <v>107</v>
      </c>
      <c r="C87" s="7">
        <v>846</v>
      </c>
      <c r="D87" s="7">
        <v>47</v>
      </c>
      <c r="E87" s="8">
        <f t="shared" si="0"/>
        <v>55.55555555555555</v>
      </c>
      <c r="F87" s="3"/>
      <c r="G87" s="3"/>
      <c r="H87" s="3"/>
      <c r="I87" s="3"/>
      <c r="J87" s="11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ht="14.4">
      <c r="A88" s="7">
        <v>21103</v>
      </c>
      <c r="B88" s="18" t="s">
        <v>108</v>
      </c>
      <c r="C88" s="7">
        <v>295</v>
      </c>
      <c r="D88" s="7">
        <v>10</v>
      </c>
      <c r="E88" s="8">
        <f t="shared" si="0"/>
        <v>33.898305084745765</v>
      </c>
      <c r="F88" s="3"/>
      <c r="G88" s="3"/>
      <c r="H88" s="3"/>
      <c r="I88" s="3"/>
      <c r="J88" s="11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ht="14.4">
      <c r="A89" s="7">
        <v>21104</v>
      </c>
      <c r="B89" s="18" t="s">
        <v>109</v>
      </c>
      <c r="C89" s="7">
        <v>1182</v>
      </c>
      <c r="D89" s="7">
        <v>82</v>
      </c>
      <c r="E89" s="8">
        <f t="shared" si="0"/>
        <v>69.373942470389167</v>
      </c>
      <c r="F89" s="3"/>
      <c r="G89" s="3"/>
      <c r="H89" s="3"/>
      <c r="I89" s="3"/>
      <c r="J89" s="11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ht="14.4">
      <c r="A90" s="7">
        <v>21105</v>
      </c>
      <c r="B90" s="18" t="s">
        <v>110</v>
      </c>
      <c r="C90" s="7">
        <v>2208</v>
      </c>
      <c r="D90" s="7">
        <v>125</v>
      </c>
      <c r="E90" s="8">
        <f t="shared" si="0"/>
        <v>56.612318840579711</v>
      </c>
      <c r="F90" s="3"/>
      <c r="G90" s="3"/>
      <c r="H90" s="3"/>
      <c r="I90" s="3"/>
      <c r="J90" s="11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ht="14.4">
      <c r="A91" s="7">
        <v>21201</v>
      </c>
      <c r="B91" s="18" t="s">
        <v>111</v>
      </c>
      <c r="C91" s="7">
        <v>2101</v>
      </c>
      <c r="D91" s="7">
        <v>96</v>
      </c>
      <c r="E91" s="8">
        <f t="shared" si="0"/>
        <v>45.692527367920036</v>
      </c>
      <c r="F91" s="3"/>
      <c r="G91" s="3"/>
      <c r="H91" s="3"/>
      <c r="I91" s="3"/>
      <c r="J91" s="11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ht="14.4">
      <c r="A92" s="7">
        <v>21202</v>
      </c>
      <c r="B92" s="18" t="s">
        <v>112</v>
      </c>
      <c r="C92" s="7">
        <v>1625</v>
      </c>
      <c r="D92" s="7">
        <v>62</v>
      </c>
      <c r="E92" s="8">
        <f t="shared" si="0"/>
        <v>38.153846153846153</v>
      </c>
      <c r="F92" s="3"/>
      <c r="G92" s="3"/>
      <c r="H92" s="3"/>
      <c r="I92" s="3"/>
      <c r="J92" s="11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ht="14.4">
      <c r="A93" s="7">
        <v>21203</v>
      </c>
      <c r="B93" s="18" t="s">
        <v>113</v>
      </c>
      <c r="C93" s="7">
        <v>753</v>
      </c>
      <c r="D93" s="7">
        <v>31</v>
      </c>
      <c r="E93" s="8">
        <f t="shared" si="0"/>
        <v>41.168658698539176</v>
      </c>
      <c r="F93" s="3"/>
      <c r="G93" s="3"/>
      <c r="H93" s="3"/>
      <c r="I93" s="3"/>
      <c r="J93" s="11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ht="14.4">
      <c r="A94" s="7">
        <v>21204</v>
      </c>
      <c r="B94" s="18" t="s">
        <v>114</v>
      </c>
      <c r="C94" s="7">
        <v>248</v>
      </c>
      <c r="D94" s="7">
        <v>6</v>
      </c>
      <c r="E94" s="8">
        <f t="shared" si="0"/>
        <v>24.193548387096772</v>
      </c>
      <c r="F94" s="3"/>
      <c r="G94" s="3"/>
      <c r="H94" s="3"/>
      <c r="I94" s="3"/>
      <c r="J94" s="11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ht="14.4">
      <c r="A95" s="7">
        <v>21301</v>
      </c>
      <c r="B95" s="18" t="s">
        <v>115</v>
      </c>
      <c r="C95" s="7">
        <v>1371</v>
      </c>
      <c r="D95" s="7">
        <v>49</v>
      </c>
      <c r="E95" s="8">
        <f t="shared" si="0"/>
        <v>35.740335521517139</v>
      </c>
      <c r="F95" s="3"/>
      <c r="G95" s="3"/>
      <c r="H95" s="3"/>
      <c r="I95" s="3"/>
      <c r="J95" s="11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ht="14.4">
      <c r="A96" s="7">
        <v>21302</v>
      </c>
      <c r="B96" s="18" t="s">
        <v>116</v>
      </c>
      <c r="C96" s="7">
        <v>309</v>
      </c>
      <c r="D96" s="7">
        <v>17</v>
      </c>
      <c r="E96" s="8">
        <f t="shared" si="0"/>
        <v>55.016181229773458</v>
      </c>
      <c r="F96" s="3"/>
      <c r="G96" s="3"/>
      <c r="H96" s="3"/>
      <c r="I96" s="3"/>
      <c r="J96" s="11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ht="14.4">
      <c r="A97" s="7">
        <v>21303</v>
      </c>
      <c r="B97" s="18" t="s">
        <v>117</v>
      </c>
      <c r="C97" s="7">
        <v>442</v>
      </c>
      <c r="D97" s="7">
        <v>21</v>
      </c>
      <c r="E97" s="8">
        <f t="shared" si="0"/>
        <v>47.511312217194565</v>
      </c>
      <c r="F97" s="3"/>
      <c r="G97" s="3"/>
      <c r="H97" s="3"/>
      <c r="I97" s="3"/>
      <c r="J97" s="11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ht="14.4">
      <c r="A98" s="7">
        <v>21304</v>
      </c>
      <c r="B98" s="18" t="s">
        <v>118</v>
      </c>
      <c r="C98" s="7">
        <v>625</v>
      </c>
      <c r="D98" s="7">
        <v>28</v>
      </c>
      <c r="E98" s="8">
        <f t="shared" si="0"/>
        <v>44.8</v>
      </c>
      <c r="F98" s="3"/>
      <c r="G98" s="3"/>
      <c r="H98" s="3"/>
      <c r="I98" s="3"/>
      <c r="J98" s="11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ht="14.4">
      <c r="A99" s="7">
        <v>21305</v>
      </c>
      <c r="B99" s="18" t="s">
        <v>119</v>
      </c>
      <c r="C99" s="7">
        <v>1130</v>
      </c>
      <c r="D99" s="7">
        <v>49</v>
      </c>
      <c r="E99" s="8">
        <f t="shared" si="0"/>
        <v>43.362831858407077</v>
      </c>
      <c r="F99" s="3"/>
      <c r="G99" s="3"/>
      <c r="H99" s="3"/>
      <c r="I99" s="3"/>
      <c r="J99" s="11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ht="14.4">
      <c r="A100" s="7">
        <v>21306</v>
      </c>
      <c r="B100" s="18" t="s">
        <v>120</v>
      </c>
      <c r="C100" s="7">
        <v>486</v>
      </c>
      <c r="D100" s="7">
        <v>18</v>
      </c>
      <c r="E100" s="8">
        <f t="shared" si="0"/>
        <v>37.037037037037038</v>
      </c>
      <c r="F100" s="3"/>
      <c r="G100" s="3"/>
      <c r="H100" s="3"/>
      <c r="I100" s="3"/>
      <c r="J100" s="11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ht="14.4">
      <c r="A101" s="7">
        <v>21307</v>
      </c>
      <c r="B101" s="18" t="s">
        <v>121</v>
      </c>
      <c r="C101" s="7">
        <v>186</v>
      </c>
      <c r="D101" s="7">
        <v>0</v>
      </c>
      <c r="E101" s="8">
        <f t="shared" si="0"/>
        <v>0</v>
      </c>
      <c r="F101" s="3"/>
      <c r="G101" s="3"/>
      <c r="H101" s="3"/>
      <c r="I101" s="3"/>
      <c r="J101" s="11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ht="14.4">
      <c r="A102" s="7">
        <v>21401</v>
      </c>
      <c r="B102" s="18" t="s">
        <v>122</v>
      </c>
      <c r="C102" s="7">
        <v>1188</v>
      </c>
      <c r="D102" s="7">
        <v>41</v>
      </c>
      <c r="E102" s="8">
        <f t="shared" si="0"/>
        <v>34.511784511784512</v>
      </c>
      <c r="F102" s="3"/>
      <c r="G102" s="3"/>
      <c r="H102" s="3"/>
      <c r="I102" s="3"/>
      <c r="J102" s="11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ht="14.4">
      <c r="A103" s="7">
        <v>21402</v>
      </c>
      <c r="B103" s="18" t="s">
        <v>123</v>
      </c>
      <c r="C103" s="7">
        <v>1007</v>
      </c>
      <c r="D103" s="7">
        <v>32</v>
      </c>
      <c r="E103" s="8">
        <f t="shared" si="0"/>
        <v>31.777557100297912</v>
      </c>
      <c r="F103" s="3"/>
      <c r="G103" s="3"/>
      <c r="H103" s="3"/>
      <c r="I103" s="3"/>
      <c r="J103" s="11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ht="14.4">
      <c r="A104" s="7">
        <v>21501</v>
      </c>
      <c r="B104" s="18" t="s">
        <v>377</v>
      </c>
      <c r="C104" s="7">
        <v>502</v>
      </c>
      <c r="D104" s="7">
        <v>52</v>
      </c>
      <c r="E104" s="8">
        <f t="shared" si="0"/>
        <v>103.58565737051794</v>
      </c>
      <c r="F104" s="3"/>
      <c r="G104" s="3"/>
      <c r="H104" s="3"/>
      <c r="I104" s="3"/>
      <c r="J104" s="11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ht="14.4">
      <c r="A105" s="7">
        <v>21502</v>
      </c>
      <c r="B105" s="18" t="s">
        <v>125</v>
      </c>
      <c r="C105" s="7">
        <v>487</v>
      </c>
      <c r="D105" s="7">
        <v>30</v>
      </c>
      <c r="E105" s="8">
        <f t="shared" si="0"/>
        <v>61.601642710472277</v>
      </c>
      <c r="F105" s="3"/>
      <c r="G105" s="3"/>
      <c r="H105" s="3"/>
      <c r="I105" s="3"/>
      <c r="J105" s="11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ht="14.4">
      <c r="A106" s="7">
        <v>21601</v>
      </c>
      <c r="B106" s="18" t="s">
        <v>378</v>
      </c>
      <c r="C106" s="7">
        <v>677</v>
      </c>
      <c r="D106" s="7">
        <v>44</v>
      </c>
      <c r="E106" s="8">
        <f t="shared" si="0"/>
        <v>64.992614475627761</v>
      </c>
      <c r="F106" s="3"/>
      <c r="G106" s="3"/>
      <c r="H106" s="3"/>
      <c r="I106" s="3"/>
      <c r="J106" s="11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ht="14.4">
      <c r="A107" s="7">
        <v>21602</v>
      </c>
      <c r="B107" s="18" t="s">
        <v>127</v>
      </c>
      <c r="C107" s="7">
        <v>293</v>
      </c>
      <c r="D107" s="7">
        <v>16</v>
      </c>
      <c r="E107" s="8">
        <f t="shared" si="0"/>
        <v>54.607508532423211</v>
      </c>
      <c r="F107" s="3"/>
      <c r="G107" s="3"/>
      <c r="H107" s="3"/>
      <c r="I107" s="3"/>
      <c r="J107" s="11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ht="14.4">
      <c r="A108" s="7">
        <v>21701</v>
      </c>
      <c r="B108" s="18" t="s">
        <v>128</v>
      </c>
      <c r="C108" s="7">
        <v>651</v>
      </c>
      <c r="D108" s="7">
        <v>23</v>
      </c>
      <c r="E108" s="8">
        <f t="shared" si="0"/>
        <v>35.33026113671275</v>
      </c>
      <c r="F108" s="3"/>
      <c r="G108" s="3"/>
      <c r="H108" s="3"/>
      <c r="I108" s="3"/>
      <c r="J108" s="11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ht="14.4">
      <c r="A109" s="7">
        <v>21702</v>
      </c>
      <c r="B109" s="18" t="s">
        <v>129</v>
      </c>
      <c r="C109" s="7">
        <v>269</v>
      </c>
      <c r="D109" s="7">
        <v>5</v>
      </c>
      <c r="E109" s="8">
        <f t="shared" si="0"/>
        <v>18.587360594795541</v>
      </c>
      <c r="F109" s="3"/>
      <c r="G109" s="3"/>
      <c r="H109" s="3"/>
      <c r="I109" s="3"/>
      <c r="J109" s="11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ht="14.4">
      <c r="A110" s="7">
        <v>21703</v>
      </c>
      <c r="B110" s="18" t="s">
        <v>130</v>
      </c>
      <c r="C110" s="7">
        <v>238</v>
      </c>
      <c r="D110" s="7">
        <v>2</v>
      </c>
      <c r="E110" s="8">
        <f t="shared" si="0"/>
        <v>8.4033613445378155</v>
      </c>
      <c r="F110" s="3"/>
      <c r="G110" s="3"/>
      <c r="H110" s="3"/>
      <c r="I110" s="3"/>
      <c r="J110" s="11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ht="14.4">
      <c r="A111" s="7">
        <v>21801</v>
      </c>
      <c r="B111" s="18" t="s">
        <v>131</v>
      </c>
      <c r="C111" s="7">
        <v>303</v>
      </c>
      <c r="D111" s="7">
        <v>13</v>
      </c>
      <c r="E111" s="8">
        <f t="shared" si="0"/>
        <v>42.904290429042902</v>
      </c>
      <c r="F111" s="3"/>
      <c r="G111" s="3"/>
      <c r="H111" s="3"/>
      <c r="I111" s="3"/>
      <c r="J111" s="11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ht="14.4">
      <c r="A112" s="7">
        <v>21802</v>
      </c>
      <c r="B112" s="18" t="s">
        <v>132</v>
      </c>
      <c r="C112" s="7">
        <v>246</v>
      </c>
      <c r="D112" s="7">
        <v>10</v>
      </c>
      <c r="E112" s="8">
        <f t="shared" si="0"/>
        <v>40.650406504065039</v>
      </c>
      <c r="F112" s="3"/>
      <c r="G112" s="3"/>
      <c r="H112" s="3"/>
      <c r="I112" s="3"/>
      <c r="J112" s="11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ht="14.4">
      <c r="A113" s="7">
        <v>21803</v>
      </c>
      <c r="B113" s="18" t="s">
        <v>133</v>
      </c>
      <c r="C113" s="7">
        <v>65</v>
      </c>
      <c r="D113" s="7">
        <v>6</v>
      </c>
      <c r="E113" s="8">
        <f t="shared" si="0"/>
        <v>92.307692307692307</v>
      </c>
      <c r="F113" s="3"/>
      <c r="G113" s="3"/>
      <c r="H113" s="3"/>
      <c r="I113" s="3"/>
      <c r="J113" s="11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ht="14.4">
      <c r="A114" s="7">
        <v>21901</v>
      </c>
      <c r="B114" s="18" t="s">
        <v>134</v>
      </c>
      <c r="C114" s="7">
        <v>237</v>
      </c>
      <c r="D114" s="7">
        <v>6</v>
      </c>
      <c r="E114" s="8">
        <f t="shared" si="0"/>
        <v>25.316455696202532</v>
      </c>
      <c r="F114" s="3"/>
      <c r="G114" s="3"/>
      <c r="H114" s="3"/>
      <c r="I114" s="3"/>
      <c r="J114" s="11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ht="14.4">
      <c r="A115" s="7">
        <v>21902</v>
      </c>
      <c r="B115" s="18" t="s">
        <v>135</v>
      </c>
      <c r="C115" s="7">
        <v>222</v>
      </c>
      <c r="D115" s="7">
        <v>8</v>
      </c>
      <c r="E115" s="8">
        <f t="shared" si="0"/>
        <v>36.036036036036037</v>
      </c>
      <c r="F115" s="3"/>
      <c r="G115" s="3"/>
      <c r="H115" s="3"/>
      <c r="I115" s="3"/>
      <c r="J115" s="11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ht="14.4">
      <c r="A116" s="7">
        <v>22001</v>
      </c>
      <c r="B116" s="18" t="s">
        <v>136</v>
      </c>
      <c r="C116" s="7">
        <v>2634</v>
      </c>
      <c r="D116" s="7">
        <v>111</v>
      </c>
      <c r="E116" s="8">
        <f t="shared" si="0"/>
        <v>42.14123006833713</v>
      </c>
      <c r="F116" s="3"/>
      <c r="G116" s="3"/>
      <c r="H116" s="3"/>
      <c r="I116" s="3"/>
      <c r="J116" s="11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ht="14.4">
      <c r="A117" s="7">
        <v>22002</v>
      </c>
      <c r="B117" s="18" t="s">
        <v>137</v>
      </c>
      <c r="C117" s="7">
        <v>472</v>
      </c>
      <c r="D117" s="7">
        <v>24</v>
      </c>
      <c r="E117" s="8">
        <f t="shared" si="0"/>
        <v>50.847457627118651</v>
      </c>
      <c r="F117" s="3"/>
      <c r="G117" s="3"/>
      <c r="H117" s="3"/>
      <c r="I117" s="3"/>
      <c r="J117" s="11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ht="14.4">
      <c r="A118" s="7">
        <v>30101</v>
      </c>
      <c r="B118" s="18" t="s">
        <v>13</v>
      </c>
      <c r="C118" s="7">
        <v>29621</v>
      </c>
      <c r="D118" s="7">
        <v>616</v>
      </c>
      <c r="E118" s="8">
        <f t="shared" si="0"/>
        <v>20.796056851558017</v>
      </c>
      <c r="F118" s="3"/>
      <c r="G118" s="3"/>
      <c r="H118" s="3"/>
      <c r="I118" s="3"/>
      <c r="J118" s="11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ht="14.4">
      <c r="A119" s="7">
        <v>30201</v>
      </c>
      <c r="B119" s="18" t="s">
        <v>139</v>
      </c>
      <c r="C119" s="7">
        <v>1106</v>
      </c>
      <c r="D119" s="7">
        <v>46</v>
      </c>
      <c r="E119" s="8">
        <f t="shared" si="0"/>
        <v>41.591320072332728</v>
      </c>
      <c r="F119" s="3"/>
      <c r="G119" s="3"/>
      <c r="H119" s="3"/>
      <c r="I119" s="3"/>
      <c r="J119" s="11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ht="14.4">
      <c r="A120" s="7">
        <v>30202</v>
      </c>
      <c r="B120" s="18" t="s">
        <v>140</v>
      </c>
      <c r="C120" s="7">
        <v>225</v>
      </c>
      <c r="D120" s="7">
        <v>11</v>
      </c>
      <c r="E120" s="8">
        <f t="shared" si="0"/>
        <v>48.888888888888893</v>
      </c>
      <c r="F120" s="3"/>
      <c r="G120" s="3"/>
      <c r="H120" s="3"/>
      <c r="I120" s="3"/>
      <c r="J120" s="11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 ht="14.4">
      <c r="A121" s="7">
        <v>30203</v>
      </c>
      <c r="B121" s="18" t="s">
        <v>141</v>
      </c>
      <c r="C121" s="7">
        <v>296</v>
      </c>
      <c r="D121" s="7">
        <v>23</v>
      </c>
      <c r="E121" s="8">
        <f t="shared" si="0"/>
        <v>77.702702702702695</v>
      </c>
      <c r="F121" s="3"/>
      <c r="G121" s="3"/>
      <c r="H121" s="3"/>
      <c r="I121" s="3"/>
      <c r="J121" s="11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ht="14.4">
      <c r="A122" s="7">
        <v>30301</v>
      </c>
      <c r="B122" s="18" t="s">
        <v>142</v>
      </c>
      <c r="C122" s="7">
        <v>882</v>
      </c>
      <c r="D122" s="7">
        <v>78</v>
      </c>
      <c r="E122" s="8">
        <f t="shared" si="0"/>
        <v>88.435374149659864</v>
      </c>
      <c r="F122" s="3"/>
      <c r="G122" s="3"/>
      <c r="H122" s="3"/>
      <c r="I122" s="3"/>
      <c r="J122" s="11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ht="14.4">
      <c r="A123" s="7">
        <v>30302</v>
      </c>
      <c r="B123" s="18" t="s">
        <v>143</v>
      </c>
      <c r="C123" s="7">
        <v>653</v>
      </c>
      <c r="D123" s="7">
        <v>50</v>
      </c>
      <c r="E123" s="8">
        <f t="shared" si="0"/>
        <v>76.569678407350679</v>
      </c>
      <c r="F123" s="3"/>
      <c r="G123" s="3"/>
      <c r="H123" s="3"/>
      <c r="I123" s="3"/>
      <c r="J123" s="11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ht="14.4">
      <c r="A124" s="7">
        <v>30303</v>
      </c>
      <c r="B124" s="18" t="s">
        <v>144</v>
      </c>
      <c r="C124" s="7">
        <v>866</v>
      </c>
      <c r="D124" s="7">
        <v>83</v>
      </c>
      <c r="E124" s="8">
        <f t="shared" si="0"/>
        <v>95.842956120092367</v>
      </c>
      <c r="F124" s="3"/>
      <c r="G124" s="3"/>
      <c r="H124" s="3"/>
      <c r="I124" s="3"/>
      <c r="J124" s="11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ht="14.4">
      <c r="A125" s="7">
        <v>30401</v>
      </c>
      <c r="B125" s="18" t="s">
        <v>379</v>
      </c>
      <c r="C125" s="7">
        <v>494</v>
      </c>
      <c r="D125" s="7">
        <v>18</v>
      </c>
      <c r="E125" s="8">
        <f t="shared" si="0"/>
        <v>36.43724696356275</v>
      </c>
      <c r="F125" s="3"/>
      <c r="G125" s="3"/>
      <c r="H125" s="3"/>
      <c r="I125" s="3"/>
      <c r="J125" s="11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ht="14.4">
      <c r="A126" s="7">
        <v>30402</v>
      </c>
      <c r="B126" s="18" t="s">
        <v>146</v>
      </c>
      <c r="C126" s="7">
        <v>317</v>
      </c>
      <c r="D126" s="7">
        <v>16</v>
      </c>
      <c r="E126" s="8">
        <f t="shared" si="0"/>
        <v>50.473186119873816</v>
      </c>
      <c r="F126" s="3"/>
      <c r="G126" s="3"/>
      <c r="H126" s="3"/>
      <c r="I126" s="3"/>
      <c r="J126" s="11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ht="14.4">
      <c r="A127" s="7">
        <v>30403</v>
      </c>
      <c r="B127" s="18" t="s">
        <v>147</v>
      </c>
      <c r="C127" s="7">
        <v>1307</v>
      </c>
      <c r="D127" s="7">
        <v>62</v>
      </c>
      <c r="E127" s="8">
        <f t="shared" si="0"/>
        <v>47.436878347360363</v>
      </c>
      <c r="F127" s="3"/>
      <c r="G127" s="3"/>
      <c r="H127" s="3"/>
      <c r="I127" s="3"/>
      <c r="J127" s="11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ht="14.4">
      <c r="A128" s="7">
        <v>30404</v>
      </c>
      <c r="B128" s="18" t="s">
        <v>148</v>
      </c>
      <c r="C128" s="7">
        <v>204</v>
      </c>
      <c r="D128" s="7">
        <v>9</v>
      </c>
      <c r="E128" s="8">
        <f t="shared" si="0"/>
        <v>44.117647058823529</v>
      </c>
      <c r="F128" s="3"/>
      <c r="G128" s="3"/>
      <c r="H128" s="3"/>
      <c r="I128" s="3"/>
      <c r="J128" s="11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ht="14.4">
      <c r="A129" s="7">
        <v>30501</v>
      </c>
      <c r="B129" s="18" t="s">
        <v>149</v>
      </c>
      <c r="C129" s="7">
        <v>427</v>
      </c>
      <c r="D129" s="7">
        <v>8</v>
      </c>
      <c r="E129" s="8">
        <f t="shared" si="0"/>
        <v>18.735362997658079</v>
      </c>
      <c r="F129" s="3"/>
      <c r="G129" s="3"/>
      <c r="H129" s="3"/>
      <c r="I129" s="3"/>
      <c r="J129" s="11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ht="14.4">
      <c r="A130" s="7">
        <v>30502</v>
      </c>
      <c r="B130" s="18" t="s">
        <v>150</v>
      </c>
      <c r="C130" s="7">
        <v>343</v>
      </c>
      <c r="D130" s="7">
        <v>22</v>
      </c>
      <c r="E130" s="8">
        <f t="shared" si="0"/>
        <v>64.139941690962104</v>
      </c>
      <c r="F130" s="3"/>
      <c r="G130" s="3"/>
      <c r="H130" s="3"/>
      <c r="I130" s="3"/>
      <c r="J130" s="11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ht="14.4">
      <c r="A131" s="7">
        <v>30601</v>
      </c>
      <c r="B131" s="18" t="s">
        <v>380</v>
      </c>
      <c r="C131" s="7">
        <v>469</v>
      </c>
      <c r="D131" s="7">
        <v>47</v>
      </c>
      <c r="E131" s="8">
        <f t="shared" si="0"/>
        <v>100.2132196162047</v>
      </c>
      <c r="F131" s="3"/>
      <c r="G131" s="3"/>
      <c r="H131" s="3"/>
      <c r="I131" s="3"/>
      <c r="J131" s="11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ht="14.4">
      <c r="A132" s="7">
        <v>30602</v>
      </c>
      <c r="B132" s="18" t="s">
        <v>152</v>
      </c>
      <c r="C132" s="7">
        <v>442</v>
      </c>
      <c r="D132" s="7">
        <v>27</v>
      </c>
      <c r="E132" s="8">
        <f t="shared" si="0"/>
        <v>61.085972850678729</v>
      </c>
      <c r="F132" s="3"/>
      <c r="G132" s="3"/>
      <c r="H132" s="3"/>
      <c r="I132" s="3"/>
      <c r="J132" s="11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ht="14.4">
      <c r="A133" s="7">
        <v>30701</v>
      </c>
      <c r="B133" s="18" t="s">
        <v>153</v>
      </c>
      <c r="C133" s="7">
        <v>945</v>
      </c>
      <c r="D133" s="7">
        <v>52</v>
      </c>
      <c r="E133" s="8">
        <f t="shared" si="0"/>
        <v>55.026455026455025</v>
      </c>
      <c r="F133" s="3"/>
      <c r="G133" s="3"/>
      <c r="H133" s="3"/>
      <c r="I133" s="3"/>
      <c r="J133" s="11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ht="14.4">
      <c r="A134" s="7">
        <v>30702</v>
      </c>
      <c r="B134" s="18" t="s">
        <v>154</v>
      </c>
      <c r="C134" s="7">
        <v>264</v>
      </c>
      <c r="D134" s="7">
        <v>18</v>
      </c>
      <c r="E134" s="8">
        <f t="shared" si="0"/>
        <v>68.181818181818173</v>
      </c>
      <c r="F134" s="3"/>
      <c r="G134" s="3"/>
      <c r="H134" s="3"/>
      <c r="I134" s="3"/>
      <c r="J134" s="11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ht="14.4">
      <c r="A135" s="7">
        <v>30703</v>
      </c>
      <c r="B135" s="18" t="s">
        <v>155</v>
      </c>
      <c r="C135" s="7">
        <v>170</v>
      </c>
      <c r="D135" s="7">
        <v>18</v>
      </c>
      <c r="E135" s="8">
        <f t="shared" si="0"/>
        <v>105.88235294117646</v>
      </c>
      <c r="F135" s="3"/>
      <c r="G135" s="3"/>
      <c r="H135" s="3"/>
      <c r="I135" s="3"/>
      <c r="J135" s="11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ht="14.4">
      <c r="A136" s="7">
        <v>30801</v>
      </c>
      <c r="B136" s="18" t="s">
        <v>156</v>
      </c>
      <c r="C136" s="7">
        <v>868</v>
      </c>
      <c r="D136" s="7">
        <v>34</v>
      </c>
      <c r="E136" s="8">
        <f t="shared" si="0"/>
        <v>39.170506912442391</v>
      </c>
      <c r="F136" s="3"/>
      <c r="G136" s="3"/>
      <c r="H136" s="3"/>
      <c r="I136" s="3"/>
      <c r="J136" s="11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ht="14.4">
      <c r="A137" s="7">
        <v>30802</v>
      </c>
      <c r="B137" s="18" t="s">
        <v>381</v>
      </c>
      <c r="C137" s="7">
        <v>245</v>
      </c>
      <c r="D137" s="7">
        <v>14</v>
      </c>
      <c r="E137" s="8">
        <f t="shared" si="0"/>
        <v>57.142857142857139</v>
      </c>
      <c r="F137" s="3"/>
      <c r="G137" s="3"/>
      <c r="H137" s="3"/>
      <c r="I137" s="3"/>
      <c r="J137" s="11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ht="14.4">
      <c r="A138" s="7">
        <v>30803</v>
      </c>
      <c r="B138" s="18" t="s">
        <v>158</v>
      </c>
      <c r="C138" s="7">
        <v>348</v>
      </c>
      <c r="D138" s="7">
        <v>14</v>
      </c>
      <c r="E138" s="8">
        <f t="shared" si="0"/>
        <v>40.229885057471265</v>
      </c>
      <c r="F138" s="3"/>
      <c r="G138" s="3"/>
      <c r="H138" s="3"/>
      <c r="I138" s="3"/>
      <c r="J138" s="11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ht="14.4">
      <c r="A139" s="7">
        <v>30901</v>
      </c>
      <c r="B139" s="18" t="s">
        <v>159</v>
      </c>
      <c r="C139" s="7">
        <v>7810</v>
      </c>
      <c r="D139" s="7">
        <v>232</v>
      </c>
      <c r="E139" s="8">
        <f t="shared" si="0"/>
        <v>29.705505761843789</v>
      </c>
      <c r="F139" s="3"/>
      <c r="G139" s="3"/>
      <c r="H139" s="3"/>
      <c r="I139" s="3"/>
      <c r="J139" s="11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ht="14.4">
      <c r="A140" s="7">
        <v>30902</v>
      </c>
      <c r="B140" s="18" t="s">
        <v>382</v>
      </c>
      <c r="C140" s="7">
        <v>2821</v>
      </c>
      <c r="D140" s="7">
        <v>131</v>
      </c>
      <c r="E140" s="8">
        <f t="shared" si="0"/>
        <v>46.437433534207727</v>
      </c>
      <c r="F140" s="3"/>
      <c r="G140" s="3"/>
      <c r="H140" s="3"/>
      <c r="I140" s="3"/>
      <c r="J140" s="11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ht="14.4">
      <c r="A141" s="7">
        <v>30903</v>
      </c>
      <c r="B141" s="18" t="s">
        <v>161</v>
      </c>
      <c r="C141" s="7">
        <v>3008</v>
      </c>
      <c r="D141" s="7">
        <v>67</v>
      </c>
      <c r="E141" s="8">
        <f t="shared" si="0"/>
        <v>22.273936170212764</v>
      </c>
      <c r="F141" s="3"/>
      <c r="G141" s="3"/>
      <c r="H141" s="3"/>
      <c r="I141" s="3"/>
      <c r="J141" s="11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ht="14.4">
      <c r="A142" s="7">
        <v>30904</v>
      </c>
      <c r="B142" s="18" t="s">
        <v>383</v>
      </c>
      <c r="C142" s="7">
        <v>2798</v>
      </c>
      <c r="D142" s="7">
        <v>99</v>
      </c>
      <c r="E142" s="8">
        <f t="shared" si="0"/>
        <v>35.382416011436739</v>
      </c>
      <c r="F142" s="3"/>
      <c r="G142" s="3"/>
      <c r="H142" s="3"/>
      <c r="I142" s="3"/>
      <c r="J142" s="11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ht="14.4">
      <c r="A143" s="7">
        <v>30905</v>
      </c>
      <c r="B143" s="18" t="s">
        <v>163</v>
      </c>
      <c r="C143" s="7">
        <v>2879</v>
      </c>
      <c r="D143" s="7">
        <v>47</v>
      </c>
      <c r="E143" s="8">
        <f t="shared" si="0"/>
        <v>16.325112886418896</v>
      </c>
      <c r="F143" s="3"/>
      <c r="G143" s="3"/>
      <c r="H143" s="3"/>
      <c r="I143" s="3"/>
      <c r="J143" s="11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ht="14.4">
      <c r="A144" s="7">
        <v>31001</v>
      </c>
      <c r="B144" s="18" t="s">
        <v>164</v>
      </c>
      <c r="C144" s="7">
        <v>10537</v>
      </c>
      <c r="D144" s="7">
        <v>277</v>
      </c>
      <c r="E144" s="8">
        <f t="shared" si="0"/>
        <v>26.288317357881752</v>
      </c>
      <c r="F144" s="3"/>
      <c r="G144" s="3"/>
      <c r="H144" s="3"/>
      <c r="I144" s="3"/>
      <c r="J144" s="11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ht="14.4">
      <c r="A145" s="7">
        <v>31002</v>
      </c>
      <c r="B145" s="18" t="s">
        <v>165</v>
      </c>
      <c r="C145" s="7">
        <v>1062</v>
      </c>
      <c r="D145" s="7">
        <v>67</v>
      </c>
      <c r="E145" s="8">
        <f t="shared" si="0"/>
        <v>63.088512241054623</v>
      </c>
      <c r="F145" s="3"/>
      <c r="G145" s="3"/>
      <c r="H145" s="3"/>
      <c r="I145" s="3"/>
      <c r="J145" s="11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ht="14.4">
      <c r="A146" s="7">
        <v>31003</v>
      </c>
      <c r="B146" s="18" t="s">
        <v>166</v>
      </c>
      <c r="C146" s="7">
        <v>3997</v>
      </c>
      <c r="D146" s="7">
        <v>254</v>
      </c>
      <c r="E146" s="8">
        <f t="shared" si="0"/>
        <v>63.547660745559178</v>
      </c>
      <c r="F146" s="3"/>
      <c r="G146" s="3"/>
      <c r="H146" s="3"/>
      <c r="I146" s="3"/>
      <c r="J146" s="11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ht="14.4">
      <c r="A147" s="7">
        <v>31101</v>
      </c>
      <c r="B147" s="18" t="s">
        <v>167</v>
      </c>
      <c r="C147" s="7">
        <v>1060</v>
      </c>
      <c r="D147" s="7">
        <v>79</v>
      </c>
      <c r="E147" s="8">
        <f t="shared" si="0"/>
        <v>74.528301886792448</v>
      </c>
      <c r="F147" s="3"/>
      <c r="G147" s="3"/>
      <c r="H147" s="3"/>
      <c r="I147" s="3"/>
      <c r="J147" s="11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ht="14.4">
      <c r="A148" s="7">
        <v>31201</v>
      </c>
      <c r="B148" s="18" t="s">
        <v>384</v>
      </c>
      <c r="C148" s="7">
        <v>701</v>
      </c>
      <c r="D148" s="7">
        <v>79</v>
      </c>
      <c r="E148" s="8">
        <f t="shared" si="0"/>
        <v>112.69614835948646</v>
      </c>
      <c r="F148" s="3"/>
      <c r="G148" s="3"/>
      <c r="H148" s="3"/>
      <c r="I148" s="3"/>
      <c r="J148" s="11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ht="14.4">
      <c r="A149" s="7">
        <v>31202</v>
      </c>
      <c r="B149" s="18" t="s">
        <v>169</v>
      </c>
      <c r="C149" s="7">
        <v>581</v>
      </c>
      <c r="D149" s="7">
        <v>45</v>
      </c>
      <c r="E149" s="8">
        <f t="shared" si="0"/>
        <v>77.452667814113596</v>
      </c>
      <c r="F149" s="3"/>
      <c r="G149" s="3"/>
      <c r="H149" s="3"/>
      <c r="I149" s="3"/>
      <c r="J149" s="11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ht="14.4">
      <c r="A150" s="7">
        <v>31203</v>
      </c>
      <c r="B150" s="18" t="s">
        <v>170</v>
      </c>
      <c r="C150" s="7">
        <v>460</v>
      </c>
      <c r="D150" s="7">
        <v>31</v>
      </c>
      <c r="E150" s="8">
        <f t="shared" si="0"/>
        <v>67.391304347826093</v>
      </c>
      <c r="F150" s="3"/>
      <c r="G150" s="3"/>
      <c r="H150" s="3"/>
      <c r="I150" s="3"/>
      <c r="J150" s="11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ht="14.4">
      <c r="A151" s="7">
        <v>31204</v>
      </c>
      <c r="B151" s="18" t="s">
        <v>171</v>
      </c>
      <c r="C151" s="7">
        <v>1329</v>
      </c>
      <c r="D151" s="7">
        <v>92</v>
      </c>
      <c r="E151" s="8">
        <f t="shared" si="0"/>
        <v>69.224981188863808</v>
      </c>
      <c r="F151" s="3"/>
      <c r="G151" s="3"/>
      <c r="H151" s="3"/>
      <c r="I151" s="3"/>
      <c r="J151" s="11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ht="14.4">
      <c r="A152" s="7">
        <v>31205</v>
      </c>
      <c r="B152" s="18" t="s">
        <v>172</v>
      </c>
      <c r="C152" s="7">
        <v>2955</v>
      </c>
      <c r="D152" s="7">
        <v>197</v>
      </c>
      <c r="E152" s="8">
        <f t="shared" si="0"/>
        <v>66.666666666666671</v>
      </c>
      <c r="F152" s="3"/>
      <c r="G152" s="3"/>
      <c r="H152" s="3"/>
      <c r="I152" s="3"/>
      <c r="J152" s="11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ht="14.4">
      <c r="A153" s="7">
        <v>31206</v>
      </c>
      <c r="B153" s="18" t="s">
        <v>173</v>
      </c>
      <c r="C153" s="7">
        <v>2141</v>
      </c>
      <c r="D153" s="7">
        <v>106</v>
      </c>
      <c r="E153" s="8">
        <f t="shared" si="0"/>
        <v>49.509574964969637</v>
      </c>
      <c r="F153" s="3"/>
      <c r="G153" s="3"/>
      <c r="H153" s="3"/>
      <c r="I153" s="3"/>
      <c r="J153" s="11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ht="14.4">
      <c r="A154" s="7">
        <v>31301</v>
      </c>
      <c r="B154" s="18" t="s">
        <v>174</v>
      </c>
      <c r="C154" s="7">
        <v>918</v>
      </c>
      <c r="D154" s="7">
        <v>57</v>
      </c>
      <c r="E154" s="8">
        <f t="shared" si="0"/>
        <v>62.091503267973856</v>
      </c>
      <c r="F154" s="3"/>
      <c r="G154" s="3"/>
      <c r="H154" s="3"/>
      <c r="I154" s="3"/>
      <c r="J154" s="11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ht="14.4">
      <c r="A155" s="7">
        <v>31302</v>
      </c>
      <c r="B155" s="18" t="s">
        <v>175</v>
      </c>
      <c r="C155" s="7">
        <v>240</v>
      </c>
      <c r="D155" s="7">
        <v>32</v>
      </c>
      <c r="E155" s="8">
        <f t="shared" si="0"/>
        <v>133.33333333333334</v>
      </c>
      <c r="F155" s="3"/>
      <c r="G155" s="3"/>
      <c r="H155" s="3"/>
      <c r="I155" s="3"/>
      <c r="J155" s="11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ht="14.4">
      <c r="A156" s="7">
        <v>31303</v>
      </c>
      <c r="B156" s="18" t="s">
        <v>176</v>
      </c>
      <c r="C156" s="7">
        <v>148</v>
      </c>
      <c r="D156" s="7">
        <v>11</v>
      </c>
      <c r="E156" s="8">
        <f t="shared" si="0"/>
        <v>74.324324324324323</v>
      </c>
      <c r="F156" s="3"/>
      <c r="G156" s="3"/>
      <c r="H156" s="3"/>
      <c r="I156" s="3"/>
      <c r="J156" s="11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ht="14.4">
      <c r="A157" s="7">
        <v>31304</v>
      </c>
      <c r="B157" s="18" t="s">
        <v>385</v>
      </c>
      <c r="C157" s="7">
        <v>432</v>
      </c>
      <c r="D157" s="7">
        <v>31</v>
      </c>
      <c r="E157" s="8">
        <f t="shared" si="0"/>
        <v>71.759259259259252</v>
      </c>
      <c r="F157" s="3"/>
      <c r="G157" s="3"/>
      <c r="H157" s="3"/>
      <c r="I157" s="3"/>
      <c r="J157" s="11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ht="14.4">
      <c r="A158" s="7">
        <v>31401</v>
      </c>
      <c r="B158" s="18" t="s">
        <v>177</v>
      </c>
      <c r="C158" s="7">
        <v>1493</v>
      </c>
      <c r="D158" s="7">
        <v>46</v>
      </c>
      <c r="E158" s="8">
        <f t="shared" si="0"/>
        <v>30.810448760884128</v>
      </c>
      <c r="F158" s="3"/>
      <c r="G158" s="3"/>
      <c r="H158" s="3"/>
      <c r="I158" s="3"/>
      <c r="J158" s="11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ht="14.4">
      <c r="A159" s="7">
        <v>31402</v>
      </c>
      <c r="B159" s="18" t="s">
        <v>178</v>
      </c>
      <c r="C159" s="7">
        <v>387</v>
      </c>
      <c r="D159" s="7">
        <v>19</v>
      </c>
      <c r="E159" s="8">
        <f t="shared" si="0"/>
        <v>49.095607235142118</v>
      </c>
      <c r="F159" s="3"/>
      <c r="G159" s="3"/>
      <c r="H159" s="3"/>
      <c r="I159" s="3"/>
      <c r="J159" s="11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ht="14.4">
      <c r="A160" s="7">
        <v>31403</v>
      </c>
      <c r="B160" s="18" t="s">
        <v>179</v>
      </c>
      <c r="C160" s="7">
        <v>529</v>
      </c>
      <c r="D160" s="7">
        <v>28</v>
      </c>
      <c r="E160" s="8">
        <f t="shared" si="0"/>
        <v>52.930056710775048</v>
      </c>
      <c r="F160" s="3"/>
      <c r="G160" s="3"/>
      <c r="H160" s="3"/>
      <c r="I160" s="3"/>
      <c r="J160" s="11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ht="14.4">
      <c r="A161" s="7">
        <v>31404</v>
      </c>
      <c r="B161" s="18" t="s">
        <v>180</v>
      </c>
      <c r="C161" s="7">
        <v>47</v>
      </c>
      <c r="D161" s="7">
        <v>3</v>
      </c>
      <c r="E161" s="8">
        <f t="shared" si="0"/>
        <v>63.829787234042549</v>
      </c>
      <c r="F161" s="3"/>
      <c r="G161" s="3"/>
      <c r="H161" s="3"/>
      <c r="I161" s="3"/>
      <c r="J161" s="11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ht="14.4">
      <c r="A162" s="7">
        <v>31405</v>
      </c>
      <c r="B162" s="18" t="s">
        <v>386</v>
      </c>
      <c r="C162" s="7">
        <v>158</v>
      </c>
      <c r="D162" s="7">
        <v>2</v>
      </c>
      <c r="E162" s="8">
        <f t="shared" si="0"/>
        <v>12.658227848101266</v>
      </c>
      <c r="F162" s="3"/>
      <c r="G162" s="3"/>
      <c r="H162" s="3"/>
      <c r="I162" s="3"/>
      <c r="J162" s="11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ht="14.4">
      <c r="A163" s="7">
        <v>31501</v>
      </c>
      <c r="B163" s="18" t="s">
        <v>182</v>
      </c>
      <c r="C163" s="7">
        <v>287</v>
      </c>
      <c r="D163" s="7">
        <v>19</v>
      </c>
      <c r="E163" s="8">
        <f t="shared" si="0"/>
        <v>66.202090592334486</v>
      </c>
      <c r="F163" s="3"/>
      <c r="G163" s="3"/>
      <c r="H163" s="3"/>
      <c r="I163" s="3"/>
      <c r="J163" s="11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ht="14.4">
      <c r="A164" s="7">
        <v>31601</v>
      </c>
      <c r="B164" s="18" t="s">
        <v>183</v>
      </c>
      <c r="C164" s="7">
        <v>861</v>
      </c>
      <c r="D164" s="7">
        <v>40</v>
      </c>
      <c r="E164" s="8">
        <f t="shared" si="0"/>
        <v>46.457607433217191</v>
      </c>
      <c r="F164" s="3"/>
      <c r="G164" s="3"/>
      <c r="H164" s="3"/>
      <c r="I164" s="3"/>
      <c r="J164" s="11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ht="14.4">
      <c r="A165" s="7">
        <v>31602</v>
      </c>
      <c r="B165" s="18" t="s">
        <v>184</v>
      </c>
      <c r="C165" s="7">
        <v>1324</v>
      </c>
      <c r="D165" s="7">
        <v>64</v>
      </c>
      <c r="E165" s="8">
        <f t="shared" si="0"/>
        <v>48.338368580060425</v>
      </c>
      <c r="F165" s="3"/>
      <c r="G165" s="3"/>
      <c r="H165" s="3"/>
      <c r="I165" s="3"/>
      <c r="J165" s="11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ht="14.4">
      <c r="A166" s="7">
        <v>40101</v>
      </c>
      <c r="B166" s="18" t="s">
        <v>15</v>
      </c>
      <c r="C166" s="7">
        <v>14036</v>
      </c>
      <c r="D166" s="7">
        <v>361</v>
      </c>
      <c r="E166" s="8">
        <f t="shared" si="0"/>
        <v>25.719578227415219</v>
      </c>
      <c r="F166" s="3"/>
      <c r="G166" s="3"/>
      <c r="H166" s="3"/>
      <c r="I166" s="3"/>
      <c r="J166" s="11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ht="14.4">
      <c r="A167" s="7">
        <v>40102</v>
      </c>
      <c r="B167" s="18" t="s">
        <v>185</v>
      </c>
      <c r="C167" s="7">
        <v>1046</v>
      </c>
      <c r="D167" s="7">
        <v>50</v>
      </c>
      <c r="E167" s="8">
        <f t="shared" si="0"/>
        <v>47.801147227533463</v>
      </c>
      <c r="F167" s="3"/>
      <c r="G167" s="3"/>
      <c r="H167" s="3"/>
      <c r="I167" s="3"/>
      <c r="J167" s="11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ht="14.4">
      <c r="A168" s="7">
        <v>40103</v>
      </c>
      <c r="B168" s="18" t="s">
        <v>186</v>
      </c>
      <c r="C168" s="7">
        <v>350</v>
      </c>
      <c r="D168" s="7">
        <v>10</v>
      </c>
      <c r="E168" s="8">
        <f t="shared" si="0"/>
        <v>28.571428571428569</v>
      </c>
      <c r="F168" s="3"/>
      <c r="G168" s="3"/>
      <c r="H168" s="3"/>
      <c r="I168" s="3"/>
      <c r="J168" s="11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ht="14.4">
      <c r="A169" s="7">
        <v>40104</v>
      </c>
      <c r="B169" s="18" t="s">
        <v>387</v>
      </c>
      <c r="C169" s="7">
        <v>655</v>
      </c>
      <c r="D169" s="7">
        <v>27</v>
      </c>
      <c r="E169" s="8">
        <f t="shared" si="0"/>
        <v>41.221374045801525</v>
      </c>
      <c r="F169" s="3"/>
      <c r="G169" s="3"/>
      <c r="H169" s="3"/>
      <c r="I169" s="3"/>
      <c r="J169" s="11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ht="14.4">
      <c r="A170" s="7">
        <v>40201</v>
      </c>
      <c r="B170" s="18" t="s">
        <v>188</v>
      </c>
      <c r="C170" s="7">
        <v>1506</v>
      </c>
      <c r="D170" s="7">
        <v>76</v>
      </c>
      <c r="E170" s="8">
        <f t="shared" si="0"/>
        <v>50.464807436918989</v>
      </c>
      <c r="F170" s="3"/>
      <c r="G170" s="3"/>
      <c r="H170" s="3"/>
      <c r="I170" s="3"/>
      <c r="J170" s="11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ht="14.4">
      <c r="A171" s="7">
        <v>40202</v>
      </c>
      <c r="B171" s="18" t="s">
        <v>388</v>
      </c>
      <c r="C171" s="7">
        <v>208</v>
      </c>
      <c r="D171" s="7">
        <v>2</v>
      </c>
      <c r="E171" s="8">
        <f t="shared" si="0"/>
        <v>9.6153846153846168</v>
      </c>
      <c r="F171" s="3"/>
      <c r="G171" s="3"/>
      <c r="H171" s="3"/>
      <c r="I171" s="3"/>
      <c r="J171" s="11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ht="14.4">
      <c r="A172" s="7">
        <v>40301</v>
      </c>
      <c r="B172" s="18" t="s">
        <v>190</v>
      </c>
      <c r="C172" s="7">
        <v>666</v>
      </c>
      <c r="D172" s="7">
        <v>31</v>
      </c>
      <c r="E172" s="8">
        <f t="shared" si="0"/>
        <v>46.546546546546544</v>
      </c>
      <c r="F172" s="3"/>
      <c r="G172" s="3"/>
      <c r="H172" s="3"/>
      <c r="I172" s="3"/>
      <c r="J172" s="11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ht="14.4">
      <c r="A173" s="7">
        <v>40302</v>
      </c>
      <c r="B173" s="18" t="s">
        <v>389</v>
      </c>
      <c r="C173" s="7">
        <v>81</v>
      </c>
      <c r="D173" s="7">
        <v>6</v>
      </c>
      <c r="E173" s="8">
        <f t="shared" si="0"/>
        <v>74.074074074074076</v>
      </c>
      <c r="F173" s="3"/>
      <c r="G173" s="3"/>
      <c r="H173" s="3"/>
      <c r="I173" s="3"/>
      <c r="J173" s="11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ht="14.4">
      <c r="A174" s="7">
        <v>40401</v>
      </c>
      <c r="B174" s="18" t="s">
        <v>192</v>
      </c>
      <c r="C174" s="7">
        <v>229</v>
      </c>
      <c r="D174" s="7">
        <v>2</v>
      </c>
      <c r="E174" s="8">
        <f t="shared" si="0"/>
        <v>8.7336244541484707</v>
      </c>
      <c r="F174" s="3"/>
      <c r="G174" s="3"/>
      <c r="H174" s="3"/>
      <c r="I174" s="3"/>
      <c r="J174" s="11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ht="14.4">
      <c r="A175" s="7">
        <v>40402</v>
      </c>
      <c r="B175" s="18" t="s">
        <v>193</v>
      </c>
      <c r="C175" s="7">
        <v>209</v>
      </c>
      <c r="D175" s="7">
        <v>3</v>
      </c>
      <c r="E175" s="8">
        <f t="shared" si="0"/>
        <v>14.354066985645934</v>
      </c>
      <c r="F175" s="3"/>
      <c r="G175" s="3"/>
      <c r="H175" s="3"/>
      <c r="I175" s="3"/>
      <c r="J175" s="11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ht="14.4">
      <c r="A176" s="7">
        <v>40501</v>
      </c>
      <c r="B176" s="18" t="s">
        <v>194</v>
      </c>
      <c r="C176" s="7">
        <v>171</v>
      </c>
      <c r="D176" s="7">
        <v>1</v>
      </c>
      <c r="E176" s="8">
        <f t="shared" si="0"/>
        <v>5.8479532163742682</v>
      </c>
      <c r="F176" s="3"/>
      <c r="G176" s="3"/>
      <c r="H176" s="3"/>
      <c r="I176" s="3"/>
      <c r="J176" s="11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ht="14.4">
      <c r="A177" s="7">
        <v>40502</v>
      </c>
      <c r="B177" s="18" t="s">
        <v>195</v>
      </c>
      <c r="C177" s="7">
        <v>167</v>
      </c>
      <c r="D177" s="7">
        <v>5</v>
      </c>
      <c r="E177" s="8">
        <f t="shared" si="0"/>
        <v>29.940119760479043</v>
      </c>
      <c r="F177" s="3"/>
      <c r="G177" s="3"/>
      <c r="H177" s="3"/>
      <c r="I177" s="3"/>
      <c r="J177" s="11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ht="14.4">
      <c r="A178" s="7">
        <v>40503</v>
      </c>
      <c r="B178" s="18" t="s">
        <v>196</v>
      </c>
      <c r="C178" s="7">
        <v>71</v>
      </c>
      <c r="D178" s="7">
        <v>1</v>
      </c>
      <c r="E178" s="8">
        <f t="shared" si="0"/>
        <v>14.084507042253522</v>
      </c>
      <c r="F178" s="3"/>
      <c r="G178" s="3"/>
      <c r="H178" s="3"/>
      <c r="I178" s="3"/>
      <c r="J178" s="11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ht="14.4">
      <c r="A179" s="7">
        <v>40504</v>
      </c>
      <c r="B179" s="18" t="s">
        <v>390</v>
      </c>
      <c r="C179" s="7">
        <v>21</v>
      </c>
      <c r="D179" s="7">
        <v>0</v>
      </c>
      <c r="E179" s="8">
        <f t="shared" si="0"/>
        <v>0</v>
      </c>
      <c r="F179" s="3"/>
      <c r="G179" s="3"/>
      <c r="H179" s="3"/>
      <c r="I179" s="3"/>
      <c r="J179" s="11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ht="14.4">
      <c r="A180" s="7">
        <v>40505</v>
      </c>
      <c r="B180" s="18" t="s">
        <v>198</v>
      </c>
      <c r="C180" s="7">
        <v>158</v>
      </c>
      <c r="D180" s="7">
        <v>2</v>
      </c>
      <c r="E180" s="8">
        <f t="shared" si="0"/>
        <v>12.658227848101266</v>
      </c>
      <c r="F180" s="3"/>
      <c r="G180" s="3"/>
      <c r="H180" s="3"/>
      <c r="I180" s="3"/>
      <c r="J180" s="11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ht="14.4">
      <c r="A181" s="7">
        <v>40601</v>
      </c>
      <c r="B181" s="18" t="s">
        <v>199</v>
      </c>
      <c r="C181" s="7">
        <v>317</v>
      </c>
      <c r="D181" s="7">
        <v>14</v>
      </c>
      <c r="E181" s="8">
        <f t="shared" si="0"/>
        <v>44.164037854889592</v>
      </c>
      <c r="F181" s="3"/>
      <c r="G181" s="3"/>
      <c r="H181" s="3"/>
      <c r="I181" s="3"/>
      <c r="J181" s="11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ht="14.4">
      <c r="A182" s="7">
        <v>40602</v>
      </c>
      <c r="B182" s="18" t="s">
        <v>200</v>
      </c>
      <c r="C182" s="7">
        <v>147</v>
      </c>
      <c r="D182" s="7">
        <v>7</v>
      </c>
      <c r="E182" s="8">
        <f t="shared" si="0"/>
        <v>47.619047619047613</v>
      </c>
      <c r="F182" s="3"/>
      <c r="G182" s="3"/>
      <c r="H182" s="3"/>
      <c r="I182" s="3"/>
      <c r="J182" s="11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ht="14.4">
      <c r="A183" s="7">
        <v>40603</v>
      </c>
      <c r="B183" s="18" t="s">
        <v>201</v>
      </c>
      <c r="C183" s="7">
        <v>132</v>
      </c>
      <c r="D183" s="7">
        <v>4</v>
      </c>
      <c r="E183" s="8">
        <f t="shared" si="0"/>
        <v>30.303030303030305</v>
      </c>
      <c r="F183" s="3"/>
      <c r="G183" s="3"/>
      <c r="H183" s="3"/>
      <c r="I183" s="3"/>
      <c r="J183" s="11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ht="14.4">
      <c r="A184" s="7">
        <v>40701</v>
      </c>
      <c r="B184" s="18" t="s">
        <v>202</v>
      </c>
      <c r="C184" s="7">
        <v>1031</v>
      </c>
      <c r="D184" s="7">
        <v>29</v>
      </c>
      <c r="E184" s="8">
        <f t="shared" si="0"/>
        <v>28.128031037827352</v>
      </c>
      <c r="F184" s="3"/>
      <c r="G184" s="3"/>
      <c r="H184" s="3"/>
      <c r="I184" s="3"/>
      <c r="J184" s="11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ht="14.4">
      <c r="A185" s="7">
        <v>40702</v>
      </c>
      <c r="B185" s="18" t="s">
        <v>203</v>
      </c>
      <c r="C185" s="7">
        <v>230</v>
      </c>
      <c r="D185" s="7">
        <v>13</v>
      </c>
      <c r="E185" s="8">
        <f t="shared" si="0"/>
        <v>56.521739130434781</v>
      </c>
      <c r="F185" s="3"/>
      <c r="G185" s="3"/>
      <c r="H185" s="3"/>
      <c r="I185" s="3"/>
      <c r="J185" s="11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ht="14.4">
      <c r="A186" s="7">
        <v>40801</v>
      </c>
      <c r="B186" s="18" t="s">
        <v>391</v>
      </c>
      <c r="C186" s="7">
        <v>568</v>
      </c>
      <c r="D186" s="7">
        <v>26</v>
      </c>
      <c r="E186" s="8">
        <f t="shared" si="0"/>
        <v>45.774647887323944</v>
      </c>
      <c r="F186" s="3"/>
      <c r="G186" s="3"/>
      <c r="H186" s="3"/>
      <c r="I186" s="3"/>
      <c r="J186" s="11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ht="14.4">
      <c r="A187" s="7">
        <v>40802</v>
      </c>
      <c r="B187" s="18" t="s">
        <v>205</v>
      </c>
      <c r="C187" s="7">
        <v>111</v>
      </c>
      <c r="D187" s="7">
        <v>4</v>
      </c>
      <c r="E187" s="8">
        <f t="shared" si="0"/>
        <v>36.036036036036037</v>
      </c>
      <c r="F187" s="3"/>
      <c r="G187" s="3"/>
      <c r="H187" s="3"/>
      <c r="I187" s="3"/>
      <c r="J187" s="11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ht="14.4">
      <c r="A188" s="7">
        <v>40901</v>
      </c>
      <c r="B188" s="18" t="s">
        <v>206</v>
      </c>
      <c r="C188" s="7">
        <v>698</v>
      </c>
      <c r="D188" s="7">
        <v>17</v>
      </c>
      <c r="E188" s="8">
        <f t="shared" si="0"/>
        <v>24.355300859598852</v>
      </c>
      <c r="F188" s="3"/>
      <c r="G188" s="3"/>
      <c r="H188" s="3"/>
      <c r="I188" s="3"/>
      <c r="J188" s="11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ht="14.4">
      <c r="A189" s="7">
        <v>40902</v>
      </c>
      <c r="B189" s="18" t="s">
        <v>207</v>
      </c>
      <c r="C189" s="7">
        <v>48</v>
      </c>
      <c r="D189" s="7">
        <v>0</v>
      </c>
      <c r="E189" s="8">
        <f t="shared" si="0"/>
        <v>0</v>
      </c>
      <c r="F189" s="3"/>
      <c r="G189" s="3"/>
      <c r="H189" s="3"/>
      <c r="I189" s="3"/>
      <c r="J189" s="11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ht="14.4">
      <c r="A190" s="7">
        <v>40903</v>
      </c>
      <c r="B190" s="18" t="s">
        <v>208</v>
      </c>
      <c r="C190" s="7">
        <v>125</v>
      </c>
      <c r="D190" s="7">
        <v>4</v>
      </c>
      <c r="E190" s="8">
        <f t="shared" si="0"/>
        <v>32</v>
      </c>
      <c r="F190" s="3"/>
      <c r="G190" s="3"/>
      <c r="H190" s="3"/>
      <c r="I190" s="3"/>
      <c r="J190" s="11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ht="14.4">
      <c r="A191" s="7">
        <v>41001</v>
      </c>
      <c r="B191" s="18" t="s">
        <v>209</v>
      </c>
      <c r="C191" s="7">
        <v>413</v>
      </c>
      <c r="D191" s="7">
        <v>10</v>
      </c>
      <c r="E191" s="8">
        <f t="shared" si="0"/>
        <v>24.213075060532688</v>
      </c>
      <c r="F191" s="3"/>
      <c r="G191" s="3"/>
      <c r="H191" s="3"/>
      <c r="I191" s="3"/>
      <c r="J191" s="11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ht="14.4">
      <c r="A192" s="7">
        <v>41101</v>
      </c>
      <c r="B192" s="18" t="s">
        <v>210</v>
      </c>
      <c r="C192" s="7">
        <v>231</v>
      </c>
      <c r="D192" s="7">
        <v>6</v>
      </c>
      <c r="E192" s="8">
        <f t="shared" si="0"/>
        <v>25.974025974025977</v>
      </c>
      <c r="F192" s="3"/>
      <c r="G192" s="3"/>
      <c r="H192" s="3"/>
      <c r="I192" s="3"/>
      <c r="J192" s="11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ht="14.4">
      <c r="A193" s="7">
        <v>41201</v>
      </c>
      <c r="B193" s="18" t="s">
        <v>211</v>
      </c>
      <c r="C193" s="7">
        <v>208</v>
      </c>
      <c r="D193" s="7">
        <v>7</v>
      </c>
      <c r="E193" s="8">
        <f t="shared" si="0"/>
        <v>33.653846153846153</v>
      </c>
      <c r="F193" s="3"/>
      <c r="G193" s="3"/>
      <c r="H193" s="3"/>
      <c r="I193" s="3"/>
      <c r="J193" s="11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ht="14.4">
      <c r="A194" s="7">
        <v>41202</v>
      </c>
      <c r="B194" s="18" t="s">
        <v>212</v>
      </c>
      <c r="C194" s="7">
        <v>103</v>
      </c>
      <c r="D194" s="7">
        <v>3</v>
      </c>
      <c r="E194" s="8">
        <f t="shared" si="0"/>
        <v>29.126213592233011</v>
      </c>
      <c r="F194" s="3"/>
      <c r="G194" s="3"/>
      <c r="H194" s="3"/>
      <c r="I194" s="3"/>
      <c r="J194" s="11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ht="14.4">
      <c r="A195" s="7">
        <v>41301</v>
      </c>
      <c r="B195" s="18" t="s">
        <v>213</v>
      </c>
      <c r="C195" s="7">
        <v>220</v>
      </c>
      <c r="D195" s="7">
        <v>14</v>
      </c>
      <c r="E195" s="8">
        <f t="shared" si="0"/>
        <v>63.636363636363633</v>
      </c>
      <c r="F195" s="3"/>
      <c r="G195" s="3"/>
      <c r="H195" s="3"/>
      <c r="I195" s="3"/>
      <c r="J195" s="11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ht="14.4">
      <c r="A196" s="7">
        <v>41401</v>
      </c>
      <c r="B196" s="18" t="s">
        <v>392</v>
      </c>
      <c r="C196" s="7">
        <v>499</v>
      </c>
      <c r="D196" s="7">
        <v>10</v>
      </c>
      <c r="E196" s="8">
        <f t="shared" si="0"/>
        <v>20.040080160320642</v>
      </c>
      <c r="F196" s="3"/>
      <c r="G196" s="3"/>
      <c r="H196" s="3"/>
      <c r="I196" s="3"/>
      <c r="J196" s="11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ht="14.4">
      <c r="A197" s="7">
        <v>41501</v>
      </c>
      <c r="B197" s="18" t="s">
        <v>215</v>
      </c>
      <c r="C197" s="7">
        <v>61</v>
      </c>
      <c r="D197" s="7">
        <v>1</v>
      </c>
      <c r="E197" s="8">
        <f t="shared" si="0"/>
        <v>16.393442622950822</v>
      </c>
      <c r="F197" s="3"/>
      <c r="G197" s="3"/>
      <c r="H197" s="3"/>
      <c r="I197" s="3"/>
      <c r="J197" s="11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ht="14.4">
      <c r="A198" s="7">
        <v>41502</v>
      </c>
      <c r="B198" s="18" t="s">
        <v>216</v>
      </c>
      <c r="C198" s="7">
        <v>38</v>
      </c>
      <c r="D198" s="7">
        <v>1</v>
      </c>
      <c r="E198" s="8">
        <f t="shared" si="0"/>
        <v>26.315789473684209</v>
      </c>
      <c r="F198" s="3"/>
      <c r="G198" s="3"/>
      <c r="H198" s="3"/>
      <c r="I198" s="3"/>
      <c r="J198" s="11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ht="14.4">
      <c r="A199" s="7">
        <v>41503</v>
      </c>
      <c r="B199" s="18" t="s">
        <v>217</v>
      </c>
      <c r="C199" s="7">
        <v>53</v>
      </c>
      <c r="D199" s="7">
        <v>2</v>
      </c>
      <c r="E199" s="8">
        <f t="shared" si="0"/>
        <v>37.735849056603769</v>
      </c>
      <c r="F199" s="3"/>
      <c r="G199" s="3"/>
      <c r="H199" s="3"/>
      <c r="I199" s="3"/>
      <c r="J199" s="11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ht="14.4">
      <c r="A200" s="7">
        <v>41601</v>
      </c>
      <c r="B200" s="18" t="s">
        <v>393</v>
      </c>
      <c r="C200" s="7">
        <v>181</v>
      </c>
      <c r="D200" s="7">
        <v>6</v>
      </c>
      <c r="E200" s="8">
        <f t="shared" si="0"/>
        <v>33.149171270718227</v>
      </c>
      <c r="F200" s="3"/>
      <c r="G200" s="3"/>
      <c r="H200" s="3"/>
      <c r="I200" s="3"/>
      <c r="J200" s="11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ht="14.4">
      <c r="A201" s="7">
        <v>50101</v>
      </c>
      <c r="B201" s="18" t="s">
        <v>17</v>
      </c>
      <c r="C201" s="7">
        <v>10895</v>
      </c>
      <c r="D201" s="7">
        <v>398</v>
      </c>
      <c r="E201" s="8">
        <f t="shared" si="0"/>
        <v>36.530518586507569</v>
      </c>
      <c r="F201" s="3"/>
      <c r="G201" s="3"/>
      <c r="H201" s="3"/>
      <c r="I201" s="3"/>
      <c r="J201" s="11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ht="14.4">
      <c r="A202" s="7">
        <v>50102</v>
      </c>
      <c r="B202" s="18" t="s">
        <v>219</v>
      </c>
      <c r="C202" s="7">
        <v>1100</v>
      </c>
      <c r="D202" s="7">
        <v>107</v>
      </c>
      <c r="E202" s="8">
        <f t="shared" si="0"/>
        <v>97.27272727272728</v>
      </c>
      <c r="F202" s="3"/>
      <c r="G202" s="3"/>
      <c r="H202" s="3"/>
      <c r="I202" s="3"/>
      <c r="J202" s="11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ht="14.4">
      <c r="A203" s="7">
        <v>50103</v>
      </c>
      <c r="B203" s="18" t="s">
        <v>220</v>
      </c>
      <c r="C203" s="7">
        <v>388</v>
      </c>
      <c r="D203" s="7">
        <v>11</v>
      </c>
      <c r="E203" s="8">
        <f t="shared" si="0"/>
        <v>28.350515463917525</v>
      </c>
      <c r="F203" s="3"/>
      <c r="G203" s="3"/>
      <c r="H203" s="3"/>
      <c r="I203" s="3"/>
      <c r="J203" s="11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ht="14.4">
      <c r="A204" s="7">
        <v>50104</v>
      </c>
      <c r="B204" s="18" t="s">
        <v>394</v>
      </c>
      <c r="C204" s="7">
        <v>91</v>
      </c>
      <c r="D204" s="7">
        <v>6</v>
      </c>
      <c r="E204" s="8">
        <f t="shared" si="0"/>
        <v>65.934065934065941</v>
      </c>
      <c r="F204" s="3"/>
      <c r="G204" s="3"/>
      <c r="H204" s="3"/>
      <c r="I204" s="3"/>
      <c r="J204" s="11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ht="14.4">
      <c r="A205" s="7">
        <v>50201</v>
      </c>
      <c r="B205" s="18" t="s">
        <v>395</v>
      </c>
      <c r="C205" s="7">
        <v>992</v>
      </c>
      <c r="D205" s="7">
        <v>42</v>
      </c>
      <c r="E205" s="8">
        <f t="shared" si="0"/>
        <v>42.338709677419352</v>
      </c>
      <c r="F205" s="3"/>
      <c r="G205" s="3"/>
      <c r="H205" s="3"/>
      <c r="I205" s="3"/>
      <c r="J205" s="11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ht="14.4">
      <c r="A206" s="7">
        <v>50202</v>
      </c>
      <c r="B206" s="18" t="s">
        <v>223</v>
      </c>
      <c r="C206" s="7">
        <v>719</v>
      </c>
      <c r="D206" s="7">
        <v>48</v>
      </c>
      <c r="E206" s="8">
        <f t="shared" si="0"/>
        <v>66.759388038942973</v>
      </c>
      <c r="F206" s="3"/>
      <c r="G206" s="3"/>
      <c r="H206" s="3"/>
      <c r="I206" s="3"/>
      <c r="J206" s="11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ht="14.4">
      <c r="A207" s="7">
        <v>50203</v>
      </c>
      <c r="B207" s="18" t="s">
        <v>224</v>
      </c>
      <c r="C207" s="7">
        <v>2533</v>
      </c>
      <c r="D207" s="7">
        <v>95</v>
      </c>
      <c r="E207" s="8">
        <f t="shared" si="0"/>
        <v>37.504934859849982</v>
      </c>
      <c r="F207" s="3"/>
      <c r="G207" s="3"/>
      <c r="H207" s="3"/>
      <c r="I207" s="3"/>
      <c r="J207" s="11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 ht="14.4">
      <c r="A208" s="7">
        <v>50204</v>
      </c>
      <c r="B208" s="18" t="s">
        <v>396</v>
      </c>
      <c r="C208" s="7">
        <v>370</v>
      </c>
      <c r="D208" s="7">
        <v>30</v>
      </c>
      <c r="E208" s="8">
        <f t="shared" si="0"/>
        <v>81.081081081081081</v>
      </c>
      <c r="F208" s="3"/>
      <c r="G208" s="3"/>
      <c r="H208" s="3"/>
      <c r="I208" s="3"/>
      <c r="J208" s="11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ht="14.4">
      <c r="A209" s="7">
        <v>50301</v>
      </c>
      <c r="B209" s="18" t="s">
        <v>226</v>
      </c>
      <c r="C209" s="7">
        <v>1296</v>
      </c>
      <c r="D209" s="7">
        <v>91</v>
      </c>
      <c r="E209" s="8">
        <f t="shared" si="0"/>
        <v>70.216049382716051</v>
      </c>
      <c r="F209" s="3"/>
      <c r="G209" s="3"/>
      <c r="H209" s="3"/>
      <c r="I209" s="3"/>
      <c r="J209" s="11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 ht="14.4">
      <c r="A210" s="7">
        <v>50302</v>
      </c>
      <c r="B210" s="18" t="s">
        <v>227</v>
      </c>
      <c r="C210" s="7">
        <v>337</v>
      </c>
      <c r="D210" s="7">
        <v>22</v>
      </c>
      <c r="E210" s="8">
        <f t="shared" si="0"/>
        <v>65.281899109792292</v>
      </c>
      <c r="F210" s="3"/>
      <c r="G210" s="3"/>
      <c r="H210" s="3"/>
      <c r="I210" s="3"/>
      <c r="J210" s="11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ht="14.4">
      <c r="A211" s="7">
        <v>50303</v>
      </c>
      <c r="B211" s="18" t="s">
        <v>228</v>
      </c>
      <c r="C211" s="7">
        <v>560</v>
      </c>
      <c r="D211" s="7">
        <v>45</v>
      </c>
      <c r="E211" s="8">
        <f t="shared" si="0"/>
        <v>80.357142857142861</v>
      </c>
      <c r="F211" s="3"/>
      <c r="G211" s="3"/>
      <c r="H211" s="3"/>
      <c r="I211" s="3"/>
      <c r="J211" s="11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ht="14.4">
      <c r="A212" s="7">
        <v>50401</v>
      </c>
      <c r="B212" s="18" t="s">
        <v>229</v>
      </c>
      <c r="C212" s="7">
        <v>670</v>
      </c>
      <c r="D212" s="7">
        <v>63</v>
      </c>
      <c r="E212" s="8">
        <f t="shared" si="0"/>
        <v>94.02985074626865</v>
      </c>
      <c r="F212" s="3"/>
      <c r="G212" s="3"/>
      <c r="H212" s="3"/>
      <c r="I212" s="3"/>
      <c r="J212" s="11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ht="14.4">
      <c r="A213" s="7">
        <v>50402</v>
      </c>
      <c r="B213" s="18" t="s">
        <v>230</v>
      </c>
      <c r="C213" s="7">
        <v>574</v>
      </c>
      <c r="D213" s="7">
        <v>44</v>
      </c>
      <c r="E213" s="8">
        <f t="shared" si="0"/>
        <v>76.655052264808361</v>
      </c>
      <c r="F213" s="3"/>
      <c r="G213" s="3"/>
      <c r="H213" s="3"/>
      <c r="I213" s="3"/>
      <c r="J213" s="11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ht="14.4">
      <c r="A214" s="7">
        <v>50403</v>
      </c>
      <c r="B214" s="18" t="s">
        <v>231</v>
      </c>
      <c r="C214" s="7">
        <v>1395</v>
      </c>
      <c r="D214" s="7">
        <v>104</v>
      </c>
      <c r="E214" s="8">
        <f t="shared" si="0"/>
        <v>74.551971326164875</v>
      </c>
      <c r="F214" s="3"/>
      <c r="G214" s="3"/>
      <c r="H214" s="3"/>
      <c r="I214" s="3"/>
      <c r="J214" s="11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ht="14.4">
      <c r="A215" s="7">
        <v>50404</v>
      </c>
      <c r="B215" s="18" t="s">
        <v>232</v>
      </c>
      <c r="C215" s="7">
        <v>540</v>
      </c>
      <c r="D215" s="7">
        <v>37</v>
      </c>
      <c r="E215" s="8">
        <f t="shared" si="0"/>
        <v>68.518518518518519</v>
      </c>
      <c r="F215" s="3"/>
      <c r="G215" s="3"/>
      <c r="H215" s="3"/>
      <c r="I215" s="3"/>
      <c r="J215" s="11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ht="14.4">
      <c r="A216" s="7">
        <v>50405</v>
      </c>
      <c r="B216" s="18" t="s">
        <v>397</v>
      </c>
      <c r="C216" s="7">
        <v>838</v>
      </c>
      <c r="D216" s="7">
        <v>71</v>
      </c>
      <c r="E216" s="8">
        <f t="shared" si="0"/>
        <v>84.725536992840091</v>
      </c>
      <c r="F216" s="3"/>
      <c r="G216" s="3"/>
      <c r="H216" s="3"/>
      <c r="I216" s="3"/>
      <c r="J216" s="11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ht="14.4">
      <c r="A217" s="7">
        <v>50501</v>
      </c>
      <c r="B217" s="18" t="s">
        <v>398</v>
      </c>
      <c r="C217" s="7">
        <v>1145</v>
      </c>
      <c r="D217" s="7">
        <v>136</v>
      </c>
      <c r="E217" s="8">
        <f t="shared" si="0"/>
        <v>118.77729257641921</v>
      </c>
      <c r="F217" s="3"/>
      <c r="G217" s="3"/>
      <c r="H217" s="3"/>
      <c r="I217" s="3"/>
      <c r="J217" s="11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ht="14.4">
      <c r="A218" s="7">
        <v>50502</v>
      </c>
      <c r="B218" s="18" t="s">
        <v>234</v>
      </c>
      <c r="C218" s="7">
        <v>458</v>
      </c>
      <c r="D218" s="7">
        <v>48</v>
      </c>
      <c r="E218" s="8">
        <f t="shared" si="0"/>
        <v>104.80349344978166</v>
      </c>
      <c r="F218" s="3"/>
      <c r="G218" s="3"/>
      <c r="H218" s="3"/>
      <c r="I218" s="3"/>
      <c r="J218" s="11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ht="14.4">
      <c r="A219" s="7">
        <v>50601</v>
      </c>
      <c r="B219" s="18" t="s">
        <v>235</v>
      </c>
      <c r="C219" s="7">
        <v>1147</v>
      </c>
      <c r="D219" s="7">
        <v>55</v>
      </c>
      <c r="E219" s="8">
        <f t="shared" si="0"/>
        <v>47.951176983435047</v>
      </c>
      <c r="F219" s="3"/>
      <c r="G219" s="3"/>
      <c r="H219" s="3"/>
      <c r="I219" s="3"/>
      <c r="J219" s="11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ht="14.4">
      <c r="A220" s="7">
        <v>50602</v>
      </c>
      <c r="B220" s="18" t="s">
        <v>236</v>
      </c>
      <c r="C220" s="7">
        <v>388</v>
      </c>
      <c r="D220" s="7">
        <v>17</v>
      </c>
      <c r="E220" s="8">
        <f t="shared" si="0"/>
        <v>43.814432989690715</v>
      </c>
      <c r="F220" s="3"/>
      <c r="G220" s="3"/>
      <c r="H220" s="3"/>
      <c r="I220" s="3"/>
      <c r="J220" s="11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ht="14.4">
      <c r="A221" s="7">
        <v>50701</v>
      </c>
      <c r="B221" s="18" t="s">
        <v>399</v>
      </c>
      <c r="C221" s="7">
        <v>708</v>
      </c>
      <c r="D221" s="7">
        <v>69</v>
      </c>
      <c r="E221" s="8">
        <f t="shared" si="0"/>
        <v>97.457627118644069</v>
      </c>
      <c r="F221" s="3"/>
      <c r="G221" s="3"/>
      <c r="H221" s="3"/>
      <c r="I221" s="3"/>
      <c r="J221" s="11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ht="14.4">
      <c r="A222" s="7">
        <v>50702</v>
      </c>
      <c r="B222" s="18" t="s">
        <v>238</v>
      </c>
      <c r="C222" s="7">
        <v>300</v>
      </c>
      <c r="D222" s="7">
        <v>36</v>
      </c>
      <c r="E222" s="8">
        <f t="shared" si="0"/>
        <v>120</v>
      </c>
      <c r="F222" s="3"/>
      <c r="G222" s="3"/>
      <c r="H222" s="3"/>
      <c r="I222" s="3"/>
      <c r="J222" s="11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ht="14.4">
      <c r="A223" s="7">
        <v>50801</v>
      </c>
      <c r="B223" s="18" t="s">
        <v>239</v>
      </c>
      <c r="C223" s="7">
        <v>1815</v>
      </c>
      <c r="D223" s="7">
        <v>82</v>
      </c>
      <c r="E223" s="8">
        <f t="shared" si="0"/>
        <v>45.179063360881543</v>
      </c>
      <c r="F223" s="3"/>
      <c r="G223" s="3"/>
      <c r="H223" s="3"/>
      <c r="I223" s="3"/>
      <c r="J223" s="11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 ht="14.4">
      <c r="A224" s="7">
        <v>50802</v>
      </c>
      <c r="B224" s="18" t="s">
        <v>240</v>
      </c>
      <c r="C224" s="7">
        <v>396</v>
      </c>
      <c r="D224" s="7">
        <v>18</v>
      </c>
      <c r="E224" s="8">
        <f t="shared" si="0"/>
        <v>45.454545454545453</v>
      </c>
      <c r="F224" s="3"/>
      <c r="G224" s="3"/>
      <c r="H224" s="3"/>
      <c r="I224" s="3"/>
      <c r="J224" s="11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:28" ht="14.4">
      <c r="A225" s="7">
        <v>50901</v>
      </c>
      <c r="B225" s="18" t="s">
        <v>400</v>
      </c>
      <c r="C225" s="7">
        <v>466</v>
      </c>
      <c r="D225" s="7">
        <v>25</v>
      </c>
      <c r="E225" s="8">
        <f t="shared" si="0"/>
        <v>53.648068669527902</v>
      </c>
      <c r="F225" s="3"/>
      <c r="G225" s="3"/>
      <c r="H225" s="3"/>
      <c r="I225" s="3"/>
      <c r="J225" s="11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:28" ht="14.4">
      <c r="A226" s="7">
        <v>50902</v>
      </c>
      <c r="B226" s="18" t="s">
        <v>242</v>
      </c>
      <c r="C226" s="7">
        <v>53</v>
      </c>
      <c r="D226" s="7">
        <v>0</v>
      </c>
      <c r="E226" s="8">
        <f t="shared" si="0"/>
        <v>0</v>
      </c>
      <c r="F226" s="3"/>
      <c r="G226" s="3"/>
      <c r="H226" s="3"/>
      <c r="I226" s="3"/>
      <c r="J226" s="11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 ht="14.4">
      <c r="A227" s="7">
        <v>51001</v>
      </c>
      <c r="B227" s="18" t="s">
        <v>243</v>
      </c>
      <c r="C227" s="7">
        <v>124</v>
      </c>
      <c r="D227" s="7">
        <v>10</v>
      </c>
      <c r="E227" s="8">
        <f t="shared" si="0"/>
        <v>80.645161290322577</v>
      </c>
      <c r="F227" s="3"/>
      <c r="G227" s="3"/>
      <c r="H227" s="3"/>
      <c r="I227" s="3"/>
      <c r="J227" s="11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:28" ht="14.4">
      <c r="A228" s="7">
        <v>51002</v>
      </c>
      <c r="B228" s="18" t="s">
        <v>244</v>
      </c>
      <c r="C228" s="7">
        <v>39</v>
      </c>
      <c r="D228" s="7">
        <v>1</v>
      </c>
      <c r="E228" s="8">
        <f t="shared" si="0"/>
        <v>25.641025641025639</v>
      </c>
      <c r="F228" s="3"/>
      <c r="G228" s="3"/>
      <c r="H228" s="3"/>
      <c r="I228" s="3"/>
      <c r="J228" s="11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 ht="14.4">
      <c r="A229" s="7">
        <v>51003</v>
      </c>
      <c r="B229" s="18" t="s">
        <v>245</v>
      </c>
      <c r="C229" s="7">
        <v>103</v>
      </c>
      <c r="D229" s="7">
        <v>8</v>
      </c>
      <c r="E229" s="8">
        <f t="shared" si="0"/>
        <v>77.669902912621353</v>
      </c>
      <c r="F229" s="3"/>
      <c r="G229" s="3"/>
      <c r="H229" s="3"/>
      <c r="I229" s="3"/>
      <c r="J229" s="11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:28" ht="14.4">
      <c r="A230" s="7">
        <v>51101</v>
      </c>
      <c r="B230" s="18" t="s">
        <v>246</v>
      </c>
      <c r="C230" s="7">
        <v>643</v>
      </c>
      <c r="D230" s="7">
        <v>32</v>
      </c>
      <c r="E230" s="8">
        <f t="shared" si="0"/>
        <v>49.766718506998444</v>
      </c>
      <c r="F230" s="3"/>
      <c r="G230" s="3"/>
      <c r="H230" s="3"/>
      <c r="I230" s="3"/>
      <c r="J230" s="11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:28" ht="14.4">
      <c r="A231" s="7">
        <v>51102</v>
      </c>
      <c r="B231" s="18" t="s">
        <v>247</v>
      </c>
      <c r="C231" s="7">
        <v>506</v>
      </c>
      <c r="D231" s="7">
        <v>28</v>
      </c>
      <c r="E231" s="8">
        <f t="shared" si="0"/>
        <v>55.335968379446641</v>
      </c>
      <c r="F231" s="3"/>
      <c r="G231" s="3"/>
      <c r="H231" s="3"/>
      <c r="I231" s="3"/>
      <c r="J231" s="11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:28" ht="14.4">
      <c r="A232" s="7">
        <v>51103</v>
      </c>
      <c r="B232" s="18" t="s">
        <v>248</v>
      </c>
      <c r="C232" s="7">
        <v>645</v>
      </c>
      <c r="D232" s="7">
        <v>81</v>
      </c>
      <c r="E232" s="8">
        <f t="shared" si="0"/>
        <v>125.58139534883722</v>
      </c>
      <c r="F232" s="3"/>
      <c r="G232" s="3"/>
      <c r="H232" s="3"/>
      <c r="I232" s="3"/>
      <c r="J232" s="11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28" ht="14.4">
      <c r="A233" s="7">
        <v>51201</v>
      </c>
      <c r="B233" s="18" t="s">
        <v>249</v>
      </c>
      <c r="C233" s="7">
        <v>1521</v>
      </c>
      <c r="D233" s="7">
        <v>58</v>
      </c>
      <c r="E233" s="8">
        <f t="shared" si="0"/>
        <v>38.132807363576596</v>
      </c>
      <c r="F233" s="3"/>
      <c r="G233" s="3"/>
      <c r="H233" s="3"/>
      <c r="I233" s="3"/>
      <c r="J233" s="11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28" ht="14.4">
      <c r="A234" s="7">
        <v>51202</v>
      </c>
      <c r="B234" s="18" t="s">
        <v>250</v>
      </c>
      <c r="C234" s="7">
        <v>257</v>
      </c>
      <c r="D234" s="7">
        <v>13</v>
      </c>
      <c r="E234" s="8">
        <f t="shared" si="0"/>
        <v>50.583657587548636</v>
      </c>
      <c r="F234" s="3"/>
      <c r="G234" s="3"/>
      <c r="H234" s="3"/>
      <c r="I234" s="3"/>
      <c r="J234" s="11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28" ht="14.4">
      <c r="A235" s="7">
        <v>51203</v>
      </c>
      <c r="B235" s="18" t="s">
        <v>251</v>
      </c>
      <c r="C235" s="7">
        <v>588</v>
      </c>
      <c r="D235" s="7">
        <v>45</v>
      </c>
      <c r="E235" s="8">
        <f t="shared" si="0"/>
        <v>76.530612244897966</v>
      </c>
      <c r="F235" s="3"/>
      <c r="G235" s="3"/>
      <c r="H235" s="3"/>
      <c r="I235" s="3"/>
      <c r="J235" s="11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:28" ht="14.4">
      <c r="A236" s="7">
        <v>51204</v>
      </c>
      <c r="B236" s="18" t="s">
        <v>401</v>
      </c>
      <c r="C236" s="7">
        <v>243</v>
      </c>
      <c r="D236" s="7">
        <v>19</v>
      </c>
      <c r="E236" s="8">
        <f t="shared" si="0"/>
        <v>78.189300411522638</v>
      </c>
      <c r="F236" s="3"/>
      <c r="G236" s="3"/>
      <c r="H236" s="3"/>
      <c r="I236" s="3"/>
      <c r="J236" s="11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ht="14.4">
      <c r="A237" s="7">
        <v>51301</v>
      </c>
      <c r="B237" s="18" t="s">
        <v>252</v>
      </c>
      <c r="C237" s="7">
        <v>161</v>
      </c>
      <c r="D237" s="7">
        <v>19</v>
      </c>
      <c r="E237" s="8">
        <f t="shared" si="0"/>
        <v>118.01242236024845</v>
      </c>
      <c r="F237" s="3"/>
      <c r="G237" s="3"/>
      <c r="H237" s="3"/>
      <c r="I237" s="3"/>
      <c r="J237" s="11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ht="14.4">
      <c r="A238" s="7">
        <v>51302</v>
      </c>
      <c r="B238" s="18" t="s">
        <v>253</v>
      </c>
      <c r="C238" s="7">
        <v>204</v>
      </c>
      <c r="D238" s="7">
        <v>19</v>
      </c>
      <c r="E238" s="8">
        <f t="shared" si="0"/>
        <v>93.137254901960787</v>
      </c>
      <c r="F238" s="3"/>
      <c r="G238" s="3"/>
      <c r="H238" s="3"/>
      <c r="I238" s="3"/>
      <c r="J238" s="11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ht="14.4">
      <c r="A239" s="7">
        <v>51401</v>
      </c>
      <c r="B239" s="18" t="s">
        <v>254</v>
      </c>
      <c r="C239" s="7">
        <v>164</v>
      </c>
      <c r="D239" s="7">
        <v>5</v>
      </c>
      <c r="E239" s="8">
        <f t="shared" si="0"/>
        <v>30.487804878048781</v>
      </c>
      <c r="F239" s="3"/>
      <c r="G239" s="3"/>
      <c r="H239" s="3"/>
      <c r="I239" s="3"/>
      <c r="J239" s="11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 ht="14.4">
      <c r="A240" s="7">
        <v>51402</v>
      </c>
      <c r="B240" s="18" t="s">
        <v>255</v>
      </c>
      <c r="C240" s="7">
        <v>55</v>
      </c>
      <c r="D240" s="7">
        <v>2</v>
      </c>
      <c r="E240" s="8">
        <f t="shared" si="0"/>
        <v>36.36363636363636</v>
      </c>
      <c r="F240" s="3"/>
      <c r="G240" s="3"/>
      <c r="H240" s="3"/>
      <c r="I240" s="3"/>
      <c r="J240" s="11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 ht="14.4">
      <c r="A241" s="7">
        <v>51501</v>
      </c>
      <c r="B241" s="18" t="s">
        <v>256</v>
      </c>
      <c r="C241" s="7">
        <v>2019</v>
      </c>
      <c r="D241" s="7">
        <v>85</v>
      </c>
      <c r="E241" s="8">
        <f t="shared" si="0"/>
        <v>42.100049529470034</v>
      </c>
      <c r="F241" s="3"/>
      <c r="G241" s="3"/>
      <c r="H241" s="3"/>
      <c r="I241" s="3"/>
      <c r="J241" s="11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ht="14.4">
      <c r="A242" s="7">
        <v>51601</v>
      </c>
      <c r="B242" s="18" t="s">
        <v>257</v>
      </c>
      <c r="C242" s="7">
        <v>78</v>
      </c>
      <c r="D242" s="7">
        <v>7</v>
      </c>
      <c r="E242" s="8">
        <f t="shared" si="0"/>
        <v>89.743589743589737</v>
      </c>
      <c r="F242" s="3"/>
      <c r="G242" s="3"/>
      <c r="H242" s="3"/>
      <c r="I242" s="3"/>
      <c r="J242" s="11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 ht="14.4">
      <c r="A243" s="7">
        <v>60101</v>
      </c>
      <c r="B243" s="18" t="s">
        <v>19</v>
      </c>
      <c r="C243" s="7">
        <v>9914</v>
      </c>
      <c r="D243" s="7">
        <v>218</v>
      </c>
      <c r="E243" s="8">
        <f t="shared" si="0"/>
        <v>21.989106314303005</v>
      </c>
      <c r="F243" s="3"/>
      <c r="G243" s="3"/>
      <c r="H243" s="3"/>
      <c r="I243" s="3"/>
      <c r="J243" s="11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 ht="14.4">
      <c r="A244" s="7">
        <v>60201</v>
      </c>
      <c r="B244" s="18" t="s">
        <v>258</v>
      </c>
      <c r="C244" s="7">
        <v>579</v>
      </c>
      <c r="D244" s="7">
        <v>21</v>
      </c>
      <c r="E244" s="8">
        <f t="shared" si="0"/>
        <v>36.269430051813465</v>
      </c>
      <c r="F244" s="3"/>
      <c r="G244" s="3"/>
      <c r="H244" s="3"/>
      <c r="I244" s="3"/>
      <c r="J244" s="11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 ht="14.4">
      <c r="A245" s="7">
        <v>60202</v>
      </c>
      <c r="B245" s="18" t="s">
        <v>259</v>
      </c>
      <c r="C245" s="7">
        <v>1359</v>
      </c>
      <c r="D245" s="7">
        <v>47</v>
      </c>
      <c r="E245" s="8">
        <f t="shared" si="0"/>
        <v>34.584253127299483</v>
      </c>
      <c r="F245" s="3"/>
      <c r="G245" s="3"/>
      <c r="H245" s="3"/>
      <c r="I245" s="3"/>
      <c r="J245" s="11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 ht="14.4">
      <c r="A246" s="7">
        <v>60301</v>
      </c>
      <c r="B246" s="18" t="s">
        <v>260</v>
      </c>
      <c r="C246" s="7">
        <v>3934</v>
      </c>
      <c r="D246" s="7">
        <v>137</v>
      </c>
      <c r="E246" s="8">
        <f t="shared" si="0"/>
        <v>34.824605998983223</v>
      </c>
      <c r="F246" s="3"/>
      <c r="G246" s="3"/>
      <c r="H246" s="3"/>
      <c r="I246" s="3"/>
      <c r="J246" s="11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 ht="14.4">
      <c r="A247" s="7">
        <v>60302</v>
      </c>
      <c r="B247" s="18" t="s">
        <v>261</v>
      </c>
      <c r="C247" s="7">
        <v>611</v>
      </c>
      <c r="D247" s="7">
        <v>26</v>
      </c>
      <c r="E247" s="8">
        <f t="shared" si="0"/>
        <v>42.553191489361701</v>
      </c>
      <c r="F247" s="3"/>
      <c r="G247" s="3"/>
      <c r="H247" s="3"/>
      <c r="I247" s="3"/>
      <c r="J247" s="11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 ht="14.4">
      <c r="A248" s="7">
        <v>60303</v>
      </c>
      <c r="B248" s="18" t="s">
        <v>402</v>
      </c>
      <c r="C248" s="7">
        <v>1801</v>
      </c>
      <c r="D248" s="7">
        <v>87</v>
      </c>
      <c r="E248" s="8">
        <f t="shared" si="0"/>
        <v>48.306496390893948</v>
      </c>
      <c r="F248" s="3"/>
      <c r="G248" s="3"/>
      <c r="H248" s="3"/>
      <c r="I248" s="3"/>
      <c r="J248" s="11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 ht="14.4">
      <c r="A249" s="7">
        <v>60401</v>
      </c>
      <c r="B249" s="18" t="s">
        <v>263</v>
      </c>
      <c r="C249" s="7">
        <v>628</v>
      </c>
      <c r="D249" s="7">
        <v>17</v>
      </c>
      <c r="E249" s="8">
        <f t="shared" si="0"/>
        <v>27.070063694267517</v>
      </c>
      <c r="F249" s="3"/>
      <c r="G249" s="3"/>
      <c r="H249" s="3"/>
      <c r="I249" s="3"/>
      <c r="J249" s="11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28" ht="14.4">
      <c r="A250" s="7">
        <v>60402</v>
      </c>
      <c r="B250" s="18" t="s">
        <v>264</v>
      </c>
      <c r="C250" s="7">
        <v>180</v>
      </c>
      <c r="D250" s="7">
        <v>12</v>
      </c>
      <c r="E250" s="8">
        <f t="shared" si="0"/>
        <v>66.666666666666671</v>
      </c>
      <c r="F250" s="3"/>
      <c r="G250" s="3"/>
      <c r="H250" s="3"/>
      <c r="I250" s="3"/>
      <c r="J250" s="11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:28" ht="14.4">
      <c r="A251" s="7">
        <v>60501</v>
      </c>
      <c r="B251" s="18" t="s">
        <v>265</v>
      </c>
      <c r="C251" s="7">
        <v>1184</v>
      </c>
      <c r="D251" s="7">
        <v>43</v>
      </c>
      <c r="E251" s="8">
        <f t="shared" si="0"/>
        <v>36.317567567567565</v>
      </c>
      <c r="F251" s="3"/>
      <c r="G251" s="3"/>
      <c r="H251" s="3"/>
      <c r="I251" s="3"/>
      <c r="J251" s="11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28" ht="14.4">
      <c r="A252" s="7">
        <v>60502</v>
      </c>
      <c r="B252" s="18" t="s">
        <v>266</v>
      </c>
      <c r="C252" s="7">
        <v>318</v>
      </c>
      <c r="D252" s="7">
        <v>12</v>
      </c>
      <c r="E252" s="8">
        <f t="shared" si="0"/>
        <v>37.735849056603769</v>
      </c>
      <c r="F252" s="3"/>
      <c r="G252" s="3"/>
      <c r="H252" s="3"/>
      <c r="I252" s="3"/>
      <c r="J252" s="11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28" ht="14.4">
      <c r="A253" s="7">
        <v>60601</v>
      </c>
      <c r="B253" s="18" t="s">
        <v>173</v>
      </c>
      <c r="C253" s="7">
        <v>756</v>
      </c>
      <c r="D253" s="7">
        <v>52</v>
      </c>
      <c r="E253" s="8">
        <f t="shared" si="0"/>
        <v>68.783068783068785</v>
      </c>
      <c r="F253" s="3"/>
      <c r="G253" s="3"/>
      <c r="H253" s="3"/>
      <c r="I253" s="3"/>
      <c r="J253" s="11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 ht="14.4">
      <c r="A254" s="7">
        <v>70101</v>
      </c>
      <c r="B254" s="18" t="s">
        <v>267</v>
      </c>
      <c r="C254" s="7">
        <v>68708</v>
      </c>
      <c r="D254" s="7">
        <v>2287</v>
      </c>
      <c r="E254" s="8">
        <f t="shared" si="0"/>
        <v>33.285789136636197</v>
      </c>
      <c r="F254" s="3"/>
      <c r="G254" s="3"/>
      <c r="H254" s="3"/>
      <c r="I254" s="3"/>
      <c r="J254" s="11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:28" ht="14.4">
      <c r="A255" s="7">
        <v>70102</v>
      </c>
      <c r="B255" s="18" t="s">
        <v>268</v>
      </c>
      <c r="C255" s="7">
        <v>4877</v>
      </c>
      <c r="D255" s="7">
        <v>261</v>
      </c>
      <c r="E255" s="8">
        <f t="shared" si="0"/>
        <v>53.516506048800487</v>
      </c>
      <c r="F255" s="3"/>
      <c r="G255" s="3"/>
      <c r="H255" s="3"/>
      <c r="I255" s="3"/>
      <c r="J255" s="11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28" ht="14.4">
      <c r="A256" s="7">
        <v>70103</v>
      </c>
      <c r="B256" s="18" t="s">
        <v>269</v>
      </c>
      <c r="C256" s="7">
        <v>900</v>
      </c>
      <c r="D256" s="7">
        <v>28</v>
      </c>
      <c r="E256" s="8">
        <f t="shared" si="0"/>
        <v>31.111111111111111</v>
      </c>
      <c r="F256" s="3"/>
      <c r="G256" s="3"/>
      <c r="H256" s="3"/>
      <c r="I256" s="3"/>
      <c r="J256" s="11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28" ht="14.4">
      <c r="A257" s="7">
        <v>70104</v>
      </c>
      <c r="B257" s="18" t="s">
        <v>270</v>
      </c>
      <c r="C257" s="7">
        <v>6642</v>
      </c>
      <c r="D257" s="7">
        <v>227</v>
      </c>
      <c r="E257" s="8">
        <f t="shared" ref="E257:E346" si="2">(D257/C257)*1000</f>
        <v>34.176452875639868</v>
      </c>
      <c r="F257" s="3"/>
      <c r="G257" s="3"/>
      <c r="H257" s="3"/>
      <c r="I257" s="3"/>
      <c r="J257" s="11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28" ht="14.4">
      <c r="A258" s="7">
        <v>70105</v>
      </c>
      <c r="B258" s="18" t="s">
        <v>271</v>
      </c>
      <c r="C258" s="7">
        <v>2547</v>
      </c>
      <c r="D258" s="7">
        <v>95</v>
      </c>
      <c r="E258" s="8">
        <f t="shared" si="2"/>
        <v>37.298782881821751</v>
      </c>
      <c r="F258" s="3"/>
      <c r="G258" s="3"/>
      <c r="H258" s="3"/>
      <c r="I258" s="3"/>
      <c r="J258" s="11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28" ht="14.4">
      <c r="A259" s="7">
        <v>70201</v>
      </c>
      <c r="B259" s="18" t="s">
        <v>272</v>
      </c>
      <c r="C259" s="7">
        <v>7228</v>
      </c>
      <c r="D259" s="7">
        <v>331</v>
      </c>
      <c r="E259" s="8">
        <f t="shared" si="2"/>
        <v>45.794133923630326</v>
      </c>
      <c r="F259" s="3"/>
      <c r="G259" s="3"/>
      <c r="H259" s="3"/>
      <c r="I259" s="3"/>
      <c r="J259" s="11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28" ht="14.4">
      <c r="A260" s="7">
        <v>70202</v>
      </c>
      <c r="B260" s="18" t="s">
        <v>273</v>
      </c>
      <c r="C260" s="7">
        <v>494</v>
      </c>
      <c r="D260" s="7">
        <v>36</v>
      </c>
      <c r="E260" s="8">
        <f t="shared" si="2"/>
        <v>72.874493927125499</v>
      </c>
      <c r="F260" s="3"/>
      <c r="G260" s="3"/>
      <c r="H260" s="3"/>
      <c r="I260" s="3"/>
      <c r="J260" s="11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28" ht="14.4">
      <c r="A261" s="7">
        <v>70301</v>
      </c>
      <c r="B261" s="18" t="s">
        <v>403</v>
      </c>
      <c r="C261" s="7">
        <v>2972</v>
      </c>
      <c r="D261" s="7">
        <v>254</v>
      </c>
      <c r="E261" s="8">
        <f t="shared" si="2"/>
        <v>85.46433378196501</v>
      </c>
      <c r="F261" s="3"/>
      <c r="G261" s="3"/>
      <c r="H261" s="3"/>
      <c r="I261" s="3"/>
      <c r="J261" s="11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:28" ht="14.4">
      <c r="A262" s="7">
        <v>70302</v>
      </c>
      <c r="B262" s="18" t="s">
        <v>404</v>
      </c>
      <c r="C262" s="7">
        <v>608</v>
      </c>
      <c r="D262" s="7">
        <v>38</v>
      </c>
      <c r="E262" s="8">
        <f t="shared" si="2"/>
        <v>62.5</v>
      </c>
      <c r="F262" s="3"/>
      <c r="G262" s="3"/>
      <c r="H262" s="3"/>
      <c r="I262" s="3"/>
      <c r="J262" s="11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 ht="14.4">
      <c r="A263" s="7">
        <v>70303</v>
      </c>
      <c r="B263" s="18" t="s">
        <v>276</v>
      </c>
      <c r="C263" s="7">
        <v>333</v>
      </c>
      <c r="D263" s="7">
        <v>21</v>
      </c>
      <c r="E263" s="8">
        <f t="shared" si="2"/>
        <v>63.063063063063055</v>
      </c>
      <c r="F263" s="3"/>
      <c r="G263" s="3"/>
      <c r="H263" s="3"/>
      <c r="I263" s="3"/>
      <c r="J263" s="11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 ht="14.4">
      <c r="A264" s="7">
        <v>70401</v>
      </c>
      <c r="B264" s="18" t="s">
        <v>277</v>
      </c>
      <c r="C264" s="7">
        <v>574</v>
      </c>
      <c r="D264" s="7">
        <v>40</v>
      </c>
      <c r="E264" s="8">
        <f t="shared" si="2"/>
        <v>69.686411149825787</v>
      </c>
      <c r="F264" s="3"/>
      <c r="G264" s="3"/>
      <c r="H264" s="3"/>
      <c r="I264" s="3"/>
      <c r="J264" s="11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 ht="14.4">
      <c r="A265" s="7">
        <v>70402</v>
      </c>
      <c r="B265" s="18" t="s">
        <v>278</v>
      </c>
      <c r="C265" s="7">
        <v>893</v>
      </c>
      <c r="D265" s="7">
        <v>47</v>
      </c>
      <c r="E265" s="8">
        <f t="shared" si="2"/>
        <v>52.631578947368418</v>
      </c>
      <c r="F265" s="3"/>
      <c r="G265" s="3"/>
      <c r="H265" s="3"/>
      <c r="I265" s="3"/>
      <c r="J265" s="11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 ht="14.4">
      <c r="A266" s="7">
        <v>70403</v>
      </c>
      <c r="B266" s="18" t="s">
        <v>279</v>
      </c>
      <c r="C266" s="7">
        <v>2465</v>
      </c>
      <c r="D266" s="7">
        <v>140</v>
      </c>
      <c r="E266" s="8">
        <f t="shared" si="2"/>
        <v>56.795131845841787</v>
      </c>
      <c r="F266" s="3"/>
      <c r="G266" s="3"/>
      <c r="H266" s="3"/>
      <c r="I266" s="3"/>
      <c r="J266" s="11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 ht="14.4">
      <c r="A267" s="7">
        <v>70404</v>
      </c>
      <c r="B267" s="18" t="s">
        <v>405</v>
      </c>
      <c r="C267" s="7">
        <v>465</v>
      </c>
      <c r="D267" s="7">
        <v>24</v>
      </c>
      <c r="E267" s="8">
        <f t="shared" si="2"/>
        <v>51.612903225806448</v>
      </c>
      <c r="F267" s="3"/>
      <c r="G267" s="3"/>
      <c r="H267" s="3"/>
      <c r="I267" s="3"/>
      <c r="J267" s="11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 ht="14.4">
      <c r="A268" s="7">
        <v>70501</v>
      </c>
      <c r="B268" s="18" t="s">
        <v>281</v>
      </c>
      <c r="C268" s="7">
        <v>1775</v>
      </c>
      <c r="D268" s="7">
        <v>84</v>
      </c>
      <c r="E268" s="8">
        <f t="shared" si="2"/>
        <v>47.323943661971832</v>
      </c>
      <c r="F268" s="3"/>
      <c r="G268" s="3"/>
      <c r="H268" s="3"/>
      <c r="I268" s="3"/>
      <c r="J268" s="11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 ht="14.4">
      <c r="A269" s="7">
        <v>70502</v>
      </c>
      <c r="B269" s="18" t="s">
        <v>282</v>
      </c>
      <c r="C269" s="7">
        <v>2443</v>
      </c>
      <c r="D269" s="7">
        <v>135</v>
      </c>
      <c r="E269" s="8">
        <f t="shared" si="2"/>
        <v>55.259926320098238</v>
      </c>
      <c r="F269" s="3"/>
      <c r="G269" s="3"/>
      <c r="H269" s="3"/>
      <c r="I269" s="3"/>
      <c r="J269" s="11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28" ht="14.4">
      <c r="A270" s="7">
        <v>70503</v>
      </c>
      <c r="B270" s="18" t="s">
        <v>283</v>
      </c>
      <c r="C270" s="7">
        <v>708</v>
      </c>
      <c r="D270" s="7">
        <v>50</v>
      </c>
      <c r="E270" s="8">
        <f t="shared" si="2"/>
        <v>70.621468926553675</v>
      </c>
      <c r="F270" s="3"/>
      <c r="G270" s="3"/>
      <c r="H270" s="3"/>
      <c r="I270" s="3"/>
      <c r="J270" s="11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28" ht="14.4">
      <c r="A271" s="7">
        <v>70601</v>
      </c>
      <c r="B271" s="18" t="s">
        <v>284</v>
      </c>
      <c r="C271" s="7">
        <v>905</v>
      </c>
      <c r="D271" s="7">
        <v>53</v>
      </c>
      <c r="E271" s="8">
        <f t="shared" si="2"/>
        <v>58.563535911602209</v>
      </c>
      <c r="F271" s="3"/>
      <c r="G271" s="3"/>
      <c r="H271" s="3"/>
      <c r="I271" s="3"/>
      <c r="J271" s="11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28" ht="14.4">
      <c r="A272" s="7">
        <v>70602</v>
      </c>
      <c r="B272" s="18" t="s">
        <v>285</v>
      </c>
      <c r="C272" s="7">
        <v>796</v>
      </c>
      <c r="D272" s="7">
        <v>51</v>
      </c>
      <c r="E272" s="8">
        <f t="shared" si="2"/>
        <v>64.070351758793976</v>
      </c>
      <c r="F272" s="3"/>
      <c r="G272" s="3"/>
      <c r="H272" s="3"/>
      <c r="I272" s="3"/>
      <c r="J272" s="11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28" ht="14.4">
      <c r="A273" s="7">
        <v>70603</v>
      </c>
      <c r="B273" s="18" t="s">
        <v>406</v>
      </c>
      <c r="C273" s="7">
        <v>272</v>
      </c>
      <c r="D273" s="7">
        <v>21</v>
      </c>
      <c r="E273" s="8">
        <f t="shared" si="2"/>
        <v>77.205882352941174</v>
      </c>
      <c r="F273" s="3"/>
      <c r="G273" s="3"/>
      <c r="H273" s="3"/>
      <c r="I273" s="3"/>
      <c r="J273" s="11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28" ht="14.4">
      <c r="A274" s="7">
        <v>70701</v>
      </c>
      <c r="B274" s="18" t="s">
        <v>287</v>
      </c>
      <c r="C274" s="7">
        <v>251</v>
      </c>
      <c r="D274" s="7">
        <v>15</v>
      </c>
      <c r="E274" s="8">
        <f t="shared" si="2"/>
        <v>59.760956175298809</v>
      </c>
      <c r="F274" s="3"/>
      <c r="G274" s="3"/>
      <c r="H274" s="3"/>
      <c r="I274" s="3"/>
      <c r="J274" s="11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ht="14.4">
      <c r="A275" s="7">
        <v>70702</v>
      </c>
      <c r="B275" s="18" t="s">
        <v>288</v>
      </c>
      <c r="C275" s="7">
        <v>1890</v>
      </c>
      <c r="D275" s="7">
        <v>129</v>
      </c>
      <c r="E275" s="8">
        <f t="shared" si="2"/>
        <v>68.253968253968253</v>
      </c>
      <c r="F275" s="3"/>
      <c r="G275" s="3"/>
      <c r="H275" s="3"/>
      <c r="I275" s="3"/>
      <c r="J275" s="11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:28" ht="14.4">
      <c r="A276" s="7">
        <v>70703</v>
      </c>
      <c r="B276" s="18" t="s">
        <v>289</v>
      </c>
      <c r="C276" s="7">
        <v>1473</v>
      </c>
      <c r="D276" s="7">
        <v>74</v>
      </c>
      <c r="E276" s="8">
        <f t="shared" si="2"/>
        <v>50.237610319076708</v>
      </c>
      <c r="F276" s="3"/>
      <c r="G276" s="3"/>
      <c r="H276" s="3"/>
      <c r="I276" s="3"/>
      <c r="J276" s="11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 ht="14.4">
      <c r="A277" s="7">
        <v>70704</v>
      </c>
      <c r="B277" s="18" t="s">
        <v>407</v>
      </c>
      <c r="C277" s="7">
        <v>225</v>
      </c>
      <c r="D277" s="7">
        <v>9</v>
      </c>
      <c r="E277" s="8">
        <f t="shared" si="2"/>
        <v>40</v>
      </c>
      <c r="F277" s="3"/>
      <c r="G277" s="3"/>
      <c r="H277" s="3"/>
      <c r="I277" s="3"/>
      <c r="J277" s="11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:28" ht="14.4">
      <c r="A278" s="7">
        <v>70705</v>
      </c>
      <c r="B278" s="18" t="s">
        <v>291</v>
      </c>
      <c r="C278" s="7">
        <v>739</v>
      </c>
      <c r="D278" s="7">
        <v>65</v>
      </c>
      <c r="E278" s="8">
        <f t="shared" si="2"/>
        <v>87.956698240866032</v>
      </c>
      <c r="F278" s="3"/>
      <c r="G278" s="3"/>
      <c r="H278" s="3"/>
      <c r="I278" s="3"/>
      <c r="J278" s="11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1:28" ht="14.4">
      <c r="A279" s="7">
        <v>70706</v>
      </c>
      <c r="B279" s="18" t="s">
        <v>292</v>
      </c>
      <c r="C279" s="7">
        <v>1406</v>
      </c>
      <c r="D279" s="7">
        <v>54</v>
      </c>
      <c r="E279" s="8">
        <f t="shared" si="2"/>
        <v>38.40682788051209</v>
      </c>
      <c r="F279" s="3"/>
      <c r="G279" s="3"/>
      <c r="H279" s="3"/>
      <c r="I279" s="3"/>
      <c r="J279" s="11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28" ht="14.4">
      <c r="A280" s="7">
        <v>70707</v>
      </c>
      <c r="B280" s="18" t="s">
        <v>293</v>
      </c>
      <c r="C280" s="7">
        <v>227</v>
      </c>
      <c r="D280" s="7">
        <v>15</v>
      </c>
      <c r="E280" s="8">
        <f t="shared" si="2"/>
        <v>66.079295154185019</v>
      </c>
      <c r="F280" s="3"/>
      <c r="G280" s="3"/>
      <c r="H280" s="3"/>
      <c r="I280" s="3"/>
      <c r="J280" s="11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1:28" ht="14.4">
      <c r="A281" s="7">
        <v>70801</v>
      </c>
      <c r="B281" s="18" t="s">
        <v>294</v>
      </c>
      <c r="C281" s="7">
        <v>566</v>
      </c>
      <c r="D281" s="7">
        <v>21</v>
      </c>
      <c r="E281" s="8">
        <f t="shared" si="2"/>
        <v>37.102473498233216</v>
      </c>
      <c r="F281" s="3"/>
      <c r="G281" s="3"/>
      <c r="H281" s="3"/>
      <c r="I281" s="3"/>
      <c r="J281" s="11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spans="1:28" ht="14.4">
      <c r="A282" s="7">
        <v>70802</v>
      </c>
      <c r="B282" s="18" t="s">
        <v>408</v>
      </c>
      <c r="C282" s="7">
        <v>80</v>
      </c>
      <c r="D282" s="7">
        <v>3</v>
      </c>
      <c r="E282" s="8">
        <f t="shared" si="2"/>
        <v>37.5</v>
      </c>
      <c r="F282" s="3"/>
      <c r="G282" s="3"/>
      <c r="H282" s="3"/>
      <c r="I282" s="3"/>
      <c r="J282" s="11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:28" ht="14.4">
      <c r="A283" s="7">
        <v>70803</v>
      </c>
      <c r="B283" s="18" t="s">
        <v>296</v>
      </c>
      <c r="C283" s="7">
        <v>86</v>
      </c>
      <c r="D283" s="7">
        <v>3</v>
      </c>
      <c r="E283" s="8">
        <f t="shared" si="2"/>
        <v>34.883720930232556</v>
      </c>
      <c r="F283" s="3"/>
      <c r="G283" s="3"/>
      <c r="H283" s="3"/>
      <c r="I283" s="3"/>
      <c r="J283" s="11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spans="1:28" ht="14.4">
      <c r="A284" s="7">
        <v>70804</v>
      </c>
      <c r="B284" s="18" t="s">
        <v>409</v>
      </c>
      <c r="C284" s="7">
        <v>60</v>
      </c>
      <c r="D284" s="7">
        <v>2</v>
      </c>
      <c r="E284" s="8">
        <f t="shared" si="2"/>
        <v>33.333333333333336</v>
      </c>
      <c r="F284" s="3"/>
      <c r="G284" s="3"/>
      <c r="H284" s="3"/>
      <c r="I284" s="3"/>
      <c r="J284" s="11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spans="1:28" ht="14.4">
      <c r="A285" s="7">
        <v>70805</v>
      </c>
      <c r="B285" s="18" t="s">
        <v>298</v>
      </c>
      <c r="C285" s="7">
        <v>40</v>
      </c>
      <c r="D285" s="7">
        <v>2</v>
      </c>
      <c r="E285" s="8">
        <f t="shared" si="2"/>
        <v>50</v>
      </c>
      <c r="F285" s="3"/>
      <c r="G285" s="3"/>
      <c r="H285" s="3"/>
      <c r="I285" s="3"/>
      <c r="J285" s="11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spans="1:28" ht="14.4">
      <c r="A286" s="7">
        <v>70901</v>
      </c>
      <c r="B286" s="18" t="s">
        <v>299</v>
      </c>
      <c r="C286" s="7">
        <v>438</v>
      </c>
      <c r="D286" s="7">
        <v>23</v>
      </c>
      <c r="E286" s="8">
        <f t="shared" si="2"/>
        <v>52.511415525114153</v>
      </c>
      <c r="F286" s="3"/>
      <c r="G286" s="3"/>
      <c r="H286" s="3"/>
      <c r="I286" s="3"/>
      <c r="J286" s="11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spans="1:28" ht="14.4">
      <c r="A287" s="7">
        <v>70902</v>
      </c>
      <c r="B287" s="18" t="s">
        <v>300</v>
      </c>
      <c r="C287" s="7">
        <v>410</v>
      </c>
      <c r="D287" s="7">
        <v>21</v>
      </c>
      <c r="E287" s="8">
        <f t="shared" si="2"/>
        <v>51.219512195121951</v>
      </c>
      <c r="F287" s="3"/>
      <c r="G287" s="3"/>
      <c r="H287" s="3"/>
      <c r="I287" s="3"/>
      <c r="J287" s="11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spans="1:28" ht="14.4">
      <c r="A288" s="7">
        <v>70903</v>
      </c>
      <c r="B288" s="18" t="s">
        <v>301</v>
      </c>
      <c r="C288" s="7">
        <v>575</v>
      </c>
      <c r="D288" s="7">
        <v>32</v>
      </c>
      <c r="E288" s="8">
        <f t="shared" si="2"/>
        <v>55.652173913043484</v>
      </c>
      <c r="F288" s="3"/>
      <c r="G288" s="3"/>
      <c r="H288" s="3"/>
      <c r="I288" s="3"/>
      <c r="J288" s="11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1:28" ht="14.4">
      <c r="A289" s="7">
        <v>70904</v>
      </c>
      <c r="B289" s="18" t="s">
        <v>302</v>
      </c>
      <c r="C289" s="7">
        <v>94</v>
      </c>
      <c r="D289" s="7">
        <v>2</v>
      </c>
      <c r="E289" s="8">
        <f t="shared" si="2"/>
        <v>21.276595744680851</v>
      </c>
      <c r="F289" s="3"/>
      <c r="G289" s="3"/>
      <c r="H289" s="3"/>
      <c r="I289" s="3"/>
      <c r="J289" s="11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spans="1:28" ht="14.4">
      <c r="A290" s="7">
        <v>71001</v>
      </c>
      <c r="B290" s="18" t="s">
        <v>303</v>
      </c>
      <c r="C290" s="7">
        <v>5735</v>
      </c>
      <c r="D290" s="7">
        <v>256</v>
      </c>
      <c r="E290" s="8">
        <f t="shared" si="2"/>
        <v>44.638186573670446</v>
      </c>
      <c r="F290" s="3"/>
      <c r="G290" s="3"/>
      <c r="H290" s="3"/>
      <c r="I290" s="3"/>
      <c r="J290" s="11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1:28" ht="14.4">
      <c r="A291" s="7">
        <v>71002</v>
      </c>
      <c r="B291" s="18" t="s">
        <v>410</v>
      </c>
      <c r="C291" s="7">
        <v>773</v>
      </c>
      <c r="D291" s="7">
        <v>54</v>
      </c>
      <c r="E291" s="8">
        <f t="shared" si="2"/>
        <v>69.857697283311779</v>
      </c>
      <c r="F291" s="3"/>
      <c r="G291" s="3"/>
      <c r="H291" s="3"/>
      <c r="I291" s="3"/>
      <c r="J291" s="11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spans="1:28" ht="14.4">
      <c r="A292" s="7">
        <v>71003</v>
      </c>
      <c r="B292" s="18" t="s">
        <v>305</v>
      </c>
      <c r="C292" s="7">
        <v>1118</v>
      </c>
      <c r="D292" s="7">
        <v>66</v>
      </c>
      <c r="E292" s="8">
        <f t="shared" si="2"/>
        <v>59.033989266547401</v>
      </c>
      <c r="F292" s="3"/>
      <c r="G292" s="3"/>
      <c r="H292" s="3"/>
      <c r="I292" s="3"/>
      <c r="J292" s="11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1:28" ht="14.4">
      <c r="A293" s="7">
        <v>71004</v>
      </c>
      <c r="B293" s="18" t="s">
        <v>411</v>
      </c>
      <c r="C293" s="7">
        <v>607</v>
      </c>
      <c r="D293" s="7">
        <v>42</v>
      </c>
      <c r="E293" s="8">
        <f t="shared" si="2"/>
        <v>69.192751235584836</v>
      </c>
      <c r="F293" s="3"/>
      <c r="G293" s="3"/>
      <c r="H293" s="3"/>
      <c r="I293" s="3"/>
      <c r="J293" s="11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1:28" ht="14.4">
      <c r="A294" s="7">
        <v>71005</v>
      </c>
      <c r="B294" s="18" t="s">
        <v>307</v>
      </c>
      <c r="C294" s="7">
        <v>662</v>
      </c>
      <c r="D294" s="7">
        <v>29</v>
      </c>
      <c r="E294" s="8">
        <f t="shared" si="2"/>
        <v>43.80664652567976</v>
      </c>
      <c r="F294" s="3"/>
      <c r="G294" s="3"/>
      <c r="H294" s="3"/>
      <c r="I294" s="3"/>
      <c r="J294" s="11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1:28" ht="14.4">
      <c r="A295" s="7">
        <v>71101</v>
      </c>
      <c r="B295" s="18" t="s">
        <v>308</v>
      </c>
      <c r="C295" s="7">
        <v>1319</v>
      </c>
      <c r="D295" s="7">
        <v>124</v>
      </c>
      <c r="E295" s="8">
        <f t="shared" si="2"/>
        <v>94.010614101592111</v>
      </c>
      <c r="F295" s="3"/>
      <c r="G295" s="3"/>
      <c r="H295" s="3"/>
      <c r="I295" s="3"/>
      <c r="J295" s="11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spans="1:28" ht="14.4">
      <c r="A296" s="7">
        <v>71102</v>
      </c>
      <c r="B296" s="18" t="s">
        <v>309</v>
      </c>
      <c r="C296" s="7">
        <v>668</v>
      </c>
      <c r="D296" s="7">
        <v>57</v>
      </c>
      <c r="E296" s="8">
        <f t="shared" si="2"/>
        <v>85.329341317365277</v>
      </c>
      <c r="F296" s="3"/>
      <c r="G296" s="3"/>
      <c r="H296" s="3"/>
      <c r="I296" s="3"/>
      <c r="J296" s="11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1:28" ht="14.4">
      <c r="A297" s="7">
        <v>71103</v>
      </c>
      <c r="B297" s="18" t="s">
        <v>310</v>
      </c>
      <c r="C297" s="7">
        <v>395</v>
      </c>
      <c r="D297" s="7">
        <v>34</v>
      </c>
      <c r="E297" s="8">
        <f t="shared" si="2"/>
        <v>86.075949367088612</v>
      </c>
      <c r="F297" s="3"/>
      <c r="G297" s="3"/>
      <c r="H297" s="3"/>
      <c r="I297" s="3"/>
      <c r="J297" s="11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spans="1:28" ht="14.4">
      <c r="A298" s="7">
        <v>71104</v>
      </c>
      <c r="B298" s="18" t="s">
        <v>311</v>
      </c>
      <c r="C298" s="7">
        <v>2195</v>
      </c>
      <c r="D298" s="7">
        <v>105</v>
      </c>
      <c r="E298" s="8">
        <f t="shared" si="2"/>
        <v>47.835990888382689</v>
      </c>
      <c r="F298" s="3"/>
      <c r="G298" s="3"/>
      <c r="H298" s="3"/>
      <c r="I298" s="3"/>
      <c r="J298" s="11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1:28" ht="14.4">
      <c r="A299" s="7">
        <v>71105</v>
      </c>
      <c r="B299" s="18" t="s">
        <v>412</v>
      </c>
      <c r="C299" s="7">
        <v>312</v>
      </c>
      <c r="D299" s="7">
        <v>31</v>
      </c>
      <c r="E299" s="8">
        <f t="shared" si="2"/>
        <v>99.358974358974351</v>
      </c>
      <c r="F299" s="3"/>
      <c r="G299" s="3"/>
      <c r="H299" s="3"/>
      <c r="I299" s="3"/>
      <c r="J299" s="11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1:28" ht="14.4">
      <c r="A300" s="7">
        <v>71106</v>
      </c>
      <c r="B300" s="18" t="s">
        <v>313</v>
      </c>
      <c r="C300" s="7">
        <v>1219</v>
      </c>
      <c r="D300" s="7">
        <v>46</v>
      </c>
      <c r="E300" s="8">
        <f t="shared" si="2"/>
        <v>37.735849056603769</v>
      </c>
      <c r="F300" s="3"/>
      <c r="G300" s="3"/>
      <c r="H300" s="3"/>
      <c r="I300" s="3"/>
      <c r="J300" s="11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1:28" ht="14.4">
      <c r="A301" s="7">
        <v>71201</v>
      </c>
      <c r="B301" s="18" t="s">
        <v>314</v>
      </c>
      <c r="C301" s="7">
        <v>591</v>
      </c>
      <c r="D301" s="7">
        <v>62</v>
      </c>
      <c r="E301" s="8">
        <f t="shared" si="2"/>
        <v>104.90693739424704</v>
      </c>
      <c r="F301" s="3"/>
      <c r="G301" s="3"/>
      <c r="H301" s="3"/>
      <c r="I301" s="3"/>
      <c r="J301" s="11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spans="1:28" ht="14.4">
      <c r="A302" s="7">
        <v>71301</v>
      </c>
      <c r="B302" s="18" t="s">
        <v>315</v>
      </c>
      <c r="C302" s="7">
        <v>723</v>
      </c>
      <c r="D302" s="7">
        <v>34</v>
      </c>
      <c r="E302" s="8">
        <f t="shared" si="2"/>
        <v>47.026279391424616</v>
      </c>
      <c r="F302" s="3"/>
      <c r="G302" s="3"/>
      <c r="H302" s="3"/>
      <c r="I302" s="3"/>
      <c r="J302" s="11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spans="1:28" ht="14.4">
      <c r="A303" s="7">
        <v>71302</v>
      </c>
      <c r="B303" s="18" t="s">
        <v>316</v>
      </c>
      <c r="C303" s="7">
        <v>263</v>
      </c>
      <c r="D303" s="7">
        <v>17</v>
      </c>
      <c r="E303" s="8">
        <f t="shared" si="2"/>
        <v>64.638783269961976</v>
      </c>
      <c r="F303" s="3"/>
      <c r="G303" s="3"/>
      <c r="H303" s="3"/>
      <c r="I303" s="3"/>
      <c r="J303" s="11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spans="1:28" ht="14.4">
      <c r="A304" s="7">
        <v>71401</v>
      </c>
      <c r="B304" s="18" t="s">
        <v>413</v>
      </c>
      <c r="C304" s="7">
        <v>658</v>
      </c>
      <c r="D304" s="7">
        <v>53</v>
      </c>
      <c r="E304" s="8">
        <f t="shared" si="2"/>
        <v>80.547112462006083</v>
      </c>
      <c r="F304" s="3"/>
      <c r="G304" s="3"/>
      <c r="H304" s="3"/>
      <c r="I304" s="3"/>
      <c r="J304" s="11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spans="1:28" ht="14.4">
      <c r="A305" s="7">
        <v>71402</v>
      </c>
      <c r="B305" s="18" t="s">
        <v>318</v>
      </c>
      <c r="C305" s="7">
        <v>774</v>
      </c>
      <c r="D305" s="7">
        <v>53</v>
      </c>
      <c r="E305" s="8">
        <f t="shared" si="2"/>
        <v>68.475452196382435</v>
      </c>
      <c r="F305" s="3"/>
      <c r="G305" s="3"/>
      <c r="H305" s="3"/>
      <c r="I305" s="3"/>
      <c r="J305" s="11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spans="1:28" ht="14.4">
      <c r="A306" s="7">
        <v>71403</v>
      </c>
      <c r="B306" s="18" t="s">
        <v>414</v>
      </c>
      <c r="C306" s="7">
        <v>351</v>
      </c>
      <c r="D306" s="7">
        <v>34</v>
      </c>
      <c r="E306" s="8">
        <f t="shared" si="2"/>
        <v>96.866096866096854</v>
      </c>
      <c r="F306" s="3"/>
      <c r="G306" s="3"/>
      <c r="H306" s="3"/>
      <c r="I306" s="3"/>
      <c r="J306" s="11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spans="1:28" ht="14.4">
      <c r="A307" s="7">
        <v>71501</v>
      </c>
      <c r="B307" s="18" t="s">
        <v>415</v>
      </c>
      <c r="C307" s="7">
        <v>1654</v>
      </c>
      <c r="D307" s="7">
        <v>147</v>
      </c>
      <c r="E307" s="8">
        <f t="shared" si="2"/>
        <v>88.875453446191045</v>
      </c>
      <c r="F307" s="3"/>
      <c r="G307" s="3"/>
      <c r="H307" s="3"/>
      <c r="I307" s="3"/>
      <c r="J307" s="11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spans="1:28" ht="14.4">
      <c r="A308" s="7">
        <v>71502</v>
      </c>
      <c r="B308" s="18" t="s">
        <v>321</v>
      </c>
      <c r="C308" s="7">
        <v>356</v>
      </c>
      <c r="D308" s="7">
        <v>27</v>
      </c>
      <c r="E308" s="8">
        <f t="shared" si="2"/>
        <v>75.842696629213492</v>
      </c>
      <c r="F308" s="3"/>
      <c r="G308" s="3"/>
      <c r="H308" s="3"/>
      <c r="I308" s="3"/>
      <c r="J308" s="11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spans="1:28" ht="14.4">
      <c r="A309" s="7">
        <v>71503</v>
      </c>
      <c r="B309" s="18" t="s">
        <v>266</v>
      </c>
      <c r="C309" s="7">
        <v>671</v>
      </c>
      <c r="D309" s="7">
        <v>50</v>
      </c>
      <c r="E309" s="8">
        <f t="shared" si="2"/>
        <v>74.515648286140092</v>
      </c>
      <c r="F309" s="3"/>
      <c r="G309" s="3"/>
      <c r="H309" s="3"/>
      <c r="I309" s="3"/>
      <c r="J309" s="11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spans="1:28" ht="14.4">
      <c r="A310" s="7">
        <v>80101</v>
      </c>
      <c r="B310" s="18" t="s">
        <v>322</v>
      </c>
      <c r="C310" s="7">
        <v>6443</v>
      </c>
      <c r="D310" s="7">
        <v>301</v>
      </c>
      <c r="E310" s="8">
        <f t="shared" si="2"/>
        <v>46.717367685860623</v>
      </c>
      <c r="F310" s="3"/>
      <c r="G310" s="3"/>
      <c r="H310" s="3"/>
      <c r="I310" s="3"/>
      <c r="J310" s="11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1:28" ht="14.4">
      <c r="A311" s="7">
        <v>80102</v>
      </c>
      <c r="B311" s="18" t="s">
        <v>309</v>
      </c>
      <c r="C311" s="7">
        <v>290</v>
      </c>
      <c r="D311" s="7">
        <v>15</v>
      </c>
      <c r="E311" s="8">
        <f t="shared" si="2"/>
        <v>51.724137931034484</v>
      </c>
      <c r="F311" s="3"/>
      <c r="G311" s="3"/>
      <c r="H311" s="3"/>
      <c r="I311" s="3"/>
      <c r="J311" s="11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spans="1:28" ht="14.4">
      <c r="A312" s="7">
        <v>80201</v>
      </c>
      <c r="B312" s="18" t="s">
        <v>323</v>
      </c>
      <c r="C312" s="7">
        <v>5497</v>
      </c>
      <c r="D312" s="7">
        <v>430</v>
      </c>
      <c r="E312" s="8">
        <f t="shared" si="2"/>
        <v>78.224486083318169</v>
      </c>
      <c r="F312" s="3"/>
      <c r="G312" s="3"/>
      <c r="H312" s="3"/>
      <c r="I312" s="3"/>
      <c r="J312" s="11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1:28" ht="14.4">
      <c r="A313" s="7">
        <v>80202</v>
      </c>
      <c r="B313" s="18" t="s">
        <v>324</v>
      </c>
      <c r="C313" s="7">
        <v>1877</v>
      </c>
      <c r="D313" s="7">
        <v>128</v>
      </c>
      <c r="E313" s="8">
        <f t="shared" si="2"/>
        <v>68.193926478423009</v>
      </c>
      <c r="F313" s="3"/>
      <c r="G313" s="3"/>
      <c r="H313" s="3"/>
      <c r="I313" s="3"/>
      <c r="J313" s="11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spans="1:28" ht="14.4">
      <c r="A314" s="7">
        <v>80301</v>
      </c>
      <c r="B314" s="18" t="s">
        <v>325</v>
      </c>
      <c r="C314" s="7">
        <v>530</v>
      </c>
      <c r="D314" s="7">
        <v>50</v>
      </c>
      <c r="E314" s="8">
        <f t="shared" si="2"/>
        <v>94.339622641509436</v>
      </c>
      <c r="F314" s="3"/>
      <c r="G314" s="3"/>
      <c r="H314" s="3"/>
      <c r="I314" s="3"/>
      <c r="J314" s="11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:28" ht="14.4">
      <c r="A315" s="7">
        <v>80302</v>
      </c>
      <c r="B315" s="18" t="s">
        <v>326</v>
      </c>
      <c r="C315" s="7">
        <v>2182</v>
      </c>
      <c r="D315" s="7">
        <v>191</v>
      </c>
      <c r="E315" s="8">
        <f t="shared" si="2"/>
        <v>87.53437213565536</v>
      </c>
      <c r="F315" s="3"/>
      <c r="G315" s="3"/>
      <c r="H315" s="3"/>
      <c r="I315" s="3"/>
      <c r="J315" s="11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1:28" ht="14.4">
      <c r="A316" s="7">
        <v>80303</v>
      </c>
      <c r="B316" s="18" t="s">
        <v>327</v>
      </c>
      <c r="C316" s="7">
        <v>499</v>
      </c>
      <c r="D316" s="7">
        <v>45</v>
      </c>
      <c r="E316" s="8">
        <f t="shared" si="2"/>
        <v>90.180360721442895</v>
      </c>
      <c r="F316" s="3"/>
      <c r="G316" s="3"/>
      <c r="H316" s="3"/>
      <c r="I316" s="3"/>
      <c r="J316" s="11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1:28" ht="14.4">
      <c r="A317" s="7">
        <v>80304</v>
      </c>
      <c r="B317" s="18" t="s">
        <v>328</v>
      </c>
      <c r="C317" s="7">
        <v>911</v>
      </c>
      <c r="D317" s="7">
        <v>60</v>
      </c>
      <c r="E317" s="8">
        <f t="shared" si="2"/>
        <v>65.86169045005488</v>
      </c>
      <c r="F317" s="3"/>
      <c r="G317" s="3"/>
      <c r="H317" s="3"/>
      <c r="I317" s="3"/>
      <c r="J317" s="11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spans="1:28" ht="14.4">
      <c r="A318" s="7">
        <v>80401</v>
      </c>
      <c r="B318" s="18" t="s">
        <v>329</v>
      </c>
      <c r="C318" s="7">
        <v>837</v>
      </c>
      <c r="D318" s="7">
        <v>83</v>
      </c>
      <c r="E318" s="8">
        <f t="shared" si="2"/>
        <v>99.163679808841096</v>
      </c>
      <c r="F318" s="3"/>
      <c r="G318" s="3"/>
      <c r="H318" s="3"/>
      <c r="I318" s="3"/>
      <c r="J318" s="11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1:28" ht="14.4">
      <c r="A319" s="7">
        <v>80402</v>
      </c>
      <c r="B319" s="18" t="s">
        <v>330</v>
      </c>
      <c r="C319" s="7">
        <v>394</v>
      </c>
      <c r="D319" s="7">
        <v>47</v>
      </c>
      <c r="E319" s="8">
        <f t="shared" si="2"/>
        <v>119.28934010152284</v>
      </c>
      <c r="F319" s="3"/>
      <c r="G319" s="3"/>
      <c r="H319" s="3"/>
      <c r="I319" s="3"/>
      <c r="J319" s="11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1:28" ht="14.4">
      <c r="A320" s="7">
        <v>80501</v>
      </c>
      <c r="B320" s="18" t="s">
        <v>331</v>
      </c>
      <c r="C320" s="7">
        <v>1016</v>
      </c>
      <c r="D320" s="7">
        <v>116</v>
      </c>
      <c r="E320" s="8">
        <f t="shared" si="2"/>
        <v>114.1732283464567</v>
      </c>
      <c r="F320" s="3"/>
      <c r="G320" s="3"/>
      <c r="H320" s="3"/>
      <c r="I320" s="3"/>
      <c r="J320" s="11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1:28" ht="14.4">
      <c r="A321" s="7">
        <v>80601</v>
      </c>
      <c r="B321" s="18" t="s">
        <v>332</v>
      </c>
      <c r="C321" s="7">
        <v>204</v>
      </c>
      <c r="D321" s="7">
        <v>25</v>
      </c>
      <c r="E321" s="8">
        <f t="shared" si="2"/>
        <v>122.54901960784314</v>
      </c>
      <c r="F321" s="3"/>
      <c r="G321" s="3"/>
      <c r="H321" s="3"/>
      <c r="I321" s="3"/>
      <c r="J321" s="11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:28" ht="14.4">
      <c r="A322" s="7">
        <v>80602</v>
      </c>
      <c r="B322" s="18" t="s">
        <v>333</v>
      </c>
      <c r="C322" s="7">
        <v>548</v>
      </c>
      <c r="D322" s="7">
        <v>37</v>
      </c>
      <c r="E322" s="8">
        <f t="shared" si="2"/>
        <v>67.518248175182478</v>
      </c>
      <c r="F322" s="3"/>
      <c r="G322" s="3"/>
      <c r="H322" s="3"/>
      <c r="I322" s="3"/>
      <c r="J322" s="11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1:28" ht="14.4">
      <c r="A323" s="7">
        <v>80701</v>
      </c>
      <c r="B323" s="18" t="s">
        <v>334</v>
      </c>
      <c r="C323" s="7">
        <v>269</v>
      </c>
      <c r="D323" s="7">
        <v>22</v>
      </c>
      <c r="E323" s="8">
        <f t="shared" si="2"/>
        <v>81.784386617100367</v>
      </c>
      <c r="F323" s="3"/>
      <c r="G323" s="3"/>
      <c r="H323" s="3"/>
      <c r="I323" s="3"/>
      <c r="J323" s="11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1:28" ht="14.4">
      <c r="A324" s="7">
        <v>80702</v>
      </c>
      <c r="B324" s="18" t="s">
        <v>310</v>
      </c>
      <c r="C324" s="7">
        <v>253</v>
      </c>
      <c r="D324" s="7">
        <v>14</v>
      </c>
      <c r="E324" s="8">
        <f t="shared" si="2"/>
        <v>55.335968379446641</v>
      </c>
      <c r="F324" s="3"/>
      <c r="G324" s="3"/>
      <c r="H324" s="3"/>
      <c r="I324" s="3"/>
      <c r="J324" s="11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1:28" ht="14.4">
      <c r="A325" s="7">
        <v>80703</v>
      </c>
      <c r="B325" s="18" t="s">
        <v>335</v>
      </c>
      <c r="C325" s="7">
        <v>47</v>
      </c>
      <c r="D325" s="7">
        <v>8</v>
      </c>
      <c r="E325" s="8">
        <f t="shared" si="2"/>
        <v>170.21276595744681</v>
      </c>
      <c r="F325" s="3"/>
      <c r="G325" s="3"/>
      <c r="H325" s="3"/>
      <c r="I325" s="3"/>
      <c r="J325" s="11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spans="1:28" ht="14.4">
      <c r="A326" s="7">
        <v>80801</v>
      </c>
      <c r="B326" s="18" t="s">
        <v>336</v>
      </c>
      <c r="C326" s="7">
        <v>521</v>
      </c>
      <c r="D326" s="7">
        <v>38</v>
      </c>
      <c r="E326" s="8">
        <f t="shared" si="2"/>
        <v>72.936660268714007</v>
      </c>
      <c r="F326" s="3"/>
      <c r="G326" s="3"/>
      <c r="H326" s="3"/>
      <c r="I326" s="3"/>
      <c r="J326" s="11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1:28" ht="14.4">
      <c r="A327" s="7">
        <v>80802</v>
      </c>
      <c r="B327" s="18" t="s">
        <v>337</v>
      </c>
      <c r="C327" s="7">
        <v>245</v>
      </c>
      <c r="D327" s="7">
        <v>14</v>
      </c>
      <c r="E327" s="8">
        <f t="shared" si="2"/>
        <v>57.142857142857139</v>
      </c>
      <c r="F327" s="3"/>
      <c r="G327" s="3"/>
      <c r="H327" s="3"/>
      <c r="I327" s="3"/>
      <c r="J327" s="11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spans="1:28" ht="14.4">
      <c r="A328" s="7">
        <v>80803</v>
      </c>
      <c r="B328" s="18" t="s">
        <v>338</v>
      </c>
      <c r="C328" s="7">
        <v>152</v>
      </c>
      <c r="D328" s="7">
        <v>15</v>
      </c>
      <c r="E328" s="8">
        <f t="shared" si="2"/>
        <v>98.684210526315795</v>
      </c>
      <c r="F328" s="3"/>
      <c r="G328" s="3"/>
      <c r="H328" s="3"/>
      <c r="I328" s="3"/>
      <c r="J328" s="11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spans="1:28" ht="14.4">
      <c r="A329" s="7">
        <v>80901</v>
      </c>
      <c r="B329" s="18" t="s">
        <v>416</v>
      </c>
      <c r="C329" s="7">
        <v>164</v>
      </c>
      <c r="D329" s="7">
        <v>20</v>
      </c>
      <c r="E329" s="8">
        <f t="shared" si="2"/>
        <v>121.95121951219512</v>
      </c>
      <c r="F329" s="3"/>
      <c r="G329" s="3"/>
      <c r="H329" s="3"/>
      <c r="I329" s="3"/>
      <c r="J329" s="11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spans="1:28" ht="14.4">
      <c r="A330" s="7">
        <v>90101</v>
      </c>
      <c r="B330" s="18" t="s">
        <v>417</v>
      </c>
      <c r="C330" s="7">
        <v>2617</v>
      </c>
      <c r="D330" s="7">
        <v>98</v>
      </c>
      <c r="E330" s="8">
        <f t="shared" si="2"/>
        <v>37.447458922430265</v>
      </c>
      <c r="F330" s="3"/>
      <c r="G330" s="3"/>
      <c r="H330" s="3"/>
      <c r="I330" s="3"/>
      <c r="J330" s="11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spans="1:28" ht="14.4">
      <c r="A331" s="7">
        <v>90102</v>
      </c>
      <c r="B331" s="18" t="s">
        <v>340</v>
      </c>
      <c r="C331" s="7">
        <v>517</v>
      </c>
      <c r="D331" s="7">
        <v>23</v>
      </c>
      <c r="E331" s="8">
        <f t="shared" si="2"/>
        <v>44.487427466150869</v>
      </c>
      <c r="F331" s="3"/>
      <c r="G331" s="3"/>
      <c r="H331" s="3"/>
      <c r="I331" s="3"/>
      <c r="J331" s="11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spans="1:28" ht="14.4">
      <c r="A332" s="7">
        <v>90103</v>
      </c>
      <c r="B332" s="18" t="s">
        <v>341</v>
      </c>
      <c r="C332" s="7">
        <v>74</v>
      </c>
      <c r="D332" s="7">
        <v>9</v>
      </c>
      <c r="E332" s="8">
        <f t="shared" si="2"/>
        <v>121.62162162162163</v>
      </c>
      <c r="F332" s="3"/>
      <c r="G332" s="3"/>
      <c r="H332" s="3"/>
      <c r="I332" s="3"/>
      <c r="J332" s="11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spans="1:28" ht="14.4">
      <c r="A333" s="7">
        <v>90104</v>
      </c>
      <c r="B333" s="18" t="s">
        <v>342</v>
      </c>
      <c r="C333" s="7">
        <v>122</v>
      </c>
      <c r="D333" s="7">
        <v>6</v>
      </c>
      <c r="E333" s="8">
        <f t="shared" si="2"/>
        <v>49.180327868852459</v>
      </c>
      <c r="F333" s="3"/>
      <c r="G333" s="3"/>
      <c r="H333" s="3"/>
      <c r="I333" s="3"/>
      <c r="J333" s="11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spans="1:28" ht="14.4">
      <c r="A334" s="7">
        <v>90201</v>
      </c>
      <c r="B334" s="18" t="s">
        <v>418</v>
      </c>
      <c r="C334" s="7">
        <v>347</v>
      </c>
      <c r="D334" s="7">
        <v>43</v>
      </c>
      <c r="E334" s="8">
        <f t="shared" si="2"/>
        <v>123.9193083573487</v>
      </c>
      <c r="F334" s="3"/>
      <c r="G334" s="3"/>
      <c r="H334" s="3"/>
      <c r="I334" s="3"/>
      <c r="J334" s="11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spans="1:28" ht="14.4">
      <c r="A335" s="7">
        <v>90202</v>
      </c>
      <c r="B335" s="18" t="s">
        <v>307</v>
      </c>
      <c r="C335" s="7">
        <v>200</v>
      </c>
      <c r="D335" s="7">
        <v>18</v>
      </c>
      <c r="E335" s="8">
        <f t="shared" si="2"/>
        <v>90</v>
      </c>
      <c r="F335" s="3"/>
      <c r="G335" s="3"/>
      <c r="H335" s="3"/>
      <c r="I335" s="3"/>
      <c r="J335" s="11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spans="1:28" ht="14.4">
      <c r="A336" s="7">
        <v>90203</v>
      </c>
      <c r="B336" s="18" t="s">
        <v>344</v>
      </c>
      <c r="C336" s="7">
        <v>313</v>
      </c>
      <c r="D336" s="7">
        <v>26</v>
      </c>
      <c r="E336" s="8">
        <f t="shared" si="2"/>
        <v>83.067092651757179</v>
      </c>
      <c r="F336" s="3"/>
      <c r="G336" s="3"/>
      <c r="H336" s="3"/>
      <c r="I336" s="3"/>
      <c r="J336" s="11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spans="1:28" ht="14.4">
      <c r="A337" s="7">
        <v>90301</v>
      </c>
      <c r="B337" s="18" t="s">
        <v>419</v>
      </c>
      <c r="C337" s="7">
        <v>562</v>
      </c>
      <c r="D337" s="7">
        <v>23</v>
      </c>
      <c r="E337" s="8">
        <f t="shared" si="2"/>
        <v>40.92526690391459</v>
      </c>
      <c r="F337" s="3"/>
      <c r="G337" s="3"/>
      <c r="H337" s="3"/>
      <c r="I337" s="3"/>
      <c r="J337" s="11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spans="1:28" ht="14.4">
      <c r="A338" s="7">
        <v>90302</v>
      </c>
      <c r="B338" s="18" t="s">
        <v>346</v>
      </c>
      <c r="C338" s="7">
        <v>471</v>
      </c>
      <c r="D338" s="7">
        <v>51</v>
      </c>
      <c r="E338" s="8">
        <f t="shared" si="2"/>
        <v>108.28025477707007</v>
      </c>
      <c r="F338" s="3"/>
      <c r="G338" s="3"/>
      <c r="H338" s="3"/>
      <c r="I338" s="3"/>
      <c r="J338" s="11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spans="1:28" ht="14.4">
      <c r="A339" s="7">
        <v>90303</v>
      </c>
      <c r="B339" s="18" t="s">
        <v>347</v>
      </c>
      <c r="C339" s="7">
        <v>472</v>
      </c>
      <c r="D339" s="7">
        <v>53</v>
      </c>
      <c r="E339" s="8">
        <f t="shared" si="2"/>
        <v>112.28813559322035</v>
      </c>
      <c r="F339" s="3"/>
      <c r="G339" s="3"/>
      <c r="H339" s="3"/>
      <c r="I339" s="3"/>
      <c r="J339" s="11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spans="1:28" ht="14.4">
      <c r="A340" s="7">
        <v>90401</v>
      </c>
      <c r="B340" s="18" t="s">
        <v>420</v>
      </c>
      <c r="C340" s="7">
        <v>112</v>
      </c>
      <c r="D340" s="7">
        <v>9</v>
      </c>
      <c r="E340" s="8">
        <f t="shared" si="2"/>
        <v>80.357142857142861</v>
      </c>
      <c r="F340" s="3"/>
      <c r="G340" s="3"/>
      <c r="H340" s="3"/>
      <c r="I340" s="3"/>
      <c r="J340" s="11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spans="1:28" ht="14.4">
      <c r="A341" s="7">
        <v>90402</v>
      </c>
      <c r="B341" s="18" t="s">
        <v>349</v>
      </c>
      <c r="C341" s="7">
        <v>114</v>
      </c>
      <c r="D341" s="7">
        <v>17</v>
      </c>
      <c r="E341" s="8">
        <f t="shared" si="2"/>
        <v>149.12280701754386</v>
      </c>
      <c r="F341" s="3"/>
      <c r="G341" s="3"/>
      <c r="H341" s="3"/>
      <c r="I341" s="3"/>
      <c r="J341" s="11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spans="1:28" ht="14.4">
      <c r="A342" s="7">
        <v>90501</v>
      </c>
      <c r="B342" s="18" t="s">
        <v>350</v>
      </c>
      <c r="C342" s="7">
        <v>65</v>
      </c>
      <c r="D342" s="7">
        <v>4</v>
      </c>
      <c r="E342" s="8">
        <f t="shared" si="2"/>
        <v>61.53846153846154</v>
      </c>
      <c r="F342" s="3"/>
      <c r="G342" s="3"/>
      <c r="H342" s="3"/>
      <c r="I342" s="3"/>
      <c r="J342" s="11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spans="1:28" ht="14.4">
      <c r="A343" s="7">
        <v>90502</v>
      </c>
      <c r="B343" s="18" t="s">
        <v>351</v>
      </c>
      <c r="C343" s="7">
        <v>142</v>
      </c>
      <c r="D343" s="7">
        <v>13</v>
      </c>
      <c r="E343" s="8">
        <f t="shared" si="2"/>
        <v>91.549295774647888</v>
      </c>
      <c r="F343" s="3"/>
      <c r="G343" s="3"/>
      <c r="H343" s="3"/>
      <c r="I343" s="3"/>
      <c r="J343" s="11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spans="1:28" ht="14.4">
      <c r="A344" s="7">
        <v>90503</v>
      </c>
      <c r="B344" s="18" t="s">
        <v>352</v>
      </c>
      <c r="C344" s="7">
        <v>100</v>
      </c>
      <c r="D344" s="7">
        <v>7</v>
      </c>
      <c r="E344" s="8">
        <f t="shared" si="2"/>
        <v>70</v>
      </c>
      <c r="F344" s="3"/>
      <c r="G344" s="3"/>
      <c r="H344" s="3"/>
      <c r="I344" s="3"/>
      <c r="J344" s="11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spans="1:28" ht="14.4">
      <c r="A345" s="4">
        <v>10</v>
      </c>
      <c r="B345" s="4" t="s">
        <v>27</v>
      </c>
      <c r="C345" s="24">
        <f t="shared" ref="C345:D345" si="3">SUM(C246:C248)</f>
        <v>6346</v>
      </c>
      <c r="D345" s="24">
        <f t="shared" si="3"/>
        <v>250</v>
      </c>
      <c r="E345" s="8">
        <f t="shared" si="2"/>
        <v>39.394894421682949</v>
      </c>
      <c r="F345" s="3"/>
      <c r="G345" s="3"/>
      <c r="H345" s="3"/>
      <c r="I345" s="3"/>
      <c r="J345" s="11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spans="1:28" ht="14.4">
      <c r="A346" s="4">
        <v>11</v>
      </c>
      <c r="B346" s="4" t="s">
        <v>29</v>
      </c>
      <c r="C346" s="24">
        <f t="shared" ref="C346:D346" si="4">SUM(C2:C344)</f>
        <v>496574</v>
      </c>
      <c r="D346" s="24">
        <f t="shared" si="4"/>
        <v>20033</v>
      </c>
      <c r="E346" s="8">
        <f t="shared" si="2"/>
        <v>40.342426305042153</v>
      </c>
      <c r="F346" s="3"/>
      <c r="G346" s="3"/>
      <c r="H346" s="3"/>
      <c r="I346" s="3"/>
      <c r="J346" s="11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spans="1:28" ht="14.4">
      <c r="A347" s="3"/>
      <c r="B347" s="3"/>
      <c r="C347" s="3"/>
      <c r="D347" s="3"/>
      <c r="E347" s="17"/>
      <c r="F347" s="3"/>
      <c r="G347" s="3"/>
      <c r="H347" s="3"/>
      <c r="I347" s="3"/>
      <c r="J347" s="11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spans="1:28" ht="14.4">
      <c r="A348" s="3"/>
      <c r="B348" s="3"/>
      <c r="C348" s="3"/>
      <c r="D348" s="3"/>
      <c r="E348" s="17"/>
      <c r="F348" s="3"/>
      <c r="G348" s="3"/>
      <c r="H348" s="3"/>
      <c r="I348" s="3"/>
      <c r="J348" s="11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spans="1:28" ht="14.4">
      <c r="A349" s="3"/>
      <c r="B349" s="3"/>
      <c r="C349" s="3"/>
      <c r="D349" s="3"/>
      <c r="E349" s="17"/>
      <c r="F349" s="3"/>
      <c r="G349" s="3"/>
      <c r="H349" s="3"/>
      <c r="I349" s="3"/>
      <c r="J349" s="11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spans="1:28" ht="14.4">
      <c r="A350" s="3"/>
      <c r="B350" s="3"/>
      <c r="C350" s="3"/>
      <c r="D350" s="3"/>
      <c r="E350" s="17"/>
      <c r="F350" s="3"/>
      <c r="G350" s="3"/>
      <c r="H350" s="3"/>
      <c r="I350" s="3"/>
      <c r="J350" s="11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1:28" ht="14.4">
      <c r="A351" s="3"/>
      <c r="B351" s="3"/>
      <c r="C351" s="3"/>
      <c r="D351" s="3"/>
      <c r="E351" s="17"/>
      <c r="F351" s="3"/>
      <c r="G351" s="3"/>
      <c r="H351" s="3"/>
      <c r="I351" s="3"/>
      <c r="J351" s="11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spans="1:28" ht="14.4">
      <c r="A352" s="3"/>
      <c r="B352" s="3"/>
      <c r="C352" s="3"/>
      <c r="D352" s="3"/>
      <c r="E352" s="17"/>
      <c r="F352" s="3"/>
      <c r="G352" s="3"/>
      <c r="H352" s="3"/>
      <c r="I352" s="3"/>
      <c r="J352" s="11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1:28" ht="14.4">
      <c r="A353" s="3"/>
      <c r="B353" s="3"/>
      <c r="C353" s="3"/>
      <c r="D353" s="3"/>
      <c r="E353" s="17"/>
      <c r="F353" s="3"/>
      <c r="G353" s="3"/>
      <c r="H353" s="3"/>
      <c r="I353" s="3"/>
      <c r="J353" s="11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spans="1:28" ht="14.4">
      <c r="A354" s="3"/>
      <c r="B354" s="3"/>
      <c r="C354" s="3"/>
      <c r="D354" s="3"/>
      <c r="E354" s="17"/>
      <c r="F354" s="3"/>
      <c r="G354" s="3"/>
      <c r="H354" s="3"/>
      <c r="I354" s="3"/>
      <c r="J354" s="11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1:28" ht="14.4">
      <c r="A355" s="3"/>
      <c r="B355" s="3"/>
      <c r="C355" s="3"/>
      <c r="D355" s="3"/>
      <c r="E355" s="17"/>
      <c r="F355" s="3"/>
      <c r="G355" s="3"/>
      <c r="H355" s="3"/>
      <c r="I355" s="3"/>
      <c r="J355" s="11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spans="1:28" ht="14.4">
      <c r="A356" s="3"/>
      <c r="B356" s="3"/>
      <c r="C356" s="3"/>
      <c r="D356" s="3"/>
      <c r="E356" s="17"/>
      <c r="F356" s="3"/>
      <c r="G356" s="3"/>
      <c r="H356" s="3"/>
      <c r="I356" s="3"/>
      <c r="J356" s="11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spans="1:28" ht="14.4">
      <c r="A357" s="3"/>
      <c r="B357" s="3"/>
      <c r="C357" s="3"/>
      <c r="D357" s="3"/>
      <c r="E357" s="17"/>
      <c r="F357" s="3"/>
      <c r="G357" s="3"/>
      <c r="H357" s="3"/>
      <c r="I357" s="3"/>
      <c r="J357" s="11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spans="1:28" ht="14.4">
      <c r="A358" s="3"/>
      <c r="B358" s="3"/>
      <c r="C358" s="3"/>
      <c r="D358" s="3"/>
      <c r="E358" s="17"/>
      <c r="F358" s="3"/>
      <c r="G358" s="3"/>
      <c r="H358" s="3"/>
      <c r="I358" s="3"/>
      <c r="J358" s="11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spans="1:28" ht="14.4">
      <c r="A359" s="3"/>
      <c r="B359" s="25"/>
      <c r="C359" s="3"/>
      <c r="D359" s="3"/>
      <c r="E359" s="17"/>
      <c r="F359" s="3"/>
      <c r="G359" s="3"/>
      <c r="H359" s="3"/>
      <c r="I359" s="3"/>
      <c r="J359" s="11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spans="1:28" ht="14.4">
      <c r="A360" s="3"/>
      <c r="B360" s="25"/>
      <c r="C360" s="3"/>
      <c r="D360" s="3"/>
      <c r="E360" s="17"/>
      <c r="F360" s="3"/>
      <c r="G360" s="3"/>
      <c r="H360" s="3"/>
      <c r="I360" s="3"/>
      <c r="J360" s="11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spans="1:28" ht="14.4">
      <c r="A361" s="3"/>
      <c r="B361" s="25"/>
      <c r="C361" s="3"/>
      <c r="D361" s="3"/>
      <c r="E361" s="17"/>
      <c r="F361" s="3"/>
      <c r="G361" s="3"/>
      <c r="H361" s="3"/>
      <c r="I361" s="3"/>
      <c r="J361" s="11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spans="1:28" ht="14.4">
      <c r="A362" s="3"/>
      <c r="B362" s="25"/>
      <c r="C362" s="3"/>
      <c r="D362" s="3"/>
      <c r="E362" s="17"/>
      <c r="F362" s="3"/>
      <c r="G362" s="3"/>
      <c r="H362" s="3"/>
      <c r="I362" s="3"/>
      <c r="J362" s="11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spans="1:28" ht="14.4">
      <c r="A363" s="3"/>
      <c r="B363" s="25"/>
      <c r="C363" s="3"/>
      <c r="D363" s="3"/>
      <c r="E363" s="17"/>
      <c r="F363" s="3"/>
      <c r="G363" s="3"/>
      <c r="H363" s="3"/>
      <c r="I363" s="3"/>
      <c r="J363" s="11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spans="1:28" ht="14.4">
      <c r="A364" s="3"/>
      <c r="B364" s="25"/>
      <c r="C364" s="3"/>
      <c r="D364" s="3"/>
      <c r="E364" s="17"/>
      <c r="F364" s="3"/>
      <c r="G364" s="3"/>
      <c r="H364" s="3"/>
      <c r="I364" s="3"/>
      <c r="J364" s="11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spans="1:28" ht="14.4">
      <c r="A365" s="3"/>
      <c r="B365" s="25"/>
      <c r="C365" s="3"/>
      <c r="D365" s="3"/>
      <c r="E365" s="17"/>
      <c r="F365" s="3"/>
      <c r="G365" s="3"/>
      <c r="H365" s="3"/>
      <c r="I365" s="3"/>
      <c r="J365" s="11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spans="1:28" ht="14.4">
      <c r="A366" s="3"/>
      <c r="B366" s="25"/>
      <c r="C366" s="3"/>
      <c r="D366" s="3"/>
      <c r="E366" s="17"/>
      <c r="F366" s="3"/>
      <c r="G366" s="3"/>
      <c r="H366" s="3"/>
      <c r="I366" s="3"/>
      <c r="J366" s="11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spans="1:28" ht="14.4">
      <c r="A367" s="3"/>
      <c r="B367" s="25"/>
      <c r="C367" s="3"/>
      <c r="D367" s="3"/>
      <c r="E367" s="17"/>
      <c r="F367" s="3"/>
      <c r="G367" s="3"/>
      <c r="H367" s="3"/>
      <c r="I367" s="3"/>
      <c r="J367" s="11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spans="1:28" ht="14.4">
      <c r="A368" s="3"/>
      <c r="B368" s="25"/>
      <c r="C368" s="3"/>
      <c r="D368" s="3"/>
      <c r="E368" s="17"/>
      <c r="F368" s="3"/>
      <c r="G368" s="3"/>
      <c r="H368" s="3"/>
      <c r="I368" s="3"/>
      <c r="J368" s="11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spans="1:28" ht="14.4">
      <c r="A369" s="3"/>
      <c r="B369" s="25"/>
      <c r="C369" s="3"/>
      <c r="D369" s="3"/>
      <c r="E369" s="17"/>
      <c r="F369" s="3"/>
      <c r="G369" s="3"/>
      <c r="H369" s="3"/>
      <c r="I369" s="3"/>
      <c r="J369" s="11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spans="1:28" ht="14.4">
      <c r="A370" s="3"/>
      <c r="B370" s="25"/>
      <c r="C370" s="3"/>
      <c r="D370" s="3"/>
      <c r="E370" s="17"/>
      <c r="F370" s="3"/>
      <c r="G370" s="3"/>
      <c r="H370" s="3"/>
      <c r="I370" s="3"/>
      <c r="J370" s="11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spans="1:28" ht="14.4">
      <c r="A371" s="3"/>
      <c r="B371" s="25"/>
      <c r="C371" s="3"/>
      <c r="D371" s="3"/>
      <c r="E371" s="17"/>
      <c r="F371" s="3"/>
      <c r="G371" s="3"/>
      <c r="H371" s="3"/>
      <c r="I371" s="3"/>
      <c r="J371" s="11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spans="1:28" ht="14.4">
      <c r="A372" s="3"/>
      <c r="B372" s="25"/>
      <c r="C372" s="3"/>
      <c r="D372" s="3"/>
      <c r="E372" s="17"/>
      <c r="F372" s="3"/>
      <c r="G372" s="3"/>
      <c r="H372" s="3"/>
      <c r="I372" s="3"/>
      <c r="J372" s="11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spans="1:28" ht="14.4">
      <c r="A373" s="3"/>
      <c r="B373" s="25"/>
      <c r="C373" s="3"/>
      <c r="D373" s="3"/>
      <c r="E373" s="17"/>
      <c r="F373" s="3"/>
      <c r="G373" s="3"/>
      <c r="H373" s="3"/>
      <c r="I373" s="3"/>
      <c r="J373" s="11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spans="1:28" ht="14.4">
      <c r="A374" s="3"/>
      <c r="B374" s="25"/>
      <c r="C374" s="3"/>
      <c r="D374" s="3"/>
      <c r="E374" s="17"/>
      <c r="F374" s="3"/>
      <c r="G374" s="3"/>
      <c r="H374" s="3"/>
      <c r="I374" s="3"/>
      <c r="J374" s="11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spans="1:28" ht="14.4">
      <c r="A375" s="3"/>
      <c r="B375" s="25"/>
      <c r="C375" s="3"/>
      <c r="D375" s="3"/>
      <c r="E375" s="17"/>
      <c r="F375" s="3"/>
      <c r="G375" s="3"/>
      <c r="H375" s="3"/>
      <c r="I375" s="3"/>
      <c r="J375" s="11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spans="1:28" ht="14.4">
      <c r="A376" s="3"/>
      <c r="B376" s="25"/>
      <c r="C376" s="3"/>
      <c r="D376" s="3"/>
      <c r="E376" s="17"/>
      <c r="F376" s="3"/>
      <c r="G376" s="3"/>
      <c r="H376" s="3"/>
      <c r="I376" s="3"/>
      <c r="J376" s="11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1:28" ht="14.4">
      <c r="A377" s="3"/>
      <c r="B377" s="25"/>
      <c r="C377" s="3"/>
      <c r="D377" s="3"/>
      <c r="E377" s="17"/>
      <c r="F377" s="3"/>
      <c r="G377" s="3"/>
      <c r="H377" s="3"/>
      <c r="I377" s="3"/>
      <c r="J377" s="11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spans="1:28" ht="14.4">
      <c r="A378" s="3"/>
      <c r="B378" s="25"/>
      <c r="C378" s="3"/>
      <c r="D378" s="3"/>
      <c r="E378" s="17"/>
      <c r="F378" s="3"/>
      <c r="G378" s="3"/>
      <c r="H378" s="3"/>
      <c r="I378" s="3"/>
      <c r="J378" s="11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spans="1:28" ht="14.4">
      <c r="A379" s="3"/>
      <c r="B379" s="25"/>
      <c r="C379" s="3"/>
      <c r="D379" s="3"/>
      <c r="E379" s="17"/>
      <c r="F379" s="3"/>
      <c r="G379" s="3"/>
      <c r="H379" s="3"/>
      <c r="I379" s="3"/>
      <c r="J379" s="11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spans="1:28" ht="14.4">
      <c r="A380" s="3"/>
      <c r="B380" s="25"/>
      <c r="C380" s="3"/>
      <c r="D380" s="3"/>
      <c r="E380" s="17"/>
      <c r="F380" s="3"/>
      <c r="G380" s="3"/>
      <c r="H380" s="3"/>
      <c r="I380" s="3"/>
      <c r="J380" s="11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spans="1:28" ht="14.4">
      <c r="A381" s="3"/>
      <c r="B381" s="25"/>
      <c r="C381" s="3"/>
      <c r="D381" s="3"/>
      <c r="E381" s="17"/>
      <c r="F381" s="3"/>
      <c r="G381" s="3"/>
      <c r="H381" s="3"/>
      <c r="I381" s="3"/>
      <c r="J381" s="11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spans="1:28" ht="14.4">
      <c r="A382" s="3"/>
      <c r="B382" s="25"/>
      <c r="C382" s="3"/>
      <c r="D382" s="3"/>
      <c r="E382" s="17"/>
      <c r="F382" s="3"/>
      <c r="G382" s="3"/>
      <c r="H382" s="3"/>
      <c r="I382" s="3"/>
      <c r="J382" s="11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spans="1:28" ht="14.4">
      <c r="A383" s="3"/>
      <c r="B383" s="25"/>
      <c r="C383" s="3"/>
      <c r="D383" s="3"/>
      <c r="E383" s="17"/>
      <c r="F383" s="3"/>
      <c r="G383" s="3"/>
      <c r="H383" s="3"/>
      <c r="I383" s="3"/>
      <c r="J383" s="11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spans="1:28" ht="14.4">
      <c r="A384" s="3"/>
      <c r="B384" s="25"/>
      <c r="C384" s="3"/>
      <c r="D384" s="3"/>
      <c r="E384" s="17"/>
      <c r="F384" s="3"/>
      <c r="G384" s="3"/>
      <c r="H384" s="3"/>
      <c r="I384" s="3"/>
      <c r="J384" s="11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spans="1:28" ht="14.4">
      <c r="A385" s="3"/>
      <c r="B385" s="25"/>
      <c r="C385" s="3"/>
      <c r="D385" s="3"/>
      <c r="E385" s="17"/>
      <c r="F385" s="3"/>
      <c r="G385" s="3"/>
      <c r="H385" s="3"/>
      <c r="I385" s="3"/>
      <c r="J385" s="11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spans="1:28" ht="14.4">
      <c r="A386" s="3"/>
      <c r="B386" s="25"/>
      <c r="C386" s="3"/>
      <c r="D386" s="3"/>
      <c r="E386" s="17"/>
      <c r="F386" s="3"/>
      <c r="G386" s="3"/>
      <c r="H386" s="3"/>
      <c r="I386" s="3"/>
      <c r="J386" s="11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spans="1:28" ht="14.4">
      <c r="A387" s="3"/>
      <c r="B387" s="25"/>
      <c r="C387" s="3"/>
      <c r="D387" s="3"/>
      <c r="E387" s="17"/>
      <c r="F387" s="3"/>
      <c r="G387" s="3"/>
      <c r="H387" s="3"/>
      <c r="I387" s="3"/>
      <c r="J387" s="11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spans="1:28" ht="14.4">
      <c r="A388" s="3"/>
      <c r="B388" s="25"/>
      <c r="C388" s="3"/>
      <c r="D388" s="3"/>
      <c r="E388" s="17"/>
      <c r="F388" s="3"/>
      <c r="G388" s="3"/>
      <c r="H388" s="3"/>
      <c r="I388" s="3"/>
      <c r="J388" s="11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spans="1:28" ht="14.4">
      <c r="A389" s="3"/>
      <c r="B389" s="25"/>
      <c r="C389" s="3"/>
      <c r="D389" s="3"/>
      <c r="E389" s="17"/>
      <c r="F389" s="3"/>
      <c r="G389" s="3"/>
      <c r="H389" s="3"/>
      <c r="I389" s="3"/>
      <c r="J389" s="11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spans="1:28" ht="14.4">
      <c r="A390" s="3"/>
      <c r="B390" s="25"/>
      <c r="C390" s="3"/>
      <c r="D390" s="3"/>
      <c r="E390" s="17"/>
      <c r="F390" s="3"/>
      <c r="G390" s="3"/>
      <c r="H390" s="3"/>
      <c r="I390" s="3"/>
      <c r="J390" s="11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spans="1:28" ht="14.4">
      <c r="A391" s="3"/>
      <c r="B391" s="25"/>
      <c r="C391" s="3"/>
      <c r="D391" s="3"/>
      <c r="E391" s="17"/>
      <c r="F391" s="3"/>
      <c r="G391" s="3"/>
      <c r="H391" s="3"/>
      <c r="I391" s="3"/>
      <c r="J391" s="11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spans="1:28" ht="14.4">
      <c r="A392" s="3"/>
      <c r="B392" s="25"/>
      <c r="C392" s="3"/>
      <c r="D392" s="3"/>
      <c r="E392" s="17"/>
      <c r="F392" s="3"/>
      <c r="G392" s="3"/>
      <c r="H392" s="3"/>
      <c r="I392" s="3"/>
      <c r="J392" s="11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spans="1:28" ht="14.4">
      <c r="A393" s="3"/>
      <c r="B393" s="25"/>
      <c r="C393" s="3"/>
      <c r="D393" s="3"/>
      <c r="E393" s="17"/>
      <c r="F393" s="3"/>
      <c r="G393" s="3"/>
      <c r="H393" s="3"/>
      <c r="I393" s="3"/>
      <c r="J393" s="11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spans="1:28" ht="14.4">
      <c r="A394" s="3"/>
      <c r="B394" s="25"/>
      <c r="C394" s="3"/>
      <c r="D394" s="3"/>
      <c r="E394" s="17"/>
      <c r="F394" s="3"/>
      <c r="G394" s="3"/>
      <c r="H394" s="3"/>
      <c r="I394" s="3"/>
      <c r="J394" s="11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spans="1:28" ht="14.4">
      <c r="A395" s="3"/>
      <c r="B395" s="25"/>
      <c r="C395" s="3"/>
      <c r="D395" s="3"/>
      <c r="E395" s="17"/>
      <c r="F395" s="3"/>
      <c r="G395" s="3"/>
      <c r="H395" s="3"/>
      <c r="I395" s="3"/>
      <c r="J395" s="11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spans="1:28" ht="14.4">
      <c r="A396" s="3"/>
      <c r="B396" s="25"/>
      <c r="C396" s="3"/>
      <c r="D396" s="3"/>
      <c r="E396" s="17"/>
      <c r="F396" s="3"/>
      <c r="G396" s="3"/>
      <c r="H396" s="3"/>
      <c r="I396" s="3"/>
      <c r="J396" s="11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spans="1:28" ht="14.4">
      <c r="A397" s="3"/>
      <c r="B397" s="25"/>
      <c r="C397" s="3"/>
      <c r="D397" s="3"/>
      <c r="E397" s="17"/>
      <c r="F397" s="3"/>
      <c r="G397" s="3"/>
      <c r="H397" s="3"/>
      <c r="I397" s="3"/>
      <c r="J397" s="11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spans="1:28" ht="14.4">
      <c r="A398" s="3"/>
      <c r="B398" s="25"/>
      <c r="C398" s="3"/>
      <c r="D398" s="3"/>
      <c r="E398" s="17"/>
      <c r="F398" s="3"/>
      <c r="G398" s="3"/>
      <c r="H398" s="3"/>
      <c r="I398" s="3"/>
      <c r="J398" s="11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spans="1:28" ht="14.4">
      <c r="A399" s="3"/>
      <c r="B399" s="25"/>
      <c r="C399" s="3"/>
      <c r="D399" s="3"/>
      <c r="E399" s="17"/>
      <c r="F399" s="3"/>
      <c r="G399" s="3"/>
      <c r="H399" s="3"/>
      <c r="I399" s="3"/>
      <c r="J399" s="11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spans="1:28" ht="14.4">
      <c r="A400" s="3"/>
      <c r="B400" s="25"/>
      <c r="C400" s="3"/>
      <c r="D400" s="3"/>
      <c r="E400" s="17"/>
      <c r="F400" s="3"/>
      <c r="G400" s="3"/>
      <c r="H400" s="3"/>
      <c r="I400" s="3"/>
      <c r="J400" s="11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spans="1:28" ht="14.4">
      <c r="A401" s="3"/>
      <c r="B401" s="25"/>
      <c r="C401" s="3"/>
      <c r="D401" s="3"/>
      <c r="E401" s="17"/>
      <c r="F401" s="3"/>
      <c r="G401" s="3"/>
      <c r="H401" s="3"/>
      <c r="I401" s="3"/>
      <c r="J401" s="11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spans="1:28" ht="14.4">
      <c r="A402" s="3"/>
      <c r="B402" s="25"/>
      <c r="C402" s="3"/>
      <c r="D402" s="3"/>
      <c r="E402" s="17"/>
      <c r="F402" s="3"/>
      <c r="G402" s="3"/>
      <c r="H402" s="3"/>
      <c r="I402" s="3"/>
      <c r="J402" s="11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spans="1:28" ht="14.4">
      <c r="A403" s="3"/>
      <c r="B403" s="25"/>
      <c r="C403" s="3"/>
      <c r="D403" s="3"/>
      <c r="E403" s="17"/>
      <c r="F403" s="3"/>
      <c r="G403" s="3"/>
      <c r="H403" s="3"/>
      <c r="I403" s="3"/>
      <c r="J403" s="11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spans="1:28" ht="14.4">
      <c r="A404" s="3"/>
      <c r="B404" s="25"/>
      <c r="C404" s="3"/>
      <c r="D404" s="3"/>
      <c r="E404" s="17"/>
      <c r="F404" s="3"/>
      <c r="G404" s="3"/>
      <c r="H404" s="3"/>
      <c r="I404" s="3"/>
      <c r="J404" s="11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spans="1:28" ht="14.4">
      <c r="A405" s="3"/>
      <c r="B405" s="25"/>
      <c r="C405" s="3"/>
      <c r="D405" s="3"/>
      <c r="E405" s="17"/>
      <c r="F405" s="3"/>
      <c r="G405" s="3"/>
      <c r="H405" s="3"/>
      <c r="I405" s="3"/>
      <c r="J405" s="11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spans="1:28" ht="14.4">
      <c r="A406" s="3"/>
      <c r="B406" s="25"/>
      <c r="C406" s="3"/>
      <c r="D406" s="3"/>
      <c r="E406" s="17"/>
      <c r="F406" s="3"/>
      <c r="G406" s="3"/>
      <c r="H406" s="3"/>
      <c r="I406" s="3"/>
      <c r="J406" s="11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spans="1:28" ht="14.4">
      <c r="A407" s="3"/>
      <c r="B407" s="25"/>
      <c r="C407" s="3"/>
      <c r="D407" s="3"/>
      <c r="E407" s="17"/>
      <c r="F407" s="3"/>
      <c r="G407" s="3"/>
      <c r="H407" s="3"/>
      <c r="I407" s="3"/>
      <c r="J407" s="11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spans="1:28" ht="14.4">
      <c r="A408" s="3"/>
      <c r="B408" s="25"/>
      <c r="C408" s="3"/>
      <c r="D408" s="3"/>
      <c r="E408" s="17"/>
      <c r="F408" s="3"/>
      <c r="G408" s="3"/>
      <c r="H408" s="3"/>
      <c r="I408" s="3"/>
      <c r="J408" s="11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spans="1:28" ht="14.4">
      <c r="A409" s="3"/>
      <c r="B409" s="25"/>
      <c r="C409" s="3"/>
      <c r="D409" s="3"/>
      <c r="E409" s="17"/>
      <c r="F409" s="3"/>
      <c r="G409" s="3"/>
      <c r="H409" s="3"/>
      <c r="I409" s="3"/>
      <c r="J409" s="11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spans="1:28" ht="14.4">
      <c r="A410" s="3"/>
      <c r="B410" s="25"/>
      <c r="C410" s="3"/>
      <c r="D410" s="3"/>
      <c r="E410" s="17"/>
      <c r="F410" s="3"/>
      <c r="G410" s="3"/>
      <c r="H410" s="3"/>
      <c r="I410" s="3"/>
      <c r="J410" s="11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spans="1:28" ht="14.4">
      <c r="A411" s="3"/>
      <c r="B411" s="25"/>
      <c r="C411" s="3"/>
      <c r="D411" s="3"/>
      <c r="E411" s="17"/>
      <c r="F411" s="3"/>
      <c r="G411" s="3"/>
      <c r="H411" s="3"/>
      <c r="I411" s="3"/>
      <c r="J411" s="11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spans="1:28" ht="14.4">
      <c r="A412" s="3"/>
      <c r="B412" s="25"/>
      <c r="C412" s="3"/>
      <c r="D412" s="3"/>
      <c r="E412" s="17"/>
      <c r="F412" s="3"/>
      <c r="G412" s="3"/>
      <c r="H412" s="3"/>
      <c r="I412" s="3"/>
      <c r="J412" s="11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spans="1:28" ht="14.4">
      <c r="A413" s="3"/>
      <c r="B413" s="25"/>
      <c r="C413" s="3"/>
      <c r="D413" s="3"/>
      <c r="E413" s="17"/>
      <c r="F413" s="3"/>
      <c r="G413" s="3"/>
      <c r="H413" s="3"/>
      <c r="I413" s="3"/>
      <c r="J413" s="11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spans="1:28" ht="14.4">
      <c r="A414" s="3"/>
      <c r="B414" s="25"/>
      <c r="C414" s="3"/>
      <c r="D414" s="3"/>
      <c r="E414" s="17"/>
      <c r="F414" s="3"/>
      <c r="G414" s="3"/>
      <c r="H414" s="3"/>
      <c r="I414" s="3"/>
      <c r="J414" s="11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spans="1:28" ht="14.4">
      <c r="A415" s="3"/>
      <c r="B415" s="25"/>
      <c r="C415" s="3"/>
      <c r="D415" s="3"/>
      <c r="E415" s="17"/>
      <c r="F415" s="3"/>
      <c r="G415" s="3"/>
      <c r="H415" s="3"/>
      <c r="I415" s="3"/>
      <c r="J415" s="11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spans="1:28" ht="14.4">
      <c r="A416" s="3"/>
      <c r="B416" s="25"/>
      <c r="C416" s="3"/>
      <c r="D416" s="3"/>
      <c r="E416" s="17"/>
      <c r="F416" s="3"/>
      <c r="G416" s="3"/>
      <c r="H416" s="3"/>
      <c r="I416" s="3"/>
      <c r="J416" s="11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spans="1:28" ht="14.4">
      <c r="A417" s="3"/>
      <c r="B417" s="25"/>
      <c r="C417" s="3"/>
      <c r="D417" s="3"/>
      <c r="E417" s="17"/>
      <c r="F417" s="3"/>
      <c r="G417" s="3"/>
      <c r="H417" s="3"/>
      <c r="I417" s="3"/>
      <c r="J417" s="11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spans="1:28" ht="14.4">
      <c r="A418" s="3"/>
      <c r="B418" s="25"/>
      <c r="C418" s="3"/>
      <c r="D418" s="3"/>
      <c r="E418" s="17"/>
      <c r="F418" s="3"/>
      <c r="G418" s="3"/>
      <c r="H418" s="3"/>
      <c r="I418" s="3"/>
      <c r="J418" s="11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spans="1:28" ht="14.4">
      <c r="A419" s="3"/>
      <c r="B419" s="25"/>
      <c r="C419" s="3"/>
      <c r="D419" s="3"/>
      <c r="E419" s="17"/>
      <c r="F419" s="3"/>
      <c r="G419" s="3"/>
      <c r="H419" s="3"/>
      <c r="I419" s="3"/>
      <c r="J419" s="11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spans="1:28" ht="14.4">
      <c r="A420" s="3"/>
      <c r="B420" s="25"/>
      <c r="C420" s="3"/>
      <c r="D420" s="3"/>
      <c r="E420" s="17"/>
      <c r="F420" s="3"/>
      <c r="G420" s="3"/>
      <c r="H420" s="3"/>
      <c r="I420" s="3"/>
      <c r="J420" s="11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spans="1:28" ht="14.4">
      <c r="A421" s="3"/>
      <c r="B421" s="25"/>
      <c r="C421" s="3"/>
      <c r="D421" s="3"/>
      <c r="E421" s="17"/>
      <c r="F421" s="3"/>
      <c r="G421" s="3"/>
      <c r="H421" s="3"/>
      <c r="I421" s="3"/>
      <c r="J421" s="11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spans="1:28" ht="14.4">
      <c r="A422" s="3"/>
      <c r="B422" s="25"/>
      <c r="C422" s="3"/>
      <c r="D422" s="3"/>
      <c r="E422" s="17"/>
      <c r="F422" s="3"/>
      <c r="G422" s="3"/>
      <c r="H422" s="3"/>
      <c r="I422" s="3"/>
      <c r="J422" s="11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spans="1:28" ht="14.4">
      <c r="A423" s="3"/>
      <c r="B423" s="25"/>
      <c r="C423" s="3"/>
      <c r="D423" s="3"/>
      <c r="E423" s="17"/>
      <c r="F423" s="3"/>
      <c r="G423" s="3"/>
      <c r="H423" s="3"/>
      <c r="I423" s="3"/>
      <c r="J423" s="11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spans="1:28" ht="14.4">
      <c r="A424" s="3"/>
      <c r="B424" s="25"/>
      <c r="C424" s="3"/>
      <c r="D424" s="3"/>
      <c r="E424" s="17"/>
      <c r="F424" s="3"/>
      <c r="G424" s="3"/>
      <c r="H424" s="3"/>
      <c r="I424" s="3"/>
      <c r="J424" s="11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spans="1:28" ht="14.4">
      <c r="A425" s="3"/>
      <c r="B425" s="25"/>
      <c r="C425" s="3"/>
      <c r="D425" s="3"/>
      <c r="E425" s="17"/>
      <c r="F425" s="3"/>
      <c r="G425" s="3"/>
      <c r="H425" s="3"/>
      <c r="I425" s="3"/>
      <c r="J425" s="11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spans="1:28" ht="14.4">
      <c r="A426" s="3"/>
      <c r="B426" s="25"/>
      <c r="C426" s="3"/>
      <c r="D426" s="3"/>
      <c r="E426" s="17"/>
      <c r="F426" s="3"/>
      <c r="G426" s="3"/>
      <c r="H426" s="3"/>
      <c r="I426" s="3"/>
      <c r="J426" s="11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spans="1:28" ht="14.4">
      <c r="A427" s="3"/>
      <c r="B427" s="25"/>
      <c r="C427" s="3"/>
      <c r="D427" s="3"/>
      <c r="E427" s="17"/>
      <c r="F427" s="3"/>
      <c r="G427" s="3"/>
      <c r="H427" s="3"/>
      <c r="I427" s="3"/>
      <c r="J427" s="11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spans="1:28" ht="14.4">
      <c r="A428" s="3"/>
      <c r="B428" s="25"/>
      <c r="C428" s="3"/>
      <c r="D428" s="3"/>
      <c r="E428" s="17"/>
      <c r="F428" s="3"/>
      <c r="G428" s="3"/>
      <c r="H428" s="3"/>
      <c r="I428" s="3"/>
      <c r="J428" s="11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1:28" ht="14.4">
      <c r="A429" s="3"/>
      <c r="B429" s="25"/>
      <c r="C429" s="3"/>
      <c r="D429" s="3"/>
      <c r="E429" s="17"/>
      <c r="F429" s="3"/>
      <c r="G429" s="3"/>
      <c r="H429" s="3"/>
      <c r="I429" s="3"/>
      <c r="J429" s="11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spans="1:28" ht="14.4">
      <c r="A430" s="3"/>
      <c r="B430" s="25"/>
      <c r="C430" s="3"/>
      <c r="D430" s="3"/>
      <c r="E430" s="17"/>
      <c r="F430" s="3"/>
      <c r="G430" s="3"/>
      <c r="H430" s="3"/>
      <c r="I430" s="3"/>
      <c r="J430" s="11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spans="1:28" ht="14.4">
      <c r="A431" s="3"/>
      <c r="B431" s="25"/>
      <c r="C431" s="3"/>
      <c r="D431" s="3"/>
      <c r="E431" s="17"/>
      <c r="F431" s="3"/>
      <c r="G431" s="3"/>
      <c r="H431" s="3"/>
      <c r="I431" s="3"/>
      <c r="J431" s="11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spans="1:28" ht="14.4">
      <c r="A432" s="3"/>
      <c r="B432" s="25"/>
      <c r="C432" s="3"/>
      <c r="D432" s="3"/>
      <c r="E432" s="17"/>
      <c r="F432" s="3"/>
      <c r="G432" s="3"/>
      <c r="H432" s="3"/>
      <c r="I432" s="3"/>
      <c r="J432" s="11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spans="1:28" ht="14.4">
      <c r="A433" s="3"/>
      <c r="B433" s="25"/>
      <c r="C433" s="3"/>
      <c r="D433" s="3"/>
      <c r="E433" s="17"/>
      <c r="F433" s="3"/>
      <c r="G433" s="3"/>
      <c r="H433" s="3"/>
      <c r="I433" s="3"/>
      <c r="J433" s="11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spans="1:28" ht="14.4">
      <c r="A434" s="3"/>
      <c r="B434" s="25"/>
      <c r="C434" s="3"/>
      <c r="D434" s="3"/>
      <c r="E434" s="17"/>
      <c r="F434" s="3"/>
      <c r="G434" s="3"/>
      <c r="H434" s="3"/>
      <c r="I434" s="3"/>
      <c r="J434" s="11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spans="1:28" ht="14.4">
      <c r="A435" s="3"/>
      <c r="B435" s="25"/>
      <c r="C435" s="3"/>
      <c r="D435" s="3"/>
      <c r="E435" s="17"/>
      <c r="F435" s="3"/>
      <c r="G435" s="3"/>
      <c r="H435" s="3"/>
      <c r="I435" s="3"/>
      <c r="J435" s="11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spans="1:28" ht="14.4">
      <c r="A436" s="3"/>
      <c r="B436" s="25"/>
      <c r="C436" s="3"/>
      <c r="D436" s="3"/>
      <c r="E436" s="17"/>
      <c r="F436" s="3"/>
      <c r="G436" s="3"/>
      <c r="H436" s="3"/>
      <c r="I436" s="3"/>
      <c r="J436" s="11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spans="1:28" ht="14.4">
      <c r="A437" s="3"/>
      <c r="B437" s="25"/>
      <c r="C437" s="3"/>
      <c r="D437" s="3"/>
      <c r="E437" s="17"/>
      <c r="F437" s="3"/>
      <c r="G437" s="3"/>
      <c r="H437" s="3"/>
      <c r="I437" s="3"/>
      <c r="J437" s="11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spans="1:28" ht="14.4">
      <c r="A438" s="3"/>
      <c r="B438" s="25"/>
      <c r="C438" s="3"/>
      <c r="D438" s="3"/>
      <c r="E438" s="17"/>
      <c r="F438" s="3"/>
      <c r="G438" s="3"/>
      <c r="H438" s="3"/>
      <c r="I438" s="3"/>
      <c r="J438" s="11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spans="1:28" ht="14.4">
      <c r="A439" s="3"/>
      <c r="B439" s="25"/>
      <c r="C439" s="3"/>
      <c r="D439" s="3"/>
      <c r="E439" s="17"/>
      <c r="F439" s="3"/>
      <c r="G439" s="3"/>
      <c r="H439" s="3"/>
      <c r="I439" s="3"/>
      <c r="J439" s="11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spans="1:28" ht="14.4">
      <c r="A440" s="3"/>
      <c r="B440" s="25"/>
      <c r="C440" s="3"/>
      <c r="D440" s="3"/>
      <c r="E440" s="17"/>
      <c r="F440" s="3"/>
      <c r="G440" s="3"/>
      <c r="H440" s="3"/>
      <c r="I440" s="3"/>
      <c r="J440" s="11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spans="1:28" ht="14.4">
      <c r="A441" s="3"/>
      <c r="B441" s="25"/>
      <c r="C441" s="3"/>
      <c r="D441" s="3"/>
      <c r="E441" s="17"/>
      <c r="F441" s="3"/>
      <c r="G441" s="3"/>
      <c r="H441" s="3"/>
      <c r="I441" s="3"/>
      <c r="J441" s="11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spans="1:28" ht="14.4">
      <c r="A442" s="3"/>
      <c r="B442" s="25"/>
      <c r="C442" s="3"/>
      <c r="D442" s="3"/>
      <c r="E442" s="17"/>
      <c r="F442" s="3"/>
      <c r="G442" s="3"/>
      <c r="H442" s="3"/>
      <c r="I442" s="3"/>
      <c r="J442" s="11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spans="1:28" ht="14.4">
      <c r="A443" s="3"/>
      <c r="B443" s="25"/>
      <c r="C443" s="3"/>
      <c r="D443" s="3"/>
      <c r="E443" s="17"/>
      <c r="F443" s="3"/>
      <c r="G443" s="3"/>
      <c r="H443" s="3"/>
      <c r="I443" s="3"/>
      <c r="J443" s="11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spans="1:28" ht="14.4">
      <c r="A444" s="3"/>
      <c r="B444" s="25"/>
      <c r="C444" s="3"/>
      <c r="D444" s="3"/>
      <c r="E444" s="17"/>
      <c r="F444" s="3"/>
      <c r="G444" s="3"/>
      <c r="H444" s="3"/>
      <c r="I444" s="3"/>
      <c r="J444" s="11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spans="1:28" ht="14.4">
      <c r="A445" s="3"/>
      <c r="B445" s="25"/>
      <c r="C445" s="3"/>
      <c r="D445" s="3"/>
      <c r="E445" s="17"/>
      <c r="F445" s="3"/>
      <c r="G445" s="3"/>
      <c r="H445" s="3"/>
      <c r="I445" s="3"/>
      <c r="J445" s="11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spans="1:28" ht="14.4">
      <c r="A446" s="3"/>
      <c r="B446" s="25"/>
      <c r="C446" s="3"/>
      <c r="D446" s="3"/>
      <c r="E446" s="17"/>
      <c r="F446" s="3"/>
      <c r="G446" s="3"/>
      <c r="H446" s="3"/>
      <c r="I446" s="3"/>
      <c r="J446" s="11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spans="1:28" ht="14.4">
      <c r="A447" s="3"/>
      <c r="B447" s="25"/>
      <c r="C447" s="3"/>
      <c r="D447" s="3"/>
      <c r="E447" s="17"/>
      <c r="F447" s="3"/>
      <c r="G447" s="3"/>
      <c r="H447" s="3"/>
      <c r="I447" s="3"/>
      <c r="J447" s="11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spans="1:28" ht="14.4">
      <c r="A448" s="3"/>
      <c r="B448" s="25"/>
      <c r="C448" s="3"/>
      <c r="D448" s="3"/>
      <c r="E448" s="17"/>
      <c r="F448" s="3"/>
      <c r="G448" s="3"/>
      <c r="H448" s="3"/>
      <c r="I448" s="3"/>
      <c r="J448" s="11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spans="1:28" ht="14.4">
      <c r="A449" s="3"/>
      <c r="B449" s="25"/>
      <c r="C449" s="3"/>
      <c r="D449" s="3"/>
      <c r="E449" s="17"/>
      <c r="F449" s="3"/>
      <c r="G449" s="3"/>
      <c r="H449" s="3"/>
      <c r="I449" s="3"/>
      <c r="J449" s="11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:28" ht="14.4">
      <c r="A450" s="3"/>
      <c r="B450" s="25"/>
      <c r="C450" s="3"/>
      <c r="D450" s="3"/>
      <c r="E450" s="17"/>
      <c r="F450" s="3"/>
      <c r="G450" s="3"/>
      <c r="H450" s="3"/>
      <c r="I450" s="3"/>
      <c r="J450" s="11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spans="1:28" ht="14.4">
      <c r="A451" s="3"/>
      <c r="B451" s="25"/>
      <c r="C451" s="3"/>
      <c r="D451" s="3"/>
      <c r="E451" s="17"/>
      <c r="F451" s="3"/>
      <c r="G451" s="3"/>
      <c r="H451" s="3"/>
      <c r="I451" s="3"/>
      <c r="J451" s="11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spans="1:28" ht="14.4">
      <c r="A452" s="3"/>
      <c r="B452" s="25"/>
      <c r="C452" s="3"/>
      <c r="D452" s="3"/>
      <c r="E452" s="17"/>
      <c r="F452" s="3"/>
      <c r="G452" s="3"/>
      <c r="H452" s="3"/>
      <c r="I452" s="3"/>
      <c r="J452" s="11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spans="1:28" ht="14.4">
      <c r="A453" s="3"/>
      <c r="B453" s="25"/>
      <c r="C453" s="3"/>
      <c r="D453" s="3"/>
      <c r="E453" s="17"/>
      <c r="F453" s="3"/>
      <c r="G453" s="3"/>
      <c r="H453" s="3"/>
      <c r="I453" s="3"/>
      <c r="J453" s="11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spans="1:28" ht="14.4">
      <c r="A454" s="3"/>
      <c r="B454" s="25"/>
      <c r="C454" s="3"/>
      <c r="D454" s="3"/>
      <c r="E454" s="17"/>
      <c r="F454" s="3"/>
      <c r="G454" s="3"/>
      <c r="H454" s="3"/>
      <c r="I454" s="3"/>
      <c r="J454" s="11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spans="1:28" ht="14.4">
      <c r="A455" s="3"/>
      <c r="B455" s="25"/>
      <c r="C455" s="3"/>
      <c r="D455" s="3"/>
      <c r="E455" s="17"/>
      <c r="F455" s="3"/>
      <c r="G455" s="3"/>
      <c r="H455" s="3"/>
      <c r="I455" s="3"/>
      <c r="J455" s="11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spans="1:28" ht="14.4">
      <c r="A456" s="3"/>
      <c r="B456" s="25"/>
      <c r="C456" s="3"/>
      <c r="D456" s="3"/>
      <c r="E456" s="17"/>
      <c r="F456" s="3"/>
      <c r="G456" s="3"/>
      <c r="H456" s="3"/>
      <c r="I456" s="3"/>
      <c r="J456" s="11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spans="1:28" ht="14.4">
      <c r="A457" s="3"/>
      <c r="B457" s="25"/>
      <c r="C457" s="3"/>
      <c r="D457" s="3"/>
      <c r="E457" s="17"/>
      <c r="F457" s="3"/>
      <c r="G457" s="3"/>
      <c r="H457" s="3"/>
      <c r="I457" s="3"/>
      <c r="J457" s="11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spans="1:28" ht="14.4">
      <c r="A458" s="3"/>
      <c r="B458" s="25"/>
      <c r="C458" s="3"/>
      <c r="D458" s="3"/>
      <c r="E458" s="17"/>
      <c r="F458" s="3"/>
      <c r="G458" s="3"/>
      <c r="H458" s="3"/>
      <c r="I458" s="3"/>
      <c r="J458" s="11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spans="1:28" ht="14.4">
      <c r="A459" s="3"/>
      <c r="B459" s="25"/>
      <c r="C459" s="3"/>
      <c r="D459" s="3"/>
      <c r="E459" s="17"/>
      <c r="F459" s="3"/>
      <c r="G459" s="3"/>
      <c r="H459" s="3"/>
      <c r="I459" s="3"/>
      <c r="J459" s="11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spans="1:28" ht="14.4">
      <c r="A460" s="3"/>
      <c r="B460" s="25"/>
      <c r="C460" s="3"/>
      <c r="D460" s="3"/>
      <c r="E460" s="17"/>
      <c r="F460" s="3"/>
      <c r="G460" s="3"/>
      <c r="H460" s="3"/>
      <c r="I460" s="3"/>
      <c r="J460" s="11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spans="1:28" ht="14.4">
      <c r="A461" s="3"/>
      <c r="B461" s="25"/>
      <c r="C461" s="3"/>
      <c r="D461" s="3"/>
      <c r="E461" s="17"/>
      <c r="F461" s="3"/>
      <c r="G461" s="3"/>
      <c r="H461" s="3"/>
      <c r="I461" s="3"/>
      <c r="J461" s="11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spans="1:28" ht="14.4">
      <c r="A462" s="3"/>
      <c r="B462" s="25"/>
      <c r="C462" s="3"/>
      <c r="D462" s="3"/>
      <c r="E462" s="17"/>
      <c r="F462" s="3"/>
      <c r="G462" s="3"/>
      <c r="H462" s="3"/>
      <c r="I462" s="3"/>
      <c r="J462" s="11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spans="1:28" ht="14.4">
      <c r="A463" s="3"/>
      <c r="B463" s="25"/>
      <c r="C463" s="3"/>
      <c r="D463" s="3"/>
      <c r="E463" s="17"/>
      <c r="F463" s="3"/>
      <c r="G463" s="3"/>
      <c r="H463" s="3"/>
      <c r="I463" s="3"/>
      <c r="J463" s="11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spans="1:28" ht="14.4">
      <c r="A464" s="3"/>
      <c r="B464" s="25"/>
      <c r="C464" s="3"/>
      <c r="D464" s="3"/>
      <c r="E464" s="17"/>
      <c r="F464" s="3"/>
      <c r="G464" s="3"/>
      <c r="H464" s="3"/>
      <c r="I464" s="3"/>
      <c r="J464" s="11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spans="1:28" ht="14.4">
      <c r="A465" s="3"/>
      <c r="B465" s="25"/>
      <c r="C465" s="3"/>
      <c r="D465" s="3"/>
      <c r="E465" s="17"/>
      <c r="F465" s="3"/>
      <c r="G465" s="3"/>
      <c r="H465" s="3"/>
      <c r="I465" s="3"/>
      <c r="J465" s="11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spans="1:28" ht="14.4">
      <c r="A466" s="3"/>
      <c r="B466" s="25"/>
      <c r="C466" s="3"/>
      <c r="D466" s="3"/>
      <c r="E466" s="17"/>
      <c r="F466" s="3"/>
      <c r="G466" s="3"/>
      <c r="H466" s="3"/>
      <c r="I466" s="3"/>
      <c r="J466" s="11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spans="1:28" ht="14.4">
      <c r="A467" s="3"/>
      <c r="B467" s="25"/>
      <c r="C467" s="3"/>
      <c r="D467" s="3"/>
      <c r="E467" s="17"/>
      <c r="F467" s="3"/>
      <c r="G467" s="3"/>
      <c r="H467" s="3"/>
      <c r="I467" s="3"/>
      <c r="J467" s="11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spans="1:28" ht="14.4">
      <c r="A468" s="3"/>
      <c r="B468" s="25"/>
      <c r="C468" s="3"/>
      <c r="D468" s="3"/>
      <c r="E468" s="17"/>
      <c r="F468" s="3"/>
      <c r="G468" s="3"/>
      <c r="H468" s="3"/>
      <c r="I468" s="3"/>
      <c r="J468" s="11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spans="1:28" ht="14.4">
      <c r="A469" s="3"/>
      <c r="B469" s="25"/>
      <c r="C469" s="3"/>
      <c r="D469" s="3"/>
      <c r="E469" s="17"/>
      <c r="F469" s="3"/>
      <c r="G469" s="3"/>
      <c r="H469" s="3"/>
      <c r="I469" s="3"/>
      <c r="J469" s="11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spans="1:28" ht="14.4">
      <c r="A470" s="3"/>
      <c r="B470" s="25"/>
      <c r="C470" s="3"/>
      <c r="D470" s="3"/>
      <c r="E470" s="17"/>
      <c r="F470" s="3"/>
      <c r="G470" s="3"/>
      <c r="H470" s="3"/>
      <c r="I470" s="3"/>
      <c r="J470" s="11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spans="1:28" ht="14.4">
      <c r="A471" s="3"/>
      <c r="B471" s="25"/>
      <c r="C471" s="3"/>
      <c r="D471" s="3"/>
      <c r="E471" s="17"/>
      <c r="F471" s="3"/>
      <c r="G471" s="3"/>
      <c r="H471" s="3"/>
      <c r="I471" s="3"/>
      <c r="J471" s="11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spans="1:28" ht="14.4">
      <c r="A472" s="3"/>
      <c r="B472" s="25"/>
      <c r="C472" s="3"/>
      <c r="D472" s="3"/>
      <c r="E472" s="17"/>
      <c r="F472" s="3"/>
      <c r="G472" s="3"/>
      <c r="H472" s="3"/>
      <c r="I472" s="3"/>
      <c r="J472" s="11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spans="1:28" ht="14.4">
      <c r="A473" s="3"/>
      <c r="B473" s="25"/>
      <c r="C473" s="3"/>
      <c r="D473" s="3"/>
      <c r="E473" s="17"/>
      <c r="F473" s="3"/>
      <c r="G473" s="3"/>
      <c r="H473" s="3"/>
      <c r="I473" s="3"/>
      <c r="J473" s="11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spans="1:28" ht="14.4">
      <c r="A474" s="3"/>
      <c r="B474" s="25"/>
      <c r="C474" s="3"/>
      <c r="D474" s="3"/>
      <c r="E474" s="17"/>
      <c r="F474" s="3"/>
      <c r="G474" s="3"/>
      <c r="H474" s="3"/>
      <c r="I474" s="3"/>
      <c r="J474" s="11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spans="1:28" ht="14.4">
      <c r="A475" s="3"/>
      <c r="B475" s="25"/>
      <c r="C475" s="3"/>
      <c r="D475" s="3"/>
      <c r="E475" s="17"/>
      <c r="F475" s="3"/>
      <c r="G475" s="3"/>
      <c r="H475" s="3"/>
      <c r="I475" s="3"/>
      <c r="J475" s="11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spans="1:28" ht="14.4">
      <c r="A476" s="3"/>
      <c r="B476" s="25"/>
      <c r="C476" s="3"/>
      <c r="D476" s="3"/>
      <c r="E476" s="17"/>
      <c r="F476" s="3"/>
      <c r="G476" s="3"/>
      <c r="H476" s="3"/>
      <c r="I476" s="3"/>
      <c r="J476" s="11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spans="1:28" ht="14.4">
      <c r="A477" s="3"/>
      <c r="B477" s="25"/>
      <c r="C477" s="3"/>
      <c r="D477" s="3"/>
      <c r="E477" s="17"/>
      <c r="F477" s="3"/>
      <c r="G477" s="3"/>
      <c r="H477" s="3"/>
      <c r="I477" s="3"/>
      <c r="J477" s="11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spans="1:28" ht="14.4">
      <c r="A478" s="3"/>
      <c r="B478" s="25"/>
      <c r="C478" s="3"/>
      <c r="D478" s="3"/>
      <c r="E478" s="17"/>
      <c r="F478" s="3"/>
      <c r="G478" s="3"/>
      <c r="H478" s="3"/>
      <c r="I478" s="3"/>
      <c r="J478" s="11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spans="1:28" ht="14.4">
      <c r="A479" s="3"/>
      <c r="B479" s="25"/>
      <c r="C479" s="3"/>
      <c r="D479" s="3"/>
      <c r="E479" s="17"/>
      <c r="F479" s="3"/>
      <c r="G479" s="3"/>
      <c r="H479" s="3"/>
      <c r="I479" s="3"/>
      <c r="J479" s="11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spans="1:28" ht="14.4">
      <c r="A480" s="3"/>
      <c r="B480" s="25"/>
      <c r="C480" s="3"/>
      <c r="D480" s="3"/>
      <c r="E480" s="17"/>
      <c r="F480" s="3"/>
      <c r="G480" s="3"/>
      <c r="H480" s="3"/>
      <c r="I480" s="3"/>
      <c r="J480" s="11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spans="1:28" ht="14.4">
      <c r="A481" s="3"/>
      <c r="B481" s="25"/>
      <c r="C481" s="3"/>
      <c r="D481" s="3"/>
      <c r="E481" s="17"/>
      <c r="F481" s="3"/>
      <c r="G481" s="3"/>
      <c r="H481" s="3"/>
      <c r="I481" s="3"/>
      <c r="J481" s="11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spans="1:28" ht="14.4">
      <c r="A482" s="3"/>
      <c r="B482" s="25"/>
      <c r="C482" s="3"/>
      <c r="D482" s="3"/>
      <c r="E482" s="17"/>
      <c r="F482" s="3"/>
      <c r="G482" s="3"/>
      <c r="H482" s="3"/>
      <c r="I482" s="3"/>
      <c r="J482" s="11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spans="1:28" ht="14.4">
      <c r="A483" s="3"/>
      <c r="B483" s="25"/>
      <c r="C483" s="3"/>
      <c r="D483" s="3"/>
      <c r="E483" s="17"/>
      <c r="F483" s="3"/>
      <c r="G483" s="3"/>
      <c r="H483" s="3"/>
      <c r="I483" s="3"/>
      <c r="J483" s="11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spans="1:28" ht="14.4">
      <c r="A484" s="3"/>
      <c r="B484" s="25"/>
      <c r="C484" s="3"/>
      <c r="D484" s="3"/>
      <c r="E484" s="17"/>
      <c r="F484" s="3"/>
      <c r="G484" s="3"/>
      <c r="H484" s="3"/>
      <c r="I484" s="3"/>
      <c r="J484" s="11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spans="1:28" ht="14.4">
      <c r="A485" s="3"/>
      <c r="B485" s="25"/>
      <c r="C485" s="3"/>
      <c r="D485" s="3"/>
      <c r="E485" s="17"/>
      <c r="F485" s="3"/>
      <c r="G485" s="3"/>
      <c r="H485" s="3"/>
      <c r="I485" s="3"/>
      <c r="J485" s="11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spans="1:28" ht="14.4">
      <c r="A486" s="3"/>
      <c r="B486" s="25"/>
      <c r="C486" s="3"/>
      <c r="D486" s="3"/>
      <c r="E486" s="17"/>
      <c r="F486" s="3"/>
      <c r="G486" s="3"/>
      <c r="H486" s="3"/>
      <c r="I486" s="3"/>
      <c r="J486" s="11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spans="1:28" ht="14.4">
      <c r="A487" s="3"/>
      <c r="B487" s="25"/>
      <c r="C487" s="3"/>
      <c r="D487" s="3"/>
      <c r="E487" s="17"/>
      <c r="F487" s="3"/>
      <c r="G487" s="3"/>
      <c r="H487" s="3"/>
      <c r="I487" s="3"/>
      <c r="J487" s="11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spans="1:28" ht="14.4">
      <c r="A488" s="3"/>
      <c r="B488" s="25"/>
      <c r="C488" s="3"/>
      <c r="D488" s="3"/>
      <c r="E488" s="17"/>
      <c r="F488" s="3"/>
      <c r="G488" s="3"/>
      <c r="H488" s="3"/>
      <c r="I488" s="3"/>
      <c r="J488" s="11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spans="1:28" ht="14.4">
      <c r="A489" s="3"/>
      <c r="B489" s="25"/>
      <c r="C489" s="3"/>
      <c r="D489" s="3"/>
      <c r="E489" s="17"/>
      <c r="F489" s="3"/>
      <c r="G489" s="3"/>
      <c r="H489" s="3"/>
      <c r="I489" s="3"/>
      <c r="J489" s="11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spans="1:28" ht="14.4">
      <c r="A490" s="3"/>
      <c r="B490" s="25"/>
      <c r="C490" s="3"/>
      <c r="D490" s="3"/>
      <c r="E490" s="17"/>
      <c r="F490" s="3"/>
      <c r="G490" s="3"/>
      <c r="H490" s="3"/>
      <c r="I490" s="3"/>
      <c r="J490" s="11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spans="1:28" ht="14.4">
      <c r="A491" s="3"/>
      <c r="B491" s="25"/>
      <c r="C491" s="3"/>
      <c r="D491" s="3"/>
      <c r="E491" s="17"/>
      <c r="F491" s="3"/>
      <c r="G491" s="3"/>
      <c r="H491" s="3"/>
      <c r="I491" s="3"/>
      <c r="J491" s="11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spans="1:28" ht="14.4">
      <c r="A492" s="3"/>
      <c r="B492" s="25"/>
      <c r="C492" s="3"/>
      <c r="D492" s="3"/>
      <c r="E492" s="17"/>
      <c r="F492" s="3"/>
      <c r="G492" s="3"/>
      <c r="H492" s="3"/>
      <c r="I492" s="3"/>
      <c r="J492" s="11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spans="1:28" ht="14.4">
      <c r="A493" s="3"/>
      <c r="B493" s="25"/>
      <c r="C493" s="3"/>
      <c r="D493" s="3"/>
      <c r="E493" s="17"/>
      <c r="F493" s="3"/>
      <c r="G493" s="3"/>
      <c r="H493" s="3"/>
      <c r="I493" s="3"/>
      <c r="J493" s="11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spans="1:28" ht="14.4">
      <c r="A494" s="3"/>
      <c r="B494" s="25"/>
      <c r="C494" s="3"/>
      <c r="D494" s="3"/>
      <c r="E494" s="17"/>
      <c r="F494" s="3"/>
      <c r="G494" s="3"/>
      <c r="H494" s="3"/>
      <c r="I494" s="3"/>
      <c r="J494" s="11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spans="1:28" ht="14.4">
      <c r="A495" s="3"/>
      <c r="B495" s="25"/>
      <c r="C495" s="3"/>
      <c r="D495" s="3"/>
      <c r="E495" s="17"/>
      <c r="F495" s="3"/>
      <c r="G495" s="3"/>
      <c r="H495" s="3"/>
      <c r="I495" s="3"/>
      <c r="J495" s="11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spans="1:28" ht="14.4">
      <c r="A496" s="3"/>
      <c r="B496" s="25"/>
      <c r="C496" s="3"/>
      <c r="D496" s="3"/>
      <c r="E496" s="17"/>
      <c r="F496" s="3"/>
      <c r="G496" s="3"/>
      <c r="H496" s="3"/>
      <c r="I496" s="3"/>
      <c r="J496" s="11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spans="1:28" ht="14.4">
      <c r="A497" s="3"/>
      <c r="B497" s="25"/>
      <c r="C497" s="3"/>
      <c r="D497" s="3"/>
      <c r="E497" s="17"/>
      <c r="F497" s="3"/>
      <c r="G497" s="3"/>
      <c r="H497" s="3"/>
      <c r="I497" s="3"/>
      <c r="J497" s="11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spans="1:28" ht="14.4">
      <c r="A498" s="3"/>
      <c r="B498" s="25"/>
      <c r="C498" s="3"/>
      <c r="D498" s="3"/>
      <c r="E498" s="17"/>
      <c r="F498" s="3"/>
      <c r="G498" s="3"/>
      <c r="H498" s="3"/>
      <c r="I498" s="3"/>
      <c r="J498" s="11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spans="1:28" ht="14.4">
      <c r="A499" s="3"/>
      <c r="B499" s="25"/>
      <c r="C499" s="3"/>
      <c r="D499" s="3"/>
      <c r="E499" s="17"/>
      <c r="F499" s="3"/>
      <c r="G499" s="3"/>
      <c r="H499" s="3"/>
      <c r="I499" s="3"/>
      <c r="J499" s="11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spans="1:28" ht="14.4">
      <c r="A500" s="3"/>
      <c r="B500" s="25"/>
      <c r="C500" s="3"/>
      <c r="D500" s="3"/>
      <c r="E500" s="17"/>
      <c r="F500" s="3"/>
      <c r="G500" s="3"/>
      <c r="H500" s="3"/>
      <c r="I500" s="3"/>
      <c r="J500" s="11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spans="1:28" ht="14.4">
      <c r="A501" s="3"/>
      <c r="B501" s="25"/>
      <c r="C501" s="3"/>
      <c r="D501" s="3"/>
      <c r="E501" s="17"/>
      <c r="F501" s="3"/>
      <c r="G501" s="3"/>
      <c r="H501" s="3"/>
      <c r="I501" s="3"/>
      <c r="J501" s="11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spans="1:28" ht="14.4">
      <c r="A502" s="3"/>
      <c r="B502" s="25"/>
      <c r="C502" s="3"/>
      <c r="D502" s="3"/>
      <c r="E502" s="17"/>
      <c r="F502" s="3"/>
      <c r="G502" s="3"/>
      <c r="H502" s="3"/>
      <c r="I502" s="3"/>
      <c r="J502" s="11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spans="1:28" ht="14.4">
      <c r="A503" s="3"/>
      <c r="B503" s="25"/>
      <c r="C503" s="3"/>
      <c r="D503" s="3"/>
      <c r="E503" s="17"/>
      <c r="F503" s="3"/>
      <c r="G503" s="3"/>
      <c r="H503" s="3"/>
      <c r="I503" s="3"/>
      <c r="J503" s="11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spans="1:28" ht="14.4">
      <c r="A504" s="3"/>
      <c r="B504" s="25"/>
      <c r="C504" s="3"/>
      <c r="D504" s="3"/>
      <c r="E504" s="17"/>
      <c r="F504" s="3"/>
      <c r="G504" s="3"/>
      <c r="H504" s="3"/>
      <c r="I504" s="3"/>
      <c r="J504" s="11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spans="1:28" ht="14.4">
      <c r="A505" s="3"/>
      <c r="B505" s="25"/>
      <c r="C505" s="3"/>
      <c r="D505" s="3"/>
      <c r="E505" s="17"/>
      <c r="F505" s="3"/>
      <c r="G505" s="3"/>
      <c r="H505" s="3"/>
      <c r="I505" s="3"/>
      <c r="J505" s="11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spans="1:28" ht="14.4">
      <c r="A506" s="3"/>
      <c r="B506" s="25"/>
      <c r="C506" s="3"/>
      <c r="D506" s="3"/>
      <c r="E506" s="17"/>
      <c r="F506" s="3"/>
      <c r="G506" s="3"/>
      <c r="H506" s="3"/>
      <c r="I506" s="3"/>
      <c r="J506" s="11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spans="1:28" ht="14.4">
      <c r="A507" s="3"/>
      <c r="B507" s="25"/>
      <c r="C507" s="3"/>
      <c r="D507" s="3"/>
      <c r="E507" s="17"/>
      <c r="F507" s="3"/>
      <c r="G507" s="3"/>
      <c r="H507" s="3"/>
      <c r="I507" s="3"/>
      <c r="J507" s="11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spans="1:28" ht="14.4">
      <c r="A508" s="3"/>
      <c r="B508" s="25"/>
      <c r="C508" s="3"/>
      <c r="D508" s="3"/>
      <c r="E508" s="17"/>
      <c r="F508" s="3"/>
      <c r="G508" s="3"/>
      <c r="H508" s="3"/>
      <c r="I508" s="3"/>
      <c r="J508" s="11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spans="1:28" ht="14.4">
      <c r="A509" s="3"/>
      <c r="B509" s="25"/>
      <c r="C509" s="3"/>
      <c r="D509" s="3"/>
      <c r="E509" s="17"/>
      <c r="F509" s="3"/>
      <c r="G509" s="3"/>
      <c r="H509" s="3"/>
      <c r="I509" s="3"/>
      <c r="J509" s="11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spans="1:28" ht="14.4">
      <c r="A510" s="3"/>
      <c r="B510" s="25"/>
      <c r="C510" s="3"/>
      <c r="D510" s="3"/>
      <c r="E510" s="17"/>
      <c r="F510" s="3"/>
      <c r="G510" s="3"/>
      <c r="H510" s="3"/>
      <c r="I510" s="3"/>
      <c r="J510" s="11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spans="1:28" ht="14.4">
      <c r="A511" s="3"/>
      <c r="B511" s="25"/>
      <c r="C511" s="3"/>
      <c r="D511" s="3"/>
      <c r="E511" s="17"/>
      <c r="F511" s="3"/>
      <c r="G511" s="3"/>
      <c r="H511" s="3"/>
      <c r="I511" s="3"/>
      <c r="J511" s="11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spans="1:28" ht="14.4">
      <c r="A512" s="3"/>
      <c r="B512" s="25"/>
      <c r="C512" s="3"/>
      <c r="D512" s="3"/>
      <c r="E512" s="17"/>
      <c r="F512" s="3"/>
      <c r="G512" s="3"/>
      <c r="H512" s="3"/>
      <c r="I512" s="3"/>
      <c r="J512" s="11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spans="1:28" ht="14.4">
      <c r="A513" s="3"/>
      <c r="B513" s="25"/>
      <c r="C513" s="3"/>
      <c r="D513" s="3"/>
      <c r="E513" s="17"/>
      <c r="F513" s="3"/>
      <c r="G513" s="3"/>
      <c r="H513" s="3"/>
      <c r="I513" s="3"/>
      <c r="J513" s="11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spans="1:28" ht="14.4">
      <c r="A514" s="3"/>
      <c r="B514" s="25"/>
      <c r="C514" s="3"/>
      <c r="D514" s="3"/>
      <c r="E514" s="17"/>
      <c r="F514" s="3"/>
      <c r="G514" s="3"/>
      <c r="H514" s="3"/>
      <c r="I514" s="3"/>
      <c r="J514" s="11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spans="1:28" ht="14.4">
      <c r="A515" s="3"/>
      <c r="B515" s="25"/>
      <c r="C515" s="3"/>
      <c r="D515" s="3"/>
      <c r="E515" s="17"/>
      <c r="F515" s="3"/>
      <c r="G515" s="3"/>
      <c r="H515" s="3"/>
      <c r="I515" s="3"/>
      <c r="J515" s="11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spans="1:28" ht="14.4">
      <c r="A516" s="3"/>
      <c r="B516" s="25"/>
      <c r="C516" s="3"/>
      <c r="D516" s="3"/>
      <c r="E516" s="17"/>
      <c r="F516" s="3"/>
      <c r="G516" s="3"/>
      <c r="H516" s="3"/>
      <c r="I516" s="3"/>
      <c r="J516" s="11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spans="1:28" ht="14.4">
      <c r="A517" s="3"/>
      <c r="B517" s="25"/>
      <c r="C517" s="3"/>
      <c r="D517" s="3"/>
      <c r="E517" s="17"/>
      <c r="F517" s="3"/>
      <c r="G517" s="3"/>
      <c r="H517" s="3"/>
      <c r="I517" s="3"/>
      <c r="J517" s="11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spans="1:28" ht="14.4">
      <c r="A518" s="3"/>
      <c r="B518" s="25"/>
      <c r="C518" s="3"/>
      <c r="D518" s="3"/>
      <c r="E518" s="17"/>
      <c r="F518" s="3"/>
      <c r="G518" s="3"/>
      <c r="H518" s="3"/>
      <c r="I518" s="3"/>
      <c r="J518" s="11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spans="1:28" ht="14.4">
      <c r="A519" s="3"/>
      <c r="B519" s="25"/>
      <c r="C519" s="3"/>
      <c r="D519" s="3"/>
      <c r="E519" s="17"/>
      <c r="F519" s="3"/>
      <c r="G519" s="3"/>
      <c r="H519" s="3"/>
      <c r="I519" s="3"/>
      <c r="J519" s="11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spans="1:28" ht="14.4">
      <c r="A520" s="3"/>
      <c r="B520" s="25"/>
      <c r="C520" s="3"/>
      <c r="D520" s="3"/>
      <c r="E520" s="17"/>
      <c r="F520" s="3"/>
      <c r="G520" s="3"/>
      <c r="H520" s="3"/>
      <c r="I520" s="3"/>
      <c r="J520" s="11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spans="1:28" ht="14.4">
      <c r="A521" s="3"/>
      <c r="B521" s="25"/>
      <c r="C521" s="3"/>
      <c r="D521" s="3"/>
      <c r="E521" s="17"/>
      <c r="F521" s="3"/>
      <c r="G521" s="3"/>
      <c r="H521" s="3"/>
      <c r="I521" s="3"/>
      <c r="J521" s="11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spans="1:28" ht="14.4">
      <c r="A522" s="3"/>
      <c r="B522" s="25"/>
      <c r="C522" s="3"/>
      <c r="D522" s="3"/>
      <c r="E522" s="17"/>
      <c r="F522" s="3"/>
      <c r="G522" s="3"/>
      <c r="H522" s="3"/>
      <c r="I522" s="3"/>
      <c r="J522" s="11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spans="1:28" ht="14.4">
      <c r="A523" s="3"/>
      <c r="B523" s="25"/>
      <c r="C523" s="3"/>
      <c r="D523" s="3"/>
      <c r="E523" s="17"/>
      <c r="F523" s="3"/>
      <c r="G523" s="3"/>
      <c r="H523" s="3"/>
      <c r="I523" s="3"/>
      <c r="J523" s="11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spans="1:28" ht="14.4">
      <c r="A524" s="3"/>
      <c r="B524" s="25"/>
      <c r="C524" s="3"/>
      <c r="D524" s="3"/>
      <c r="E524" s="17"/>
      <c r="F524" s="3"/>
      <c r="G524" s="3"/>
      <c r="H524" s="3"/>
      <c r="I524" s="3"/>
      <c r="J524" s="11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spans="1:28" ht="14.4">
      <c r="A525" s="3"/>
      <c r="B525" s="25"/>
      <c r="C525" s="3"/>
      <c r="D525" s="3"/>
      <c r="E525" s="17"/>
      <c r="F525" s="3"/>
      <c r="G525" s="3"/>
      <c r="H525" s="3"/>
      <c r="I525" s="3"/>
      <c r="J525" s="11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spans="1:28" ht="14.4">
      <c r="A526" s="3"/>
      <c r="B526" s="25"/>
      <c r="C526" s="3"/>
      <c r="D526" s="3"/>
      <c r="E526" s="17"/>
      <c r="F526" s="3"/>
      <c r="G526" s="3"/>
      <c r="H526" s="3"/>
      <c r="I526" s="3"/>
      <c r="J526" s="11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spans="1:28" ht="14.4">
      <c r="A527" s="3"/>
      <c r="B527" s="25"/>
      <c r="C527" s="3"/>
      <c r="D527" s="3"/>
      <c r="E527" s="17"/>
      <c r="F527" s="3"/>
      <c r="G527" s="3"/>
      <c r="H527" s="3"/>
      <c r="I527" s="3"/>
      <c r="J527" s="11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spans="1:28" ht="14.4">
      <c r="A528" s="3"/>
      <c r="B528" s="25"/>
      <c r="C528" s="3"/>
      <c r="D528" s="3"/>
      <c r="E528" s="17"/>
      <c r="F528" s="3"/>
      <c r="G528" s="3"/>
      <c r="H528" s="3"/>
      <c r="I528" s="3"/>
      <c r="J528" s="11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spans="1:28" ht="14.4">
      <c r="A529" s="3"/>
      <c r="B529" s="25"/>
      <c r="C529" s="3"/>
      <c r="D529" s="3"/>
      <c r="E529" s="17"/>
      <c r="F529" s="3"/>
      <c r="G529" s="3"/>
      <c r="H529" s="3"/>
      <c r="I529" s="3"/>
      <c r="J529" s="11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spans="1:28" ht="14.4">
      <c r="A530" s="3"/>
      <c r="B530" s="25"/>
      <c r="C530" s="3"/>
      <c r="D530" s="3"/>
      <c r="E530" s="17"/>
      <c r="F530" s="3"/>
      <c r="G530" s="3"/>
      <c r="H530" s="3"/>
      <c r="I530" s="3"/>
      <c r="J530" s="11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spans="1:28" ht="14.4">
      <c r="A531" s="3"/>
      <c r="B531" s="25"/>
      <c r="C531" s="3"/>
      <c r="D531" s="3"/>
      <c r="E531" s="17"/>
      <c r="F531" s="3"/>
      <c r="G531" s="3"/>
      <c r="H531" s="3"/>
      <c r="I531" s="3"/>
      <c r="J531" s="11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spans="1:28" ht="14.4">
      <c r="A532" s="3"/>
      <c r="B532" s="25"/>
      <c r="C532" s="3"/>
      <c r="D532" s="3"/>
      <c r="E532" s="17"/>
      <c r="F532" s="3"/>
      <c r="G532" s="3"/>
      <c r="H532" s="3"/>
      <c r="I532" s="3"/>
      <c r="J532" s="11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spans="1:28" ht="14.4">
      <c r="A533" s="3"/>
      <c r="B533" s="25"/>
      <c r="C533" s="3"/>
      <c r="D533" s="3"/>
      <c r="E533" s="17"/>
      <c r="F533" s="3"/>
      <c r="G533" s="3"/>
      <c r="H533" s="3"/>
      <c r="I533" s="3"/>
      <c r="J533" s="11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spans="1:28" ht="14.4">
      <c r="A534" s="3"/>
      <c r="B534" s="25"/>
      <c r="C534" s="3"/>
      <c r="D534" s="3"/>
      <c r="E534" s="17"/>
      <c r="F534" s="3"/>
      <c r="G534" s="3"/>
      <c r="H534" s="3"/>
      <c r="I534" s="3"/>
      <c r="J534" s="11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spans="1:28" ht="14.4">
      <c r="A535" s="3"/>
      <c r="B535" s="25"/>
      <c r="C535" s="3"/>
      <c r="D535" s="3"/>
      <c r="E535" s="17"/>
      <c r="F535" s="3"/>
      <c r="G535" s="3"/>
      <c r="H535" s="3"/>
      <c r="I535" s="3"/>
      <c r="J535" s="11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spans="1:28" ht="14.4">
      <c r="A536" s="3"/>
      <c r="B536" s="25"/>
      <c r="C536" s="3"/>
      <c r="D536" s="3"/>
      <c r="E536" s="17"/>
      <c r="F536" s="3"/>
      <c r="G536" s="3"/>
      <c r="H536" s="3"/>
      <c r="I536" s="3"/>
      <c r="J536" s="11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spans="1:28" ht="14.4">
      <c r="A537" s="3"/>
      <c r="B537" s="25"/>
      <c r="C537" s="3"/>
      <c r="D537" s="3"/>
      <c r="E537" s="17"/>
      <c r="F537" s="3"/>
      <c r="G537" s="3"/>
      <c r="H537" s="3"/>
      <c r="I537" s="3"/>
      <c r="J537" s="11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spans="1:28" ht="14.4">
      <c r="A538" s="3"/>
      <c r="B538" s="25"/>
      <c r="C538" s="3"/>
      <c r="D538" s="3"/>
      <c r="E538" s="17"/>
      <c r="F538" s="3"/>
      <c r="G538" s="3"/>
      <c r="H538" s="3"/>
      <c r="I538" s="3"/>
      <c r="J538" s="11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spans="1:28" ht="14.4">
      <c r="A539" s="3"/>
      <c r="B539" s="25"/>
      <c r="C539" s="3"/>
      <c r="D539" s="3"/>
      <c r="E539" s="17"/>
      <c r="F539" s="3"/>
      <c r="G539" s="3"/>
      <c r="H539" s="3"/>
      <c r="I539" s="3"/>
      <c r="J539" s="11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spans="1:28" ht="14.4">
      <c r="A540" s="3"/>
      <c r="B540" s="25"/>
      <c r="C540" s="3"/>
      <c r="D540" s="3"/>
      <c r="E540" s="17"/>
      <c r="F540" s="3"/>
      <c r="G540" s="3"/>
      <c r="H540" s="3"/>
      <c r="I540" s="3"/>
      <c r="J540" s="11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spans="1:28" ht="14.4">
      <c r="A541" s="3"/>
      <c r="B541" s="25"/>
      <c r="C541" s="3"/>
      <c r="D541" s="3"/>
      <c r="E541" s="17"/>
      <c r="F541" s="3"/>
      <c r="G541" s="3"/>
      <c r="H541" s="3"/>
      <c r="I541" s="3"/>
      <c r="J541" s="11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spans="1:28" ht="14.4">
      <c r="A542" s="3"/>
      <c r="B542" s="25"/>
      <c r="C542" s="3"/>
      <c r="D542" s="3"/>
      <c r="E542" s="17"/>
      <c r="F542" s="3"/>
      <c r="G542" s="3"/>
      <c r="H542" s="3"/>
      <c r="I542" s="3"/>
      <c r="J542" s="11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spans="1:28" ht="14.4">
      <c r="A543" s="3"/>
      <c r="B543" s="25"/>
      <c r="C543" s="3"/>
      <c r="D543" s="3"/>
      <c r="E543" s="17"/>
      <c r="F543" s="3"/>
      <c r="G543" s="3"/>
      <c r="H543" s="3"/>
      <c r="I543" s="3"/>
      <c r="J543" s="11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spans="1:28" ht="14.4">
      <c r="A544" s="3"/>
      <c r="B544" s="25"/>
      <c r="C544" s="3"/>
      <c r="D544" s="3"/>
      <c r="E544" s="17"/>
      <c r="F544" s="3"/>
      <c r="G544" s="3"/>
      <c r="H544" s="3"/>
      <c r="I544" s="3"/>
      <c r="J544" s="11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spans="1:28" ht="14.4">
      <c r="A545" s="3"/>
      <c r="B545" s="25"/>
      <c r="C545" s="3"/>
      <c r="D545" s="3"/>
      <c r="E545" s="17"/>
      <c r="F545" s="3"/>
      <c r="G545" s="3"/>
      <c r="H545" s="3"/>
      <c r="I545" s="3"/>
      <c r="J545" s="11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spans="1:28" ht="14.4">
      <c r="A546" s="3"/>
      <c r="B546" s="3"/>
      <c r="C546" s="3"/>
      <c r="D546" s="3"/>
      <c r="E546" s="17"/>
      <c r="F546" s="3"/>
      <c r="G546" s="3"/>
      <c r="H546" s="3"/>
      <c r="I546" s="3"/>
      <c r="J546" s="11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spans="1:28" ht="14.4">
      <c r="A547" s="3"/>
      <c r="B547" s="3"/>
      <c r="C547" s="3"/>
      <c r="D547" s="3"/>
      <c r="E547" s="17"/>
      <c r="F547" s="3"/>
      <c r="G547" s="3"/>
      <c r="H547" s="3"/>
      <c r="I547" s="3"/>
      <c r="J547" s="11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spans="1:28" ht="14.4">
      <c r="A548" s="3"/>
      <c r="B548" s="3"/>
      <c r="C548" s="3"/>
      <c r="D548" s="3"/>
      <c r="E548" s="17"/>
      <c r="F548" s="3"/>
      <c r="G548" s="3"/>
      <c r="H548" s="3"/>
      <c r="I548" s="3"/>
      <c r="J548" s="11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spans="1:28" ht="14.4">
      <c r="A549" s="3"/>
      <c r="B549" s="3"/>
      <c r="C549" s="3"/>
      <c r="D549" s="3"/>
      <c r="E549" s="17"/>
      <c r="F549" s="3"/>
      <c r="G549" s="3"/>
      <c r="H549" s="3"/>
      <c r="I549" s="3"/>
      <c r="J549" s="11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spans="1:28" ht="14.4">
      <c r="A550" s="3"/>
      <c r="B550" s="3"/>
      <c r="C550" s="3"/>
      <c r="D550" s="3"/>
      <c r="E550" s="17"/>
      <c r="F550" s="3"/>
      <c r="G550" s="3"/>
      <c r="H550" s="3"/>
      <c r="I550" s="3"/>
      <c r="J550" s="11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spans="1:28" ht="14.4">
      <c r="A551" s="3"/>
      <c r="B551" s="3"/>
      <c r="C551" s="3"/>
      <c r="D551" s="3"/>
      <c r="E551" s="17"/>
      <c r="F551" s="3"/>
      <c r="G551" s="3"/>
      <c r="H551" s="3"/>
      <c r="I551" s="3"/>
      <c r="J551" s="11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spans="1:28" ht="14.4">
      <c r="A552" s="3"/>
      <c r="B552" s="3"/>
      <c r="C552" s="3"/>
      <c r="D552" s="3"/>
      <c r="E552" s="17"/>
      <c r="F552" s="3"/>
      <c r="G552" s="3"/>
      <c r="H552" s="3"/>
      <c r="I552" s="3"/>
      <c r="J552" s="11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spans="1:28" ht="14.4">
      <c r="A553" s="3"/>
      <c r="B553" s="3"/>
      <c r="C553" s="3"/>
      <c r="D553" s="3"/>
      <c r="E553" s="17"/>
      <c r="F553" s="3"/>
      <c r="G553" s="3"/>
      <c r="H553" s="3"/>
      <c r="I553" s="3"/>
      <c r="J553" s="11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spans="1:28" ht="14.4">
      <c r="A554" s="3"/>
      <c r="B554" s="3"/>
      <c r="C554" s="3"/>
      <c r="D554" s="3"/>
      <c r="E554" s="17"/>
      <c r="F554" s="3"/>
      <c r="G554" s="3"/>
      <c r="H554" s="3"/>
      <c r="I554" s="3"/>
      <c r="J554" s="11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spans="1:28" ht="14.4">
      <c r="A555" s="3"/>
      <c r="B555" s="3"/>
      <c r="C555" s="3"/>
      <c r="D555" s="3"/>
      <c r="E555" s="17"/>
      <c r="F555" s="3"/>
      <c r="G555" s="3"/>
      <c r="H555" s="3"/>
      <c r="I555" s="3"/>
      <c r="J555" s="11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spans="1:28" ht="14.4">
      <c r="A556" s="3"/>
      <c r="B556" s="3"/>
      <c r="C556" s="3"/>
      <c r="D556" s="3"/>
      <c r="E556" s="17"/>
      <c r="F556" s="3"/>
      <c r="G556" s="3"/>
      <c r="H556" s="3"/>
      <c r="I556" s="3"/>
      <c r="J556" s="11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spans="1:28" ht="14.4">
      <c r="A557" s="3"/>
      <c r="B557" s="3"/>
      <c r="C557" s="3"/>
      <c r="D557" s="3"/>
      <c r="E557" s="17"/>
      <c r="F557" s="3"/>
      <c r="G557" s="3"/>
      <c r="H557" s="3"/>
      <c r="I557" s="3"/>
      <c r="J557" s="11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spans="1:28" ht="14.4">
      <c r="A558" s="3"/>
      <c r="B558" s="3"/>
      <c r="C558" s="3"/>
      <c r="D558" s="3"/>
      <c r="E558" s="17"/>
      <c r="F558" s="3"/>
      <c r="G558" s="3"/>
      <c r="H558" s="3"/>
      <c r="I558" s="3"/>
      <c r="J558" s="11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spans="1:28" ht="14.4">
      <c r="A559" s="3"/>
      <c r="B559" s="3"/>
      <c r="C559" s="3"/>
      <c r="D559" s="3"/>
      <c r="E559" s="17"/>
      <c r="F559" s="3"/>
      <c r="G559" s="3"/>
      <c r="H559" s="3"/>
      <c r="I559" s="3"/>
      <c r="J559" s="11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spans="1:28" ht="14.4">
      <c r="A560" s="3"/>
      <c r="B560" s="3"/>
      <c r="C560" s="3"/>
      <c r="D560" s="3"/>
      <c r="E560" s="17"/>
      <c r="F560" s="3"/>
      <c r="G560" s="3"/>
      <c r="H560" s="3"/>
      <c r="I560" s="3"/>
      <c r="J560" s="11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spans="1:28" ht="14.4">
      <c r="A561" s="3"/>
      <c r="B561" s="3"/>
      <c r="C561" s="3"/>
      <c r="D561" s="3"/>
      <c r="E561" s="17"/>
      <c r="F561" s="3"/>
      <c r="G561" s="3"/>
      <c r="H561" s="3"/>
      <c r="I561" s="3"/>
      <c r="J561" s="11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spans="1:28" ht="14.4">
      <c r="A562" s="3"/>
      <c r="B562" s="3"/>
      <c r="C562" s="3"/>
      <c r="D562" s="3"/>
      <c r="E562" s="17"/>
      <c r="F562" s="3"/>
      <c r="G562" s="3"/>
      <c r="H562" s="3"/>
      <c r="I562" s="3"/>
      <c r="J562" s="11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spans="1:28" ht="14.4">
      <c r="A563" s="3"/>
      <c r="B563" s="3"/>
      <c r="C563" s="3"/>
      <c r="D563" s="3"/>
      <c r="E563" s="17"/>
      <c r="F563" s="3"/>
      <c r="G563" s="3"/>
      <c r="H563" s="3"/>
      <c r="I563" s="3"/>
      <c r="J563" s="11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spans="1:28" ht="14.4">
      <c r="A564" s="3"/>
      <c r="B564" s="3"/>
      <c r="C564" s="3"/>
      <c r="D564" s="3"/>
      <c r="E564" s="17"/>
      <c r="F564" s="3"/>
      <c r="G564" s="3"/>
      <c r="H564" s="3"/>
      <c r="I564" s="3"/>
      <c r="J564" s="11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spans="1:28" ht="14.4">
      <c r="A565" s="3"/>
      <c r="B565" s="3"/>
      <c r="C565" s="3"/>
      <c r="D565" s="3"/>
      <c r="E565" s="17"/>
      <c r="F565" s="3"/>
      <c r="G565" s="3"/>
      <c r="H565" s="3"/>
      <c r="I565" s="3"/>
      <c r="J565" s="11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spans="1:28" ht="14.4">
      <c r="A566" s="3"/>
      <c r="B566" s="3"/>
      <c r="C566" s="3"/>
      <c r="D566" s="3"/>
      <c r="E566" s="17"/>
      <c r="F566" s="3"/>
      <c r="G566" s="3"/>
      <c r="H566" s="3"/>
      <c r="I566" s="3"/>
      <c r="J566" s="11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spans="1:28" ht="14.4">
      <c r="A567" s="3"/>
      <c r="B567" s="3"/>
      <c r="C567" s="3"/>
      <c r="D567" s="3"/>
      <c r="E567" s="17"/>
      <c r="F567" s="3"/>
      <c r="G567" s="3"/>
      <c r="H567" s="3"/>
      <c r="I567" s="3"/>
      <c r="J567" s="11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spans="1:28" ht="14.4">
      <c r="A568" s="3"/>
      <c r="B568" s="3"/>
      <c r="C568" s="3"/>
      <c r="D568" s="3"/>
      <c r="E568" s="17"/>
      <c r="F568" s="3"/>
      <c r="G568" s="3"/>
      <c r="H568" s="3"/>
      <c r="I568" s="3"/>
      <c r="J568" s="11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spans="1:28" ht="14.4">
      <c r="A569" s="3"/>
      <c r="B569" s="3"/>
      <c r="C569" s="3"/>
      <c r="D569" s="3"/>
      <c r="E569" s="17"/>
      <c r="F569" s="3"/>
      <c r="G569" s="3"/>
      <c r="H569" s="3"/>
      <c r="I569" s="3"/>
      <c r="J569" s="11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spans="1:28" ht="14.4">
      <c r="A570" s="3"/>
      <c r="B570" s="3"/>
      <c r="C570" s="3"/>
      <c r="D570" s="3"/>
      <c r="E570" s="17"/>
      <c r="F570" s="3"/>
      <c r="G570" s="3"/>
      <c r="H570" s="3"/>
      <c r="I570" s="3"/>
      <c r="J570" s="11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spans="1:28" ht="14.4">
      <c r="A571" s="3"/>
      <c r="B571" s="3"/>
      <c r="C571" s="3"/>
      <c r="D571" s="3"/>
      <c r="E571" s="17"/>
      <c r="F571" s="3"/>
      <c r="G571" s="3"/>
      <c r="H571" s="3"/>
      <c r="I571" s="3"/>
      <c r="J571" s="11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spans="1:28" ht="14.4">
      <c r="A572" s="3"/>
      <c r="B572" s="3"/>
      <c r="C572" s="3"/>
      <c r="D572" s="3"/>
      <c r="E572" s="17"/>
      <c r="F572" s="3"/>
      <c r="G572" s="3"/>
      <c r="H572" s="3"/>
      <c r="I572" s="3"/>
      <c r="J572" s="11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spans="1:28" ht="14.4">
      <c r="A573" s="3"/>
      <c r="B573" s="3"/>
      <c r="C573" s="3"/>
      <c r="D573" s="3"/>
      <c r="E573" s="17"/>
      <c r="F573" s="3"/>
      <c r="G573" s="3"/>
      <c r="H573" s="3"/>
      <c r="I573" s="3"/>
      <c r="J573" s="11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spans="1:28" ht="14.4">
      <c r="A574" s="3"/>
      <c r="B574" s="3"/>
      <c r="C574" s="3"/>
      <c r="D574" s="3"/>
      <c r="E574" s="17"/>
      <c r="F574" s="3"/>
      <c r="G574" s="3"/>
      <c r="H574" s="3"/>
      <c r="I574" s="3"/>
      <c r="J574" s="11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spans="1:28" ht="14.4">
      <c r="A575" s="3"/>
      <c r="B575" s="3"/>
      <c r="C575" s="3"/>
      <c r="D575" s="3"/>
      <c r="E575" s="17"/>
      <c r="F575" s="3"/>
      <c r="G575" s="3"/>
      <c r="H575" s="3"/>
      <c r="I575" s="3"/>
      <c r="J575" s="11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spans="1:28" ht="14.4">
      <c r="A576" s="3"/>
      <c r="B576" s="3"/>
      <c r="C576" s="3"/>
      <c r="D576" s="3"/>
      <c r="E576" s="17"/>
      <c r="F576" s="3"/>
      <c r="G576" s="3"/>
      <c r="H576" s="3"/>
      <c r="I576" s="3"/>
      <c r="J576" s="11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spans="1:28" ht="14.4">
      <c r="A577" s="3"/>
      <c r="B577" s="3"/>
      <c r="C577" s="3"/>
      <c r="D577" s="3"/>
      <c r="E577" s="17"/>
      <c r="F577" s="3"/>
      <c r="G577" s="3"/>
      <c r="H577" s="3"/>
      <c r="I577" s="3"/>
      <c r="J577" s="11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spans="1:28" ht="14.4">
      <c r="A578" s="3"/>
      <c r="B578" s="3"/>
      <c r="C578" s="3"/>
      <c r="D578" s="3"/>
      <c r="E578" s="17"/>
      <c r="F578" s="3"/>
      <c r="G578" s="3"/>
      <c r="H578" s="3"/>
      <c r="I578" s="3"/>
      <c r="J578" s="11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spans="1:28" ht="14.4">
      <c r="A579" s="3"/>
      <c r="B579" s="3"/>
      <c r="C579" s="3"/>
      <c r="D579" s="3"/>
      <c r="E579" s="17"/>
      <c r="F579" s="3"/>
      <c r="G579" s="3"/>
      <c r="H579" s="3"/>
      <c r="I579" s="3"/>
      <c r="J579" s="11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spans="1:28" ht="14.4">
      <c r="A580" s="3"/>
      <c r="B580" s="3"/>
      <c r="C580" s="3"/>
      <c r="D580" s="3"/>
      <c r="E580" s="17"/>
      <c r="F580" s="3"/>
      <c r="G580" s="3"/>
      <c r="H580" s="3"/>
      <c r="I580" s="3"/>
      <c r="J580" s="11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spans="1:28" ht="14.4">
      <c r="A581" s="3"/>
      <c r="B581" s="3"/>
      <c r="C581" s="3"/>
      <c r="D581" s="3"/>
      <c r="E581" s="17"/>
      <c r="F581" s="3"/>
      <c r="G581" s="3"/>
      <c r="H581" s="3"/>
      <c r="I581" s="3"/>
      <c r="J581" s="11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spans="1:28" ht="14.4">
      <c r="A582" s="3"/>
      <c r="B582" s="3"/>
      <c r="C582" s="3"/>
      <c r="D582" s="3"/>
      <c r="E582" s="17"/>
      <c r="F582" s="3"/>
      <c r="G582" s="3"/>
      <c r="H582" s="3"/>
      <c r="I582" s="3"/>
      <c r="J582" s="11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spans="1:28" ht="14.4">
      <c r="A583" s="3"/>
      <c r="B583" s="3"/>
      <c r="C583" s="3"/>
      <c r="D583" s="3"/>
      <c r="E583" s="17"/>
      <c r="F583" s="3"/>
      <c r="G583" s="3"/>
      <c r="H583" s="3"/>
      <c r="I583" s="3"/>
      <c r="J583" s="11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spans="1:28" ht="14.4">
      <c r="A584" s="3"/>
      <c r="B584" s="3"/>
      <c r="C584" s="3"/>
      <c r="D584" s="3"/>
      <c r="E584" s="17"/>
      <c r="F584" s="3"/>
      <c r="G584" s="3"/>
      <c r="H584" s="3"/>
      <c r="I584" s="3"/>
      <c r="J584" s="11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spans="1:28" ht="14.4">
      <c r="A585" s="3"/>
      <c r="B585" s="3"/>
      <c r="C585" s="3"/>
      <c r="D585" s="3"/>
      <c r="E585" s="17"/>
      <c r="F585" s="3"/>
      <c r="G585" s="3"/>
      <c r="H585" s="3"/>
      <c r="I585" s="3"/>
      <c r="J585" s="11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spans="1:28" ht="14.4">
      <c r="A586" s="3"/>
      <c r="B586" s="3"/>
      <c r="C586" s="3"/>
      <c r="D586" s="3"/>
      <c r="E586" s="17"/>
      <c r="F586" s="3"/>
      <c r="G586" s="3"/>
      <c r="H586" s="3"/>
      <c r="I586" s="3"/>
      <c r="J586" s="11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spans="1:28" ht="14.4">
      <c r="A587" s="3"/>
      <c r="B587" s="3"/>
      <c r="C587" s="3"/>
      <c r="D587" s="3"/>
      <c r="E587" s="17"/>
      <c r="F587" s="3"/>
      <c r="G587" s="3"/>
      <c r="H587" s="3"/>
      <c r="I587" s="3"/>
      <c r="J587" s="11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spans="1:28" ht="14.4">
      <c r="A588" s="3"/>
      <c r="B588" s="3"/>
      <c r="C588" s="3"/>
      <c r="D588" s="3"/>
      <c r="E588" s="17"/>
      <c r="F588" s="3"/>
      <c r="G588" s="3"/>
      <c r="H588" s="3"/>
      <c r="I588" s="3"/>
      <c r="J588" s="11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spans="1:28" ht="14.4">
      <c r="A589" s="3"/>
      <c r="B589" s="3"/>
      <c r="C589" s="3"/>
      <c r="D589" s="3"/>
      <c r="E589" s="17"/>
      <c r="F589" s="3"/>
      <c r="G589" s="3"/>
      <c r="H589" s="3"/>
      <c r="I589" s="3"/>
      <c r="J589" s="11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spans="1:28" ht="14.4">
      <c r="A590" s="3"/>
      <c r="B590" s="3"/>
      <c r="C590" s="3"/>
      <c r="D590" s="3"/>
      <c r="E590" s="17"/>
      <c r="F590" s="3"/>
      <c r="G590" s="3"/>
      <c r="H590" s="3"/>
      <c r="I590" s="3"/>
      <c r="J590" s="11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spans="1:28" ht="14.4">
      <c r="A591" s="3"/>
      <c r="B591" s="3"/>
      <c r="C591" s="3"/>
      <c r="D591" s="3"/>
      <c r="E591" s="17"/>
      <c r="F591" s="3"/>
      <c r="G591" s="3"/>
      <c r="H591" s="3"/>
      <c r="I591" s="3"/>
      <c r="J591" s="11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spans="1:28" ht="14.4">
      <c r="A592" s="3"/>
      <c r="B592" s="3"/>
      <c r="C592" s="3"/>
      <c r="D592" s="3"/>
      <c r="E592" s="17"/>
      <c r="F592" s="3"/>
      <c r="G592" s="3"/>
      <c r="H592" s="3"/>
      <c r="I592" s="3"/>
      <c r="J592" s="11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spans="1:28" ht="14.4">
      <c r="A593" s="3"/>
      <c r="B593" s="3"/>
      <c r="C593" s="3"/>
      <c r="D593" s="3"/>
      <c r="E593" s="17"/>
      <c r="F593" s="3"/>
      <c r="G593" s="3"/>
      <c r="H593" s="3"/>
      <c r="I593" s="3"/>
      <c r="J593" s="11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spans="1:28" ht="14.4">
      <c r="A594" s="3"/>
      <c r="B594" s="3"/>
      <c r="C594" s="3"/>
      <c r="D594" s="3"/>
      <c r="E594" s="17"/>
      <c r="F594" s="3"/>
      <c r="G594" s="3"/>
      <c r="H594" s="3"/>
      <c r="I594" s="3"/>
      <c r="J594" s="11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spans="1:28" ht="14.4">
      <c r="A595" s="3"/>
      <c r="B595" s="3"/>
      <c r="C595" s="3"/>
      <c r="D595" s="3"/>
      <c r="E595" s="17"/>
      <c r="F595" s="3"/>
      <c r="G595" s="3"/>
      <c r="H595" s="3"/>
      <c r="I595" s="3"/>
      <c r="J595" s="11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spans="1:28" ht="14.4">
      <c r="A596" s="3"/>
      <c r="B596" s="3"/>
      <c r="C596" s="3"/>
      <c r="D596" s="3"/>
      <c r="E596" s="17"/>
      <c r="F596" s="3"/>
      <c r="G596" s="3"/>
      <c r="H596" s="3"/>
      <c r="I596" s="3"/>
      <c r="J596" s="11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spans="1:28" ht="14.4">
      <c r="A597" s="3"/>
      <c r="B597" s="3"/>
      <c r="C597" s="3"/>
      <c r="D597" s="3"/>
      <c r="E597" s="17"/>
      <c r="F597" s="3"/>
      <c r="G597" s="3"/>
      <c r="H597" s="3"/>
      <c r="I597" s="3"/>
      <c r="J597" s="11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spans="1:28" ht="14.4">
      <c r="A598" s="3"/>
      <c r="B598" s="3"/>
      <c r="C598" s="3"/>
      <c r="D598" s="3"/>
      <c r="E598" s="17"/>
      <c r="F598" s="3"/>
      <c r="G598" s="3"/>
      <c r="H598" s="3"/>
      <c r="I598" s="3"/>
      <c r="J598" s="11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spans="1:28" ht="14.4">
      <c r="A599" s="3"/>
      <c r="B599" s="3"/>
      <c r="C599" s="3"/>
      <c r="D599" s="3"/>
      <c r="E599" s="17"/>
      <c r="F599" s="3"/>
      <c r="G599" s="3"/>
      <c r="H599" s="3"/>
      <c r="I599" s="3"/>
      <c r="J599" s="11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spans="1:28" ht="14.4">
      <c r="A600" s="3"/>
      <c r="B600" s="3"/>
      <c r="C600" s="3"/>
      <c r="D600" s="3"/>
      <c r="E600" s="17"/>
      <c r="F600" s="3"/>
      <c r="G600" s="3"/>
      <c r="H600" s="3"/>
      <c r="I600" s="3"/>
      <c r="J600" s="11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spans="1:28" ht="14.4">
      <c r="A601" s="3"/>
      <c r="B601" s="3"/>
      <c r="C601" s="3"/>
      <c r="D601" s="3"/>
      <c r="E601" s="17"/>
      <c r="F601" s="3"/>
      <c r="G601" s="3"/>
      <c r="H601" s="3"/>
      <c r="I601" s="3"/>
      <c r="J601" s="11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spans="1:28" ht="14.4">
      <c r="A602" s="3"/>
      <c r="B602" s="3"/>
      <c r="C602" s="3"/>
      <c r="D602" s="3"/>
      <c r="E602" s="17"/>
      <c r="F602" s="3"/>
      <c r="G602" s="3"/>
      <c r="H602" s="3"/>
      <c r="I602" s="3"/>
      <c r="J602" s="11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spans="1:28" ht="14.4">
      <c r="A603" s="3"/>
      <c r="B603" s="3"/>
      <c r="C603" s="3"/>
      <c r="D603" s="3"/>
      <c r="E603" s="17"/>
      <c r="F603" s="3"/>
      <c r="G603" s="3"/>
      <c r="H603" s="3"/>
      <c r="I603" s="3"/>
      <c r="J603" s="11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spans="1:28" ht="14.4">
      <c r="A604" s="3"/>
      <c r="B604" s="3"/>
      <c r="C604" s="3"/>
      <c r="D604" s="3"/>
      <c r="E604" s="17"/>
      <c r="F604" s="3"/>
      <c r="G604" s="3"/>
      <c r="H604" s="3"/>
      <c r="I604" s="3"/>
      <c r="J604" s="11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spans="1:28" ht="14.4">
      <c r="A605" s="3"/>
      <c r="B605" s="3"/>
      <c r="C605" s="3"/>
      <c r="D605" s="3"/>
      <c r="E605" s="17"/>
      <c r="F605" s="3"/>
      <c r="G605" s="3"/>
      <c r="H605" s="3"/>
      <c r="I605" s="3"/>
      <c r="J605" s="11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spans="1:28" ht="14.4">
      <c r="A606" s="3"/>
      <c r="B606" s="3"/>
      <c r="C606" s="3"/>
      <c r="D606" s="3"/>
      <c r="E606" s="17"/>
      <c r="F606" s="3"/>
      <c r="G606" s="3"/>
      <c r="H606" s="3"/>
      <c r="I606" s="3"/>
      <c r="J606" s="11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spans="1:28" ht="14.4">
      <c r="A607" s="3"/>
      <c r="B607" s="3"/>
      <c r="C607" s="3"/>
      <c r="D607" s="3"/>
      <c r="E607" s="17"/>
      <c r="F607" s="3"/>
      <c r="G607" s="3"/>
      <c r="H607" s="3"/>
      <c r="I607" s="3"/>
      <c r="J607" s="11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spans="1:28" ht="14.4">
      <c r="A608" s="3"/>
      <c r="B608" s="3"/>
      <c r="C608" s="3"/>
      <c r="D608" s="3"/>
      <c r="E608" s="17"/>
      <c r="F608" s="3"/>
      <c r="G608" s="3"/>
      <c r="H608" s="3"/>
      <c r="I608" s="3"/>
      <c r="J608" s="11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spans="1:28" ht="14.4">
      <c r="A609" s="3"/>
      <c r="B609" s="3"/>
      <c r="C609" s="3"/>
      <c r="D609" s="3"/>
      <c r="E609" s="17"/>
      <c r="F609" s="3"/>
      <c r="G609" s="3"/>
      <c r="H609" s="3"/>
      <c r="I609" s="3"/>
      <c r="J609" s="11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spans="1:28" ht="14.4">
      <c r="A610" s="3"/>
      <c r="B610" s="3"/>
      <c r="C610" s="3"/>
      <c r="D610" s="3"/>
      <c r="E610" s="17"/>
      <c r="F610" s="3"/>
      <c r="G610" s="3"/>
      <c r="H610" s="3"/>
      <c r="I610" s="3"/>
      <c r="J610" s="11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spans="1:28" ht="14.4">
      <c r="A611" s="3"/>
      <c r="B611" s="3"/>
      <c r="C611" s="3"/>
      <c r="D611" s="3"/>
      <c r="E611" s="17"/>
      <c r="F611" s="3"/>
      <c r="G611" s="3"/>
      <c r="H611" s="3"/>
      <c r="I611" s="3"/>
      <c r="J611" s="11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spans="1:28" ht="14.4">
      <c r="A612" s="3"/>
      <c r="B612" s="3"/>
      <c r="C612" s="3"/>
      <c r="D612" s="3"/>
      <c r="E612" s="17"/>
      <c r="F612" s="3"/>
      <c r="G612" s="3"/>
      <c r="H612" s="3"/>
      <c r="I612" s="3"/>
      <c r="J612" s="11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spans="1:28" ht="14.4">
      <c r="A613" s="3"/>
      <c r="B613" s="3"/>
      <c r="C613" s="3"/>
      <c r="D613" s="3"/>
      <c r="E613" s="17"/>
      <c r="F613" s="3"/>
      <c r="G613" s="3"/>
      <c r="H613" s="3"/>
      <c r="I613" s="3"/>
      <c r="J613" s="11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spans="1:28" ht="14.4">
      <c r="A614" s="3"/>
      <c r="B614" s="3"/>
      <c r="C614" s="3"/>
      <c r="D614" s="3"/>
      <c r="E614" s="17"/>
      <c r="F614" s="3"/>
      <c r="G614" s="3"/>
      <c r="H614" s="3"/>
      <c r="I614" s="3"/>
      <c r="J614" s="11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spans="1:28" ht="14.4">
      <c r="A615" s="3"/>
      <c r="B615" s="3"/>
      <c r="C615" s="3"/>
      <c r="D615" s="3"/>
      <c r="E615" s="17"/>
      <c r="F615" s="3"/>
      <c r="G615" s="3"/>
      <c r="H615" s="3"/>
      <c r="I615" s="3"/>
      <c r="J615" s="11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spans="1:28" ht="14.4">
      <c r="A616" s="3"/>
      <c r="B616" s="3"/>
      <c r="C616" s="3"/>
      <c r="D616" s="3"/>
      <c r="E616" s="17"/>
      <c r="F616" s="3"/>
      <c r="G616" s="3"/>
      <c r="H616" s="3"/>
      <c r="I616" s="3"/>
      <c r="J616" s="11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spans="1:28" ht="14.4">
      <c r="A617" s="3"/>
      <c r="B617" s="3"/>
      <c r="C617" s="3"/>
      <c r="D617" s="3"/>
      <c r="E617" s="17"/>
      <c r="F617" s="3"/>
      <c r="G617" s="3"/>
      <c r="H617" s="3"/>
      <c r="I617" s="3"/>
      <c r="J617" s="11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spans="1:28" ht="14.4">
      <c r="A618" s="3"/>
      <c r="B618" s="3"/>
      <c r="C618" s="3"/>
      <c r="D618" s="3"/>
      <c r="E618" s="17"/>
      <c r="F618" s="3"/>
      <c r="G618" s="3"/>
      <c r="H618" s="3"/>
      <c r="I618" s="3"/>
      <c r="J618" s="11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spans="1:28" ht="14.4">
      <c r="A619" s="3"/>
      <c r="B619" s="3"/>
      <c r="C619" s="3"/>
      <c r="D619" s="3"/>
      <c r="E619" s="17"/>
      <c r="F619" s="3"/>
      <c r="G619" s="3"/>
      <c r="H619" s="3"/>
      <c r="I619" s="3"/>
      <c r="J619" s="11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spans="1:28" ht="14.4">
      <c r="A620" s="3"/>
      <c r="B620" s="3"/>
      <c r="C620" s="3"/>
      <c r="D620" s="3"/>
      <c r="E620" s="17"/>
      <c r="F620" s="3"/>
      <c r="G620" s="3"/>
      <c r="H620" s="3"/>
      <c r="I620" s="3"/>
      <c r="J620" s="11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spans="1:28" ht="14.4">
      <c r="A621" s="3"/>
      <c r="B621" s="3"/>
      <c r="C621" s="3"/>
      <c r="D621" s="3"/>
      <c r="E621" s="17"/>
      <c r="F621" s="3"/>
      <c r="G621" s="3"/>
      <c r="H621" s="3"/>
      <c r="I621" s="3"/>
      <c r="J621" s="11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spans="1:28" ht="14.4">
      <c r="A622" s="3"/>
      <c r="B622" s="3"/>
      <c r="C622" s="3"/>
      <c r="D622" s="3"/>
      <c r="E622" s="17"/>
      <c r="F622" s="3"/>
      <c r="G622" s="3"/>
      <c r="H622" s="3"/>
      <c r="I622" s="3"/>
      <c r="J622" s="11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spans="1:28" ht="14.4">
      <c r="A623" s="3"/>
      <c r="B623" s="3"/>
      <c r="C623" s="3"/>
      <c r="D623" s="3"/>
      <c r="E623" s="17"/>
      <c r="F623" s="3"/>
      <c r="G623" s="3"/>
      <c r="H623" s="3"/>
      <c r="I623" s="3"/>
      <c r="J623" s="11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spans="1:28" ht="14.4">
      <c r="A624" s="3"/>
      <c r="B624" s="3"/>
      <c r="C624" s="3"/>
      <c r="D624" s="3"/>
      <c r="E624" s="17"/>
      <c r="F624" s="3"/>
      <c r="G624" s="3"/>
      <c r="H624" s="3"/>
      <c r="I624" s="3"/>
      <c r="J624" s="11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spans="1:28" ht="14.4">
      <c r="A625" s="3"/>
      <c r="B625" s="3"/>
      <c r="C625" s="3"/>
      <c r="D625" s="3"/>
      <c r="E625" s="17"/>
      <c r="F625" s="3"/>
      <c r="G625" s="3"/>
      <c r="H625" s="3"/>
      <c r="I625" s="3"/>
      <c r="J625" s="11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spans="1:28" ht="14.4">
      <c r="A626" s="3"/>
      <c r="B626" s="3"/>
      <c r="C626" s="3"/>
      <c r="D626" s="3"/>
      <c r="E626" s="17"/>
      <c r="F626" s="3"/>
      <c r="G626" s="3"/>
      <c r="H626" s="3"/>
      <c r="I626" s="3"/>
      <c r="J626" s="11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spans="1:28" ht="14.4">
      <c r="A627" s="3"/>
      <c r="B627" s="3"/>
      <c r="C627" s="3"/>
      <c r="D627" s="3"/>
      <c r="E627" s="17"/>
      <c r="F627" s="3"/>
      <c r="G627" s="3"/>
      <c r="H627" s="3"/>
      <c r="I627" s="3"/>
      <c r="J627" s="11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spans="1:28" ht="14.4">
      <c r="A628" s="3"/>
      <c r="B628" s="3"/>
      <c r="C628" s="3"/>
      <c r="D628" s="3"/>
      <c r="E628" s="17"/>
      <c r="F628" s="3"/>
      <c r="G628" s="3"/>
      <c r="H628" s="3"/>
      <c r="I628" s="3"/>
      <c r="J628" s="11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spans="1:28" ht="14.4">
      <c r="A629" s="3"/>
      <c r="B629" s="3"/>
      <c r="C629" s="3"/>
      <c r="D629" s="3"/>
      <c r="E629" s="17"/>
      <c r="F629" s="3"/>
      <c r="G629" s="3"/>
      <c r="H629" s="3"/>
      <c r="I629" s="3"/>
      <c r="J629" s="11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spans="1:28" ht="14.4">
      <c r="A630" s="3"/>
      <c r="B630" s="3"/>
      <c r="C630" s="3"/>
      <c r="D630" s="3"/>
      <c r="E630" s="17"/>
      <c r="F630" s="3"/>
      <c r="G630" s="3"/>
      <c r="H630" s="3"/>
      <c r="I630" s="3"/>
      <c r="J630" s="11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spans="1:28" ht="14.4">
      <c r="A631" s="3"/>
      <c r="B631" s="3"/>
      <c r="C631" s="3"/>
      <c r="D631" s="3"/>
      <c r="E631" s="17"/>
      <c r="F631" s="3"/>
      <c r="G631" s="3"/>
      <c r="H631" s="3"/>
      <c r="I631" s="3"/>
      <c r="J631" s="11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spans="1:28" ht="14.4">
      <c r="A632" s="3"/>
      <c r="B632" s="3"/>
      <c r="C632" s="3"/>
      <c r="D632" s="3"/>
      <c r="E632" s="17"/>
      <c r="F632" s="3"/>
      <c r="G632" s="3"/>
      <c r="H632" s="3"/>
      <c r="I632" s="3"/>
      <c r="J632" s="11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spans="1:28" ht="14.4">
      <c r="A633" s="3"/>
      <c r="B633" s="3"/>
      <c r="C633" s="3"/>
      <c r="D633" s="3"/>
      <c r="E633" s="17"/>
      <c r="F633" s="3"/>
      <c r="G633" s="3"/>
      <c r="H633" s="3"/>
      <c r="I633" s="3"/>
      <c r="J633" s="11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spans="1:28" ht="14.4">
      <c r="A634" s="3"/>
      <c r="B634" s="3"/>
      <c r="C634" s="3"/>
      <c r="D634" s="3"/>
      <c r="E634" s="17"/>
      <c r="F634" s="3"/>
      <c r="G634" s="3"/>
      <c r="H634" s="3"/>
      <c r="I634" s="3"/>
      <c r="J634" s="11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spans="1:28" ht="14.4">
      <c r="A635" s="3"/>
      <c r="B635" s="3"/>
      <c r="C635" s="3"/>
      <c r="D635" s="3"/>
      <c r="E635" s="17"/>
      <c r="F635" s="3"/>
      <c r="G635" s="3"/>
      <c r="H635" s="3"/>
      <c r="I635" s="3"/>
      <c r="J635" s="11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spans="1:28" ht="14.4">
      <c r="A636" s="3"/>
      <c r="B636" s="3"/>
      <c r="C636" s="3"/>
      <c r="D636" s="3"/>
      <c r="E636" s="17"/>
      <c r="F636" s="3"/>
      <c r="G636" s="3"/>
      <c r="H636" s="3"/>
      <c r="I636" s="3"/>
      <c r="J636" s="11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spans="1:28" ht="14.4">
      <c r="A637" s="3"/>
      <c r="B637" s="3"/>
      <c r="C637" s="3"/>
      <c r="D637" s="3"/>
      <c r="E637" s="17"/>
      <c r="F637" s="3"/>
      <c r="G637" s="3"/>
      <c r="H637" s="3"/>
      <c r="I637" s="3"/>
      <c r="J637" s="11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spans="1:28" ht="14.4">
      <c r="A638" s="3"/>
      <c r="B638" s="3"/>
      <c r="C638" s="3"/>
      <c r="D638" s="3"/>
      <c r="E638" s="17"/>
      <c r="F638" s="3"/>
      <c r="G638" s="3"/>
      <c r="H638" s="3"/>
      <c r="I638" s="3"/>
      <c r="J638" s="11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spans="1:28" ht="14.4">
      <c r="A639" s="3"/>
      <c r="B639" s="3"/>
      <c r="C639" s="3"/>
      <c r="D639" s="3"/>
      <c r="E639" s="17"/>
      <c r="F639" s="3"/>
      <c r="G639" s="3"/>
      <c r="H639" s="3"/>
      <c r="I639" s="3"/>
      <c r="J639" s="11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spans="1:28" ht="14.4">
      <c r="A640" s="3"/>
      <c r="B640" s="3"/>
      <c r="C640" s="3"/>
      <c r="D640" s="3"/>
      <c r="E640" s="17"/>
      <c r="F640" s="3"/>
      <c r="G640" s="3"/>
      <c r="H640" s="3"/>
      <c r="I640" s="3"/>
      <c r="J640" s="11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spans="1:28" ht="14.4">
      <c r="A641" s="3"/>
      <c r="B641" s="3"/>
      <c r="C641" s="3"/>
      <c r="D641" s="3"/>
      <c r="E641" s="17"/>
      <c r="F641" s="3"/>
      <c r="G641" s="3"/>
      <c r="H641" s="3"/>
      <c r="I641" s="3"/>
      <c r="J641" s="11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spans="1:28" ht="14.4">
      <c r="A642" s="3"/>
      <c r="B642" s="3"/>
      <c r="C642" s="3"/>
      <c r="D642" s="3"/>
      <c r="E642" s="17"/>
      <c r="F642" s="3"/>
      <c r="G642" s="3"/>
      <c r="H642" s="3"/>
      <c r="I642" s="3"/>
      <c r="J642" s="11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spans="1:28" ht="14.4">
      <c r="A643" s="3"/>
      <c r="B643" s="3"/>
      <c r="C643" s="3"/>
      <c r="D643" s="3"/>
      <c r="E643" s="17"/>
      <c r="F643" s="3"/>
      <c r="G643" s="3"/>
      <c r="H643" s="3"/>
      <c r="I643" s="3"/>
      <c r="J643" s="11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spans="1:28" ht="14.4">
      <c r="A644" s="3"/>
      <c r="B644" s="3"/>
      <c r="C644" s="3"/>
      <c r="D644" s="3"/>
      <c r="E644" s="17"/>
      <c r="F644" s="3"/>
      <c r="G644" s="3"/>
      <c r="H644" s="3"/>
      <c r="I644" s="3"/>
      <c r="J644" s="11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spans="1:28" ht="14.4">
      <c r="A645" s="3"/>
      <c r="B645" s="3"/>
      <c r="C645" s="3"/>
      <c r="D645" s="3"/>
      <c r="E645" s="17"/>
      <c r="F645" s="3"/>
      <c r="G645" s="3"/>
      <c r="H645" s="3"/>
      <c r="I645" s="3"/>
      <c r="J645" s="11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spans="1:28" ht="14.4">
      <c r="A646" s="3"/>
      <c r="B646" s="3"/>
      <c r="C646" s="3"/>
      <c r="D646" s="3"/>
      <c r="E646" s="17"/>
      <c r="F646" s="3"/>
      <c r="G646" s="3"/>
      <c r="H646" s="3"/>
      <c r="I646" s="3"/>
      <c r="J646" s="11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spans="1:28" ht="14.4">
      <c r="A647" s="3"/>
      <c r="B647" s="3"/>
      <c r="C647" s="3"/>
      <c r="D647" s="3"/>
      <c r="E647" s="17"/>
      <c r="F647" s="3"/>
      <c r="G647" s="3"/>
      <c r="H647" s="3"/>
      <c r="I647" s="3"/>
      <c r="J647" s="11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spans="1:28" ht="14.4">
      <c r="A648" s="3"/>
      <c r="B648" s="3"/>
      <c r="C648" s="3"/>
      <c r="D648" s="3"/>
      <c r="E648" s="17"/>
      <c r="F648" s="3"/>
      <c r="G648" s="3"/>
      <c r="H648" s="3"/>
      <c r="I648" s="3"/>
      <c r="J648" s="11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spans="1:28" ht="14.4">
      <c r="A649" s="3"/>
      <c r="B649" s="3"/>
      <c r="C649" s="3"/>
      <c r="D649" s="3"/>
      <c r="E649" s="17"/>
      <c r="F649" s="3"/>
      <c r="G649" s="3"/>
      <c r="H649" s="3"/>
      <c r="I649" s="3"/>
      <c r="J649" s="11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spans="1:28" ht="14.4">
      <c r="A650" s="3"/>
      <c r="B650" s="3"/>
      <c r="C650" s="3"/>
      <c r="D650" s="3"/>
      <c r="E650" s="17"/>
      <c r="F650" s="3"/>
      <c r="G650" s="3"/>
      <c r="H650" s="3"/>
      <c r="I650" s="3"/>
      <c r="J650" s="11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spans="1:28" ht="14.4">
      <c r="A651" s="3"/>
      <c r="B651" s="3"/>
      <c r="C651" s="3"/>
      <c r="D651" s="3"/>
      <c r="E651" s="17"/>
      <c r="F651" s="3"/>
      <c r="G651" s="3"/>
      <c r="H651" s="3"/>
      <c r="I651" s="3"/>
      <c r="J651" s="11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spans="1:28" ht="14.4">
      <c r="A652" s="3"/>
      <c r="B652" s="3"/>
      <c r="C652" s="3"/>
      <c r="D652" s="3"/>
      <c r="E652" s="17"/>
      <c r="F652" s="3"/>
      <c r="G652" s="3"/>
      <c r="H652" s="3"/>
      <c r="I652" s="3"/>
      <c r="J652" s="11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spans="1:28" ht="14.4">
      <c r="A653" s="3"/>
      <c r="B653" s="3"/>
      <c r="C653" s="3"/>
      <c r="D653" s="3"/>
      <c r="E653" s="17"/>
      <c r="F653" s="3"/>
      <c r="G653" s="3"/>
      <c r="H653" s="3"/>
      <c r="I653" s="3"/>
      <c r="J653" s="11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spans="1:28" ht="14.4">
      <c r="A654" s="3"/>
      <c r="B654" s="3"/>
      <c r="C654" s="3"/>
      <c r="D654" s="3"/>
      <c r="E654" s="17"/>
      <c r="F654" s="3"/>
      <c r="G654" s="3"/>
      <c r="H654" s="3"/>
      <c r="I654" s="3"/>
      <c r="J654" s="11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spans="1:28" ht="14.4">
      <c r="A655" s="3"/>
      <c r="B655" s="3"/>
      <c r="C655" s="3"/>
      <c r="D655" s="3"/>
      <c r="E655" s="17"/>
      <c r="F655" s="3"/>
      <c r="G655" s="3"/>
      <c r="H655" s="3"/>
      <c r="I655" s="3"/>
      <c r="J655" s="11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spans="1:28" ht="14.4">
      <c r="A656" s="3"/>
      <c r="B656" s="3"/>
      <c r="C656" s="3"/>
      <c r="D656" s="3"/>
      <c r="E656" s="17"/>
      <c r="F656" s="3"/>
      <c r="G656" s="3"/>
      <c r="H656" s="3"/>
      <c r="I656" s="3"/>
      <c r="J656" s="11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spans="1:28" ht="14.4">
      <c r="A657" s="3"/>
      <c r="B657" s="3"/>
      <c r="C657" s="3"/>
      <c r="D657" s="3"/>
      <c r="E657" s="17"/>
      <c r="F657" s="3"/>
      <c r="G657" s="3"/>
      <c r="H657" s="3"/>
      <c r="I657" s="3"/>
      <c r="J657" s="11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spans="1:28" ht="14.4">
      <c r="A658" s="3"/>
      <c r="B658" s="3"/>
      <c r="C658" s="3"/>
      <c r="D658" s="3"/>
      <c r="E658" s="17"/>
      <c r="F658" s="3"/>
      <c r="G658" s="3"/>
      <c r="H658" s="3"/>
      <c r="I658" s="3"/>
      <c r="J658" s="11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spans="1:28" ht="14.4">
      <c r="A659" s="3"/>
      <c r="B659" s="3"/>
      <c r="C659" s="3"/>
      <c r="D659" s="3"/>
      <c r="E659" s="17"/>
      <c r="F659" s="3"/>
      <c r="G659" s="3"/>
      <c r="H659" s="3"/>
      <c r="I659" s="3"/>
      <c r="J659" s="11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spans="1:28" ht="14.4">
      <c r="A660" s="3"/>
      <c r="B660" s="3"/>
      <c r="C660" s="3"/>
      <c r="D660" s="3"/>
      <c r="E660" s="17"/>
      <c r="F660" s="3"/>
      <c r="G660" s="3"/>
      <c r="H660" s="3"/>
      <c r="I660" s="3"/>
      <c r="J660" s="11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spans="1:28" ht="14.4">
      <c r="A661" s="3"/>
      <c r="B661" s="3"/>
      <c r="C661" s="3"/>
      <c r="D661" s="3"/>
      <c r="E661" s="17"/>
      <c r="F661" s="3"/>
      <c r="G661" s="3"/>
      <c r="H661" s="3"/>
      <c r="I661" s="3"/>
      <c r="J661" s="11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spans="1:28" ht="14.4">
      <c r="A662" s="3"/>
      <c r="B662" s="3"/>
      <c r="C662" s="3"/>
      <c r="D662" s="3"/>
      <c r="E662" s="17"/>
      <c r="F662" s="3"/>
      <c r="G662" s="3"/>
      <c r="H662" s="3"/>
      <c r="I662" s="3"/>
      <c r="J662" s="11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spans="1:28" ht="14.4">
      <c r="A663" s="3"/>
      <c r="B663" s="3"/>
      <c r="C663" s="3"/>
      <c r="D663" s="3"/>
      <c r="E663" s="17"/>
      <c r="F663" s="3"/>
      <c r="G663" s="3"/>
      <c r="H663" s="3"/>
      <c r="I663" s="3"/>
      <c r="J663" s="11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spans="1:28" ht="14.4">
      <c r="A664" s="3"/>
      <c r="B664" s="3"/>
      <c r="C664" s="3"/>
      <c r="D664" s="3"/>
      <c r="E664" s="17"/>
      <c r="F664" s="3"/>
      <c r="G664" s="3"/>
      <c r="H664" s="3"/>
      <c r="I664" s="3"/>
      <c r="J664" s="11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spans="1:28" ht="14.4">
      <c r="A665" s="3"/>
      <c r="B665" s="3"/>
      <c r="C665" s="3"/>
      <c r="D665" s="3"/>
      <c r="E665" s="17"/>
      <c r="F665" s="3"/>
      <c r="G665" s="3"/>
      <c r="H665" s="3"/>
      <c r="I665" s="3"/>
      <c r="J665" s="11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spans="1:28" ht="14.4">
      <c r="A666" s="3"/>
      <c r="B666" s="3"/>
      <c r="C666" s="3"/>
      <c r="D666" s="3"/>
      <c r="E666" s="17"/>
      <c r="F666" s="3"/>
      <c r="G666" s="3"/>
      <c r="H666" s="3"/>
      <c r="I666" s="3"/>
      <c r="J666" s="11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spans="1:28" ht="14.4">
      <c r="A667" s="3"/>
      <c r="B667" s="3"/>
      <c r="C667" s="3"/>
      <c r="D667" s="3"/>
      <c r="E667" s="17"/>
      <c r="F667" s="3"/>
      <c r="G667" s="3"/>
      <c r="H667" s="3"/>
      <c r="I667" s="3"/>
      <c r="J667" s="11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spans="1:28" ht="14.4">
      <c r="A668" s="3"/>
      <c r="B668" s="3"/>
      <c r="C668" s="3"/>
      <c r="D668" s="3"/>
      <c r="E668" s="17"/>
      <c r="F668" s="3"/>
      <c r="G668" s="3"/>
      <c r="H668" s="3"/>
      <c r="I668" s="3"/>
      <c r="J668" s="11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spans="1:28" ht="14.4">
      <c r="A669" s="3"/>
      <c r="B669" s="3"/>
      <c r="C669" s="3"/>
      <c r="D669" s="3"/>
      <c r="E669" s="17"/>
      <c r="F669" s="3"/>
      <c r="G669" s="3"/>
      <c r="H669" s="3"/>
      <c r="I669" s="3"/>
      <c r="J669" s="11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spans="1:28" ht="14.4">
      <c r="A670" s="3"/>
      <c r="B670" s="3"/>
      <c r="C670" s="3"/>
      <c r="D670" s="3"/>
      <c r="E670" s="17"/>
      <c r="F670" s="3"/>
      <c r="G670" s="3"/>
      <c r="H670" s="3"/>
      <c r="I670" s="3"/>
      <c r="J670" s="11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spans="1:28" ht="14.4">
      <c r="A671" s="3"/>
      <c r="B671" s="3"/>
      <c r="C671" s="3"/>
      <c r="D671" s="3"/>
      <c r="E671" s="17"/>
      <c r="F671" s="3"/>
      <c r="G671" s="3"/>
      <c r="H671" s="3"/>
      <c r="I671" s="3"/>
      <c r="J671" s="11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spans="1:28" ht="14.4">
      <c r="A672" s="3"/>
      <c r="B672" s="3"/>
      <c r="C672" s="3"/>
      <c r="D672" s="3"/>
      <c r="E672" s="17"/>
      <c r="F672" s="3"/>
      <c r="G672" s="3"/>
      <c r="H672" s="3"/>
      <c r="I672" s="3"/>
      <c r="J672" s="11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spans="1:28" ht="14.4">
      <c r="A673" s="3"/>
      <c r="B673" s="3"/>
      <c r="C673" s="3"/>
      <c r="D673" s="3"/>
      <c r="E673" s="17"/>
      <c r="F673" s="3"/>
      <c r="G673" s="3"/>
      <c r="H673" s="3"/>
      <c r="I673" s="3"/>
      <c r="J673" s="11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spans="1:28" ht="14.4">
      <c r="A674" s="3"/>
      <c r="B674" s="3"/>
      <c r="C674" s="3"/>
      <c r="D674" s="3"/>
      <c r="E674" s="17"/>
      <c r="F674" s="3"/>
      <c r="G674" s="3"/>
      <c r="H674" s="3"/>
      <c r="I674" s="3"/>
      <c r="J674" s="11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spans="1:28" ht="14.4">
      <c r="A675" s="3"/>
      <c r="B675" s="3"/>
      <c r="C675" s="3"/>
      <c r="D675" s="3"/>
      <c r="E675" s="17"/>
      <c r="F675" s="3"/>
      <c r="G675" s="3"/>
      <c r="H675" s="3"/>
      <c r="I675" s="3"/>
      <c r="J675" s="11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spans="1:28" ht="14.4">
      <c r="A676" s="3"/>
      <c r="B676" s="3"/>
      <c r="C676" s="3"/>
      <c r="D676" s="3"/>
      <c r="E676" s="17"/>
      <c r="F676" s="3"/>
      <c r="G676" s="3"/>
      <c r="H676" s="3"/>
      <c r="I676" s="3"/>
      <c r="J676" s="11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spans="1:28" ht="14.4">
      <c r="A677" s="3"/>
      <c r="B677" s="3"/>
      <c r="C677" s="3"/>
      <c r="D677" s="3"/>
      <c r="E677" s="17"/>
      <c r="F677" s="3"/>
      <c r="G677" s="3"/>
      <c r="H677" s="3"/>
      <c r="I677" s="3"/>
      <c r="J677" s="11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spans="1:28" ht="14.4">
      <c r="A678" s="3"/>
      <c r="B678" s="3"/>
      <c r="C678" s="3"/>
      <c r="D678" s="3"/>
      <c r="E678" s="17"/>
      <c r="F678" s="3"/>
      <c r="G678" s="3"/>
      <c r="H678" s="3"/>
      <c r="I678" s="3"/>
      <c r="J678" s="11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spans="1:28" ht="14.4">
      <c r="A679" s="3"/>
      <c r="B679" s="3"/>
      <c r="C679" s="3"/>
      <c r="D679" s="3"/>
      <c r="E679" s="17"/>
      <c r="F679" s="3"/>
      <c r="G679" s="3"/>
      <c r="H679" s="3"/>
      <c r="I679" s="3"/>
      <c r="J679" s="11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spans="1:28" ht="14.4">
      <c r="A680" s="3"/>
      <c r="B680" s="3"/>
      <c r="C680" s="3"/>
      <c r="D680" s="3"/>
      <c r="E680" s="17"/>
      <c r="F680" s="3"/>
      <c r="G680" s="3"/>
      <c r="H680" s="3"/>
      <c r="I680" s="3"/>
      <c r="J680" s="11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spans="1:28" ht="14.4">
      <c r="A681" s="3"/>
      <c r="B681" s="3"/>
      <c r="C681" s="3"/>
      <c r="D681" s="3"/>
      <c r="E681" s="17"/>
      <c r="F681" s="3"/>
      <c r="G681" s="3"/>
      <c r="H681" s="3"/>
      <c r="I681" s="3"/>
      <c r="J681" s="11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spans="1:28" ht="14.4">
      <c r="A682" s="3"/>
      <c r="B682" s="3"/>
      <c r="C682" s="3"/>
      <c r="D682" s="3"/>
      <c r="E682" s="17"/>
      <c r="F682" s="3"/>
      <c r="G682" s="3"/>
      <c r="H682" s="3"/>
      <c r="I682" s="3"/>
      <c r="J682" s="11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spans="1:28" ht="14.4">
      <c r="A683" s="3"/>
      <c r="B683" s="3"/>
      <c r="C683" s="3"/>
      <c r="D683" s="3"/>
      <c r="E683" s="17"/>
      <c r="F683" s="3"/>
      <c r="G683" s="3"/>
      <c r="H683" s="3"/>
      <c r="I683" s="3"/>
      <c r="J683" s="11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spans="1:28" ht="14.4">
      <c r="A684" s="3"/>
      <c r="B684" s="3"/>
      <c r="C684" s="3"/>
      <c r="D684" s="3"/>
      <c r="E684" s="17"/>
      <c r="F684" s="3"/>
      <c r="G684" s="3"/>
      <c r="H684" s="3"/>
      <c r="I684" s="3"/>
      <c r="J684" s="11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spans="1:28" ht="14.4">
      <c r="A685" s="3"/>
      <c r="B685" s="3"/>
      <c r="C685" s="3"/>
      <c r="D685" s="3"/>
      <c r="E685" s="17"/>
      <c r="F685" s="3"/>
      <c r="G685" s="3"/>
      <c r="H685" s="3"/>
      <c r="I685" s="3"/>
      <c r="J685" s="11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spans="1:28" ht="14.4">
      <c r="A686" s="3"/>
      <c r="B686" s="3"/>
      <c r="C686" s="3"/>
      <c r="D686" s="3"/>
      <c r="E686" s="17"/>
      <c r="F686" s="3"/>
      <c r="G686" s="3"/>
      <c r="H686" s="3"/>
      <c r="I686" s="3"/>
      <c r="J686" s="11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spans="1:28" ht="14.4">
      <c r="A687" s="3"/>
      <c r="B687" s="3"/>
      <c r="C687" s="3"/>
      <c r="D687" s="3"/>
      <c r="E687" s="17"/>
      <c r="F687" s="3"/>
      <c r="G687" s="3"/>
      <c r="H687" s="3"/>
      <c r="I687" s="3"/>
      <c r="J687" s="11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spans="1:28" ht="14.4">
      <c r="A688" s="3"/>
      <c r="B688" s="3"/>
      <c r="C688" s="3"/>
      <c r="D688" s="3"/>
      <c r="E688" s="17"/>
      <c r="F688" s="3"/>
      <c r="G688" s="3"/>
      <c r="H688" s="3"/>
      <c r="I688" s="3"/>
      <c r="J688" s="11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spans="1:28" ht="14.4">
      <c r="A689" s="3"/>
      <c r="B689" s="3"/>
      <c r="C689" s="3"/>
      <c r="D689" s="3"/>
      <c r="E689" s="17"/>
      <c r="F689" s="3"/>
      <c r="G689" s="3"/>
      <c r="H689" s="3"/>
      <c r="I689" s="3"/>
      <c r="J689" s="11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spans="1:28" ht="14.4">
      <c r="A690" s="3"/>
      <c r="B690" s="3"/>
      <c r="C690" s="3"/>
      <c r="D690" s="3"/>
      <c r="E690" s="17"/>
      <c r="F690" s="3"/>
      <c r="G690" s="3"/>
      <c r="H690" s="3"/>
      <c r="I690" s="3"/>
      <c r="J690" s="11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spans="1:28" ht="14.4">
      <c r="A691" s="3"/>
      <c r="B691" s="3"/>
      <c r="C691" s="3"/>
      <c r="D691" s="3"/>
      <c r="E691" s="17"/>
      <c r="F691" s="3"/>
      <c r="G691" s="3"/>
      <c r="H691" s="3"/>
      <c r="I691" s="3"/>
      <c r="J691" s="11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spans="1:28" ht="14.4">
      <c r="A692" s="3"/>
      <c r="B692" s="3"/>
      <c r="C692" s="3"/>
      <c r="D692" s="3"/>
      <c r="E692" s="17"/>
      <c r="F692" s="3"/>
      <c r="G692" s="3"/>
      <c r="H692" s="3"/>
      <c r="I692" s="3"/>
      <c r="J692" s="11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spans="1:28" ht="14.4">
      <c r="A693" s="3"/>
      <c r="B693" s="3"/>
      <c r="C693" s="3"/>
      <c r="D693" s="3"/>
      <c r="E693" s="17"/>
      <c r="F693" s="3"/>
      <c r="G693" s="3"/>
      <c r="H693" s="3"/>
      <c r="I693" s="3"/>
      <c r="J693" s="11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spans="1:28" ht="14.4">
      <c r="A694" s="3"/>
      <c r="B694" s="3"/>
      <c r="C694" s="3"/>
      <c r="D694" s="3"/>
      <c r="E694" s="17"/>
      <c r="F694" s="3"/>
      <c r="G694" s="3"/>
      <c r="H694" s="3"/>
      <c r="I694" s="3"/>
      <c r="J694" s="11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spans="1:28" ht="14.4">
      <c r="A695" s="3"/>
      <c r="B695" s="3"/>
      <c r="C695" s="3"/>
      <c r="D695" s="3"/>
      <c r="E695" s="17"/>
      <c r="F695" s="3"/>
      <c r="G695" s="3"/>
      <c r="H695" s="3"/>
      <c r="I695" s="3"/>
      <c r="J695" s="11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spans="1:28" ht="14.4">
      <c r="A696" s="3"/>
      <c r="B696" s="3"/>
      <c r="C696" s="3"/>
      <c r="D696" s="3"/>
      <c r="E696" s="17"/>
      <c r="F696" s="3"/>
      <c r="G696" s="3"/>
      <c r="H696" s="3"/>
      <c r="I696" s="3"/>
      <c r="J696" s="11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spans="1:28" ht="14.4">
      <c r="A697" s="3"/>
      <c r="B697" s="3"/>
      <c r="C697" s="3"/>
      <c r="D697" s="3"/>
      <c r="E697" s="17"/>
      <c r="F697" s="3"/>
      <c r="G697" s="3"/>
      <c r="H697" s="3"/>
      <c r="I697" s="3"/>
      <c r="J697" s="11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spans="1:28" ht="14.4">
      <c r="A698" s="3"/>
      <c r="B698" s="3"/>
      <c r="C698" s="3"/>
      <c r="D698" s="3"/>
      <c r="E698" s="17"/>
      <c r="F698" s="3"/>
      <c r="G698" s="3"/>
      <c r="H698" s="3"/>
      <c r="I698" s="3"/>
      <c r="J698" s="11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spans="1:28" ht="14.4">
      <c r="A699" s="3"/>
      <c r="B699" s="3"/>
      <c r="C699" s="3"/>
      <c r="D699" s="3"/>
      <c r="E699" s="17"/>
      <c r="F699" s="3"/>
      <c r="G699" s="3"/>
      <c r="H699" s="3"/>
      <c r="I699" s="3"/>
      <c r="J699" s="11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spans="1:28" ht="14.4">
      <c r="A700" s="3"/>
      <c r="B700" s="3"/>
      <c r="C700" s="3"/>
      <c r="D700" s="3"/>
      <c r="E700" s="17"/>
      <c r="F700" s="3"/>
      <c r="G700" s="3"/>
      <c r="H700" s="3"/>
      <c r="I700" s="3"/>
      <c r="J700" s="11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spans="1:28" ht="14.4">
      <c r="A701" s="3"/>
      <c r="B701" s="3"/>
      <c r="C701" s="3"/>
      <c r="D701" s="3"/>
      <c r="E701" s="17"/>
      <c r="F701" s="3"/>
      <c r="G701" s="3"/>
      <c r="H701" s="3"/>
      <c r="I701" s="3"/>
      <c r="J701" s="11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spans="1:28" ht="14.4">
      <c r="A702" s="3"/>
      <c r="B702" s="3"/>
      <c r="C702" s="3"/>
      <c r="D702" s="3"/>
      <c r="E702" s="17"/>
      <c r="F702" s="3"/>
      <c r="G702" s="3"/>
      <c r="H702" s="3"/>
      <c r="I702" s="3"/>
      <c r="J702" s="11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spans="1:28" ht="14.4">
      <c r="A703" s="3"/>
      <c r="B703" s="3"/>
      <c r="C703" s="3"/>
      <c r="D703" s="3"/>
      <c r="E703" s="17"/>
      <c r="F703" s="3"/>
      <c r="G703" s="3"/>
      <c r="H703" s="3"/>
      <c r="I703" s="3"/>
      <c r="J703" s="11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spans="1:28" ht="14.4">
      <c r="A704" s="3"/>
      <c r="B704" s="3"/>
      <c r="C704" s="3"/>
      <c r="D704" s="3"/>
      <c r="E704" s="17"/>
      <c r="F704" s="3"/>
      <c r="G704" s="3"/>
      <c r="H704" s="3"/>
      <c r="I704" s="3"/>
      <c r="J704" s="11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spans="1:28" ht="14.4">
      <c r="A705" s="3"/>
      <c r="B705" s="3"/>
      <c r="C705" s="3"/>
      <c r="D705" s="3"/>
      <c r="E705" s="17"/>
      <c r="F705" s="3"/>
      <c r="G705" s="3"/>
      <c r="H705" s="3"/>
      <c r="I705" s="3"/>
      <c r="J705" s="11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spans="1:28" ht="14.4">
      <c r="A706" s="3"/>
      <c r="B706" s="3"/>
      <c r="C706" s="3"/>
      <c r="D706" s="3"/>
      <c r="E706" s="17"/>
      <c r="F706" s="3"/>
      <c r="G706" s="3"/>
      <c r="H706" s="3"/>
      <c r="I706" s="3"/>
      <c r="J706" s="11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spans="1:28" ht="14.4">
      <c r="A707" s="3"/>
      <c r="B707" s="3"/>
      <c r="C707" s="3"/>
      <c r="D707" s="3"/>
      <c r="E707" s="17"/>
      <c r="F707" s="3"/>
      <c r="G707" s="3"/>
      <c r="H707" s="3"/>
      <c r="I707" s="3"/>
      <c r="J707" s="11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spans="1:28" ht="14.4">
      <c r="A708" s="3"/>
      <c r="B708" s="3"/>
      <c r="C708" s="3"/>
      <c r="D708" s="3"/>
      <c r="E708" s="17"/>
      <c r="F708" s="3"/>
      <c r="G708" s="3"/>
      <c r="H708" s="3"/>
      <c r="I708" s="3"/>
      <c r="J708" s="11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spans="1:28" ht="14.4">
      <c r="A709" s="3"/>
      <c r="B709" s="3"/>
      <c r="C709" s="3"/>
      <c r="D709" s="3"/>
      <c r="E709" s="17"/>
      <c r="F709" s="3"/>
      <c r="G709" s="3"/>
      <c r="H709" s="3"/>
      <c r="I709" s="3"/>
      <c r="J709" s="11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spans="1:28" ht="14.4">
      <c r="A710" s="3"/>
      <c r="B710" s="3"/>
      <c r="C710" s="3"/>
      <c r="D710" s="3"/>
      <c r="E710" s="17"/>
      <c r="F710" s="3"/>
      <c r="G710" s="3"/>
      <c r="H710" s="3"/>
      <c r="I710" s="3"/>
      <c r="J710" s="11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spans="1:28" ht="14.4">
      <c r="A711" s="3"/>
      <c r="B711" s="3"/>
      <c r="C711" s="3"/>
      <c r="D711" s="3"/>
      <c r="E711" s="17"/>
      <c r="F711" s="3"/>
      <c r="G711" s="3"/>
      <c r="H711" s="3"/>
      <c r="I711" s="3"/>
      <c r="J711" s="11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spans="1:28" ht="14.4">
      <c r="A712" s="3"/>
      <c r="B712" s="3"/>
      <c r="C712" s="3"/>
      <c r="D712" s="3"/>
      <c r="E712" s="17"/>
      <c r="F712" s="3"/>
      <c r="G712" s="3"/>
      <c r="H712" s="3"/>
      <c r="I712" s="3"/>
      <c r="J712" s="11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spans="1:28" ht="14.4">
      <c r="A713" s="3"/>
      <c r="B713" s="3"/>
      <c r="C713" s="3"/>
      <c r="D713" s="3"/>
      <c r="E713" s="17"/>
      <c r="F713" s="3"/>
      <c r="G713" s="3"/>
      <c r="H713" s="3"/>
      <c r="I713" s="3"/>
      <c r="J713" s="11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spans="1:28" ht="14.4">
      <c r="A714" s="3"/>
      <c r="B714" s="3"/>
      <c r="C714" s="3"/>
      <c r="D714" s="3"/>
      <c r="E714" s="17"/>
      <c r="F714" s="3"/>
      <c r="G714" s="3"/>
      <c r="H714" s="3"/>
      <c r="I714" s="3"/>
      <c r="J714" s="11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spans="1:28" ht="14.4">
      <c r="A715" s="3"/>
      <c r="B715" s="3"/>
      <c r="C715" s="3"/>
      <c r="D715" s="3"/>
      <c r="E715" s="17"/>
      <c r="F715" s="3"/>
      <c r="G715" s="3"/>
      <c r="H715" s="3"/>
      <c r="I715" s="3"/>
      <c r="J715" s="11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spans="1:28" ht="14.4">
      <c r="A716" s="3"/>
      <c r="B716" s="3"/>
      <c r="C716" s="3"/>
      <c r="D716" s="3"/>
      <c r="E716" s="17"/>
      <c r="F716" s="3"/>
      <c r="G716" s="3"/>
      <c r="H716" s="3"/>
      <c r="I716" s="3"/>
      <c r="J716" s="11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spans="1:28" ht="14.4">
      <c r="A717" s="3"/>
      <c r="B717" s="3"/>
      <c r="C717" s="3"/>
      <c r="D717" s="3"/>
      <c r="E717" s="17"/>
      <c r="F717" s="3"/>
      <c r="G717" s="3"/>
      <c r="H717" s="3"/>
      <c r="I717" s="3"/>
      <c r="J717" s="11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spans="1:28" ht="14.4">
      <c r="A718" s="3"/>
      <c r="B718" s="3"/>
      <c r="C718" s="3"/>
      <c r="D718" s="3"/>
      <c r="E718" s="17"/>
      <c r="F718" s="3"/>
      <c r="G718" s="3"/>
      <c r="H718" s="3"/>
      <c r="I718" s="3"/>
      <c r="J718" s="11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spans="1:28" ht="14.4">
      <c r="A719" s="3"/>
      <c r="B719" s="3"/>
      <c r="C719" s="3"/>
      <c r="D719" s="3"/>
      <c r="E719" s="17"/>
      <c r="F719" s="3"/>
      <c r="G719" s="3"/>
      <c r="H719" s="3"/>
      <c r="I719" s="3"/>
      <c r="J719" s="11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spans="1:28" ht="14.4">
      <c r="A720" s="3"/>
      <c r="B720" s="3"/>
      <c r="C720" s="3"/>
      <c r="D720" s="3"/>
      <c r="E720" s="17"/>
      <c r="F720" s="3"/>
      <c r="G720" s="3"/>
      <c r="H720" s="3"/>
      <c r="I720" s="3"/>
      <c r="J720" s="11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spans="1:28" ht="14.4">
      <c r="A721" s="3"/>
      <c r="B721" s="3"/>
      <c r="C721" s="3"/>
      <c r="D721" s="3"/>
      <c r="E721" s="17"/>
      <c r="F721" s="3"/>
      <c r="G721" s="3"/>
      <c r="H721" s="3"/>
      <c r="I721" s="3"/>
      <c r="J721" s="11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spans="1:28" ht="14.4">
      <c r="A722" s="3"/>
      <c r="B722" s="3"/>
      <c r="C722" s="3"/>
      <c r="D722" s="3"/>
      <c r="E722" s="17"/>
      <c r="F722" s="3"/>
      <c r="G722" s="3"/>
      <c r="H722" s="3"/>
      <c r="I722" s="3"/>
      <c r="J722" s="11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spans="1:28" ht="14.4">
      <c r="A723" s="3"/>
      <c r="B723" s="3"/>
      <c r="C723" s="3"/>
      <c r="D723" s="3"/>
      <c r="E723" s="17"/>
      <c r="F723" s="3"/>
      <c r="G723" s="3"/>
      <c r="H723" s="3"/>
      <c r="I723" s="3"/>
      <c r="J723" s="11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spans="1:28" ht="14.4">
      <c r="A724" s="3"/>
      <c r="B724" s="3"/>
      <c r="C724" s="3"/>
      <c r="D724" s="3"/>
      <c r="E724" s="17"/>
      <c r="F724" s="3"/>
      <c r="G724" s="3"/>
      <c r="H724" s="3"/>
      <c r="I724" s="3"/>
      <c r="J724" s="11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spans="1:28" ht="14.4">
      <c r="A725" s="3"/>
      <c r="B725" s="3"/>
      <c r="C725" s="3"/>
      <c r="D725" s="3"/>
      <c r="E725" s="17"/>
      <c r="F725" s="3"/>
      <c r="G725" s="3"/>
      <c r="H725" s="3"/>
      <c r="I725" s="3"/>
      <c r="J725" s="11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spans="1:28" ht="14.4">
      <c r="A726" s="3"/>
      <c r="B726" s="3"/>
      <c r="C726" s="3"/>
      <c r="D726" s="3"/>
      <c r="E726" s="17"/>
      <c r="F726" s="3"/>
      <c r="G726" s="3"/>
      <c r="H726" s="3"/>
      <c r="I726" s="3"/>
      <c r="J726" s="11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spans="1:28" ht="14.4">
      <c r="A727" s="3"/>
      <c r="B727" s="3"/>
      <c r="C727" s="3"/>
      <c r="D727" s="3"/>
      <c r="E727" s="17"/>
      <c r="F727" s="3"/>
      <c r="G727" s="3"/>
      <c r="H727" s="3"/>
      <c r="I727" s="3"/>
      <c r="J727" s="11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spans="1:28" ht="14.4">
      <c r="A728" s="3"/>
      <c r="B728" s="3"/>
      <c r="C728" s="3"/>
      <c r="D728" s="3"/>
      <c r="E728" s="17"/>
      <c r="F728" s="3"/>
      <c r="G728" s="3"/>
      <c r="H728" s="3"/>
      <c r="I728" s="3"/>
      <c r="J728" s="11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spans="1:28" ht="14.4">
      <c r="A729" s="3"/>
      <c r="B729" s="3"/>
      <c r="C729" s="3"/>
      <c r="D729" s="3"/>
      <c r="E729" s="17"/>
      <c r="F729" s="3"/>
      <c r="G729" s="3"/>
      <c r="H729" s="3"/>
      <c r="I729" s="3"/>
      <c r="J729" s="11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spans="1:28" ht="14.4">
      <c r="A730" s="3"/>
      <c r="B730" s="3"/>
      <c r="C730" s="3"/>
      <c r="D730" s="3"/>
      <c r="E730" s="17"/>
      <c r="F730" s="3"/>
      <c r="G730" s="3"/>
      <c r="H730" s="3"/>
      <c r="I730" s="3"/>
      <c r="J730" s="11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spans="1:28" ht="14.4">
      <c r="A731" s="3"/>
      <c r="B731" s="3"/>
      <c r="C731" s="3"/>
      <c r="D731" s="3"/>
      <c r="E731" s="17"/>
      <c r="F731" s="3"/>
      <c r="G731" s="3"/>
      <c r="H731" s="3"/>
      <c r="I731" s="3"/>
      <c r="J731" s="11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spans="1:28" ht="14.4">
      <c r="A732" s="3"/>
      <c r="B732" s="3"/>
      <c r="C732" s="3"/>
      <c r="D732" s="3"/>
      <c r="E732" s="17"/>
      <c r="F732" s="3"/>
      <c r="G732" s="3"/>
      <c r="H732" s="3"/>
      <c r="I732" s="3"/>
      <c r="J732" s="11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spans="1:28" ht="14.4">
      <c r="A733" s="3"/>
      <c r="B733" s="3"/>
      <c r="C733" s="3"/>
      <c r="D733" s="3"/>
      <c r="E733" s="17"/>
      <c r="F733" s="3"/>
      <c r="G733" s="3"/>
      <c r="H733" s="3"/>
      <c r="I733" s="3"/>
      <c r="J733" s="11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spans="1:28" ht="14.4">
      <c r="A734" s="3"/>
      <c r="B734" s="3"/>
      <c r="C734" s="3"/>
      <c r="D734" s="3"/>
      <c r="E734" s="17"/>
      <c r="F734" s="3"/>
      <c r="G734" s="3"/>
      <c r="H734" s="3"/>
      <c r="I734" s="3"/>
      <c r="J734" s="11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spans="1:28" ht="14.4">
      <c r="A735" s="3"/>
      <c r="B735" s="3"/>
      <c r="C735" s="3"/>
      <c r="D735" s="3"/>
      <c r="E735" s="17"/>
      <c r="F735" s="3"/>
      <c r="G735" s="3"/>
      <c r="H735" s="3"/>
      <c r="I735" s="3"/>
      <c r="J735" s="11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spans="1:28" ht="14.4">
      <c r="A736" s="3"/>
      <c r="B736" s="3"/>
      <c r="C736" s="3"/>
      <c r="D736" s="3"/>
      <c r="E736" s="17"/>
      <c r="F736" s="3"/>
      <c r="G736" s="3"/>
      <c r="H736" s="3"/>
      <c r="I736" s="3"/>
      <c r="J736" s="11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spans="1:28" ht="14.4">
      <c r="A737" s="3"/>
      <c r="B737" s="3"/>
      <c r="C737" s="3"/>
      <c r="D737" s="3"/>
      <c r="E737" s="17"/>
      <c r="F737" s="3"/>
      <c r="G737" s="3"/>
      <c r="H737" s="3"/>
      <c r="I737" s="3"/>
      <c r="J737" s="11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spans="1:28" ht="14.4">
      <c r="A738" s="3"/>
      <c r="B738" s="3"/>
      <c r="C738" s="3"/>
      <c r="D738" s="3"/>
      <c r="E738" s="17"/>
      <c r="F738" s="3"/>
      <c r="G738" s="3"/>
      <c r="H738" s="3"/>
      <c r="I738" s="3"/>
      <c r="J738" s="11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spans="1:28" ht="14.4">
      <c r="A739" s="3"/>
      <c r="B739" s="3"/>
      <c r="C739" s="3"/>
      <c r="D739" s="3"/>
      <c r="E739" s="17"/>
      <c r="F739" s="3"/>
      <c r="G739" s="3"/>
      <c r="H739" s="3"/>
      <c r="I739" s="3"/>
      <c r="J739" s="11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spans="1:28" ht="14.4">
      <c r="A740" s="3"/>
      <c r="B740" s="3"/>
      <c r="C740" s="3"/>
      <c r="D740" s="3"/>
      <c r="E740" s="17"/>
      <c r="F740" s="3"/>
      <c r="G740" s="3"/>
      <c r="H740" s="3"/>
      <c r="I740" s="3"/>
      <c r="J740" s="11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spans="1:28" ht="14.4">
      <c r="A741" s="3"/>
      <c r="B741" s="3"/>
      <c r="C741" s="3"/>
      <c r="D741" s="3"/>
      <c r="E741" s="17"/>
      <c r="F741" s="3"/>
      <c r="G741" s="3"/>
      <c r="H741" s="3"/>
      <c r="I741" s="3"/>
      <c r="J741" s="11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spans="1:28" ht="14.4">
      <c r="A742" s="3"/>
      <c r="B742" s="3"/>
      <c r="C742" s="3"/>
      <c r="D742" s="3"/>
      <c r="E742" s="17"/>
      <c r="F742" s="3"/>
      <c r="G742" s="3"/>
      <c r="H742" s="3"/>
      <c r="I742" s="3"/>
      <c r="J742" s="11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spans="1:28" ht="14.4">
      <c r="A743" s="3"/>
      <c r="B743" s="3"/>
      <c r="C743" s="3"/>
      <c r="D743" s="3"/>
      <c r="E743" s="17"/>
      <c r="F743" s="3"/>
      <c r="G743" s="3"/>
      <c r="H743" s="3"/>
      <c r="I743" s="3"/>
      <c r="J743" s="11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spans="1:28" ht="14.4">
      <c r="A744" s="3"/>
      <c r="B744" s="3"/>
      <c r="C744" s="3"/>
      <c r="D744" s="3"/>
      <c r="E744" s="17"/>
      <c r="F744" s="3"/>
      <c r="G744" s="3"/>
      <c r="H744" s="3"/>
      <c r="I744" s="3"/>
      <c r="J744" s="11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spans="1:28" ht="14.4">
      <c r="A745" s="3"/>
      <c r="B745" s="3"/>
      <c r="C745" s="3"/>
      <c r="D745" s="3"/>
      <c r="E745" s="17"/>
      <c r="F745" s="3"/>
      <c r="G745" s="3"/>
      <c r="H745" s="3"/>
      <c r="I745" s="3"/>
      <c r="J745" s="11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spans="1:28" ht="14.4">
      <c r="A746" s="3"/>
      <c r="B746" s="3"/>
      <c r="C746" s="3"/>
      <c r="D746" s="3"/>
      <c r="E746" s="17"/>
      <c r="F746" s="3"/>
      <c r="G746" s="3"/>
      <c r="H746" s="3"/>
      <c r="I746" s="3"/>
      <c r="J746" s="11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spans="1:28" ht="14.4">
      <c r="A747" s="3"/>
      <c r="B747" s="3"/>
      <c r="C747" s="3"/>
      <c r="D747" s="3"/>
      <c r="E747" s="17"/>
      <c r="F747" s="3"/>
      <c r="G747" s="3"/>
      <c r="H747" s="3"/>
      <c r="I747" s="3"/>
      <c r="J747" s="11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spans="1:28" ht="14.4">
      <c r="A748" s="3"/>
      <c r="B748" s="3"/>
      <c r="C748" s="3"/>
      <c r="D748" s="3"/>
      <c r="E748" s="17"/>
      <c r="F748" s="3"/>
      <c r="G748" s="3"/>
      <c r="H748" s="3"/>
      <c r="I748" s="3"/>
      <c r="J748" s="11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spans="1:28" ht="14.4">
      <c r="A749" s="3"/>
      <c r="B749" s="3"/>
      <c r="C749" s="3"/>
      <c r="D749" s="3"/>
      <c r="E749" s="17"/>
      <c r="F749" s="3"/>
      <c r="G749" s="3"/>
      <c r="H749" s="3"/>
      <c r="I749" s="3"/>
      <c r="J749" s="11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spans="1:28" ht="14.4">
      <c r="A750" s="3"/>
      <c r="B750" s="3"/>
      <c r="C750" s="3"/>
      <c r="D750" s="3"/>
      <c r="E750" s="17"/>
      <c r="F750" s="3"/>
      <c r="G750" s="3"/>
      <c r="H750" s="3"/>
      <c r="I750" s="3"/>
      <c r="J750" s="11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spans="1:28" ht="14.4">
      <c r="A751" s="3"/>
      <c r="B751" s="3"/>
      <c r="C751" s="3"/>
      <c r="D751" s="3"/>
      <c r="E751" s="17"/>
      <c r="F751" s="3"/>
      <c r="G751" s="3"/>
      <c r="H751" s="3"/>
      <c r="I751" s="3"/>
      <c r="J751" s="11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spans="1:28" ht="14.4">
      <c r="A752" s="3"/>
      <c r="B752" s="3"/>
      <c r="C752" s="3"/>
      <c r="D752" s="3"/>
      <c r="E752" s="17"/>
      <c r="F752" s="3"/>
      <c r="G752" s="3"/>
      <c r="H752" s="3"/>
      <c r="I752" s="3"/>
      <c r="J752" s="11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spans="1:28" ht="14.4">
      <c r="A753" s="3"/>
      <c r="B753" s="3"/>
      <c r="C753" s="3"/>
      <c r="D753" s="3"/>
      <c r="E753" s="17"/>
      <c r="F753" s="3"/>
      <c r="G753" s="3"/>
      <c r="H753" s="3"/>
      <c r="I753" s="3"/>
      <c r="J753" s="11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spans="1:28" ht="14.4">
      <c r="A754" s="3"/>
      <c r="B754" s="3"/>
      <c r="C754" s="3"/>
      <c r="D754" s="3"/>
      <c r="E754" s="17"/>
      <c r="F754" s="3"/>
      <c r="G754" s="3"/>
      <c r="H754" s="3"/>
      <c r="I754" s="3"/>
      <c r="J754" s="11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spans="1:28" ht="14.4">
      <c r="A755" s="3"/>
      <c r="B755" s="3"/>
      <c r="C755" s="3"/>
      <c r="D755" s="3"/>
      <c r="E755" s="17"/>
      <c r="F755" s="3"/>
      <c r="G755" s="3"/>
      <c r="H755" s="3"/>
      <c r="I755" s="3"/>
      <c r="J755" s="11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spans="1:28" ht="14.4">
      <c r="A756" s="3"/>
      <c r="B756" s="3"/>
      <c r="C756" s="3"/>
      <c r="D756" s="3"/>
      <c r="E756" s="17"/>
      <c r="F756" s="3"/>
      <c r="G756" s="3"/>
      <c r="H756" s="3"/>
      <c r="I756" s="3"/>
      <c r="J756" s="11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spans="1:28" ht="14.4">
      <c r="A757" s="3"/>
      <c r="B757" s="3"/>
      <c r="C757" s="3"/>
      <c r="D757" s="3"/>
      <c r="E757" s="17"/>
      <c r="F757" s="3"/>
      <c r="G757" s="3"/>
      <c r="H757" s="3"/>
      <c r="I757" s="3"/>
      <c r="J757" s="11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spans="1:28" ht="14.4">
      <c r="A758" s="3"/>
      <c r="B758" s="3"/>
      <c r="C758" s="3"/>
      <c r="D758" s="3"/>
      <c r="E758" s="17"/>
      <c r="F758" s="3"/>
      <c r="G758" s="3"/>
      <c r="H758" s="3"/>
      <c r="I758" s="3"/>
      <c r="J758" s="11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spans="1:28" ht="14.4">
      <c r="A759" s="3"/>
      <c r="B759" s="3"/>
      <c r="C759" s="3"/>
      <c r="D759" s="3"/>
      <c r="E759" s="17"/>
      <c r="F759" s="3"/>
      <c r="G759" s="3"/>
      <c r="H759" s="3"/>
      <c r="I759" s="3"/>
      <c r="J759" s="11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spans="1:28" ht="14.4">
      <c r="A760" s="3"/>
      <c r="B760" s="3"/>
      <c r="C760" s="3"/>
      <c r="D760" s="3"/>
      <c r="E760" s="17"/>
      <c r="F760" s="3"/>
      <c r="G760" s="3"/>
      <c r="H760" s="3"/>
      <c r="I760" s="3"/>
      <c r="J760" s="11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spans="1:28" ht="14.4">
      <c r="A761" s="3"/>
      <c r="B761" s="3"/>
      <c r="C761" s="3"/>
      <c r="D761" s="3"/>
      <c r="E761" s="17"/>
      <c r="F761" s="3"/>
      <c r="G761" s="3"/>
      <c r="H761" s="3"/>
      <c r="I761" s="3"/>
      <c r="J761" s="11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spans="1:28" ht="14.4">
      <c r="A762" s="3"/>
      <c r="B762" s="3"/>
      <c r="C762" s="3"/>
      <c r="D762" s="3"/>
      <c r="E762" s="17"/>
      <c r="F762" s="3"/>
      <c r="G762" s="3"/>
      <c r="H762" s="3"/>
      <c r="I762" s="3"/>
      <c r="J762" s="11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spans="1:28" ht="14.4">
      <c r="A763" s="3"/>
      <c r="B763" s="3"/>
      <c r="C763" s="3"/>
      <c r="D763" s="3"/>
      <c r="E763" s="17"/>
      <c r="F763" s="3"/>
      <c r="G763" s="3"/>
      <c r="H763" s="3"/>
      <c r="I763" s="3"/>
      <c r="J763" s="11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spans="1:28" ht="14.4">
      <c r="A764" s="3"/>
      <c r="B764" s="3"/>
      <c r="C764" s="3"/>
      <c r="D764" s="3"/>
      <c r="E764" s="17"/>
      <c r="F764" s="3"/>
      <c r="G764" s="3"/>
      <c r="H764" s="3"/>
      <c r="I764" s="3"/>
      <c r="J764" s="11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spans="1:28" ht="14.4">
      <c r="A765" s="3"/>
      <c r="B765" s="3"/>
      <c r="C765" s="3"/>
      <c r="D765" s="3"/>
      <c r="E765" s="17"/>
      <c r="F765" s="3"/>
      <c r="G765" s="3"/>
      <c r="H765" s="3"/>
      <c r="I765" s="3"/>
      <c r="J765" s="11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spans="1:28" ht="14.4">
      <c r="A766" s="3"/>
      <c r="B766" s="3"/>
      <c r="C766" s="3"/>
      <c r="D766" s="3"/>
      <c r="E766" s="17"/>
      <c r="F766" s="3"/>
      <c r="G766" s="3"/>
      <c r="H766" s="3"/>
      <c r="I766" s="3"/>
      <c r="J766" s="11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spans="1:28" ht="14.4">
      <c r="A767" s="3"/>
      <c r="B767" s="3"/>
      <c r="C767" s="3"/>
      <c r="D767" s="3"/>
      <c r="E767" s="17"/>
      <c r="F767" s="3"/>
      <c r="G767" s="3"/>
      <c r="H767" s="3"/>
      <c r="I767" s="3"/>
      <c r="J767" s="11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spans="1:28" ht="14.4">
      <c r="A768" s="3"/>
      <c r="B768" s="3"/>
      <c r="C768" s="3"/>
      <c r="D768" s="3"/>
      <c r="E768" s="17"/>
      <c r="F768" s="3"/>
      <c r="G768" s="3"/>
      <c r="H768" s="3"/>
      <c r="I768" s="3"/>
      <c r="J768" s="11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spans="1:28" ht="14.4">
      <c r="A769" s="3"/>
      <c r="B769" s="3"/>
      <c r="C769" s="3"/>
      <c r="D769" s="3"/>
      <c r="E769" s="17"/>
      <c r="F769" s="3"/>
      <c r="G769" s="3"/>
      <c r="H769" s="3"/>
      <c r="I769" s="3"/>
      <c r="J769" s="11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spans="1:28" ht="14.4">
      <c r="A770" s="3"/>
      <c r="B770" s="3"/>
      <c r="C770" s="3"/>
      <c r="D770" s="3"/>
      <c r="E770" s="17"/>
      <c r="F770" s="3"/>
      <c r="G770" s="3"/>
      <c r="H770" s="3"/>
      <c r="I770" s="3"/>
      <c r="J770" s="11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spans="1:28" ht="14.4">
      <c r="A771" s="3"/>
      <c r="B771" s="3"/>
      <c r="C771" s="3"/>
      <c r="D771" s="3"/>
      <c r="E771" s="17"/>
      <c r="F771" s="3"/>
      <c r="G771" s="3"/>
      <c r="H771" s="3"/>
      <c r="I771" s="3"/>
      <c r="J771" s="11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spans="1:28" ht="14.4">
      <c r="A772" s="3"/>
      <c r="B772" s="3"/>
      <c r="C772" s="3"/>
      <c r="D772" s="3"/>
      <c r="E772" s="17"/>
      <c r="F772" s="3"/>
      <c r="G772" s="3"/>
      <c r="H772" s="3"/>
      <c r="I772" s="3"/>
      <c r="J772" s="11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spans="1:28" ht="14.4">
      <c r="A773" s="3"/>
      <c r="B773" s="3"/>
      <c r="C773" s="3"/>
      <c r="D773" s="3"/>
      <c r="E773" s="17"/>
      <c r="F773" s="3"/>
      <c r="G773" s="3"/>
      <c r="H773" s="3"/>
      <c r="I773" s="3"/>
      <c r="J773" s="11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spans="1:28" ht="14.4">
      <c r="A774" s="3"/>
      <c r="B774" s="3"/>
      <c r="C774" s="3"/>
      <c r="D774" s="3"/>
      <c r="E774" s="17"/>
      <c r="F774" s="3"/>
      <c r="G774" s="3"/>
      <c r="H774" s="3"/>
      <c r="I774" s="3"/>
      <c r="J774" s="11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spans="1:28" ht="14.4">
      <c r="A775" s="3"/>
      <c r="B775" s="3"/>
      <c r="C775" s="3"/>
      <c r="D775" s="3"/>
      <c r="E775" s="17"/>
      <c r="F775" s="3"/>
      <c r="G775" s="3"/>
      <c r="H775" s="3"/>
      <c r="I775" s="3"/>
      <c r="J775" s="11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spans="1:28" ht="14.4">
      <c r="A776" s="3"/>
      <c r="B776" s="3"/>
      <c r="C776" s="3"/>
      <c r="D776" s="3"/>
      <c r="E776" s="17"/>
      <c r="F776" s="3"/>
      <c r="G776" s="3"/>
      <c r="H776" s="3"/>
      <c r="I776" s="3"/>
      <c r="J776" s="11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spans="1:28" ht="14.4">
      <c r="A777" s="3"/>
      <c r="B777" s="3"/>
      <c r="C777" s="3"/>
      <c r="D777" s="3"/>
      <c r="E777" s="17"/>
      <c r="F777" s="3"/>
      <c r="G777" s="3"/>
      <c r="H777" s="3"/>
      <c r="I777" s="3"/>
      <c r="J777" s="11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spans="1:28" ht="14.4">
      <c r="A778" s="3"/>
      <c r="B778" s="3"/>
      <c r="C778" s="3"/>
      <c r="D778" s="3"/>
      <c r="E778" s="17"/>
      <c r="F778" s="3"/>
      <c r="G778" s="3"/>
      <c r="H778" s="3"/>
      <c r="I778" s="3"/>
      <c r="J778" s="11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spans="1:28" ht="14.4">
      <c r="A779" s="3"/>
      <c r="B779" s="3"/>
      <c r="C779" s="3"/>
      <c r="D779" s="3"/>
      <c r="E779" s="17"/>
      <c r="F779" s="3"/>
      <c r="G779" s="3"/>
      <c r="H779" s="3"/>
      <c r="I779" s="3"/>
      <c r="J779" s="11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spans="1:28" ht="14.4">
      <c r="A780" s="3"/>
      <c r="B780" s="3"/>
      <c r="C780" s="3"/>
      <c r="D780" s="3"/>
      <c r="E780" s="17"/>
      <c r="F780" s="3"/>
      <c r="G780" s="3"/>
      <c r="H780" s="3"/>
      <c r="I780" s="3"/>
      <c r="J780" s="11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spans="1:28" ht="14.4">
      <c r="A781" s="3"/>
      <c r="B781" s="3"/>
      <c r="C781" s="3"/>
      <c r="D781" s="3"/>
      <c r="E781" s="17"/>
      <c r="F781" s="3"/>
      <c r="G781" s="3"/>
      <c r="H781" s="3"/>
      <c r="I781" s="3"/>
      <c r="J781" s="11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spans="1:28" ht="14.4">
      <c r="A782" s="3"/>
      <c r="B782" s="3"/>
      <c r="C782" s="3"/>
      <c r="D782" s="3"/>
      <c r="E782" s="17"/>
      <c r="F782" s="3"/>
      <c r="G782" s="3"/>
      <c r="H782" s="3"/>
      <c r="I782" s="3"/>
      <c r="J782" s="11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spans="1:28" ht="14.4">
      <c r="A783" s="3"/>
      <c r="B783" s="3"/>
      <c r="C783" s="3"/>
      <c r="D783" s="3"/>
      <c r="E783" s="17"/>
      <c r="F783" s="3"/>
      <c r="G783" s="3"/>
      <c r="H783" s="3"/>
      <c r="I783" s="3"/>
      <c r="J783" s="11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spans="1:28" ht="14.4">
      <c r="A784" s="3"/>
      <c r="B784" s="3"/>
      <c r="C784" s="3"/>
      <c r="D784" s="3"/>
      <c r="E784" s="17"/>
      <c r="F784" s="3"/>
      <c r="G784" s="3"/>
      <c r="H784" s="3"/>
      <c r="I784" s="3"/>
      <c r="J784" s="11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spans="1:28" ht="14.4">
      <c r="A785" s="3"/>
      <c r="B785" s="3"/>
      <c r="C785" s="3"/>
      <c r="D785" s="3"/>
      <c r="E785" s="17"/>
      <c r="F785" s="3"/>
      <c r="G785" s="3"/>
      <c r="H785" s="3"/>
      <c r="I785" s="3"/>
      <c r="J785" s="11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spans="1:28" ht="14.4">
      <c r="A786" s="3"/>
      <c r="B786" s="3"/>
      <c r="C786" s="3"/>
      <c r="D786" s="3"/>
      <c r="E786" s="17"/>
      <c r="F786" s="3"/>
      <c r="G786" s="3"/>
      <c r="H786" s="3"/>
      <c r="I786" s="3"/>
      <c r="J786" s="11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spans="1:28" ht="14.4">
      <c r="A787" s="3"/>
      <c r="B787" s="3"/>
      <c r="C787" s="3"/>
      <c r="D787" s="3"/>
      <c r="E787" s="17"/>
      <c r="F787" s="3"/>
      <c r="G787" s="3"/>
      <c r="H787" s="3"/>
      <c r="I787" s="3"/>
      <c r="J787" s="11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spans="1:28" ht="14.4">
      <c r="A788" s="3"/>
      <c r="B788" s="3"/>
      <c r="C788" s="3"/>
      <c r="D788" s="3"/>
      <c r="E788" s="17"/>
      <c r="F788" s="3"/>
      <c r="G788" s="3"/>
      <c r="H788" s="3"/>
      <c r="I788" s="3"/>
      <c r="J788" s="11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spans="1:28" ht="14.4">
      <c r="A789" s="3"/>
      <c r="B789" s="3"/>
      <c r="C789" s="3"/>
      <c r="D789" s="3"/>
      <c r="E789" s="17"/>
      <c r="F789" s="3"/>
      <c r="G789" s="3"/>
      <c r="H789" s="3"/>
      <c r="I789" s="3"/>
      <c r="J789" s="11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spans="1:28" ht="14.4">
      <c r="A790" s="3"/>
      <c r="B790" s="3"/>
      <c r="C790" s="3"/>
      <c r="D790" s="3"/>
      <c r="E790" s="17"/>
      <c r="F790" s="3"/>
      <c r="G790" s="3"/>
      <c r="H790" s="3"/>
      <c r="I790" s="3"/>
      <c r="J790" s="11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spans="1:28" ht="14.4">
      <c r="A791" s="3"/>
      <c r="B791" s="3"/>
      <c r="C791" s="3"/>
      <c r="D791" s="3"/>
      <c r="E791" s="17"/>
      <c r="F791" s="3"/>
      <c r="G791" s="3"/>
      <c r="H791" s="3"/>
      <c r="I791" s="3"/>
      <c r="J791" s="11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spans="1:28" ht="14.4">
      <c r="A792" s="3"/>
      <c r="B792" s="3"/>
      <c r="C792" s="3"/>
      <c r="D792" s="3"/>
      <c r="E792" s="17"/>
      <c r="F792" s="3"/>
      <c r="G792" s="3"/>
      <c r="H792" s="3"/>
      <c r="I792" s="3"/>
      <c r="J792" s="11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spans="1:28" ht="14.4">
      <c r="A793" s="3"/>
      <c r="B793" s="3"/>
      <c r="C793" s="3"/>
      <c r="D793" s="3"/>
      <c r="E793" s="17"/>
      <c r="F793" s="3"/>
      <c r="G793" s="3"/>
      <c r="H793" s="3"/>
      <c r="I793" s="3"/>
      <c r="J793" s="11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spans="1:28" ht="14.4">
      <c r="A794" s="3"/>
      <c r="B794" s="3"/>
      <c r="C794" s="3"/>
      <c r="D794" s="3"/>
      <c r="E794" s="17"/>
      <c r="F794" s="3"/>
      <c r="G794" s="3"/>
      <c r="H794" s="3"/>
      <c r="I794" s="3"/>
      <c r="J794" s="11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spans="1:28" ht="14.4">
      <c r="A795" s="3"/>
      <c r="B795" s="3"/>
      <c r="C795" s="3"/>
      <c r="D795" s="3"/>
      <c r="E795" s="17"/>
      <c r="F795" s="3"/>
      <c r="G795" s="3"/>
      <c r="H795" s="3"/>
      <c r="I795" s="3"/>
      <c r="J795" s="11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spans="1:28" ht="14.4">
      <c r="A796" s="3"/>
      <c r="B796" s="3"/>
      <c r="C796" s="3"/>
      <c r="D796" s="3"/>
      <c r="E796" s="17"/>
      <c r="F796" s="3"/>
      <c r="G796" s="3"/>
      <c r="H796" s="3"/>
      <c r="I796" s="3"/>
      <c r="J796" s="11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spans="1:28" ht="14.4">
      <c r="A797" s="3"/>
      <c r="B797" s="3"/>
      <c r="C797" s="3"/>
      <c r="D797" s="3"/>
      <c r="E797" s="17"/>
      <c r="F797" s="3"/>
      <c r="G797" s="3"/>
      <c r="H797" s="3"/>
      <c r="I797" s="3"/>
      <c r="J797" s="11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spans="1:28" ht="14.4">
      <c r="A798" s="3"/>
      <c r="B798" s="3"/>
      <c r="C798" s="3"/>
      <c r="D798" s="3"/>
      <c r="E798" s="17"/>
      <c r="F798" s="3"/>
      <c r="G798" s="3"/>
      <c r="H798" s="3"/>
      <c r="I798" s="3"/>
      <c r="J798" s="11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spans="1:28" ht="14.4">
      <c r="A799" s="3"/>
      <c r="B799" s="3"/>
      <c r="C799" s="3"/>
      <c r="D799" s="3"/>
      <c r="E799" s="17"/>
      <c r="F799" s="3"/>
      <c r="G799" s="3"/>
      <c r="H799" s="3"/>
      <c r="I799" s="3"/>
      <c r="J799" s="11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spans="1:28" ht="14.4">
      <c r="A800" s="3"/>
      <c r="B800" s="3"/>
      <c r="C800" s="3"/>
      <c r="D800" s="3"/>
      <c r="E800" s="17"/>
      <c r="F800" s="3"/>
      <c r="G800" s="3"/>
      <c r="H800" s="3"/>
      <c r="I800" s="3"/>
      <c r="J800" s="11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spans="1:28" ht="14.4">
      <c r="A801" s="3"/>
      <c r="B801" s="3"/>
      <c r="C801" s="3"/>
      <c r="D801" s="3"/>
      <c r="E801" s="17"/>
      <c r="F801" s="3"/>
      <c r="G801" s="3"/>
      <c r="H801" s="3"/>
      <c r="I801" s="3"/>
      <c r="J801" s="11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spans="1:28" ht="14.4">
      <c r="A802" s="3"/>
      <c r="B802" s="3"/>
      <c r="C802" s="3"/>
      <c r="D802" s="3"/>
      <c r="E802" s="17"/>
      <c r="F802" s="3"/>
      <c r="G802" s="3"/>
      <c r="H802" s="3"/>
      <c r="I802" s="3"/>
      <c r="J802" s="11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spans="1:28" ht="14.4">
      <c r="A803" s="3"/>
      <c r="B803" s="3"/>
      <c r="C803" s="3"/>
      <c r="D803" s="3"/>
      <c r="E803" s="17"/>
      <c r="F803" s="3"/>
      <c r="G803" s="3"/>
      <c r="H803" s="3"/>
      <c r="I803" s="3"/>
      <c r="J803" s="11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spans="1:28" ht="14.4">
      <c r="A804" s="3"/>
      <c r="B804" s="3"/>
      <c r="C804" s="3"/>
      <c r="D804" s="3"/>
      <c r="E804" s="17"/>
      <c r="F804" s="3"/>
      <c r="G804" s="3"/>
      <c r="H804" s="3"/>
      <c r="I804" s="3"/>
      <c r="J804" s="11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spans="1:28" ht="14.4">
      <c r="A805" s="3"/>
      <c r="B805" s="3"/>
      <c r="C805" s="3"/>
      <c r="D805" s="3"/>
      <c r="E805" s="17"/>
      <c r="F805" s="3"/>
      <c r="G805" s="3"/>
      <c r="H805" s="3"/>
      <c r="I805" s="3"/>
      <c r="J805" s="11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spans="1:28" ht="14.4">
      <c r="A806" s="3"/>
      <c r="B806" s="3"/>
      <c r="C806" s="3"/>
      <c r="D806" s="3"/>
      <c r="E806" s="17"/>
      <c r="F806" s="3"/>
      <c r="G806" s="3"/>
      <c r="H806" s="3"/>
      <c r="I806" s="3"/>
      <c r="J806" s="11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spans="1:28" ht="14.4">
      <c r="A807" s="3"/>
      <c r="B807" s="3"/>
      <c r="C807" s="3"/>
      <c r="D807" s="3"/>
      <c r="E807" s="17"/>
      <c r="F807" s="3"/>
      <c r="G807" s="3"/>
      <c r="H807" s="3"/>
      <c r="I807" s="3"/>
      <c r="J807" s="11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spans="1:28" ht="14.4">
      <c r="A808" s="3"/>
      <c r="B808" s="3"/>
      <c r="C808" s="3"/>
      <c r="D808" s="3"/>
      <c r="E808" s="17"/>
      <c r="F808" s="3"/>
      <c r="G808" s="3"/>
      <c r="H808" s="3"/>
      <c r="I808" s="3"/>
      <c r="J808" s="11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spans="1:28" ht="14.4">
      <c r="A809" s="3"/>
      <c r="B809" s="3"/>
      <c r="C809" s="3"/>
      <c r="D809" s="3"/>
      <c r="E809" s="17"/>
      <c r="F809" s="3"/>
      <c r="G809" s="3"/>
      <c r="H809" s="3"/>
      <c r="I809" s="3"/>
      <c r="J809" s="11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spans="1:28" ht="14.4">
      <c r="A810" s="3"/>
      <c r="B810" s="3"/>
      <c r="C810" s="3"/>
      <c r="D810" s="3"/>
      <c r="E810" s="17"/>
      <c r="F810" s="3"/>
      <c r="G810" s="3"/>
      <c r="H810" s="3"/>
      <c r="I810" s="3"/>
      <c r="J810" s="11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spans="1:28" ht="14.4">
      <c r="A811" s="3"/>
      <c r="B811" s="3"/>
      <c r="C811" s="3"/>
      <c r="D811" s="3"/>
      <c r="E811" s="17"/>
      <c r="F811" s="3"/>
      <c r="G811" s="3"/>
      <c r="H811" s="3"/>
      <c r="I811" s="3"/>
      <c r="J811" s="11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spans="1:28" ht="14.4">
      <c r="A812" s="3"/>
      <c r="B812" s="3"/>
      <c r="C812" s="3"/>
      <c r="D812" s="3"/>
      <c r="E812" s="17"/>
      <c r="F812" s="3"/>
      <c r="G812" s="3"/>
      <c r="H812" s="3"/>
      <c r="I812" s="3"/>
      <c r="J812" s="11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spans="1:28" ht="14.4">
      <c r="A813" s="3"/>
      <c r="B813" s="3"/>
      <c r="C813" s="3"/>
      <c r="D813" s="3"/>
      <c r="E813" s="17"/>
      <c r="F813" s="3"/>
      <c r="G813" s="3"/>
      <c r="H813" s="3"/>
      <c r="I813" s="3"/>
      <c r="J813" s="11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spans="1:28" ht="14.4">
      <c r="A814" s="3"/>
      <c r="B814" s="3"/>
      <c r="C814" s="3"/>
      <c r="D814" s="3"/>
      <c r="E814" s="17"/>
      <c r="F814" s="3"/>
      <c r="G814" s="3"/>
      <c r="H814" s="3"/>
      <c r="I814" s="3"/>
      <c r="J814" s="11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spans="1:28" ht="14.4">
      <c r="A815" s="3"/>
      <c r="B815" s="3"/>
      <c r="C815" s="3"/>
      <c r="D815" s="3"/>
      <c r="E815" s="17"/>
      <c r="F815" s="3"/>
      <c r="G815" s="3"/>
      <c r="H815" s="3"/>
      <c r="I815" s="3"/>
      <c r="J815" s="11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spans="1:28" ht="14.4">
      <c r="A816" s="3"/>
      <c r="B816" s="3"/>
      <c r="C816" s="3"/>
      <c r="D816" s="3"/>
      <c r="E816" s="17"/>
      <c r="F816" s="3"/>
      <c r="G816" s="3"/>
      <c r="H816" s="3"/>
      <c r="I816" s="3"/>
      <c r="J816" s="11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spans="1:28" ht="14.4">
      <c r="A817" s="3"/>
      <c r="B817" s="3"/>
      <c r="C817" s="3"/>
      <c r="D817" s="3"/>
      <c r="E817" s="17"/>
      <c r="F817" s="3"/>
      <c r="G817" s="3"/>
      <c r="H817" s="3"/>
      <c r="I817" s="3"/>
      <c r="J817" s="11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spans="1:28" ht="14.4">
      <c r="A818" s="3"/>
      <c r="B818" s="3"/>
      <c r="C818" s="3"/>
      <c r="D818" s="3"/>
      <c r="E818" s="17"/>
      <c r="F818" s="3"/>
      <c r="G818" s="3"/>
      <c r="H818" s="3"/>
      <c r="I818" s="3"/>
      <c r="J818" s="11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spans="1:28" ht="14.4">
      <c r="A819" s="3"/>
      <c r="B819" s="3"/>
      <c r="C819" s="3"/>
      <c r="D819" s="3"/>
      <c r="E819" s="17"/>
      <c r="F819" s="3"/>
      <c r="G819" s="3"/>
      <c r="H819" s="3"/>
      <c r="I819" s="3"/>
      <c r="J819" s="11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spans="1:28" ht="14.4">
      <c r="A820" s="3"/>
      <c r="B820" s="3"/>
      <c r="C820" s="3"/>
      <c r="D820" s="3"/>
      <c r="E820" s="17"/>
      <c r="F820" s="3"/>
      <c r="G820" s="3"/>
      <c r="H820" s="3"/>
      <c r="I820" s="3"/>
      <c r="J820" s="11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spans="1:28" ht="14.4">
      <c r="A821" s="3"/>
      <c r="B821" s="3"/>
      <c r="C821" s="3"/>
      <c r="D821" s="3"/>
      <c r="E821" s="17"/>
      <c r="F821" s="3"/>
      <c r="G821" s="3"/>
      <c r="H821" s="3"/>
      <c r="I821" s="3"/>
      <c r="J821" s="11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spans="1:28" ht="14.4">
      <c r="A822" s="3"/>
      <c r="B822" s="3"/>
      <c r="C822" s="3"/>
      <c r="D822" s="3"/>
      <c r="E822" s="17"/>
      <c r="F822" s="3"/>
      <c r="G822" s="3"/>
      <c r="H822" s="3"/>
      <c r="I822" s="3"/>
      <c r="J822" s="11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spans="1:28" ht="14.4">
      <c r="A823" s="3"/>
      <c r="B823" s="3"/>
      <c r="C823" s="3"/>
      <c r="D823" s="3"/>
      <c r="E823" s="17"/>
      <c r="F823" s="3"/>
      <c r="G823" s="3"/>
      <c r="H823" s="3"/>
      <c r="I823" s="3"/>
      <c r="J823" s="11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spans="1:28" ht="14.4">
      <c r="A824" s="3"/>
      <c r="B824" s="3"/>
      <c r="C824" s="3"/>
      <c r="D824" s="3"/>
      <c r="E824" s="17"/>
      <c r="F824" s="3"/>
      <c r="G824" s="3"/>
      <c r="H824" s="3"/>
      <c r="I824" s="3"/>
      <c r="J824" s="11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spans="1:28" ht="14.4">
      <c r="A825" s="3"/>
      <c r="B825" s="3"/>
      <c r="C825" s="3"/>
      <c r="D825" s="3"/>
      <c r="E825" s="17"/>
      <c r="F825" s="3"/>
      <c r="G825" s="3"/>
      <c r="H825" s="3"/>
      <c r="I825" s="3"/>
      <c r="J825" s="11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spans="1:28" ht="14.4">
      <c r="A826" s="3"/>
      <c r="B826" s="3"/>
      <c r="C826" s="3"/>
      <c r="D826" s="3"/>
      <c r="E826" s="17"/>
      <c r="F826" s="3"/>
      <c r="G826" s="3"/>
      <c r="H826" s="3"/>
      <c r="I826" s="3"/>
      <c r="J826" s="11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spans="1:28" ht="14.4">
      <c r="A827" s="3"/>
      <c r="B827" s="3"/>
      <c r="C827" s="3"/>
      <c r="D827" s="3"/>
      <c r="E827" s="17"/>
      <c r="F827" s="3"/>
      <c r="G827" s="3"/>
      <c r="H827" s="3"/>
      <c r="I827" s="3"/>
      <c r="J827" s="11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spans="1:28" ht="14.4">
      <c r="A828" s="3"/>
      <c r="B828" s="3"/>
      <c r="C828" s="3"/>
      <c r="D828" s="3"/>
      <c r="E828" s="17"/>
      <c r="F828" s="3"/>
      <c r="G828" s="3"/>
      <c r="H828" s="3"/>
      <c r="I828" s="3"/>
      <c r="J828" s="11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spans="1:28" ht="14.4">
      <c r="A829" s="3"/>
      <c r="B829" s="3"/>
      <c r="C829" s="3"/>
      <c r="D829" s="3"/>
      <c r="E829" s="17"/>
      <c r="F829" s="3"/>
      <c r="G829" s="3"/>
      <c r="H829" s="3"/>
      <c r="I829" s="3"/>
      <c r="J829" s="11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spans="1:28" ht="14.4">
      <c r="A830" s="3"/>
      <c r="B830" s="3"/>
      <c r="C830" s="3"/>
      <c r="D830" s="3"/>
      <c r="E830" s="17"/>
      <c r="F830" s="3"/>
      <c r="G830" s="3"/>
      <c r="H830" s="3"/>
      <c r="I830" s="3"/>
      <c r="J830" s="11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spans="1:28" ht="14.4">
      <c r="A831" s="3"/>
      <c r="B831" s="3"/>
      <c r="C831" s="3"/>
      <c r="D831" s="3"/>
      <c r="E831" s="17"/>
      <c r="F831" s="3"/>
      <c r="G831" s="3"/>
      <c r="H831" s="3"/>
      <c r="I831" s="3"/>
      <c r="J831" s="11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spans="1:28" ht="14.4">
      <c r="A832" s="3"/>
      <c r="B832" s="3"/>
      <c r="C832" s="3"/>
      <c r="D832" s="3"/>
      <c r="E832" s="17"/>
      <c r="F832" s="3"/>
      <c r="G832" s="3"/>
      <c r="H832" s="3"/>
      <c r="I832" s="3"/>
      <c r="J832" s="11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spans="1:28" ht="14.4">
      <c r="A833" s="3"/>
      <c r="B833" s="3"/>
      <c r="C833" s="3"/>
      <c r="D833" s="3"/>
      <c r="E833" s="17"/>
      <c r="F833" s="3"/>
      <c r="G833" s="3"/>
      <c r="H833" s="3"/>
      <c r="I833" s="3"/>
      <c r="J833" s="11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spans="1:28" ht="14.4">
      <c r="A834" s="3"/>
      <c r="B834" s="3"/>
      <c r="C834" s="3"/>
      <c r="D834" s="3"/>
      <c r="E834" s="17"/>
      <c r="F834" s="3"/>
      <c r="G834" s="3"/>
      <c r="H834" s="3"/>
      <c r="I834" s="3"/>
      <c r="J834" s="11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spans="1:28" ht="14.4">
      <c r="A835" s="3"/>
      <c r="B835" s="3"/>
      <c r="C835" s="3"/>
      <c r="D835" s="3"/>
      <c r="E835" s="17"/>
      <c r="F835" s="3"/>
      <c r="G835" s="3"/>
      <c r="H835" s="3"/>
      <c r="I835" s="3"/>
      <c r="J835" s="11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spans="1:28" ht="14.4">
      <c r="A836" s="3"/>
      <c r="B836" s="3"/>
      <c r="C836" s="3"/>
      <c r="D836" s="3"/>
      <c r="E836" s="17"/>
      <c r="F836" s="3"/>
      <c r="G836" s="3"/>
      <c r="H836" s="3"/>
      <c r="I836" s="3"/>
      <c r="J836" s="11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spans="1:28" ht="14.4">
      <c r="A837" s="3"/>
      <c r="B837" s="3"/>
      <c r="C837" s="3"/>
      <c r="D837" s="3"/>
      <c r="E837" s="17"/>
      <c r="F837" s="3"/>
      <c r="G837" s="3"/>
      <c r="H837" s="3"/>
      <c r="I837" s="3"/>
      <c r="J837" s="11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spans="1:28" ht="14.4">
      <c r="A838" s="3"/>
      <c r="B838" s="3"/>
      <c r="C838" s="3"/>
      <c r="D838" s="3"/>
      <c r="E838" s="17"/>
      <c r="F838" s="3"/>
      <c r="G838" s="3"/>
      <c r="H838" s="3"/>
      <c r="I838" s="3"/>
      <c r="J838" s="11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spans="1:28" ht="14.4">
      <c r="A839" s="3"/>
      <c r="B839" s="3"/>
      <c r="C839" s="3"/>
      <c r="D839" s="3"/>
      <c r="E839" s="17"/>
      <c r="F839" s="3"/>
      <c r="G839" s="3"/>
      <c r="H839" s="3"/>
      <c r="I839" s="3"/>
      <c r="J839" s="11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spans="1:28" ht="14.4">
      <c r="A840" s="3"/>
      <c r="B840" s="3"/>
      <c r="C840" s="3"/>
      <c r="D840" s="3"/>
      <c r="E840" s="17"/>
      <c r="F840" s="3"/>
      <c r="G840" s="3"/>
      <c r="H840" s="3"/>
      <c r="I840" s="3"/>
      <c r="J840" s="11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spans="1:28" ht="14.4">
      <c r="A841" s="3"/>
      <c r="B841" s="3"/>
      <c r="C841" s="3"/>
      <c r="D841" s="3"/>
      <c r="E841" s="17"/>
      <c r="F841" s="3"/>
      <c r="G841" s="3"/>
      <c r="H841" s="3"/>
      <c r="I841" s="3"/>
      <c r="J841" s="11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spans="1:28" ht="14.4">
      <c r="A842" s="3"/>
      <c r="B842" s="3"/>
      <c r="C842" s="3"/>
      <c r="D842" s="3"/>
      <c r="E842" s="17"/>
      <c r="F842" s="3"/>
      <c r="G842" s="3"/>
      <c r="H842" s="3"/>
      <c r="I842" s="3"/>
      <c r="J842" s="11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spans="1:28" ht="14.4">
      <c r="A843" s="3"/>
      <c r="B843" s="3"/>
      <c r="C843" s="3"/>
      <c r="D843" s="3"/>
      <c r="E843" s="17"/>
      <c r="F843" s="3"/>
      <c r="G843" s="3"/>
      <c r="H843" s="3"/>
      <c r="I843" s="3"/>
      <c r="J843" s="11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spans="1:28" ht="14.4">
      <c r="A844" s="3"/>
      <c r="B844" s="3"/>
      <c r="C844" s="3"/>
      <c r="D844" s="3"/>
      <c r="E844" s="17"/>
      <c r="F844" s="3"/>
      <c r="G844" s="3"/>
      <c r="H844" s="3"/>
      <c r="I844" s="3"/>
      <c r="J844" s="11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spans="1:28" ht="14.4">
      <c r="A845" s="3"/>
      <c r="B845" s="3"/>
      <c r="C845" s="3"/>
      <c r="D845" s="3"/>
      <c r="E845" s="17"/>
      <c r="F845" s="3"/>
      <c r="G845" s="3"/>
      <c r="H845" s="3"/>
      <c r="I845" s="3"/>
      <c r="J845" s="11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spans="1:28" ht="14.4">
      <c r="A846" s="3"/>
      <c r="B846" s="3"/>
      <c r="C846" s="3"/>
      <c r="D846" s="3"/>
      <c r="E846" s="17"/>
      <c r="F846" s="3"/>
      <c r="G846" s="3"/>
      <c r="H846" s="3"/>
      <c r="I846" s="3"/>
      <c r="J846" s="11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spans="1:28" ht="14.4">
      <c r="A847" s="3"/>
      <c r="B847" s="3"/>
      <c r="C847" s="3"/>
      <c r="D847" s="3"/>
      <c r="E847" s="17"/>
      <c r="F847" s="3"/>
      <c r="G847" s="3"/>
      <c r="H847" s="3"/>
      <c r="I847" s="3"/>
      <c r="J847" s="11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spans="1:28" ht="14.4">
      <c r="A848" s="3"/>
      <c r="B848" s="3"/>
      <c r="C848" s="3"/>
      <c r="D848" s="3"/>
      <c r="E848" s="17"/>
      <c r="F848" s="3"/>
      <c r="G848" s="3"/>
      <c r="H848" s="3"/>
      <c r="I848" s="3"/>
      <c r="J848" s="11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spans="1:28" ht="14.4">
      <c r="A849" s="3"/>
      <c r="B849" s="3"/>
      <c r="C849" s="3"/>
      <c r="D849" s="3"/>
      <c r="E849" s="17"/>
      <c r="F849" s="3"/>
      <c r="G849" s="3"/>
      <c r="H849" s="3"/>
      <c r="I849" s="3"/>
      <c r="J849" s="11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spans="1:28" ht="14.4">
      <c r="A850" s="3"/>
      <c r="B850" s="3"/>
      <c r="C850" s="3"/>
      <c r="D850" s="3"/>
      <c r="E850" s="17"/>
      <c r="F850" s="3"/>
      <c r="G850" s="3"/>
      <c r="H850" s="3"/>
      <c r="I850" s="3"/>
      <c r="J850" s="11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spans="1:28" ht="14.4">
      <c r="A851" s="3"/>
      <c r="B851" s="3"/>
      <c r="C851" s="3"/>
      <c r="D851" s="3"/>
      <c r="E851" s="17"/>
      <c r="F851" s="3"/>
      <c r="G851" s="3"/>
      <c r="H851" s="3"/>
      <c r="I851" s="3"/>
      <c r="J851" s="11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spans="1:28" ht="14.4">
      <c r="A852" s="3"/>
      <c r="B852" s="3"/>
      <c r="C852" s="3"/>
      <c r="D852" s="3"/>
      <c r="E852" s="17"/>
      <c r="F852" s="3"/>
      <c r="G852" s="3"/>
      <c r="H852" s="3"/>
      <c r="I852" s="3"/>
      <c r="J852" s="11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spans="1:28" ht="14.4">
      <c r="A853" s="3"/>
      <c r="B853" s="3"/>
      <c r="C853" s="3"/>
      <c r="D853" s="3"/>
      <c r="E853" s="17"/>
      <c r="F853" s="3"/>
      <c r="G853" s="3"/>
      <c r="H853" s="3"/>
      <c r="I853" s="3"/>
      <c r="J853" s="11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spans="1:28" ht="14.4">
      <c r="A854" s="3"/>
      <c r="B854" s="3"/>
      <c r="C854" s="3"/>
      <c r="D854" s="3"/>
      <c r="E854" s="17"/>
      <c r="F854" s="3"/>
      <c r="G854" s="3"/>
      <c r="H854" s="3"/>
      <c r="I854" s="3"/>
      <c r="J854" s="11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spans="1:28" ht="14.4">
      <c r="A855" s="3"/>
      <c r="B855" s="3"/>
      <c r="C855" s="3"/>
      <c r="D855" s="3"/>
      <c r="E855" s="17"/>
      <c r="F855" s="3"/>
      <c r="G855" s="3"/>
      <c r="H855" s="3"/>
      <c r="I855" s="3"/>
      <c r="J855" s="11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spans="1:28" ht="14.4">
      <c r="A856" s="3"/>
      <c r="B856" s="3"/>
      <c r="C856" s="3"/>
      <c r="D856" s="3"/>
      <c r="E856" s="17"/>
      <c r="F856" s="3"/>
      <c r="G856" s="3"/>
      <c r="H856" s="3"/>
      <c r="I856" s="3"/>
      <c r="J856" s="11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spans="1:28" ht="14.4">
      <c r="A857" s="3"/>
      <c r="B857" s="3"/>
      <c r="C857" s="3"/>
      <c r="D857" s="3"/>
      <c r="E857" s="17"/>
      <c r="F857" s="3"/>
      <c r="G857" s="3"/>
      <c r="H857" s="3"/>
      <c r="I857" s="3"/>
      <c r="J857" s="11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spans="1:28" ht="14.4">
      <c r="A858" s="3"/>
      <c r="B858" s="3"/>
      <c r="C858" s="3"/>
      <c r="D858" s="3"/>
      <c r="E858" s="17"/>
      <c r="F858" s="3"/>
      <c r="G858" s="3"/>
      <c r="H858" s="3"/>
      <c r="I858" s="3"/>
      <c r="J858" s="11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spans="1:28" ht="14.4">
      <c r="A859" s="3"/>
      <c r="B859" s="3"/>
      <c r="C859" s="3"/>
      <c r="D859" s="3"/>
      <c r="E859" s="17"/>
      <c r="F859" s="3"/>
      <c r="G859" s="3"/>
      <c r="H859" s="3"/>
      <c r="I859" s="3"/>
      <c r="J859" s="11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spans="1:28" ht="14.4">
      <c r="A860" s="3"/>
      <c r="B860" s="3"/>
      <c r="C860" s="3"/>
      <c r="D860" s="3"/>
      <c r="E860" s="17"/>
      <c r="F860" s="3"/>
      <c r="G860" s="3"/>
      <c r="H860" s="3"/>
      <c r="I860" s="3"/>
      <c r="J860" s="11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spans="1:28" ht="14.4">
      <c r="A861" s="3"/>
      <c r="B861" s="3"/>
      <c r="C861" s="3"/>
      <c r="D861" s="3"/>
      <c r="E861" s="17"/>
      <c r="F861" s="3"/>
      <c r="G861" s="3"/>
      <c r="H861" s="3"/>
      <c r="I861" s="3"/>
      <c r="J861" s="11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spans="1:28" ht="14.4">
      <c r="A862" s="3"/>
      <c r="B862" s="3"/>
      <c r="C862" s="3"/>
      <c r="D862" s="3"/>
      <c r="E862" s="17"/>
      <c r="F862" s="3"/>
      <c r="G862" s="3"/>
      <c r="H862" s="3"/>
      <c r="I862" s="3"/>
      <c r="J862" s="11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spans="1:28" ht="14.4">
      <c r="A863" s="3"/>
      <c r="B863" s="3"/>
      <c r="C863" s="3"/>
      <c r="D863" s="3"/>
      <c r="E863" s="17"/>
      <c r="F863" s="3"/>
      <c r="G863" s="3"/>
      <c r="H863" s="3"/>
      <c r="I863" s="3"/>
      <c r="J863" s="11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spans="1:28" ht="14.4">
      <c r="A864" s="3"/>
      <c r="B864" s="3"/>
      <c r="C864" s="3"/>
      <c r="D864" s="3"/>
      <c r="E864" s="17"/>
      <c r="F864" s="3"/>
      <c r="G864" s="3"/>
      <c r="H864" s="3"/>
      <c r="I864" s="3"/>
      <c r="J864" s="11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spans="1:28" ht="14.4">
      <c r="A865" s="3"/>
      <c r="B865" s="3"/>
      <c r="C865" s="3"/>
      <c r="D865" s="3"/>
      <c r="E865" s="17"/>
      <c r="F865" s="3"/>
      <c r="G865" s="3"/>
      <c r="H865" s="3"/>
      <c r="I865" s="3"/>
      <c r="J865" s="11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spans="1:28" ht="14.4">
      <c r="A866" s="3"/>
      <c r="B866" s="3"/>
      <c r="C866" s="3"/>
      <c r="D866" s="3"/>
      <c r="E866" s="17"/>
      <c r="F866" s="3"/>
      <c r="G866" s="3"/>
      <c r="H866" s="3"/>
      <c r="I866" s="3"/>
      <c r="J866" s="11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spans="1:28" ht="14.4">
      <c r="A867" s="3"/>
      <c r="B867" s="3"/>
      <c r="C867" s="3"/>
      <c r="D867" s="3"/>
      <c r="E867" s="17"/>
      <c r="F867" s="3"/>
      <c r="G867" s="3"/>
      <c r="H867" s="3"/>
      <c r="I867" s="3"/>
      <c r="J867" s="11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spans="1:28" ht="14.4">
      <c r="A868" s="3"/>
      <c r="B868" s="3"/>
      <c r="C868" s="3"/>
      <c r="D868" s="3"/>
      <c r="E868" s="17"/>
      <c r="F868" s="3"/>
      <c r="G868" s="3"/>
      <c r="H868" s="3"/>
      <c r="I868" s="3"/>
      <c r="J868" s="11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spans="1:28" ht="14.4">
      <c r="A869" s="3"/>
      <c r="B869" s="3"/>
      <c r="C869" s="3"/>
      <c r="D869" s="3"/>
      <c r="E869" s="17"/>
      <c r="F869" s="3"/>
      <c r="G869" s="3"/>
      <c r="H869" s="3"/>
      <c r="I869" s="3"/>
      <c r="J869" s="11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spans="1:28" ht="14.4">
      <c r="A870" s="3"/>
      <c r="B870" s="3"/>
      <c r="C870" s="3"/>
      <c r="D870" s="3"/>
      <c r="E870" s="17"/>
      <c r="F870" s="3"/>
      <c r="G870" s="3"/>
      <c r="H870" s="3"/>
      <c r="I870" s="3"/>
      <c r="J870" s="11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spans="1:28" ht="14.4">
      <c r="A871" s="3"/>
      <c r="B871" s="3"/>
      <c r="C871" s="3"/>
      <c r="D871" s="3"/>
      <c r="E871" s="17"/>
      <c r="F871" s="3"/>
      <c r="G871" s="3"/>
      <c r="H871" s="3"/>
      <c r="I871" s="3"/>
      <c r="J871" s="11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spans="1:28" ht="14.4">
      <c r="A872" s="3"/>
      <c r="B872" s="3"/>
      <c r="C872" s="3"/>
      <c r="D872" s="3"/>
      <c r="E872" s="17"/>
      <c r="F872" s="3"/>
      <c r="G872" s="3"/>
      <c r="H872" s="3"/>
      <c r="I872" s="3"/>
      <c r="J872" s="11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spans="1:28" ht="14.4">
      <c r="A873" s="3"/>
      <c r="B873" s="3"/>
      <c r="C873" s="3"/>
      <c r="D873" s="3"/>
      <c r="E873" s="17"/>
      <c r="F873" s="3"/>
      <c r="G873" s="3"/>
      <c r="H873" s="3"/>
      <c r="I873" s="3"/>
      <c r="J873" s="11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spans="1:28" ht="14.4">
      <c r="A874" s="3"/>
      <c r="B874" s="3"/>
      <c r="C874" s="3"/>
      <c r="D874" s="3"/>
      <c r="E874" s="17"/>
      <c r="F874" s="3"/>
      <c r="G874" s="3"/>
      <c r="H874" s="3"/>
      <c r="I874" s="3"/>
      <c r="J874" s="11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spans="1:28" ht="14.4">
      <c r="A875" s="3"/>
      <c r="B875" s="3"/>
      <c r="C875" s="3"/>
      <c r="D875" s="3"/>
      <c r="E875" s="17"/>
      <c r="F875" s="3"/>
      <c r="G875" s="3"/>
      <c r="H875" s="3"/>
      <c r="I875" s="3"/>
      <c r="J875" s="11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spans="1:28" ht="14.4">
      <c r="A876" s="3"/>
      <c r="B876" s="3"/>
      <c r="C876" s="3"/>
      <c r="D876" s="3"/>
      <c r="E876" s="17"/>
      <c r="F876" s="3"/>
      <c r="G876" s="3"/>
      <c r="H876" s="3"/>
      <c r="I876" s="3"/>
      <c r="J876" s="11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spans="1:28" ht="14.4">
      <c r="A877" s="3"/>
      <c r="B877" s="3"/>
      <c r="C877" s="3"/>
      <c r="D877" s="3"/>
      <c r="E877" s="17"/>
      <c r="F877" s="3"/>
      <c r="G877" s="3"/>
      <c r="H877" s="3"/>
      <c r="I877" s="3"/>
      <c r="J877" s="11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spans="1:28" ht="14.4">
      <c r="A878" s="3"/>
      <c r="B878" s="3"/>
      <c r="C878" s="3"/>
      <c r="D878" s="3"/>
      <c r="E878" s="17"/>
      <c r="F878" s="3"/>
      <c r="G878" s="3"/>
      <c r="H878" s="3"/>
      <c r="I878" s="3"/>
      <c r="J878" s="11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spans="1:28" ht="14.4">
      <c r="A879" s="3"/>
      <c r="B879" s="3"/>
      <c r="C879" s="3"/>
      <c r="D879" s="3"/>
      <c r="E879" s="17"/>
      <c r="F879" s="3"/>
      <c r="G879" s="3"/>
      <c r="H879" s="3"/>
      <c r="I879" s="3"/>
      <c r="J879" s="11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spans="1:28" ht="14.4">
      <c r="A880" s="3"/>
      <c r="B880" s="3"/>
      <c r="C880" s="3"/>
      <c r="D880" s="3"/>
      <c r="E880" s="17"/>
      <c r="F880" s="3"/>
      <c r="G880" s="3"/>
      <c r="H880" s="3"/>
      <c r="I880" s="3"/>
      <c r="J880" s="11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spans="1:28" ht="14.4">
      <c r="A881" s="3"/>
      <c r="B881" s="3"/>
      <c r="C881" s="3"/>
      <c r="D881" s="3"/>
      <c r="E881" s="17"/>
      <c r="F881" s="3"/>
      <c r="G881" s="3"/>
      <c r="H881" s="3"/>
      <c r="I881" s="3"/>
      <c r="J881" s="11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spans="1:28" ht="14.4">
      <c r="A882" s="3"/>
      <c r="B882" s="3"/>
      <c r="C882" s="3"/>
      <c r="D882" s="3"/>
      <c r="E882" s="17"/>
      <c r="F882" s="3"/>
      <c r="G882" s="3"/>
      <c r="H882" s="3"/>
      <c r="I882" s="3"/>
      <c r="J882" s="11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spans="1:28" ht="14.4">
      <c r="A883" s="3"/>
      <c r="B883" s="3"/>
      <c r="C883" s="3"/>
      <c r="D883" s="3"/>
      <c r="E883" s="17"/>
      <c r="F883" s="3"/>
      <c r="G883" s="3"/>
      <c r="H883" s="3"/>
      <c r="I883" s="3"/>
      <c r="J883" s="11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spans="1:28" ht="14.4">
      <c r="A884" s="3"/>
      <c r="B884" s="3"/>
      <c r="C884" s="3"/>
      <c r="D884" s="3"/>
      <c r="E884" s="17"/>
      <c r="F884" s="3"/>
      <c r="G884" s="3"/>
      <c r="H884" s="3"/>
      <c r="I884" s="3"/>
      <c r="J884" s="11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spans="1:28" ht="14.4">
      <c r="A885" s="3"/>
      <c r="B885" s="3"/>
      <c r="C885" s="3"/>
      <c r="D885" s="3"/>
      <c r="E885" s="17"/>
      <c r="F885" s="3"/>
      <c r="G885" s="3"/>
      <c r="H885" s="3"/>
      <c r="I885" s="3"/>
      <c r="J885" s="11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spans="1:28" ht="14.4">
      <c r="A886" s="3"/>
      <c r="B886" s="3"/>
      <c r="C886" s="3"/>
      <c r="D886" s="3"/>
      <c r="E886" s="17"/>
      <c r="F886" s="3"/>
      <c r="G886" s="3"/>
      <c r="H886" s="3"/>
      <c r="I886" s="3"/>
      <c r="J886" s="11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spans="1:28" ht="14.4">
      <c r="A887" s="3"/>
      <c r="B887" s="3"/>
      <c r="C887" s="3"/>
      <c r="D887" s="3"/>
      <c r="E887" s="17"/>
      <c r="F887" s="3"/>
      <c r="G887" s="3"/>
      <c r="H887" s="3"/>
      <c r="I887" s="3"/>
      <c r="J887" s="11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spans="1:28" ht="14.4">
      <c r="A888" s="3"/>
      <c r="B888" s="3"/>
      <c r="C888" s="3"/>
      <c r="D888" s="3"/>
      <c r="E888" s="17"/>
      <c r="F888" s="3"/>
      <c r="G888" s="3"/>
      <c r="H888" s="3"/>
      <c r="I888" s="3"/>
      <c r="J888" s="11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spans="1:28" ht="14.4">
      <c r="A889" s="3"/>
      <c r="B889" s="3"/>
      <c r="C889" s="3"/>
      <c r="D889" s="3"/>
      <c r="E889" s="17"/>
      <c r="F889" s="3"/>
      <c r="G889" s="3"/>
      <c r="H889" s="3"/>
      <c r="I889" s="3"/>
      <c r="J889" s="11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spans="1:28" ht="14.4">
      <c r="A890" s="3"/>
      <c r="B890" s="3"/>
      <c r="C890" s="3"/>
      <c r="D890" s="3"/>
      <c r="E890" s="17"/>
      <c r="F890" s="3"/>
      <c r="G890" s="3"/>
      <c r="H890" s="3"/>
      <c r="I890" s="3"/>
      <c r="J890" s="11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spans="1:28" ht="14.4">
      <c r="A891" s="3"/>
      <c r="B891" s="3"/>
      <c r="C891" s="3"/>
      <c r="D891" s="3"/>
      <c r="E891" s="17"/>
      <c r="F891" s="3"/>
      <c r="G891" s="3"/>
      <c r="H891" s="3"/>
      <c r="I891" s="3"/>
      <c r="J891" s="11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spans="1:28" ht="14.4">
      <c r="A892" s="3"/>
      <c r="B892" s="3"/>
      <c r="C892" s="3"/>
      <c r="D892" s="3"/>
      <c r="E892" s="17"/>
      <c r="F892" s="3"/>
      <c r="G892" s="3"/>
      <c r="H892" s="3"/>
      <c r="I892" s="3"/>
      <c r="J892" s="11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spans="1:28" ht="14.4">
      <c r="A893" s="3"/>
      <c r="B893" s="3"/>
      <c r="C893" s="3"/>
      <c r="D893" s="3"/>
      <c r="E893" s="17"/>
      <c r="F893" s="3"/>
      <c r="G893" s="3"/>
      <c r="H893" s="3"/>
      <c r="I893" s="3"/>
      <c r="J893" s="11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spans="1:28" ht="14.4">
      <c r="A894" s="3"/>
      <c r="B894" s="3"/>
      <c r="C894" s="3"/>
      <c r="D894" s="3"/>
      <c r="E894" s="17"/>
      <c r="F894" s="3"/>
      <c r="G894" s="3"/>
      <c r="H894" s="3"/>
      <c r="I894" s="3"/>
      <c r="J894" s="11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spans="1:28" ht="14.4">
      <c r="A895" s="3"/>
      <c r="B895" s="3"/>
      <c r="C895" s="3"/>
      <c r="D895" s="3"/>
      <c r="E895" s="17"/>
      <c r="F895" s="3"/>
      <c r="G895" s="3"/>
      <c r="H895" s="3"/>
      <c r="I895" s="3"/>
      <c r="J895" s="11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spans="1:28" ht="14.4">
      <c r="A896" s="3"/>
      <c r="B896" s="3"/>
      <c r="C896" s="3"/>
      <c r="D896" s="3"/>
      <c r="E896" s="17"/>
      <c r="F896" s="3"/>
      <c r="G896" s="3"/>
      <c r="H896" s="3"/>
      <c r="I896" s="3"/>
      <c r="J896" s="11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spans="1:28" ht="14.4">
      <c r="A897" s="3"/>
      <c r="B897" s="3"/>
      <c r="C897" s="3"/>
      <c r="D897" s="3"/>
      <c r="E897" s="17"/>
      <c r="F897" s="3"/>
      <c r="G897" s="3"/>
      <c r="H897" s="3"/>
      <c r="I897" s="3"/>
      <c r="J897" s="11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spans="1:28" ht="14.4">
      <c r="A898" s="3"/>
      <c r="B898" s="3"/>
      <c r="C898" s="3"/>
      <c r="D898" s="3"/>
      <c r="E898" s="17"/>
      <c r="F898" s="3"/>
      <c r="G898" s="3"/>
      <c r="H898" s="3"/>
      <c r="I898" s="3"/>
      <c r="J898" s="11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spans="1:28" ht="14.4">
      <c r="A899" s="3"/>
      <c r="B899" s="3"/>
      <c r="C899" s="3"/>
      <c r="D899" s="3"/>
      <c r="E899" s="17"/>
      <c r="F899" s="3"/>
      <c r="G899" s="3"/>
      <c r="H899" s="3"/>
      <c r="I899" s="3"/>
      <c r="J899" s="11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spans="1:28" ht="14.4">
      <c r="A900" s="3"/>
      <c r="B900" s="3"/>
      <c r="C900" s="3"/>
      <c r="D900" s="3"/>
      <c r="E900" s="17"/>
      <c r="F900" s="3"/>
      <c r="G900" s="3"/>
      <c r="H900" s="3"/>
      <c r="I900" s="3"/>
      <c r="J900" s="11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spans="1:28" ht="14.4">
      <c r="A901" s="3"/>
      <c r="B901" s="3"/>
      <c r="C901" s="3"/>
      <c r="D901" s="3"/>
      <c r="E901" s="17"/>
      <c r="F901" s="3"/>
      <c r="G901" s="3"/>
      <c r="H901" s="3"/>
      <c r="I901" s="3"/>
      <c r="J901" s="11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spans="1:28" ht="14.4">
      <c r="A902" s="3"/>
      <c r="B902" s="3"/>
      <c r="C902" s="3"/>
      <c r="D902" s="3"/>
      <c r="E902" s="17"/>
      <c r="F902" s="3"/>
      <c r="G902" s="3"/>
      <c r="H902" s="3"/>
      <c r="I902" s="3"/>
      <c r="J902" s="11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spans="1:28" ht="14.4">
      <c r="A903" s="3"/>
      <c r="B903" s="3"/>
      <c r="C903" s="3"/>
      <c r="D903" s="3"/>
      <c r="E903" s="17"/>
      <c r="F903" s="3"/>
      <c r="G903" s="3"/>
      <c r="H903" s="3"/>
      <c r="I903" s="3"/>
      <c r="J903" s="11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spans="1:28" ht="14.4">
      <c r="A904" s="3"/>
      <c r="B904" s="3"/>
      <c r="C904" s="3"/>
      <c r="D904" s="3"/>
      <c r="E904" s="17"/>
      <c r="F904" s="3"/>
      <c r="G904" s="3"/>
      <c r="H904" s="3"/>
      <c r="I904" s="3"/>
      <c r="J904" s="11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spans="1:28" ht="14.4">
      <c r="A905" s="3"/>
      <c r="B905" s="3"/>
      <c r="C905" s="3"/>
      <c r="D905" s="3"/>
      <c r="E905" s="17"/>
      <c r="F905" s="3"/>
      <c r="G905" s="3"/>
      <c r="H905" s="3"/>
      <c r="I905" s="3"/>
      <c r="J905" s="11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spans="1:28" ht="14.4">
      <c r="A906" s="3"/>
      <c r="B906" s="3"/>
      <c r="C906" s="3"/>
      <c r="D906" s="3"/>
      <c r="E906" s="17"/>
      <c r="F906" s="3"/>
      <c r="G906" s="3"/>
      <c r="H906" s="3"/>
      <c r="I906" s="3"/>
      <c r="J906" s="11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spans="1:28" ht="14.4">
      <c r="A907" s="3"/>
      <c r="B907" s="3"/>
      <c r="C907" s="3"/>
      <c r="D907" s="3"/>
      <c r="E907" s="17"/>
      <c r="F907" s="3"/>
      <c r="G907" s="3"/>
      <c r="H907" s="3"/>
      <c r="I907" s="3"/>
      <c r="J907" s="11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spans="1:28" ht="14.4">
      <c r="A908" s="3"/>
      <c r="B908" s="3"/>
      <c r="C908" s="3"/>
      <c r="D908" s="3"/>
      <c r="E908" s="17"/>
      <c r="F908" s="3"/>
      <c r="G908" s="3"/>
      <c r="H908" s="3"/>
      <c r="I908" s="3"/>
      <c r="J908" s="11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spans="1:28" ht="14.4">
      <c r="A909" s="3"/>
      <c r="B909" s="3"/>
      <c r="C909" s="3"/>
      <c r="D909" s="3"/>
      <c r="E909" s="17"/>
      <c r="F909" s="3"/>
      <c r="G909" s="3"/>
      <c r="H909" s="3"/>
      <c r="I909" s="3"/>
      <c r="J909" s="11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spans="1:28" ht="14.4">
      <c r="A910" s="3"/>
      <c r="B910" s="3"/>
      <c r="C910" s="3"/>
      <c r="D910" s="3"/>
      <c r="E910" s="17"/>
      <c r="F910" s="3"/>
      <c r="G910" s="3"/>
      <c r="H910" s="3"/>
      <c r="I910" s="3"/>
      <c r="J910" s="11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spans="1:28" ht="14.4">
      <c r="A911" s="3"/>
      <c r="B911" s="3"/>
      <c r="C911" s="3"/>
      <c r="D911" s="3"/>
      <c r="E911" s="17"/>
      <c r="F911" s="3"/>
      <c r="G911" s="3"/>
      <c r="H911" s="3"/>
      <c r="I911" s="3"/>
      <c r="J911" s="11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spans="1:28" ht="14.4">
      <c r="A912" s="3"/>
      <c r="B912" s="3"/>
      <c r="C912" s="3"/>
      <c r="D912" s="3"/>
      <c r="E912" s="17"/>
      <c r="F912" s="3"/>
      <c r="G912" s="3"/>
      <c r="H912" s="3"/>
      <c r="I912" s="3"/>
      <c r="J912" s="11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spans="1:28" ht="14.4">
      <c r="A913" s="3"/>
      <c r="B913" s="3"/>
      <c r="C913" s="3"/>
      <c r="D913" s="3"/>
      <c r="E913" s="17"/>
      <c r="F913" s="3"/>
      <c r="G913" s="3"/>
      <c r="H913" s="3"/>
      <c r="I913" s="3"/>
      <c r="J913" s="11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spans="1:28" ht="14.4">
      <c r="A914" s="3"/>
      <c r="B914" s="3"/>
      <c r="C914" s="3"/>
      <c r="D914" s="3"/>
      <c r="E914" s="17"/>
      <c r="F914" s="3"/>
      <c r="G914" s="3"/>
      <c r="H914" s="3"/>
      <c r="I914" s="3"/>
      <c r="J914" s="11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spans="1:28" ht="14.4">
      <c r="A915" s="3"/>
      <c r="B915" s="3"/>
      <c r="C915" s="3"/>
      <c r="D915" s="3"/>
      <c r="E915" s="17"/>
      <c r="F915" s="3"/>
      <c r="G915" s="3"/>
      <c r="H915" s="3"/>
      <c r="I915" s="3"/>
      <c r="J915" s="11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spans="1:28" ht="14.4">
      <c r="A916" s="3"/>
      <c r="B916" s="3"/>
      <c r="C916" s="3"/>
      <c r="D916" s="3"/>
      <c r="E916" s="17"/>
      <c r="F916" s="3"/>
      <c r="G916" s="3"/>
      <c r="H916" s="3"/>
      <c r="I916" s="3"/>
      <c r="J916" s="11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spans="1:28" ht="14.4">
      <c r="A917" s="3"/>
      <c r="B917" s="3"/>
      <c r="C917" s="3"/>
      <c r="D917" s="3"/>
      <c r="E917" s="17"/>
      <c r="F917" s="3"/>
      <c r="G917" s="3"/>
      <c r="H917" s="3"/>
      <c r="I917" s="3"/>
      <c r="J917" s="11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spans="1:28" ht="14.4">
      <c r="A918" s="3"/>
      <c r="B918" s="3"/>
      <c r="C918" s="3"/>
      <c r="D918" s="3"/>
      <c r="E918" s="17"/>
      <c r="F918" s="3"/>
      <c r="G918" s="3"/>
      <c r="H918" s="3"/>
      <c r="I918" s="3"/>
      <c r="J918" s="11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spans="1:28" ht="14.4">
      <c r="A919" s="3"/>
      <c r="B919" s="3"/>
      <c r="C919" s="3"/>
      <c r="D919" s="3"/>
      <c r="E919" s="17"/>
      <c r="F919" s="3"/>
      <c r="G919" s="3"/>
      <c r="H919" s="3"/>
      <c r="I919" s="3"/>
      <c r="J919" s="11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spans="1:28" ht="14.4">
      <c r="A920" s="3"/>
      <c r="B920" s="3"/>
      <c r="C920" s="3"/>
      <c r="D920" s="3"/>
      <c r="E920" s="17"/>
      <c r="F920" s="3"/>
      <c r="G920" s="3"/>
      <c r="H920" s="3"/>
      <c r="I920" s="3"/>
      <c r="J920" s="11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spans="1:28" ht="14.4">
      <c r="A921" s="3"/>
      <c r="B921" s="3"/>
      <c r="C921" s="3"/>
      <c r="D921" s="3"/>
      <c r="E921" s="17"/>
      <c r="F921" s="3"/>
      <c r="G921" s="3"/>
      <c r="H921" s="3"/>
      <c r="I921" s="3"/>
      <c r="J921" s="11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spans="1:28" ht="14.4">
      <c r="A922" s="3"/>
      <c r="B922" s="3"/>
      <c r="C922" s="3"/>
      <c r="D922" s="3"/>
      <c r="E922" s="17"/>
      <c r="F922" s="3"/>
      <c r="G922" s="3"/>
      <c r="H922" s="3"/>
      <c r="I922" s="3"/>
      <c r="J922" s="11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spans="1:28" ht="14.4">
      <c r="A923" s="3"/>
      <c r="B923" s="3"/>
      <c r="C923" s="3"/>
      <c r="D923" s="3"/>
      <c r="E923" s="17"/>
      <c r="F923" s="3"/>
      <c r="G923" s="3"/>
      <c r="H923" s="3"/>
      <c r="I923" s="3"/>
      <c r="J923" s="11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spans="1:28" ht="14.4">
      <c r="A924" s="3"/>
      <c r="B924" s="3"/>
      <c r="C924" s="3"/>
      <c r="D924" s="3"/>
      <c r="E924" s="17"/>
      <c r="F924" s="3"/>
      <c r="G924" s="3"/>
      <c r="H924" s="3"/>
      <c r="I924" s="3"/>
      <c r="J924" s="11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spans="1:28" ht="14.4">
      <c r="A925" s="3"/>
      <c r="B925" s="3"/>
      <c r="C925" s="3"/>
      <c r="D925" s="3"/>
      <c r="E925" s="17"/>
      <c r="F925" s="3"/>
      <c r="G925" s="3"/>
      <c r="H925" s="3"/>
      <c r="I925" s="3"/>
      <c r="J925" s="11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spans="1:28" ht="14.4">
      <c r="A926" s="3"/>
      <c r="B926" s="3"/>
      <c r="C926" s="3"/>
      <c r="D926" s="3"/>
      <c r="E926" s="17"/>
      <c r="F926" s="3"/>
      <c r="G926" s="3"/>
      <c r="H926" s="3"/>
      <c r="I926" s="3"/>
      <c r="J926" s="11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spans="1:28" ht="14.4">
      <c r="A927" s="3"/>
      <c r="B927" s="3"/>
      <c r="C927" s="3"/>
      <c r="D927" s="3"/>
      <c r="E927" s="17"/>
      <c r="F927" s="3"/>
      <c r="G927" s="3"/>
      <c r="H927" s="3"/>
      <c r="I927" s="3"/>
      <c r="J927" s="11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spans="1:28" ht="14.4">
      <c r="A928" s="3"/>
      <c r="B928" s="3"/>
      <c r="C928" s="3"/>
      <c r="D928" s="3"/>
      <c r="E928" s="17"/>
      <c r="F928" s="3"/>
      <c r="G928" s="3"/>
      <c r="H928" s="3"/>
      <c r="I928" s="3"/>
      <c r="J928" s="11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spans="1:28" ht="14.4">
      <c r="A929" s="3"/>
      <c r="B929" s="3"/>
      <c r="C929" s="3"/>
      <c r="D929" s="3"/>
      <c r="E929" s="17"/>
      <c r="F929" s="3"/>
      <c r="G929" s="3"/>
      <c r="H929" s="3"/>
      <c r="I929" s="3"/>
      <c r="J929" s="11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spans="1:28" ht="14.4">
      <c r="A930" s="3"/>
      <c r="B930" s="3"/>
      <c r="C930" s="3"/>
      <c r="D930" s="3"/>
      <c r="E930" s="17"/>
      <c r="F930" s="3"/>
      <c r="G930" s="3"/>
      <c r="H930" s="3"/>
      <c r="I930" s="3"/>
      <c r="J930" s="11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spans="1:28" ht="14.4">
      <c r="A931" s="3"/>
      <c r="B931" s="3"/>
      <c r="C931" s="3"/>
      <c r="D931" s="3"/>
      <c r="E931" s="17"/>
      <c r="F931" s="3"/>
      <c r="G931" s="3"/>
      <c r="H931" s="3"/>
      <c r="I931" s="3"/>
      <c r="J931" s="11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spans="1:28" ht="14.4">
      <c r="A932" s="3"/>
      <c r="B932" s="3"/>
      <c r="C932" s="3"/>
      <c r="D932" s="3"/>
      <c r="E932" s="17"/>
      <c r="F932" s="3"/>
      <c r="G932" s="3"/>
      <c r="H932" s="3"/>
      <c r="I932" s="3"/>
      <c r="J932" s="11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spans="1:28" ht="14.4">
      <c r="A933" s="3"/>
      <c r="B933" s="3"/>
      <c r="C933" s="3"/>
      <c r="D933" s="3"/>
      <c r="E933" s="17"/>
      <c r="F933" s="3"/>
      <c r="G933" s="3"/>
      <c r="H933" s="3"/>
      <c r="I933" s="3"/>
      <c r="J933" s="11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spans="1:28" ht="14.4">
      <c r="A934" s="3"/>
      <c r="B934" s="3"/>
      <c r="C934" s="3"/>
      <c r="D934" s="3"/>
      <c r="E934" s="17"/>
      <c r="F934" s="3"/>
      <c r="G934" s="3"/>
      <c r="H934" s="3"/>
      <c r="I934" s="3"/>
      <c r="J934" s="11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spans="1:28" ht="14.4">
      <c r="A935" s="3"/>
      <c r="B935" s="3"/>
      <c r="C935" s="3"/>
      <c r="D935" s="3"/>
      <c r="E935" s="17"/>
      <c r="F935" s="3"/>
      <c r="G935" s="3"/>
      <c r="H935" s="3"/>
      <c r="I935" s="3"/>
      <c r="J935" s="11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spans="1:28" ht="14.4">
      <c r="A936" s="3"/>
      <c r="B936" s="3"/>
      <c r="C936" s="3"/>
      <c r="D936" s="3"/>
      <c r="E936" s="17"/>
      <c r="F936" s="3"/>
      <c r="G936" s="3"/>
      <c r="H936" s="3"/>
      <c r="I936" s="3"/>
      <c r="J936" s="11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spans="1:28" ht="14.4">
      <c r="A937" s="3"/>
      <c r="B937" s="3"/>
      <c r="C937" s="3"/>
      <c r="D937" s="3"/>
      <c r="E937" s="17"/>
      <c r="F937" s="3"/>
      <c r="G937" s="3"/>
      <c r="H937" s="3"/>
      <c r="I937" s="3"/>
      <c r="J937" s="11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spans="1:28" ht="14.4">
      <c r="A938" s="3"/>
      <c r="B938" s="3"/>
      <c r="C938" s="3"/>
      <c r="D938" s="3"/>
      <c r="E938" s="17"/>
      <c r="F938" s="3"/>
      <c r="G938" s="3"/>
      <c r="H938" s="3"/>
      <c r="I938" s="3"/>
      <c r="J938" s="11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spans="1:28" ht="14.4">
      <c r="A939" s="3"/>
      <c r="B939" s="3"/>
      <c r="C939" s="3"/>
      <c r="D939" s="3"/>
      <c r="E939" s="17"/>
      <c r="F939" s="3"/>
      <c r="G939" s="3"/>
      <c r="H939" s="3"/>
      <c r="I939" s="3"/>
      <c r="J939" s="11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spans="1:28" ht="14.4">
      <c r="A940" s="3"/>
      <c r="B940" s="3"/>
      <c r="C940" s="3"/>
      <c r="D940" s="3"/>
      <c r="E940" s="17"/>
      <c r="F940" s="3"/>
      <c r="G940" s="3"/>
      <c r="H940" s="3"/>
      <c r="I940" s="3"/>
      <c r="J940" s="11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spans="1:28" ht="14.4">
      <c r="A941" s="3"/>
      <c r="B941" s="3"/>
      <c r="C941" s="3"/>
      <c r="D941" s="3"/>
      <c r="E941" s="17"/>
      <c r="F941" s="3"/>
      <c r="G941" s="3"/>
      <c r="H941" s="3"/>
      <c r="I941" s="3"/>
      <c r="J941" s="11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spans="1:28" ht="14.4">
      <c r="A942" s="3"/>
      <c r="B942" s="3"/>
      <c r="C942" s="3"/>
      <c r="D942" s="3"/>
      <c r="E942" s="17"/>
      <c r="F942" s="3"/>
      <c r="G942" s="3"/>
      <c r="H942" s="3"/>
      <c r="I942" s="3"/>
      <c r="J942" s="11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spans="1:28" ht="14.4">
      <c r="A943" s="3"/>
      <c r="B943" s="3"/>
      <c r="C943" s="3"/>
      <c r="D943" s="3"/>
      <c r="E943" s="17"/>
      <c r="F943" s="3"/>
      <c r="G943" s="3"/>
      <c r="H943" s="3"/>
      <c r="I943" s="3"/>
      <c r="J943" s="11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spans="1:28" ht="14.4">
      <c r="A944" s="3"/>
      <c r="B944" s="3"/>
      <c r="C944" s="3"/>
      <c r="D944" s="3"/>
      <c r="E944" s="17"/>
      <c r="F944" s="3"/>
      <c r="G944" s="3"/>
      <c r="H944" s="3"/>
      <c r="I944" s="3"/>
      <c r="J944" s="11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spans="1:28" ht="14.4">
      <c r="A945" s="3"/>
      <c r="B945" s="3"/>
      <c r="C945" s="3"/>
      <c r="D945" s="3"/>
      <c r="E945" s="17"/>
      <c r="F945" s="3"/>
      <c r="G945" s="3"/>
      <c r="H945" s="3"/>
      <c r="I945" s="3"/>
      <c r="J945" s="11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spans="1:28" ht="14.4">
      <c r="A946" s="3"/>
      <c r="B946" s="3"/>
      <c r="C946" s="3"/>
      <c r="D946" s="3"/>
      <c r="E946" s="17"/>
      <c r="F946" s="3"/>
      <c r="G946" s="3"/>
      <c r="H946" s="3"/>
      <c r="I946" s="3"/>
      <c r="J946" s="11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spans="1:28" ht="14.4">
      <c r="A947" s="3"/>
      <c r="B947" s="3"/>
      <c r="C947" s="3"/>
      <c r="D947" s="3"/>
      <c r="E947" s="17"/>
      <c r="F947" s="3"/>
      <c r="G947" s="3"/>
      <c r="H947" s="3"/>
      <c r="I947" s="3"/>
      <c r="J947" s="11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spans="1:28" ht="14.4">
      <c r="A948" s="3"/>
      <c r="B948" s="3"/>
      <c r="C948" s="3"/>
      <c r="D948" s="3"/>
      <c r="E948" s="17"/>
      <c r="F948" s="3"/>
      <c r="G948" s="3"/>
      <c r="H948" s="3"/>
      <c r="I948" s="3"/>
      <c r="J948" s="11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spans="1:28" ht="14.4">
      <c r="A949" s="3"/>
      <c r="B949" s="3"/>
      <c r="C949" s="3"/>
      <c r="D949" s="3"/>
      <c r="E949" s="17"/>
      <c r="F949" s="3"/>
      <c r="G949" s="3"/>
      <c r="H949" s="3"/>
      <c r="I949" s="3"/>
      <c r="J949" s="11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spans="1:28" ht="14.4">
      <c r="A950" s="3"/>
      <c r="B950" s="3"/>
      <c r="C950" s="3"/>
      <c r="D950" s="3"/>
      <c r="E950" s="17"/>
      <c r="F950" s="3"/>
      <c r="G950" s="3"/>
      <c r="H950" s="3"/>
      <c r="I950" s="3"/>
      <c r="J950" s="11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spans="1:28" ht="14.4">
      <c r="A951" s="3"/>
      <c r="B951" s="3"/>
      <c r="C951" s="3"/>
      <c r="D951" s="3"/>
      <c r="E951" s="17"/>
      <c r="F951" s="3"/>
      <c r="G951" s="3"/>
      <c r="H951" s="3"/>
      <c r="I951" s="3"/>
      <c r="J951" s="11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spans="1:28" ht="14.4">
      <c r="A952" s="3"/>
      <c r="B952" s="3"/>
      <c r="C952" s="3"/>
      <c r="D952" s="3"/>
      <c r="E952" s="17"/>
      <c r="F952" s="3"/>
      <c r="G952" s="3"/>
      <c r="H952" s="3"/>
      <c r="I952" s="3"/>
      <c r="J952" s="11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spans="1:28" ht="14.4">
      <c r="A953" s="3"/>
      <c r="B953" s="3"/>
      <c r="C953" s="3"/>
      <c r="D953" s="3"/>
      <c r="E953" s="17"/>
      <c r="F953" s="3"/>
      <c r="G953" s="3"/>
      <c r="H953" s="3"/>
      <c r="I953" s="3"/>
      <c r="J953" s="11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spans="1:28" ht="14.4">
      <c r="A954" s="3"/>
      <c r="B954" s="3"/>
      <c r="C954" s="3"/>
      <c r="D954" s="3"/>
      <c r="E954" s="17"/>
      <c r="F954" s="3"/>
      <c r="G954" s="3"/>
      <c r="H954" s="3"/>
      <c r="I954" s="3"/>
      <c r="J954" s="11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spans="1:28" ht="14.4">
      <c r="A955" s="3"/>
      <c r="B955" s="3"/>
      <c r="C955" s="3"/>
      <c r="D955" s="3"/>
      <c r="E955" s="17"/>
      <c r="F955" s="3"/>
      <c r="G955" s="3"/>
      <c r="H955" s="3"/>
      <c r="I955" s="3"/>
      <c r="J955" s="11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spans="1:28" ht="14.4">
      <c r="A956" s="3"/>
      <c r="B956" s="3"/>
      <c r="C956" s="3"/>
      <c r="D956" s="3"/>
      <c r="E956" s="17"/>
      <c r="F956" s="3"/>
      <c r="G956" s="3"/>
      <c r="H956" s="3"/>
      <c r="I956" s="3"/>
      <c r="J956" s="11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spans="1:28" ht="14.4">
      <c r="A957" s="3"/>
      <c r="B957" s="3"/>
      <c r="C957" s="3"/>
      <c r="D957" s="3"/>
      <c r="E957" s="17"/>
      <c r="F957" s="3"/>
      <c r="G957" s="3"/>
      <c r="H957" s="3"/>
      <c r="I957" s="3"/>
      <c r="J957" s="11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spans="1:28" ht="14.4">
      <c r="A958" s="3"/>
      <c r="B958" s="3"/>
      <c r="C958" s="3"/>
      <c r="D958" s="3"/>
      <c r="E958" s="17"/>
      <c r="F958" s="3"/>
      <c r="G958" s="3"/>
      <c r="H958" s="3"/>
      <c r="I958" s="3"/>
      <c r="J958" s="11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spans="1:28" ht="14.4">
      <c r="A959" s="3"/>
      <c r="B959" s="3"/>
      <c r="C959" s="3"/>
      <c r="D959" s="3"/>
      <c r="E959" s="17"/>
      <c r="F959" s="3"/>
      <c r="G959" s="3"/>
      <c r="H959" s="3"/>
      <c r="I959" s="3"/>
      <c r="J959" s="11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spans="1:28" ht="14.4">
      <c r="A960" s="3"/>
      <c r="B960" s="3"/>
      <c r="C960" s="3"/>
      <c r="D960" s="3"/>
      <c r="E960" s="17"/>
      <c r="F960" s="3"/>
      <c r="G960" s="3"/>
      <c r="H960" s="3"/>
      <c r="I960" s="3"/>
      <c r="J960" s="11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spans="1:28" ht="14.4">
      <c r="A961" s="3"/>
      <c r="B961" s="3"/>
      <c r="C961" s="3"/>
      <c r="D961" s="3"/>
      <c r="E961" s="17"/>
      <c r="F961" s="3"/>
      <c r="G961" s="3"/>
      <c r="H961" s="3"/>
      <c r="I961" s="3"/>
      <c r="J961" s="11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spans="1:28" ht="14.4">
      <c r="A962" s="3"/>
      <c r="B962" s="3"/>
      <c r="C962" s="3"/>
      <c r="D962" s="3"/>
      <c r="E962" s="17"/>
      <c r="F962" s="3"/>
      <c r="G962" s="3"/>
      <c r="H962" s="3"/>
      <c r="I962" s="3"/>
      <c r="J962" s="11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spans="1:28" ht="14.4">
      <c r="A963" s="3"/>
      <c r="B963" s="3"/>
      <c r="C963" s="3"/>
      <c r="D963" s="3"/>
      <c r="E963" s="17"/>
      <c r="F963" s="3"/>
      <c r="G963" s="3"/>
      <c r="H963" s="3"/>
      <c r="I963" s="3"/>
      <c r="J963" s="11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spans="1:28" ht="14.4">
      <c r="A964" s="3"/>
      <c r="B964" s="3"/>
      <c r="C964" s="3"/>
      <c r="D964" s="3"/>
      <c r="E964" s="17"/>
      <c r="F964" s="3"/>
      <c r="G964" s="3"/>
      <c r="H964" s="3"/>
      <c r="I964" s="3"/>
      <c r="J964" s="11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spans="1:28" ht="14.4">
      <c r="A965" s="3"/>
      <c r="B965" s="3"/>
      <c r="C965" s="3"/>
      <c r="D965" s="3"/>
      <c r="E965" s="17"/>
      <c r="F965" s="3"/>
      <c r="G965" s="3"/>
      <c r="H965" s="3"/>
      <c r="I965" s="3"/>
      <c r="J965" s="11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spans="1:28" ht="14.4">
      <c r="A966" s="3"/>
      <c r="B966" s="3"/>
      <c r="C966" s="3"/>
      <c r="D966" s="3"/>
      <c r="E966" s="17"/>
      <c r="F966" s="3"/>
      <c r="G966" s="3"/>
      <c r="H966" s="3"/>
      <c r="I966" s="3"/>
      <c r="J966" s="11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spans="1:28" ht="14.4">
      <c r="A967" s="3"/>
      <c r="B967" s="3"/>
      <c r="C967" s="3"/>
      <c r="D967" s="3"/>
      <c r="E967" s="17"/>
      <c r="F967" s="3"/>
      <c r="G967" s="3"/>
      <c r="H967" s="3"/>
      <c r="I967" s="3"/>
      <c r="J967" s="11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spans="1:28" ht="14.4">
      <c r="A968" s="3"/>
      <c r="B968" s="3"/>
      <c r="C968" s="3"/>
      <c r="D968" s="3"/>
      <c r="E968" s="17"/>
      <c r="F968" s="3"/>
      <c r="G968" s="3"/>
      <c r="H968" s="3"/>
      <c r="I968" s="3"/>
      <c r="J968" s="11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spans="1:28" ht="14.4">
      <c r="A969" s="3"/>
      <c r="B969" s="3"/>
      <c r="C969" s="3"/>
      <c r="D969" s="3"/>
      <c r="E969" s="17"/>
      <c r="F969" s="3"/>
      <c r="G969" s="3"/>
      <c r="H969" s="3"/>
      <c r="I969" s="3"/>
      <c r="J969" s="11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spans="1:28" ht="14.4">
      <c r="A970" s="3"/>
      <c r="B970" s="3"/>
      <c r="C970" s="3"/>
      <c r="D970" s="3"/>
      <c r="E970" s="17"/>
      <c r="F970" s="3"/>
      <c r="G970" s="3"/>
      <c r="H970" s="3"/>
      <c r="I970" s="3"/>
      <c r="J970" s="11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spans="1:28" ht="14.4">
      <c r="A971" s="3"/>
      <c r="B971" s="3"/>
      <c r="C971" s="3"/>
      <c r="D971" s="3"/>
      <c r="E971" s="17"/>
      <c r="F971" s="3"/>
      <c r="G971" s="3"/>
      <c r="H971" s="3"/>
      <c r="I971" s="3"/>
      <c r="J971" s="11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spans="1:28" ht="14.4">
      <c r="A972" s="3"/>
      <c r="B972" s="3"/>
      <c r="C972" s="3"/>
      <c r="D972" s="3"/>
      <c r="E972" s="17"/>
      <c r="F972" s="3"/>
      <c r="G972" s="3"/>
      <c r="H972" s="3"/>
      <c r="I972" s="3"/>
      <c r="J972" s="11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spans="1:28" ht="14.4">
      <c r="A973" s="3"/>
      <c r="B973" s="3"/>
      <c r="C973" s="3"/>
      <c r="D973" s="3"/>
      <c r="E973" s="17"/>
      <c r="F973" s="3"/>
      <c r="G973" s="3"/>
      <c r="H973" s="3"/>
      <c r="I973" s="3"/>
      <c r="J973" s="11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spans="1:28" ht="14.4">
      <c r="A974" s="3"/>
      <c r="B974" s="3"/>
      <c r="C974" s="3"/>
      <c r="D974" s="3"/>
      <c r="E974" s="17"/>
      <c r="F974" s="3"/>
      <c r="G974" s="3"/>
      <c r="H974" s="3"/>
      <c r="I974" s="3"/>
      <c r="J974" s="11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spans="1:28" ht="14.4">
      <c r="A975" s="3"/>
      <c r="B975" s="3"/>
      <c r="C975" s="3"/>
      <c r="D975" s="3"/>
      <c r="E975" s="17"/>
      <c r="F975" s="3"/>
      <c r="G975" s="3"/>
      <c r="H975" s="3"/>
      <c r="I975" s="3"/>
      <c r="J975" s="11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spans="1:28" ht="14.4">
      <c r="A976" s="3"/>
      <c r="B976" s="3"/>
      <c r="C976" s="3"/>
      <c r="D976" s="3"/>
      <c r="E976" s="17"/>
      <c r="F976" s="3"/>
      <c r="G976" s="3"/>
      <c r="H976" s="3"/>
      <c r="I976" s="3"/>
      <c r="J976" s="11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spans="1:28" ht="14.4">
      <c r="A977" s="3"/>
      <c r="B977" s="3"/>
      <c r="C977" s="3"/>
      <c r="D977" s="3"/>
      <c r="E977" s="17"/>
      <c r="F977" s="3"/>
      <c r="G977" s="3"/>
      <c r="H977" s="3"/>
      <c r="I977" s="3"/>
      <c r="J977" s="11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spans="1:28" ht="14.4">
      <c r="A978" s="3"/>
      <c r="B978" s="3"/>
      <c r="C978" s="3"/>
      <c r="D978" s="3"/>
      <c r="E978" s="17"/>
      <c r="F978" s="3"/>
      <c r="G978" s="3"/>
      <c r="H978" s="3"/>
      <c r="I978" s="3"/>
      <c r="J978" s="11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spans="1:28" ht="14.4">
      <c r="A979" s="3"/>
      <c r="B979" s="3"/>
      <c r="C979" s="3"/>
      <c r="D979" s="3"/>
      <c r="E979" s="17"/>
      <c r="F979" s="3"/>
      <c r="G979" s="3"/>
      <c r="H979" s="3"/>
      <c r="I979" s="3"/>
      <c r="J979" s="11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spans="1:28" ht="14.4">
      <c r="A980" s="3"/>
      <c r="B980" s="3"/>
      <c r="C980" s="3"/>
      <c r="D980" s="3"/>
      <c r="E980" s="17"/>
      <c r="F980" s="3"/>
      <c r="G980" s="3"/>
      <c r="H980" s="3"/>
      <c r="I980" s="3"/>
      <c r="J980" s="11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spans="1:28" ht="14.4">
      <c r="A981" s="3"/>
      <c r="B981" s="3"/>
      <c r="C981" s="3"/>
      <c r="D981" s="3"/>
      <c r="E981" s="17"/>
      <c r="F981" s="3"/>
      <c r="G981" s="3"/>
      <c r="H981" s="3"/>
      <c r="I981" s="3"/>
      <c r="J981" s="11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spans="1:28" ht="14.4">
      <c r="A982" s="3"/>
      <c r="B982" s="3"/>
      <c r="C982" s="3"/>
      <c r="D982" s="3"/>
      <c r="E982" s="17"/>
      <c r="F982" s="3"/>
      <c r="G982" s="3"/>
      <c r="H982" s="3"/>
      <c r="I982" s="3"/>
      <c r="J982" s="11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spans="1:28" ht="14.4">
      <c r="A983" s="3"/>
      <c r="B983" s="3"/>
      <c r="C983" s="3"/>
      <c r="D983" s="3"/>
      <c r="E983" s="17"/>
      <c r="F983" s="3"/>
      <c r="G983" s="3"/>
      <c r="H983" s="3"/>
      <c r="I983" s="3"/>
      <c r="J983" s="11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spans="1:28" ht="14.4">
      <c r="A984" s="3"/>
      <c r="B984" s="3"/>
      <c r="C984" s="3"/>
      <c r="D984" s="3"/>
      <c r="E984" s="17"/>
      <c r="F984" s="3"/>
      <c r="G984" s="3"/>
      <c r="H984" s="3"/>
      <c r="I984" s="3"/>
      <c r="J984" s="11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spans="1:28" ht="14.4">
      <c r="A985" s="3"/>
      <c r="B985" s="3"/>
      <c r="C985" s="3"/>
      <c r="D985" s="3"/>
      <c r="E985" s="17"/>
      <c r="F985" s="3"/>
      <c r="G985" s="3"/>
      <c r="H985" s="3"/>
      <c r="I985" s="3"/>
      <c r="J985" s="11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spans="1:28" ht="14.4">
      <c r="A986" s="3"/>
      <c r="B986" s="3"/>
      <c r="C986" s="3"/>
      <c r="D986" s="3"/>
      <c r="E986" s="17"/>
      <c r="F986" s="3"/>
      <c r="G986" s="3"/>
      <c r="H986" s="3"/>
      <c r="I986" s="3"/>
      <c r="J986" s="11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spans="1:28" ht="14.4">
      <c r="A987" s="3"/>
      <c r="B987" s="3"/>
      <c r="C987" s="3"/>
      <c r="D987" s="3"/>
      <c r="E987" s="17"/>
      <c r="F987" s="3"/>
      <c r="G987" s="3"/>
      <c r="H987" s="3"/>
      <c r="I987" s="3"/>
      <c r="J987" s="11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spans="1:28" ht="14.4">
      <c r="A988" s="3"/>
      <c r="B988" s="3"/>
      <c r="C988" s="3"/>
      <c r="D988" s="3"/>
      <c r="E988" s="17"/>
      <c r="F988" s="3"/>
      <c r="G988" s="3"/>
      <c r="H988" s="3"/>
      <c r="I988" s="3"/>
      <c r="J988" s="11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spans="1:28" ht="14.4">
      <c r="A989" s="3"/>
      <c r="B989" s="3"/>
      <c r="C989" s="3"/>
      <c r="D989" s="3"/>
      <c r="E989" s="17"/>
      <c r="F989" s="3"/>
      <c r="G989" s="3"/>
      <c r="H989" s="3"/>
      <c r="I989" s="3"/>
      <c r="J989" s="11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spans="1:28" ht="14.4">
      <c r="A990" s="3"/>
      <c r="B990" s="3"/>
      <c r="C990" s="3"/>
      <c r="D990" s="3"/>
      <c r="E990" s="17"/>
      <c r="F990" s="3"/>
      <c r="G990" s="3"/>
      <c r="H990" s="3"/>
      <c r="I990" s="3"/>
      <c r="J990" s="11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spans="1:28" ht="14.4">
      <c r="A991" s="3"/>
      <c r="B991" s="3"/>
      <c r="C991" s="3"/>
      <c r="D991" s="3"/>
      <c r="E991" s="17"/>
      <c r="F991" s="3"/>
      <c r="G991" s="3"/>
      <c r="H991" s="3"/>
      <c r="I991" s="3"/>
      <c r="J991" s="11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spans="1:28" ht="14.4">
      <c r="A992" s="3"/>
      <c r="B992" s="3"/>
      <c r="C992" s="3"/>
      <c r="D992" s="3"/>
      <c r="E992" s="17"/>
      <c r="F992" s="3"/>
      <c r="G992" s="3"/>
      <c r="H992" s="3"/>
      <c r="I992" s="3"/>
      <c r="J992" s="11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spans="1:28" ht="14.4">
      <c r="A993" s="3"/>
      <c r="B993" s="3"/>
      <c r="C993" s="3"/>
      <c r="D993" s="3"/>
      <c r="E993" s="17"/>
      <c r="F993" s="3"/>
      <c r="G993" s="3"/>
      <c r="H993" s="3"/>
      <c r="I993" s="3"/>
      <c r="J993" s="11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spans="1:28" ht="14.4">
      <c r="A994" s="3"/>
      <c r="B994" s="3"/>
      <c r="C994" s="3"/>
      <c r="D994" s="3"/>
      <c r="E994" s="17"/>
      <c r="F994" s="3"/>
      <c r="G994" s="3"/>
      <c r="H994" s="3"/>
      <c r="I994" s="3"/>
      <c r="J994" s="11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spans="1:28" ht="14.4">
      <c r="A995" s="3"/>
      <c r="B995" s="3"/>
      <c r="C995" s="3"/>
      <c r="D995" s="3"/>
      <c r="E995" s="17"/>
      <c r="F995" s="3"/>
      <c r="G995" s="3"/>
      <c r="H995" s="3"/>
      <c r="I995" s="3"/>
      <c r="J995" s="11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spans="1:28" ht="14.4">
      <c r="A996" s="3"/>
      <c r="B996" s="3"/>
      <c r="C996" s="3"/>
      <c r="D996" s="3"/>
      <c r="E996" s="17"/>
      <c r="F996" s="3"/>
      <c r="G996" s="3"/>
      <c r="H996" s="3"/>
      <c r="I996" s="3"/>
      <c r="J996" s="11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spans="1:28" ht="14.4">
      <c r="A997" s="3"/>
      <c r="B997" s="3"/>
      <c r="C997" s="3"/>
      <c r="D997" s="3"/>
      <c r="E997" s="17"/>
      <c r="F997" s="3"/>
      <c r="G997" s="3"/>
      <c r="H997" s="3"/>
      <c r="I997" s="3"/>
      <c r="J997" s="11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spans="1:28" ht="14.4">
      <c r="A998" s="3"/>
      <c r="B998" s="3"/>
      <c r="C998" s="3"/>
      <c r="D998" s="3"/>
      <c r="E998" s="17"/>
      <c r="F998" s="3"/>
      <c r="G998" s="3"/>
      <c r="H998" s="3"/>
      <c r="I998" s="3"/>
      <c r="J998" s="11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spans="1:28" ht="14.4">
      <c r="A999" s="3"/>
      <c r="B999" s="3"/>
      <c r="C999" s="3"/>
      <c r="D999" s="3"/>
      <c r="E999" s="17"/>
      <c r="F999" s="3"/>
      <c r="G999" s="3"/>
      <c r="H999" s="3"/>
      <c r="I999" s="3"/>
      <c r="J999" s="11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spans="1:28" ht="14.4">
      <c r="A1000" s="3"/>
      <c r="B1000" s="3"/>
      <c r="C1000" s="3"/>
      <c r="D1000" s="3"/>
      <c r="E1000" s="17"/>
      <c r="F1000" s="3"/>
      <c r="G1000" s="3"/>
      <c r="H1000" s="3"/>
      <c r="I1000" s="3"/>
      <c r="J1000" s="11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 spans="1:28" ht="14.4">
      <c r="A1001" s="3"/>
      <c r="B1001" s="3"/>
      <c r="C1001" s="3"/>
      <c r="D1001" s="3"/>
      <c r="E1001" s="17"/>
      <c r="F1001" s="3"/>
      <c r="G1001" s="3"/>
      <c r="H1001" s="3"/>
      <c r="I1001" s="3"/>
      <c r="J1001" s="11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 spans="1:28" ht="14.4">
      <c r="A1002" s="3"/>
      <c r="B1002" s="3"/>
      <c r="C1002" s="3"/>
      <c r="D1002" s="3"/>
      <c r="E1002" s="17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G344"/>
  <sheetViews>
    <sheetView workbookViewId="0">
      <selection activeCell="E1" sqref="E1"/>
    </sheetView>
  </sheetViews>
  <sheetFormatPr baseColWidth="10" defaultColWidth="12.6640625" defaultRowHeight="15.75" customHeight="1"/>
  <sheetData>
    <row r="1" spans="1:7" ht="34.5" customHeight="1">
      <c r="A1" s="4" t="s">
        <v>0</v>
      </c>
      <c r="B1" s="18" t="s">
        <v>1</v>
      </c>
      <c r="C1" s="26" t="s">
        <v>421</v>
      </c>
      <c r="D1" s="26" t="s">
        <v>422</v>
      </c>
      <c r="G1" s="27"/>
    </row>
    <row r="2" spans="1:7" ht="14.4">
      <c r="A2" s="9">
        <v>10101</v>
      </c>
      <c r="B2" s="18" t="s">
        <v>8</v>
      </c>
      <c r="C2" s="28">
        <v>44.271820133889101</v>
      </c>
      <c r="D2" s="29">
        <v>24.237045128695296</v>
      </c>
      <c r="G2" s="27"/>
    </row>
    <row r="3" spans="1:7" ht="14.4">
      <c r="A3" s="9">
        <v>10102</v>
      </c>
      <c r="B3" s="18" t="s">
        <v>10</v>
      </c>
      <c r="C3" s="28">
        <v>67.510548523206751</v>
      </c>
      <c r="D3" s="29">
        <v>30.303030303030305</v>
      </c>
      <c r="G3" s="27"/>
    </row>
    <row r="4" spans="1:7" ht="14.4">
      <c r="A4" s="9">
        <v>10103</v>
      </c>
      <c r="B4" s="18" t="s">
        <v>12</v>
      </c>
      <c r="C4" s="28">
        <v>90.643274853801159</v>
      </c>
      <c r="D4" s="29">
        <v>106.68789808917198</v>
      </c>
      <c r="G4" s="27"/>
    </row>
    <row r="5" spans="1:7" ht="14.4">
      <c r="A5" s="9">
        <v>10201</v>
      </c>
      <c r="B5" s="18" t="s">
        <v>362</v>
      </c>
      <c r="C5" s="28">
        <v>101.73160173160173</v>
      </c>
      <c r="D5" s="29">
        <v>98.550724637681171</v>
      </c>
      <c r="G5" s="27"/>
    </row>
    <row r="6" spans="1:7" ht="14.4">
      <c r="A6" s="9">
        <v>10202</v>
      </c>
      <c r="B6" s="18" t="s">
        <v>16</v>
      </c>
      <c r="C6" s="28">
        <v>92.233009708737868</v>
      </c>
      <c r="D6" s="29">
        <v>59.765208110992525</v>
      </c>
      <c r="G6" s="27"/>
    </row>
    <row r="7" spans="1:7" ht="14.4">
      <c r="A7" s="9">
        <v>10301</v>
      </c>
      <c r="B7" s="18" t="s">
        <v>363</v>
      </c>
      <c r="C7" s="28">
        <v>62.397372742200325</v>
      </c>
      <c r="D7" s="29">
        <v>80</v>
      </c>
      <c r="G7" s="27"/>
    </row>
    <row r="8" spans="1:7" ht="14.4">
      <c r="A8" s="9">
        <v>10302</v>
      </c>
      <c r="B8" s="18" t="s">
        <v>20</v>
      </c>
      <c r="C8" s="28">
        <v>89.285714285714292</v>
      </c>
      <c r="D8" s="29">
        <v>76.539101497504163</v>
      </c>
      <c r="G8" s="27"/>
    </row>
    <row r="9" spans="1:7" ht="14.4">
      <c r="A9" s="9">
        <v>10303</v>
      </c>
      <c r="B9" s="18" t="s">
        <v>364</v>
      </c>
      <c r="C9" s="28">
        <v>49.875311720698257</v>
      </c>
      <c r="D9" s="29">
        <v>47.872340425531917</v>
      </c>
      <c r="G9" s="27"/>
    </row>
    <row r="10" spans="1:7" ht="14.4">
      <c r="A10" s="9">
        <v>10304</v>
      </c>
      <c r="B10" s="18" t="s">
        <v>24</v>
      </c>
      <c r="C10" s="28">
        <v>67.750677506775062</v>
      </c>
      <c r="D10" s="29">
        <v>69.41431670281996</v>
      </c>
      <c r="G10" s="27"/>
    </row>
    <row r="11" spans="1:7" ht="14.4">
      <c r="A11" s="9">
        <v>10401</v>
      </c>
      <c r="B11" s="18" t="s">
        <v>365</v>
      </c>
      <c r="C11" s="28">
        <v>88.421052631578945</v>
      </c>
      <c r="D11" s="29">
        <v>50.595238095238095</v>
      </c>
      <c r="G11" s="27"/>
    </row>
    <row r="12" spans="1:7" ht="14.4">
      <c r="A12" s="9">
        <v>10402</v>
      </c>
      <c r="B12" s="18" t="s">
        <v>28</v>
      </c>
      <c r="C12" s="28">
        <v>100</v>
      </c>
      <c r="D12" s="29">
        <v>58.823529411764703</v>
      </c>
      <c r="G12" s="27"/>
    </row>
    <row r="13" spans="1:7" ht="14.4">
      <c r="A13" s="9">
        <v>10403</v>
      </c>
      <c r="B13" s="18" t="s">
        <v>30</v>
      </c>
      <c r="C13" s="28">
        <v>81.76100628930817</v>
      </c>
      <c r="D13" s="29">
        <v>60.24096385542169</v>
      </c>
      <c r="G13" s="27"/>
    </row>
    <row r="14" spans="1:7" ht="14.4">
      <c r="A14" s="9">
        <v>10404</v>
      </c>
      <c r="B14" s="18" t="s">
        <v>31</v>
      </c>
      <c r="C14" s="28">
        <v>53.061224489795919</v>
      </c>
      <c r="D14" s="29">
        <v>50.420168067226889</v>
      </c>
      <c r="G14" s="27"/>
    </row>
    <row r="15" spans="1:7" ht="14.4">
      <c r="A15" s="9">
        <v>10405</v>
      </c>
      <c r="B15" s="18" t="s">
        <v>33</v>
      </c>
      <c r="C15" s="28">
        <v>60.747663551401871</v>
      </c>
      <c r="D15" s="29">
        <v>49.327354260089685</v>
      </c>
      <c r="G15" s="27"/>
    </row>
    <row r="16" spans="1:7" ht="14.4">
      <c r="A16" s="9">
        <v>10501</v>
      </c>
      <c r="B16" s="18" t="s">
        <v>35</v>
      </c>
      <c r="C16" s="28">
        <v>74.814814814814824</v>
      </c>
      <c r="D16" s="29">
        <v>32.644178454842219</v>
      </c>
      <c r="G16" s="27"/>
    </row>
    <row r="17" spans="1:7" ht="14.4">
      <c r="A17" s="9">
        <v>10502</v>
      </c>
      <c r="B17" s="18" t="s">
        <v>366</v>
      </c>
      <c r="C17" s="28">
        <v>131.7365269461078</v>
      </c>
      <c r="D17" s="29">
        <v>109.09090909090908</v>
      </c>
      <c r="G17" s="27"/>
    </row>
    <row r="18" spans="1:7" ht="14.4">
      <c r="A18" s="9">
        <v>10601</v>
      </c>
      <c r="B18" s="18" t="s">
        <v>37</v>
      </c>
      <c r="C18" s="28">
        <v>72.678331090174964</v>
      </c>
      <c r="D18" s="29">
        <v>51.98776758409786</v>
      </c>
      <c r="G18" s="27"/>
    </row>
    <row r="19" spans="1:7" ht="14.4">
      <c r="A19" s="9">
        <v>10602</v>
      </c>
      <c r="B19" s="18" t="s">
        <v>38</v>
      </c>
      <c r="C19" s="28">
        <v>53.24074074074074</v>
      </c>
      <c r="D19" s="29">
        <v>50.898203592814369</v>
      </c>
      <c r="G19" s="27"/>
    </row>
    <row r="20" spans="1:7" ht="14.4">
      <c r="A20" s="9">
        <v>10701</v>
      </c>
      <c r="B20" s="18" t="s">
        <v>39</v>
      </c>
      <c r="C20" s="28">
        <v>61.197916666666664</v>
      </c>
      <c r="D20" s="29">
        <v>39.655172413793103</v>
      </c>
      <c r="G20" s="27"/>
    </row>
    <row r="21" spans="1:7" ht="14.4">
      <c r="A21" s="9">
        <v>10702</v>
      </c>
      <c r="B21" s="18" t="s">
        <v>40</v>
      </c>
      <c r="C21" s="28">
        <v>84.099868593955321</v>
      </c>
      <c r="D21" s="29">
        <v>80.330330330330327</v>
      </c>
      <c r="G21" s="27"/>
    </row>
    <row r="22" spans="1:7" ht="14.4">
      <c r="A22" s="9">
        <v>10703</v>
      </c>
      <c r="B22" s="18" t="s">
        <v>41</v>
      </c>
      <c r="C22" s="28">
        <v>79.365079365079367</v>
      </c>
      <c r="D22" s="29">
        <v>49.365303244005638</v>
      </c>
      <c r="G22" s="27"/>
    </row>
    <row r="23" spans="1:7" ht="14.4">
      <c r="A23" s="9">
        <v>10704</v>
      </c>
      <c r="B23" s="18" t="s">
        <v>43</v>
      </c>
      <c r="C23" s="28">
        <v>82.240762812872475</v>
      </c>
      <c r="D23" s="29">
        <v>53.455019556714475</v>
      </c>
      <c r="G23" s="27"/>
    </row>
    <row r="24" spans="1:7" ht="14.4">
      <c r="A24" s="9">
        <v>10801</v>
      </c>
      <c r="B24" s="18" t="s">
        <v>45</v>
      </c>
      <c r="C24" s="28">
        <v>50.450450450450447</v>
      </c>
      <c r="D24" s="29">
        <v>45.845272206303726</v>
      </c>
      <c r="G24" s="27"/>
    </row>
    <row r="25" spans="1:7" ht="14.4">
      <c r="A25" s="9">
        <v>10901</v>
      </c>
      <c r="B25" s="18" t="s">
        <v>367</v>
      </c>
      <c r="C25" s="28">
        <v>101.12359550561797</v>
      </c>
      <c r="D25" s="29">
        <v>25.862068965517242</v>
      </c>
      <c r="G25" s="27"/>
    </row>
    <row r="26" spans="1:7" ht="14.4">
      <c r="A26" s="9">
        <v>10902</v>
      </c>
      <c r="B26" s="18" t="s">
        <v>47</v>
      </c>
      <c r="C26" s="28">
        <v>86.492890995260666</v>
      </c>
      <c r="D26" s="29">
        <v>68.313953488372093</v>
      </c>
      <c r="G26" s="27"/>
    </row>
    <row r="27" spans="1:7" ht="14.4">
      <c r="A27" s="9">
        <v>10903</v>
      </c>
      <c r="B27" s="18" t="s">
        <v>48</v>
      </c>
      <c r="C27" s="28">
        <v>111.76470588235294</v>
      </c>
      <c r="D27" s="29">
        <v>50.314465408805034</v>
      </c>
      <c r="G27" s="27"/>
    </row>
    <row r="28" spans="1:7" ht="14.4">
      <c r="A28" s="9">
        <v>11001</v>
      </c>
      <c r="B28" s="18" t="s">
        <v>368</v>
      </c>
      <c r="C28" s="28">
        <v>74.561403508771932</v>
      </c>
      <c r="D28" s="29">
        <v>41.166380789022298</v>
      </c>
      <c r="G28" s="27"/>
    </row>
    <row r="29" spans="1:7" ht="14.4">
      <c r="A29" s="9">
        <v>11002</v>
      </c>
      <c r="B29" s="18" t="s">
        <v>50</v>
      </c>
      <c r="C29" s="28">
        <v>102.56410256410255</v>
      </c>
      <c r="D29" s="29">
        <v>49.586776859504134</v>
      </c>
      <c r="G29" s="27"/>
    </row>
    <row r="30" spans="1:7" ht="14.4">
      <c r="A30" s="9">
        <v>11003</v>
      </c>
      <c r="B30" s="18" t="s">
        <v>369</v>
      </c>
      <c r="C30" s="28">
        <v>111.1111111111111</v>
      </c>
      <c r="D30" s="29">
        <v>59.233449477351918</v>
      </c>
      <c r="G30" s="27"/>
    </row>
    <row r="31" spans="1:7" ht="14.4">
      <c r="A31" s="9">
        <v>20101</v>
      </c>
      <c r="B31" s="18" t="s">
        <v>370</v>
      </c>
      <c r="C31" s="28">
        <v>31.692848511479728</v>
      </c>
      <c r="D31" s="29">
        <v>12.618189238827291</v>
      </c>
      <c r="G31" s="27"/>
    </row>
    <row r="32" spans="1:7" ht="14.4">
      <c r="A32" s="9">
        <v>20102</v>
      </c>
      <c r="B32" s="18" t="s">
        <v>52</v>
      </c>
      <c r="C32" s="28">
        <v>83.811710677382308</v>
      </c>
      <c r="D32" s="29">
        <v>61.158798283261802</v>
      </c>
      <c r="G32" s="27"/>
    </row>
    <row r="33" spans="1:7" ht="14.4">
      <c r="A33" s="9">
        <v>20103</v>
      </c>
      <c r="B33" s="18" t="s">
        <v>53</v>
      </c>
      <c r="C33" s="28">
        <v>38.327526132404181</v>
      </c>
      <c r="D33" s="29">
        <v>18.492176386913229</v>
      </c>
      <c r="G33" s="27"/>
    </row>
    <row r="34" spans="1:7" ht="14.4">
      <c r="A34" s="9">
        <v>20104</v>
      </c>
      <c r="B34" s="18" t="s">
        <v>54</v>
      </c>
      <c r="C34" s="28">
        <v>41.99475065616798</v>
      </c>
      <c r="D34" s="29">
        <v>25.939650608787719</v>
      </c>
      <c r="G34" s="27"/>
    </row>
    <row r="35" spans="1:7" ht="14.4">
      <c r="A35" s="9">
        <v>20105</v>
      </c>
      <c r="B35" s="18" t="s">
        <v>55</v>
      </c>
      <c r="C35" s="28">
        <v>40.021290098057278</v>
      </c>
      <c r="D35" s="29">
        <v>21.702953820551937</v>
      </c>
      <c r="G35" s="27"/>
    </row>
    <row r="36" spans="1:7" ht="14.4">
      <c r="A36" s="9">
        <v>20201</v>
      </c>
      <c r="B36" s="18" t="s">
        <v>56</v>
      </c>
      <c r="C36" s="28">
        <v>43.394033320418437</v>
      </c>
      <c r="D36" s="29">
        <v>29.916897506925206</v>
      </c>
      <c r="G36" s="27"/>
    </row>
    <row r="37" spans="1:7" ht="14.4">
      <c r="A37" s="9">
        <v>20202</v>
      </c>
      <c r="B37" s="18" t="s">
        <v>57</v>
      </c>
      <c r="C37" s="28">
        <v>30.390738060781477</v>
      </c>
      <c r="D37" s="29">
        <v>32.478632478632484</v>
      </c>
      <c r="G37" s="27"/>
    </row>
    <row r="38" spans="1:7" ht="14.4">
      <c r="A38" s="9">
        <v>20203</v>
      </c>
      <c r="B38" s="18" t="s">
        <v>58</v>
      </c>
      <c r="C38" s="28">
        <v>30.973451327433629</v>
      </c>
      <c r="D38" s="29">
        <v>35.573122529644273</v>
      </c>
      <c r="G38" s="27"/>
    </row>
    <row r="39" spans="1:7" ht="14.4">
      <c r="A39" s="9">
        <v>20204</v>
      </c>
      <c r="B39" s="18" t="s">
        <v>59</v>
      </c>
      <c r="C39" s="28">
        <v>44.155844155844157</v>
      </c>
      <c r="D39" s="29">
        <v>31.578947368421055</v>
      </c>
      <c r="G39" s="27"/>
    </row>
    <row r="40" spans="1:7" ht="14.4">
      <c r="A40" s="9">
        <v>20205</v>
      </c>
      <c r="B40" s="18" t="s">
        <v>60</v>
      </c>
      <c r="C40" s="28">
        <v>61.662198391420908</v>
      </c>
      <c r="D40" s="29">
        <v>17.006802721088437</v>
      </c>
      <c r="G40" s="27"/>
    </row>
    <row r="41" spans="1:7" ht="14.4">
      <c r="A41" s="9">
        <v>20206</v>
      </c>
      <c r="B41" s="18" t="s">
        <v>61</v>
      </c>
      <c r="C41" s="28">
        <v>26.845637583892618</v>
      </c>
      <c r="D41" s="29">
        <v>12.738853503184714</v>
      </c>
      <c r="G41" s="27"/>
    </row>
    <row r="42" spans="1:7" ht="14.4">
      <c r="A42" s="9">
        <v>20301</v>
      </c>
      <c r="B42" s="18" t="s">
        <v>371</v>
      </c>
      <c r="C42" s="28">
        <v>73.068893528183722</v>
      </c>
      <c r="D42" s="29">
        <v>36.247334754797436</v>
      </c>
      <c r="G42" s="27"/>
    </row>
    <row r="43" spans="1:7" ht="14.4">
      <c r="A43" s="9">
        <v>20302</v>
      </c>
      <c r="B43" s="18" t="s">
        <v>63</v>
      </c>
      <c r="C43" s="28">
        <v>57.453416149068318</v>
      </c>
      <c r="D43" s="29">
        <v>51.851851851851848</v>
      </c>
      <c r="G43" s="27"/>
    </row>
    <row r="44" spans="1:7" ht="14.4">
      <c r="A44" s="9">
        <v>20303</v>
      </c>
      <c r="B44" s="18" t="s">
        <v>64</v>
      </c>
      <c r="C44" s="28">
        <v>79.155672823219007</v>
      </c>
      <c r="D44" s="29">
        <v>51.020408163265309</v>
      </c>
      <c r="G44" s="27"/>
    </row>
    <row r="45" spans="1:7" ht="14.4">
      <c r="A45" s="9">
        <v>20304</v>
      </c>
      <c r="B45" s="18" t="s">
        <v>65</v>
      </c>
      <c r="C45" s="28">
        <v>58.51063829787234</v>
      </c>
      <c r="D45" s="29">
        <v>47.872340425531917</v>
      </c>
      <c r="G45" s="27"/>
    </row>
    <row r="46" spans="1:7" ht="14.4">
      <c r="A46" s="9">
        <v>20305</v>
      </c>
      <c r="B46" s="18" t="s">
        <v>66</v>
      </c>
      <c r="C46" s="28">
        <v>27.586206896551722</v>
      </c>
      <c r="D46" s="29">
        <v>25.477707006369428</v>
      </c>
      <c r="G46" s="27"/>
    </row>
    <row r="47" spans="1:7" ht="14.4">
      <c r="A47" s="9">
        <v>20306</v>
      </c>
      <c r="B47" s="18" t="s">
        <v>372</v>
      </c>
      <c r="C47" s="28">
        <v>41.935483870967744</v>
      </c>
      <c r="D47" s="29">
        <v>27.559055118110237</v>
      </c>
      <c r="G47" s="27"/>
    </row>
    <row r="48" spans="1:7" ht="14.4">
      <c r="A48" s="9">
        <v>20307</v>
      </c>
      <c r="B48" s="18" t="s">
        <v>68</v>
      </c>
      <c r="C48" s="28">
        <v>0</v>
      </c>
      <c r="D48" s="29">
        <v>48.951048951048953</v>
      </c>
      <c r="G48" s="27"/>
    </row>
    <row r="49" spans="1:7" ht="14.4">
      <c r="A49" s="9">
        <v>20308</v>
      </c>
      <c r="B49" s="18" t="s">
        <v>373</v>
      </c>
      <c r="C49" s="28">
        <v>32.967032967032971</v>
      </c>
      <c r="D49" s="29">
        <v>28.455284552845526</v>
      </c>
      <c r="G49" s="27"/>
    </row>
    <row r="50" spans="1:7" ht="14.4">
      <c r="A50" s="9">
        <v>20401</v>
      </c>
      <c r="B50" s="18" t="s">
        <v>70</v>
      </c>
      <c r="C50" s="28">
        <v>26.717557251908396</v>
      </c>
      <c r="D50" s="29">
        <v>28.697571743929359</v>
      </c>
      <c r="G50" s="27"/>
    </row>
    <row r="51" spans="1:7" ht="14.4">
      <c r="A51" s="9">
        <v>20402</v>
      </c>
      <c r="B51" s="18" t="s">
        <v>71</v>
      </c>
      <c r="C51" s="28">
        <v>52</v>
      </c>
      <c r="D51" s="29">
        <v>32.11009174311927</v>
      </c>
      <c r="G51" s="27"/>
    </row>
    <row r="52" spans="1:7" ht="14.4">
      <c r="A52" s="9">
        <v>20403</v>
      </c>
      <c r="B52" s="18" t="s">
        <v>374</v>
      </c>
      <c r="C52" s="28">
        <v>61.561561561561561</v>
      </c>
      <c r="D52" s="29">
        <v>32.679738562091508</v>
      </c>
      <c r="G52" s="27"/>
    </row>
    <row r="53" spans="1:7" ht="14.4">
      <c r="A53" s="9">
        <v>20404</v>
      </c>
      <c r="B53" s="18" t="s">
        <v>73</v>
      </c>
      <c r="C53" s="28">
        <v>41.237113402061858</v>
      </c>
      <c r="D53" s="29">
        <v>49.107142857142854</v>
      </c>
      <c r="G53" s="27"/>
    </row>
    <row r="54" spans="1:7" ht="14.4">
      <c r="A54" s="9">
        <v>20405</v>
      </c>
      <c r="B54" s="18" t="s">
        <v>74</v>
      </c>
      <c r="C54" s="28">
        <v>29.508196721311478</v>
      </c>
      <c r="D54" s="29">
        <v>23.026315789473681</v>
      </c>
      <c r="G54" s="27"/>
    </row>
    <row r="55" spans="1:7" ht="14.4">
      <c r="A55" s="9">
        <v>20501</v>
      </c>
      <c r="B55" s="18" t="s">
        <v>75</v>
      </c>
      <c r="C55" s="28">
        <v>48.816568047337277</v>
      </c>
      <c r="D55" s="29">
        <v>42.459736456808201</v>
      </c>
      <c r="G55" s="27"/>
    </row>
    <row r="56" spans="1:7" ht="14.4">
      <c r="A56" s="9">
        <v>20502</v>
      </c>
      <c r="B56" s="18" t="s">
        <v>76</v>
      </c>
      <c r="C56" s="28">
        <v>65.934065934065941</v>
      </c>
      <c r="D56" s="29">
        <v>35.874439461883405</v>
      </c>
      <c r="G56" s="27"/>
    </row>
    <row r="57" spans="1:7" ht="14.4">
      <c r="A57" s="9">
        <v>20503</v>
      </c>
      <c r="B57" s="18" t="s">
        <v>77</v>
      </c>
      <c r="C57" s="28">
        <v>96.219931271477662</v>
      </c>
      <c r="D57" s="29">
        <v>84.249084249084248</v>
      </c>
      <c r="G57" s="27"/>
    </row>
    <row r="58" spans="1:7" ht="14.4">
      <c r="A58" s="9">
        <v>20601</v>
      </c>
      <c r="B58" s="18" t="s">
        <v>78</v>
      </c>
      <c r="C58" s="28">
        <v>86.343612334801762</v>
      </c>
      <c r="D58" s="29">
        <v>48.293089092422981</v>
      </c>
      <c r="G58" s="27"/>
    </row>
    <row r="59" spans="1:7" ht="14.4">
      <c r="A59" s="9">
        <v>20602</v>
      </c>
      <c r="B59" s="18" t="s">
        <v>79</v>
      </c>
      <c r="C59" s="28">
        <v>100.98176718092566</v>
      </c>
      <c r="D59" s="29">
        <v>63.798219584569729</v>
      </c>
      <c r="G59" s="27"/>
    </row>
    <row r="60" spans="1:7" ht="14.4">
      <c r="A60" s="9">
        <v>20603</v>
      </c>
      <c r="B60" s="18" t="s">
        <v>80</v>
      </c>
      <c r="C60" s="28">
        <v>82.262210796915156</v>
      </c>
      <c r="D60" s="29">
        <v>31.914893617021274</v>
      </c>
      <c r="G60" s="27"/>
    </row>
    <row r="61" spans="1:7" ht="14.4">
      <c r="A61" s="9">
        <v>20604</v>
      </c>
      <c r="B61" s="18" t="s">
        <v>81</v>
      </c>
      <c r="C61" s="28">
        <v>60.975609756097562</v>
      </c>
      <c r="D61" s="29">
        <v>106.14525139664805</v>
      </c>
      <c r="G61" s="27"/>
    </row>
    <row r="62" spans="1:7" ht="14.4">
      <c r="A62" s="9">
        <v>20605</v>
      </c>
      <c r="B62" s="18" t="s">
        <v>82</v>
      </c>
      <c r="C62" s="28">
        <v>22.988505747126435</v>
      </c>
      <c r="D62" s="29">
        <v>18.867924528301884</v>
      </c>
      <c r="G62" s="27"/>
    </row>
    <row r="63" spans="1:7" ht="14.4">
      <c r="A63" s="9">
        <v>20606</v>
      </c>
      <c r="B63" s="18" t="s">
        <v>83</v>
      </c>
      <c r="C63" s="28">
        <v>74.569789674952204</v>
      </c>
      <c r="D63" s="29">
        <v>61.776061776061781</v>
      </c>
      <c r="G63" s="27"/>
    </row>
    <row r="64" spans="1:7" ht="14.4">
      <c r="A64" s="9">
        <v>20607</v>
      </c>
      <c r="B64" s="18" t="s">
        <v>84</v>
      </c>
      <c r="C64" s="28">
        <v>119.50549450549451</v>
      </c>
      <c r="D64" s="29">
        <v>81.65680473372781</v>
      </c>
      <c r="G64" s="27"/>
    </row>
    <row r="65" spans="1:7" ht="14.4">
      <c r="A65" s="9">
        <v>20608</v>
      </c>
      <c r="B65" s="18" t="s">
        <v>85</v>
      </c>
      <c r="C65" s="28">
        <v>110.46511627906978</v>
      </c>
      <c r="D65" s="29">
        <v>81.739130434782609</v>
      </c>
      <c r="G65" s="27"/>
    </row>
    <row r="66" spans="1:7" ht="14.4">
      <c r="A66" s="9">
        <v>20701</v>
      </c>
      <c r="B66" s="18" t="s">
        <v>86</v>
      </c>
      <c r="C66" s="28">
        <v>76.507650765076519</v>
      </c>
      <c r="D66" s="29">
        <v>106.15199034981906</v>
      </c>
      <c r="G66" s="27"/>
    </row>
    <row r="67" spans="1:7" ht="14.4">
      <c r="A67" s="9">
        <v>20702</v>
      </c>
      <c r="B67" s="18" t="s">
        <v>87</v>
      </c>
      <c r="C67" s="28">
        <v>101.6949152542373</v>
      </c>
      <c r="D67" s="29">
        <v>73.426573426573427</v>
      </c>
      <c r="G67" s="27"/>
    </row>
    <row r="68" spans="1:7" ht="14.4">
      <c r="A68" s="9">
        <v>20801</v>
      </c>
      <c r="B68" s="18" t="s">
        <v>88</v>
      </c>
      <c r="C68" s="28">
        <v>55.88822355289421</v>
      </c>
      <c r="D68" s="29">
        <v>31.723862729449319</v>
      </c>
      <c r="G68" s="27"/>
    </row>
    <row r="69" spans="1:7" ht="14.4">
      <c r="A69" s="9">
        <v>20802</v>
      </c>
      <c r="B69" s="18" t="s">
        <v>89</v>
      </c>
      <c r="C69" s="28">
        <v>37.735849056603769</v>
      </c>
      <c r="D69" s="29">
        <v>49.618320610687022</v>
      </c>
      <c r="G69" s="27"/>
    </row>
    <row r="70" spans="1:7" ht="14.4">
      <c r="A70" s="9">
        <v>20803</v>
      </c>
      <c r="B70" s="18" t="s">
        <v>375</v>
      </c>
      <c r="C70" s="28">
        <v>41.005291005291006</v>
      </c>
      <c r="D70" s="29">
        <v>45.368620037807183</v>
      </c>
      <c r="G70" s="27"/>
    </row>
    <row r="71" spans="1:7" ht="14.4">
      <c r="A71" s="9">
        <v>20804</v>
      </c>
      <c r="B71" s="18" t="s">
        <v>91</v>
      </c>
      <c r="C71" s="28">
        <v>49.29577464788732</v>
      </c>
      <c r="D71" s="29">
        <v>29.605263157894736</v>
      </c>
      <c r="G71" s="27"/>
    </row>
    <row r="72" spans="1:7" ht="14.4">
      <c r="A72" s="9">
        <v>20805</v>
      </c>
      <c r="B72" s="18" t="s">
        <v>376</v>
      </c>
      <c r="C72" s="28">
        <v>44.776119402985074</v>
      </c>
      <c r="D72" s="29">
        <v>41.666666666666664</v>
      </c>
      <c r="G72" s="27"/>
    </row>
    <row r="73" spans="1:7" ht="14.4">
      <c r="A73" s="9">
        <v>20806</v>
      </c>
      <c r="B73" s="18" t="s">
        <v>93</v>
      </c>
      <c r="C73" s="28">
        <v>29.813664596273291</v>
      </c>
      <c r="D73" s="29">
        <v>43.771043771043772</v>
      </c>
      <c r="G73" s="27"/>
    </row>
    <row r="74" spans="1:7" ht="14.4">
      <c r="A74" s="9">
        <v>20807</v>
      </c>
      <c r="B74" s="18" t="s">
        <v>94</v>
      </c>
      <c r="C74" s="28">
        <v>51.851851851851848</v>
      </c>
      <c r="D74" s="29">
        <v>53.333333333333336</v>
      </c>
      <c r="G74" s="27"/>
    </row>
    <row r="75" spans="1:7" ht="14.4">
      <c r="A75" s="9">
        <v>20901</v>
      </c>
      <c r="B75" s="18" t="s">
        <v>95</v>
      </c>
      <c r="C75" s="28">
        <v>46.040515653775323</v>
      </c>
      <c r="D75" s="29">
        <v>63.291139240506332</v>
      </c>
      <c r="G75" s="27"/>
    </row>
    <row r="76" spans="1:7" ht="14.4">
      <c r="A76" s="9">
        <v>20902</v>
      </c>
      <c r="B76" s="18" t="s">
        <v>96</v>
      </c>
      <c r="C76" s="28">
        <v>34.364261168384886</v>
      </c>
      <c r="D76" s="29">
        <v>39.586919104991395</v>
      </c>
      <c r="G76" s="27"/>
    </row>
    <row r="77" spans="1:7" ht="14.4">
      <c r="A77" s="9">
        <v>20903</v>
      </c>
      <c r="B77" s="18" t="s">
        <v>97</v>
      </c>
      <c r="C77" s="28">
        <v>58.355437665782496</v>
      </c>
      <c r="D77" s="29">
        <v>46.770601336302896</v>
      </c>
      <c r="G77" s="27"/>
    </row>
    <row r="78" spans="1:7" ht="14.4">
      <c r="A78" s="9">
        <v>20904</v>
      </c>
      <c r="B78" s="18" t="s">
        <v>98</v>
      </c>
      <c r="C78" s="28">
        <v>41.811846689895475</v>
      </c>
      <c r="D78" s="29">
        <v>69.767441860465112</v>
      </c>
      <c r="G78" s="27"/>
    </row>
    <row r="79" spans="1:7" ht="14.4">
      <c r="A79" s="9">
        <v>20905</v>
      </c>
      <c r="B79" s="18" t="s">
        <v>99</v>
      </c>
      <c r="C79" s="28">
        <v>71.786310517529216</v>
      </c>
      <c r="D79" s="29">
        <v>62.857142857142861</v>
      </c>
      <c r="G79" s="27"/>
    </row>
    <row r="80" spans="1:7" ht="14.4">
      <c r="A80" s="9">
        <v>21001</v>
      </c>
      <c r="B80" s="18" t="s">
        <v>100</v>
      </c>
      <c r="C80" s="28">
        <v>63.400576368876081</v>
      </c>
      <c r="D80" s="29">
        <v>77.562326869806085</v>
      </c>
      <c r="G80" s="27"/>
    </row>
    <row r="81" spans="1:7" ht="14.4">
      <c r="A81" s="9">
        <v>21002</v>
      </c>
      <c r="B81" s="18" t="s">
        <v>101</v>
      </c>
      <c r="C81" s="28">
        <v>91.666666666666657</v>
      </c>
      <c r="D81" s="29">
        <v>62.5</v>
      </c>
      <c r="G81" s="27"/>
    </row>
    <row r="82" spans="1:7" ht="14.4">
      <c r="A82" s="9">
        <v>21003</v>
      </c>
      <c r="B82" s="18" t="s">
        <v>102</v>
      </c>
      <c r="C82" s="28">
        <v>75.187969924812023</v>
      </c>
      <c r="D82" s="29">
        <v>63.348416289592755</v>
      </c>
      <c r="G82" s="27"/>
    </row>
    <row r="83" spans="1:7" ht="14.4">
      <c r="A83" s="9">
        <v>21004</v>
      </c>
      <c r="B83" s="18" t="s">
        <v>103</v>
      </c>
      <c r="C83" s="28">
        <v>92.613009922822499</v>
      </c>
      <c r="D83" s="29">
        <v>63.278008298755182</v>
      </c>
      <c r="G83" s="27"/>
    </row>
    <row r="84" spans="1:7" ht="14.4">
      <c r="A84" s="9">
        <v>21005</v>
      </c>
      <c r="B84" s="18" t="s">
        <v>104</v>
      </c>
      <c r="C84" s="28">
        <v>57.736720554272516</v>
      </c>
      <c r="D84" s="29">
        <v>23.310023310023311</v>
      </c>
      <c r="G84" s="27"/>
    </row>
    <row r="85" spans="1:7" ht="14.4">
      <c r="A85" s="9">
        <v>21006</v>
      </c>
      <c r="B85" s="18" t="s">
        <v>105</v>
      </c>
      <c r="C85" s="28">
        <v>51.051051051051054</v>
      </c>
      <c r="D85" s="29">
        <v>44.585987261146492</v>
      </c>
      <c r="G85" s="27"/>
    </row>
    <row r="86" spans="1:7" ht="14.4">
      <c r="A86" s="9">
        <v>21101</v>
      </c>
      <c r="B86" s="18" t="s">
        <v>106</v>
      </c>
      <c r="C86" s="28">
        <v>61.767838125665598</v>
      </c>
      <c r="D86" s="29">
        <v>33.505154639175259</v>
      </c>
      <c r="G86" s="27"/>
    </row>
    <row r="87" spans="1:7" ht="14.4">
      <c r="A87" s="9">
        <v>21102</v>
      </c>
      <c r="B87" s="18" t="s">
        <v>107</v>
      </c>
      <c r="C87" s="28">
        <v>80.93994778067885</v>
      </c>
      <c r="D87" s="29">
        <v>55.55555555555555</v>
      </c>
      <c r="G87" s="27"/>
    </row>
    <row r="88" spans="1:7" ht="14.4">
      <c r="A88" s="9">
        <v>21103</v>
      </c>
      <c r="B88" s="18" t="s">
        <v>108</v>
      </c>
      <c r="C88" s="28">
        <v>64.777327935222672</v>
      </c>
      <c r="D88" s="29">
        <v>33.898305084745765</v>
      </c>
      <c r="G88" s="27"/>
    </row>
    <row r="89" spans="1:7" ht="14.4">
      <c r="A89" s="9">
        <v>21104</v>
      </c>
      <c r="B89" s="18" t="s">
        <v>109</v>
      </c>
      <c r="C89" s="28">
        <v>82.969432314410483</v>
      </c>
      <c r="D89" s="29">
        <v>69.373942470389167</v>
      </c>
      <c r="G89" s="27"/>
    </row>
    <row r="90" spans="1:7" ht="14.4">
      <c r="A90" s="9">
        <v>21105</v>
      </c>
      <c r="B90" s="18" t="s">
        <v>110</v>
      </c>
      <c r="C90" s="28">
        <v>95.323741007194243</v>
      </c>
      <c r="D90" s="29">
        <v>56.612318840579711</v>
      </c>
      <c r="G90" s="27"/>
    </row>
    <row r="91" spans="1:7" ht="14.4">
      <c r="A91" s="9">
        <v>21201</v>
      </c>
      <c r="B91" s="18" t="s">
        <v>111</v>
      </c>
      <c r="C91" s="28">
        <v>55.222088835534215</v>
      </c>
      <c r="D91" s="29">
        <v>45.692527367920036</v>
      </c>
      <c r="G91" s="27"/>
    </row>
    <row r="92" spans="1:7" ht="14.4">
      <c r="A92" s="9">
        <v>21202</v>
      </c>
      <c r="B92" s="18" t="s">
        <v>112</v>
      </c>
      <c r="C92" s="28">
        <v>41.481481481481481</v>
      </c>
      <c r="D92" s="29">
        <v>38.153846153846153</v>
      </c>
      <c r="G92" s="27"/>
    </row>
    <row r="93" spans="1:7" ht="14.4">
      <c r="A93" s="9">
        <v>21203</v>
      </c>
      <c r="B93" s="18" t="s">
        <v>113</v>
      </c>
      <c r="C93" s="28">
        <v>44.790652385589098</v>
      </c>
      <c r="D93" s="29">
        <v>41.168658698539176</v>
      </c>
      <c r="G93" s="27"/>
    </row>
    <row r="94" spans="1:7" ht="14.4">
      <c r="A94" s="9">
        <v>21204</v>
      </c>
      <c r="B94" s="18" t="s">
        <v>114</v>
      </c>
      <c r="C94" s="28">
        <v>35.087719298245609</v>
      </c>
      <c r="D94" s="29">
        <v>24.193548387096772</v>
      </c>
      <c r="G94" s="27"/>
    </row>
    <row r="95" spans="1:7" ht="14.4">
      <c r="A95" s="9">
        <v>21301</v>
      </c>
      <c r="B95" s="18" t="s">
        <v>115</v>
      </c>
      <c r="C95" s="28">
        <v>42.52873563218391</v>
      </c>
      <c r="D95" s="29">
        <v>35.740335521517139</v>
      </c>
      <c r="G95" s="27"/>
    </row>
    <row r="96" spans="1:7" ht="14.4">
      <c r="A96" s="9">
        <v>21302</v>
      </c>
      <c r="B96" s="18" t="s">
        <v>116</v>
      </c>
      <c r="C96" s="28">
        <v>36.674816625916876</v>
      </c>
      <c r="D96" s="29">
        <v>55.016181229773458</v>
      </c>
      <c r="G96" s="27"/>
    </row>
    <row r="97" spans="1:7" ht="14.4">
      <c r="A97" s="9">
        <v>21303</v>
      </c>
      <c r="B97" s="18" t="s">
        <v>117</v>
      </c>
      <c r="C97" s="28">
        <v>56.511056511056516</v>
      </c>
      <c r="D97" s="29">
        <v>47.511312217194565</v>
      </c>
      <c r="G97" s="27"/>
    </row>
    <row r="98" spans="1:7" ht="14.4">
      <c r="A98" s="9">
        <v>21304</v>
      </c>
      <c r="B98" s="18" t="s">
        <v>118</v>
      </c>
      <c r="C98" s="28">
        <v>38.699690402476783</v>
      </c>
      <c r="D98" s="29">
        <v>44.8</v>
      </c>
      <c r="G98" s="27"/>
    </row>
    <row r="99" spans="1:7" ht="14.4">
      <c r="A99" s="9">
        <v>21305</v>
      </c>
      <c r="B99" s="18" t="s">
        <v>119</v>
      </c>
      <c r="C99" s="28">
        <v>49.811320754716981</v>
      </c>
      <c r="D99" s="29">
        <v>43.362831858407077</v>
      </c>
      <c r="G99" s="27"/>
    </row>
    <row r="100" spans="1:7" ht="14.4">
      <c r="A100" s="9">
        <v>21306</v>
      </c>
      <c r="B100" s="18" t="s">
        <v>120</v>
      </c>
      <c r="C100" s="28">
        <v>59.674502712477391</v>
      </c>
      <c r="D100" s="29">
        <v>37.037037037037038</v>
      </c>
      <c r="G100" s="27"/>
    </row>
    <row r="101" spans="1:7" ht="14.4">
      <c r="A101" s="9">
        <v>21307</v>
      </c>
      <c r="B101" s="18" t="s">
        <v>121</v>
      </c>
      <c r="C101" s="28">
        <v>33.834586466165412</v>
      </c>
      <c r="D101" s="29">
        <v>0</v>
      </c>
      <c r="G101" s="27"/>
    </row>
    <row r="102" spans="1:7" ht="14.4">
      <c r="A102" s="9">
        <v>21401</v>
      </c>
      <c r="B102" s="18" t="s">
        <v>122</v>
      </c>
      <c r="C102" s="28">
        <v>51.072522982635341</v>
      </c>
      <c r="D102" s="29">
        <v>34.511784511784512</v>
      </c>
      <c r="G102" s="27"/>
    </row>
    <row r="103" spans="1:7" ht="14.4">
      <c r="A103" s="9">
        <v>21402</v>
      </c>
      <c r="B103" s="18" t="s">
        <v>123</v>
      </c>
      <c r="C103" s="28">
        <v>54.56453305351522</v>
      </c>
      <c r="D103" s="29">
        <v>31.777557100297912</v>
      </c>
      <c r="G103" s="27"/>
    </row>
    <row r="104" spans="1:7" ht="14.4">
      <c r="A104" s="9">
        <v>21501</v>
      </c>
      <c r="B104" s="18" t="s">
        <v>377</v>
      </c>
      <c r="C104" s="28">
        <v>125.55066079295155</v>
      </c>
      <c r="D104" s="29">
        <v>103.58565737051794</v>
      </c>
      <c r="G104" s="27"/>
    </row>
    <row r="105" spans="1:7" ht="14.4">
      <c r="A105" s="9">
        <v>21502</v>
      </c>
      <c r="B105" s="18" t="s">
        <v>125</v>
      </c>
      <c r="C105" s="28">
        <v>100.85836909871244</v>
      </c>
      <c r="D105" s="29">
        <v>61.601642710472277</v>
      </c>
      <c r="G105" s="27"/>
    </row>
    <row r="106" spans="1:7" ht="14.4">
      <c r="A106" s="9">
        <v>21601</v>
      </c>
      <c r="B106" s="18" t="s">
        <v>378</v>
      </c>
      <c r="C106" s="28">
        <v>63.400576368876081</v>
      </c>
      <c r="D106" s="29">
        <v>64.992614475627761</v>
      </c>
      <c r="G106" s="27"/>
    </row>
    <row r="107" spans="1:7" ht="14.4">
      <c r="A107" s="9">
        <v>21602</v>
      </c>
      <c r="B107" s="18" t="s">
        <v>127</v>
      </c>
      <c r="C107" s="28">
        <v>88.050314465408803</v>
      </c>
      <c r="D107" s="29">
        <v>54.607508532423211</v>
      </c>
      <c r="G107" s="27"/>
    </row>
    <row r="108" spans="1:7" ht="14.4">
      <c r="A108" s="9">
        <v>21701</v>
      </c>
      <c r="B108" s="18" t="s">
        <v>128</v>
      </c>
      <c r="C108" s="28">
        <v>44.444444444444443</v>
      </c>
      <c r="D108" s="29">
        <v>35.33026113671275</v>
      </c>
      <c r="G108" s="27"/>
    </row>
    <row r="109" spans="1:7" ht="14.4">
      <c r="A109" s="9">
        <v>21702</v>
      </c>
      <c r="B109" s="18" t="s">
        <v>129</v>
      </c>
      <c r="C109" s="28">
        <v>37.558685446009392</v>
      </c>
      <c r="D109" s="29">
        <v>18.587360594795541</v>
      </c>
      <c r="G109" s="27"/>
    </row>
    <row r="110" spans="1:7" ht="14.4">
      <c r="A110" s="9">
        <v>21703</v>
      </c>
      <c r="B110" s="18" t="s">
        <v>130</v>
      </c>
      <c r="C110" s="28">
        <v>19.553072625698324</v>
      </c>
      <c r="D110" s="29">
        <v>8.4033613445378155</v>
      </c>
      <c r="G110" s="27"/>
    </row>
    <row r="111" spans="1:7" ht="14.4">
      <c r="A111" s="9">
        <v>21801</v>
      </c>
      <c r="B111" s="18" t="s">
        <v>131</v>
      </c>
      <c r="C111" s="28">
        <v>51.587301587301582</v>
      </c>
      <c r="D111" s="29">
        <v>42.904290429042902</v>
      </c>
      <c r="G111" s="27"/>
    </row>
    <row r="112" spans="1:7" ht="14.4">
      <c r="A112" s="9">
        <v>21802</v>
      </c>
      <c r="B112" s="18" t="s">
        <v>132</v>
      </c>
      <c r="C112" s="28">
        <v>57.401812688821757</v>
      </c>
      <c r="D112" s="29">
        <v>40.650406504065039</v>
      </c>
      <c r="G112" s="27"/>
    </row>
    <row r="113" spans="1:7" ht="14.4">
      <c r="A113" s="9">
        <v>21803</v>
      </c>
      <c r="B113" s="18" t="s">
        <v>133</v>
      </c>
      <c r="C113" s="28">
        <v>40.816326530612244</v>
      </c>
      <c r="D113" s="29">
        <v>92.307692307692307</v>
      </c>
      <c r="G113" s="27"/>
    </row>
    <row r="114" spans="1:7" ht="14.4">
      <c r="A114" s="9">
        <v>21901</v>
      </c>
      <c r="B114" s="18" t="s">
        <v>134</v>
      </c>
      <c r="C114" s="28">
        <v>45.226130653266331</v>
      </c>
      <c r="D114" s="29">
        <v>25.316455696202532</v>
      </c>
      <c r="G114" s="27"/>
    </row>
    <row r="115" spans="1:7" ht="14.4">
      <c r="A115" s="9">
        <v>21902</v>
      </c>
      <c r="B115" s="18" t="s">
        <v>135</v>
      </c>
      <c r="C115" s="28">
        <v>37.234042553191486</v>
      </c>
      <c r="D115" s="29">
        <v>36.036036036036037</v>
      </c>
      <c r="G115" s="27"/>
    </row>
    <row r="116" spans="1:7" ht="14.4">
      <c r="A116" s="9">
        <v>22001</v>
      </c>
      <c r="B116" s="18" t="s">
        <v>136</v>
      </c>
      <c r="C116" s="28">
        <v>63.002680965147455</v>
      </c>
      <c r="D116" s="29">
        <v>42.14123006833713</v>
      </c>
      <c r="G116" s="27"/>
    </row>
    <row r="117" spans="1:7" ht="14.4">
      <c r="A117" s="9">
        <v>22002</v>
      </c>
      <c r="B117" s="18" t="s">
        <v>137</v>
      </c>
      <c r="C117" s="28">
        <v>87.24832214765101</v>
      </c>
      <c r="D117" s="29">
        <v>50.847457627118651</v>
      </c>
      <c r="G117" s="27"/>
    </row>
    <row r="118" spans="1:7" ht="14.4">
      <c r="A118" s="9">
        <v>30101</v>
      </c>
      <c r="B118" s="18" t="s">
        <v>13</v>
      </c>
      <c r="C118" s="28">
        <v>46.501444960154124</v>
      </c>
      <c r="D118" s="29">
        <v>20.796056851558017</v>
      </c>
      <c r="G118" s="27"/>
    </row>
    <row r="119" spans="1:7" ht="14.4">
      <c r="A119" s="9">
        <v>30201</v>
      </c>
      <c r="B119" s="18" t="s">
        <v>139</v>
      </c>
      <c r="C119" s="28">
        <v>84.615384615384613</v>
      </c>
      <c r="D119" s="29">
        <v>41.591320072332728</v>
      </c>
      <c r="G119" s="27"/>
    </row>
    <row r="120" spans="1:7" ht="14.4">
      <c r="A120" s="9">
        <v>30202</v>
      </c>
      <c r="B120" s="18" t="s">
        <v>140</v>
      </c>
      <c r="C120" s="28">
        <v>27.472527472527471</v>
      </c>
      <c r="D120" s="29">
        <v>48.888888888888893</v>
      </c>
      <c r="G120" s="27"/>
    </row>
    <row r="121" spans="1:7" ht="14.4">
      <c r="A121" s="9">
        <v>30203</v>
      </c>
      <c r="B121" s="18" t="s">
        <v>141</v>
      </c>
      <c r="C121" s="28">
        <v>61.09324758842444</v>
      </c>
      <c r="D121" s="29">
        <v>77.702702702702695</v>
      </c>
      <c r="G121" s="27"/>
    </row>
    <row r="122" spans="1:7" ht="14.4">
      <c r="A122" s="9">
        <v>30301</v>
      </c>
      <c r="B122" s="18" t="s">
        <v>142</v>
      </c>
      <c r="C122" s="28">
        <v>85.552865213882171</v>
      </c>
      <c r="D122" s="29">
        <v>88.435374149659864</v>
      </c>
      <c r="G122" s="27"/>
    </row>
    <row r="123" spans="1:7" ht="14.4">
      <c r="A123" s="9">
        <v>30302</v>
      </c>
      <c r="B123" s="18" t="s">
        <v>143</v>
      </c>
      <c r="C123" s="28">
        <v>69.321533923303846</v>
      </c>
      <c r="D123" s="29">
        <v>76.569678407350679</v>
      </c>
      <c r="G123" s="27"/>
    </row>
    <row r="124" spans="1:7" ht="14.4">
      <c r="A124" s="9">
        <v>30303</v>
      </c>
      <c r="B124" s="18" t="s">
        <v>144</v>
      </c>
      <c r="C124" s="28">
        <v>80.97165991902834</v>
      </c>
      <c r="D124" s="29">
        <v>95.842956120092367</v>
      </c>
      <c r="G124" s="27"/>
    </row>
    <row r="125" spans="1:7" ht="14.4">
      <c r="A125" s="9">
        <v>30401</v>
      </c>
      <c r="B125" s="18" t="s">
        <v>379</v>
      </c>
      <c r="C125" s="28">
        <v>60.324825986078885</v>
      </c>
      <c r="D125" s="29">
        <v>36.43724696356275</v>
      </c>
      <c r="G125" s="27"/>
    </row>
    <row r="126" spans="1:7" ht="14.4">
      <c r="A126" s="9">
        <v>30402</v>
      </c>
      <c r="B126" s="18" t="s">
        <v>146</v>
      </c>
      <c r="C126" s="28">
        <v>76.219512195121951</v>
      </c>
      <c r="D126" s="29">
        <v>50.473186119873816</v>
      </c>
      <c r="G126" s="27"/>
    </row>
    <row r="127" spans="1:7" ht="14.4">
      <c r="A127" s="9">
        <v>30403</v>
      </c>
      <c r="B127" s="18" t="s">
        <v>147</v>
      </c>
      <c r="C127" s="28">
        <v>76.112412177985945</v>
      </c>
      <c r="D127" s="29">
        <v>47.436878347360363</v>
      </c>
      <c r="G127" s="27"/>
    </row>
    <row r="128" spans="1:7" ht="14.4">
      <c r="A128" s="9">
        <v>30404</v>
      </c>
      <c r="B128" s="18" t="s">
        <v>148</v>
      </c>
      <c r="C128" s="28">
        <v>61.946902654867259</v>
      </c>
      <c r="D128" s="29">
        <v>44.117647058823529</v>
      </c>
      <c r="G128" s="27"/>
    </row>
    <row r="129" spans="1:7" ht="14.4">
      <c r="A129" s="9">
        <v>30501</v>
      </c>
      <c r="B129" s="18" t="s">
        <v>149</v>
      </c>
      <c r="C129" s="28">
        <v>42.830540037243949</v>
      </c>
      <c r="D129" s="29">
        <v>18.735362997658079</v>
      </c>
      <c r="G129" s="27"/>
    </row>
    <row r="130" spans="1:7" ht="14.4">
      <c r="A130" s="9">
        <v>30502</v>
      </c>
      <c r="B130" s="18" t="s">
        <v>150</v>
      </c>
      <c r="C130" s="28">
        <v>68.716094032549734</v>
      </c>
      <c r="D130" s="29">
        <v>64.139941690962104</v>
      </c>
      <c r="G130" s="27"/>
    </row>
    <row r="131" spans="1:7" ht="14.4">
      <c r="A131" s="9">
        <v>30601</v>
      </c>
      <c r="B131" s="18" t="s">
        <v>380</v>
      </c>
      <c r="C131" s="28">
        <v>88.188976377952756</v>
      </c>
      <c r="D131" s="29">
        <v>100.2132196162047</v>
      </c>
      <c r="G131" s="27"/>
    </row>
    <row r="132" spans="1:7" ht="14.4">
      <c r="A132" s="9">
        <v>30602</v>
      </c>
      <c r="B132" s="18" t="s">
        <v>152</v>
      </c>
      <c r="C132" s="28">
        <v>28.125</v>
      </c>
      <c r="D132" s="29">
        <v>61.085972850678729</v>
      </c>
      <c r="G132" s="27"/>
    </row>
    <row r="133" spans="1:7" ht="14.4">
      <c r="A133" s="9">
        <v>30701</v>
      </c>
      <c r="B133" s="18" t="s">
        <v>153</v>
      </c>
      <c r="C133" s="28">
        <v>70.84019769357495</v>
      </c>
      <c r="D133" s="29">
        <v>55.026455026455025</v>
      </c>
      <c r="G133" s="27"/>
    </row>
    <row r="134" spans="1:7" ht="14.4">
      <c r="A134" s="9">
        <v>30702</v>
      </c>
      <c r="B134" s="18" t="s">
        <v>154</v>
      </c>
      <c r="C134" s="28">
        <v>48.022598870056498</v>
      </c>
      <c r="D134" s="29">
        <v>68.181818181818173</v>
      </c>
      <c r="G134" s="27"/>
    </row>
    <row r="135" spans="1:7" ht="14.4">
      <c r="A135" s="9">
        <v>30703</v>
      </c>
      <c r="B135" s="18" t="s">
        <v>155</v>
      </c>
      <c r="C135" s="28">
        <v>52.356020942408378</v>
      </c>
      <c r="D135" s="29">
        <v>105.88235294117646</v>
      </c>
      <c r="G135" s="27"/>
    </row>
    <row r="136" spans="1:7" ht="14.4">
      <c r="A136" s="9">
        <v>30801</v>
      </c>
      <c r="B136" s="18" t="s">
        <v>156</v>
      </c>
      <c r="C136" s="28">
        <v>48.372911169744945</v>
      </c>
      <c r="D136" s="29">
        <v>39.170506912442391</v>
      </c>
      <c r="G136" s="27"/>
    </row>
    <row r="137" spans="1:7" ht="14.4">
      <c r="A137" s="9">
        <v>30802</v>
      </c>
      <c r="B137" s="18" t="s">
        <v>381</v>
      </c>
      <c r="C137" s="28">
        <v>34.090909090909086</v>
      </c>
      <c r="D137" s="29">
        <v>57.142857142857139</v>
      </c>
      <c r="G137" s="27"/>
    </row>
    <row r="138" spans="1:7" ht="14.4">
      <c r="A138" s="9">
        <v>30803</v>
      </c>
      <c r="B138" s="18" t="s">
        <v>158</v>
      </c>
      <c r="C138" s="28">
        <v>41.237113402061858</v>
      </c>
      <c r="D138" s="29">
        <v>40.229885057471265</v>
      </c>
      <c r="G138" s="27"/>
    </row>
    <row r="139" spans="1:7" ht="14.4">
      <c r="A139" s="9">
        <v>30901</v>
      </c>
      <c r="B139" s="18" t="s">
        <v>159</v>
      </c>
      <c r="C139" s="28">
        <v>49.571375326127466</v>
      </c>
      <c r="D139" s="29">
        <v>29.705505761843789</v>
      </c>
      <c r="G139" s="27"/>
    </row>
    <row r="140" spans="1:7" ht="14.4">
      <c r="A140" s="9">
        <v>30902</v>
      </c>
      <c r="B140" s="18" t="s">
        <v>382</v>
      </c>
      <c r="C140" s="28">
        <v>72.14832728738412</v>
      </c>
      <c r="D140" s="29">
        <v>46.437433534207727</v>
      </c>
      <c r="G140" s="27"/>
    </row>
    <row r="141" spans="1:7" ht="14.4">
      <c r="A141" s="9">
        <v>30903</v>
      </c>
      <c r="B141" s="18" t="s">
        <v>161</v>
      </c>
      <c r="C141" s="28">
        <v>52.72672491714372</v>
      </c>
      <c r="D141" s="29">
        <v>22.273936170212764</v>
      </c>
      <c r="G141" s="27"/>
    </row>
    <row r="142" spans="1:7" ht="14.4">
      <c r="A142" s="9">
        <v>30904</v>
      </c>
      <c r="B142" s="18" t="s">
        <v>383</v>
      </c>
      <c r="C142" s="28">
        <v>58.382766156728067</v>
      </c>
      <c r="D142" s="29">
        <v>35.382416011436739</v>
      </c>
      <c r="G142" s="27"/>
    </row>
    <row r="143" spans="1:7" ht="14.4">
      <c r="A143" s="9">
        <v>30905</v>
      </c>
      <c r="B143" s="18" t="s">
        <v>163</v>
      </c>
      <c r="C143" s="28">
        <v>44.357700496806245</v>
      </c>
      <c r="D143" s="29">
        <v>16.325112886418896</v>
      </c>
      <c r="G143" s="27"/>
    </row>
    <row r="144" spans="1:7" ht="14.4">
      <c r="A144" s="9">
        <v>31001</v>
      </c>
      <c r="B144" s="18" t="s">
        <v>164</v>
      </c>
      <c r="C144" s="28">
        <v>52.377529013043031</v>
      </c>
      <c r="D144" s="29">
        <v>26.288317357881752</v>
      </c>
      <c r="G144" s="27"/>
    </row>
    <row r="145" spans="1:7" ht="14.4">
      <c r="A145" s="9">
        <v>31002</v>
      </c>
      <c r="B145" s="18" t="s">
        <v>165</v>
      </c>
      <c r="C145" s="28">
        <v>70.892410341951617</v>
      </c>
      <c r="D145" s="29">
        <v>63.088512241054623</v>
      </c>
      <c r="G145" s="27"/>
    </row>
    <row r="146" spans="1:7" ht="14.4">
      <c r="A146" s="9">
        <v>31003</v>
      </c>
      <c r="B146" s="18" t="s">
        <v>166</v>
      </c>
      <c r="C146" s="28">
        <v>99.495887503316538</v>
      </c>
      <c r="D146" s="29">
        <v>63.547660745559178</v>
      </c>
      <c r="G146" s="27"/>
    </row>
    <row r="147" spans="1:7" ht="14.4">
      <c r="A147" s="9">
        <v>31101</v>
      </c>
      <c r="B147" s="18" t="s">
        <v>167</v>
      </c>
      <c r="C147" s="28">
        <v>65.109695682944078</v>
      </c>
      <c r="D147" s="29">
        <v>74.528301886792448</v>
      </c>
      <c r="G147" s="27"/>
    </row>
    <row r="148" spans="1:7" ht="14.4">
      <c r="A148" s="9">
        <v>31201</v>
      </c>
      <c r="B148" s="18" t="s">
        <v>384</v>
      </c>
      <c r="C148" s="28">
        <v>102.25921521997621</v>
      </c>
      <c r="D148" s="29">
        <v>112.69614835948646</v>
      </c>
      <c r="G148" s="27"/>
    </row>
    <row r="149" spans="1:7" ht="14.4">
      <c r="A149" s="9">
        <v>31202</v>
      </c>
      <c r="B149" s="18" t="s">
        <v>169</v>
      </c>
      <c r="C149" s="28">
        <v>76.791808873720143</v>
      </c>
      <c r="D149" s="29">
        <v>77.452667814113596</v>
      </c>
      <c r="G149" s="27"/>
    </row>
    <row r="150" spans="1:7" ht="14.4">
      <c r="A150" s="9">
        <v>31203</v>
      </c>
      <c r="B150" s="18" t="s">
        <v>170</v>
      </c>
      <c r="C150" s="28">
        <v>63.113604488078536</v>
      </c>
      <c r="D150" s="29">
        <v>67.391304347826093</v>
      </c>
      <c r="G150" s="27"/>
    </row>
    <row r="151" spans="1:7" ht="14.4">
      <c r="A151" s="9">
        <v>31204</v>
      </c>
      <c r="B151" s="18" t="s">
        <v>171</v>
      </c>
      <c r="C151" s="28">
        <v>105.6179775280899</v>
      </c>
      <c r="D151" s="29">
        <v>69.224981188863808</v>
      </c>
      <c r="G151" s="27"/>
    </row>
    <row r="152" spans="1:7" ht="14.4">
      <c r="A152" s="9">
        <v>31205</v>
      </c>
      <c r="B152" s="18" t="s">
        <v>172</v>
      </c>
      <c r="C152" s="28">
        <v>90.304515225761293</v>
      </c>
      <c r="D152" s="29">
        <v>66.666666666666671</v>
      </c>
      <c r="G152" s="27"/>
    </row>
    <row r="153" spans="1:7" ht="14.4">
      <c r="A153" s="9">
        <v>31206</v>
      </c>
      <c r="B153" s="18" t="s">
        <v>173</v>
      </c>
      <c r="C153" s="28">
        <v>83.930399181166834</v>
      </c>
      <c r="D153" s="29">
        <v>49.509574964969637</v>
      </c>
      <c r="G153" s="27"/>
    </row>
    <row r="154" spans="1:7" ht="14.4">
      <c r="A154" s="9">
        <v>31301</v>
      </c>
      <c r="B154" s="18" t="s">
        <v>174</v>
      </c>
      <c r="C154" s="28">
        <v>78.229229836264409</v>
      </c>
      <c r="D154" s="29">
        <v>62.091503267973856</v>
      </c>
      <c r="G154" s="27"/>
    </row>
    <row r="155" spans="1:7" ht="14.4">
      <c r="A155" s="9">
        <v>31302</v>
      </c>
      <c r="B155" s="18" t="s">
        <v>175</v>
      </c>
      <c r="C155" s="28">
        <v>57.142857142857139</v>
      </c>
      <c r="D155" s="29">
        <v>133.33333333333334</v>
      </c>
      <c r="G155" s="27"/>
    </row>
    <row r="156" spans="1:7" ht="14.4">
      <c r="A156" s="9">
        <v>31303</v>
      </c>
      <c r="B156" s="18" t="s">
        <v>176</v>
      </c>
      <c r="C156" s="28">
        <v>73.170731707317074</v>
      </c>
      <c r="D156" s="29">
        <v>74.324324324324323</v>
      </c>
      <c r="G156" s="27"/>
    </row>
    <row r="157" spans="1:7" ht="14.4">
      <c r="A157" s="9">
        <v>31304</v>
      </c>
      <c r="B157" s="18" t="s">
        <v>385</v>
      </c>
      <c r="C157" s="28">
        <f>C154</f>
        <v>78.229229836264409</v>
      </c>
      <c r="D157" s="29">
        <v>71.759259259259252</v>
      </c>
      <c r="G157" s="27"/>
    </row>
    <row r="158" spans="1:7" ht="14.4">
      <c r="A158" s="9">
        <v>31401</v>
      </c>
      <c r="B158" s="18" t="s">
        <v>177</v>
      </c>
      <c r="C158" s="28">
        <v>37.837837837837839</v>
      </c>
      <c r="D158" s="29">
        <v>30.810448760884128</v>
      </c>
      <c r="G158" s="27"/>
    </row>
    <row r="159" spans="1:7" ht="14.4">
      <c r="A159" s="9">
        <v>31402</v>
      </c>
      <c r="B159" s="18" t="s">
        <v>178</v>
      </c>
      <c r="C159" s="28">
        <v>69.135802469135797</v>
      </c>
      <c r="D159" s="29">
        <v>49.095607235142118</v>
      </c>
      <c r="G159" s="27"/>
    </row>
    <row r="160" spans="1:7" ht="14.4">
      <c r="A160" s="9">
        <v>31403</v>
      </c>
      <c r="B160" s="18" t="s">
        <v>179</v>
      </c>
      <c r="C160" s="28">
        <v>51.314142678347935</v>
      </c>
      <c r="D160" s="29">
        <v>52.930056710775048</v>
      </c>
      <c r="G160" s="27"/>
    </row>
    <row r="161" spans="1:7" ht="14.4">
      <c r="A161" s="9">
        <v>31404</v>
      </c>
      <c r="B161" s="18" t="s">
        <v>180</v>
      </c>
      <c r="C161" s="28">
        <v>78.94736842105263</v>
      </c>
      <c r="D161" s="29">
        <v>63.829787234042549</v>
      </c>
      <c r="G161" s="27"/>
    </row>
    <row r="162" spans="1:7" ht="14.4">
      <c r="A162" s="9">
        <v>31405</v>
      </c>
      <c r="B162" s="18" t="s">
        <v>386</v>
      </c>
      <c r="C162" s="28">
        <v>50.359712230215827</v>
      </c>
      <c r="D162" s="29">
        <v>12.658227848101266</v>
      </c>
      <c r="G162" s="27"/>
    </row>
    <row r="163" spans="1:7" ht="14.4">
      <c r="A163" s="9">
        <v>31501</v>
      </c>
      <c r="B163" s="18" t="s">
        <v>182</v>
      </c>
      <c r="C163" s="28">
        <v>39.719626168224295</v>
      </c>
      <c r="D163" s="29">
        <v>66.202090592334486</v>
      </c>
      <c r="G163" s="27"/>
    </row>
    <row r="164" spans="1:7" ht="14.4">
      <c r="A164" s="9">
        <v>31601</v>
      </c>
      <c r="B164" s="18" t="s">
        <v>183</v>
      </c>
      <c r="C164" s="28">
        <v>67.696835908756441</v>
      </c>
      <c r="D164" s="29">
        <v>46.457607433217191</v>
      </c>
      <c r="G164" s="27"/>
    </row>
    <row r="165" spans="1:7" ht="14.4">
      <c r="A165" s="9">
        <v>31602</v>
      </c>
      <c r="B165" s="18" t="s">
        <v>184</v>
      </c>
      <c r="C165" s="28">
        <v>101.05949470252648</v>
      </c>
      <c r="D165" s="29">
        <v>48.338368580060425</v>
      </c>
      <c r="G165" s="27"/>
    </row>
    <row r="166" spans="1:7" ht="14.4">
      <c r="A166" s="9">
        <v>40101</v>
      </c>
      <c r="B166" s="18" t="s">
        <v>15</v>
      </c>
      <c r="C166" s="28">
        <v>44.771910033138262</v>
      </c>
      <c r="D166" s="29">
        <v>25.719578227415219</v>
      </c>
      <c r="G166" s="27"/>
    </row>
    <row r="167" spans="1:7" ht="14.4">
      <c r="A167" s="9">
        <v>40102</v>
      </c>
      <c r="B167" s="18" t="s">
        <v>185</v>
      </c>
      <c r="C167" s="28">
        <v>45.267489711934161</v>
      </c>
      <c r="D167" s="29">
        <v>47.801147227533463</v>
      </c>
      <c r="G167" s="27"/>
    </row>
    <row r="168" spans="1:7" ht="14.4">
      <c r="A168" s="9">
        <v>40103</v>
      </c>
      <c r="B168" s="18" t="s">
        <v>186</v>
      </c>
      <c r="C168" s="28">
        <v>43.367346938775512</v>
      </c>
      <c r="D168" s="29">
        <v>28.571428571428569</v>
      </c>
      <c r="G168" s="27"/>
    </row>
    <row r="169" spans="1:7" ht="14.4">
      <c r="A169" s="9">
        <v>40104</v>
      </c>
      <c r="B169" s="18" t="s">
        <v>387</v>
      </c>
      <c r="C169" s="28">
        <v>52.132701421800945</v>
      </c>
      <c r="D169" s="29">
        <v>41.221374045801525</v>
      </c>
      <c r="G169" s="27"/>
    </row>
    <row r="170" spans="1:7" ht="14.4">
      <c r="A170" s="9">
        <v>40201</v>
      </c>
      <c r="B170" s="18" t="s">
        <v>188</v>
      </c>
      <c r="C170" s="28">
        <v>66.999287241625083</v>
      </c>
      <c r="D170" s="29">
        <v>50.464807436918989</v>
      </c>
      <c r="G170" s="27"/>
    </row>
    <row r="171" spans="1:7" ht="14.4">
      <c r="A171" s="9">
        <v>40202</v>
      </c>
      <c r="B171" s="18" t="s">
        <v>388</v>
      </c>
      <c r="C171" s="28">
        <v>55.172413793103445</v>
      </c>
      <c r="D171" s="29">
        <v>9.6153846153846168</v>
      </c>
      <c r="G171" s="27"/>
    </row>
    <row r="172" spans="1:7" ht="14.4">
      <c r="A172" s="9">
        <v>40301</v>
      </c>
      <c r="B172" s="18" t="s">
        <v>190</v>
      </c>
      <c r="C172" s="28">
        <v>75.144508670520239</v>
      </c>
      <c r="D172" s="29">
        <v>46.546546546546544</v>
      </c>
      <c r="G172" s="27"/>
    </row>
    <row r="173" spans="1:7" ht="14.4">
      <c r="A173" s="9">
        <v>40302</v>
      </c>
      <c r="B173" s="18" t="s">
        <v>389</v>
      </c>
      <c r="C173" s="28">
        <v>34.883720930232556</v>
      </c>
      <c r="D173" s="29">
        <v>74.074074074074076</v>
      </c>
      <c r="G173" s="27"/>
    </row>
    <row r="174" spans="1:7" ht="14.4">
      <c r="A174" s="9">
        <v>40401</v>
      </c>
      <c r="B174" s="18" t="s">
        <v>192</v>
      </c>
      <c r="C174" s="28">
        <v>93.406593406593402</v>
      </c>
      <c r="D174" s="29">
        <v>8.7336244541484707</v>
      </c>
      <c r="G174" s="27"/>
    </row>
    <row r="175" spans="1:7" ht="14.4">
      <c r="A175" s="9">
        <v>40402</v>
      </c>
      <c r="B175" s="18" t="s">
        <v>193</v>
      </c>
      <c r="C175" s="28">
        <v>78.431372549019613</v>
      </c>
      <c r="D175" s="29">
        <v>14.354066985645934</v>
      </c>
      <c r="G175" s="27"/>
    </row>
    <row r="176" spans="1:7" ht="14.4">
      <c r="A176" s="9">
        <v>40501</v>
      </c>
      <c r="B176" s="18" t="s">
        <v>194</v>
      </c>
      <c r="C176" s="28">
        <v>0</v>
      </c>
      <c r="D176" s="29">
        <v>5.8479532163742682</v>
      </c>
      <c r="G176" s="27"/>
    </row>
    <row r="177" spans="1:7" ht="14.4">
      <c r="A177" s="9">
        <v>40502</v>
      </c>
      <c r="B177" s="18" t="s">
        <v>195</v>
      </c>
      <c r="C177" s="28">
        <v>32.608695652173914</v>
      </c>
      <c r="D177" s="29">
        <v>29.940119760479043</v>
      </c>
      <c r="G177" s="27"/>
    </row>
    <row r="178" spans="1:7" ht="14.4">
      <c r="A178" s="9">
        <v>40503</v>
      </c>
      <c r="B178" s="18" t="s">
        <v>196</v>
      </c>
      <c r="C178" s="28">
        <v>51.948051948051955</v>
      </c>
      <c r="D178" s="29">
        <v>14.084507042253522</v>
      </c>
      <c r="G178" s="27"/>
    </row>
    <row r="179" spans="1:7" ht="14.4">
      <c r="A179" s="9">
        <v>40504</v>
      </c>
      <c r="B179" s="18" t="s">
        <v>390</v>
      </c>
      <c r="C179" s="28">
        <v>0</v>
      </c>
      <c r="D179" s="29">
        <v>0</v>
      </c>
      <c r="G179" s="27"/>
    </row>
    <row r="180" spans="1:7" ht="14.4">
      <c r="A180" s="9">
        <v>40505</v>
      </c>
      <c r="B180" s="18" t="s">
        <v>198</v>
      </c>
      <c r="C180" s="28">
        <v>13.888888888888888</v>
      </c>
      <c r="D180" s="29">
        <v>12.658227848101266</v>
      </c>
      <c r="G180" s="27"/>
    </row>
    <row r="181" spans="1:7" ht="14.4">
      <c r="A181" s="9">
        <v>40601</v>
      </c>
      <c r="B181" s="18" t="s">
        <v>199</v>
      </c>
      <c r="C181" s="28">
        <v>77.170418006430879</v>
      </c>
      <c r="D181" s="29">
        <v>44.164037854889592</v>
      </c>
      <c r="G181" s="27"/>
    </row>
    <row r="182" spans="1:7" ht="14.4">
      <c r="A182" s="9">
        <v>40602</v>
      </c>
      <c r="B182" s="18" t="s">
        <v>200</v>
      </c>
      <c r="C182" s="28">
        <v>57.777777777777779</v>
      </c>
      <c r="D182" s="29">
        <v>47.619047619047613</v>
      </c>
      <c r="G182" s="27"/>
    </row>
    <row r="183" spans="1:7" ht="14.4">
      <c r="A183" s="9">
        <v>40603</v>
      </c>
      <c r="B183" s="18" t="s">
        <v>201</v>
      </c>
      <c r="C183" s="28">
        <v>93.023255813953483</v>
      </c>
      <c r="D183" s="29">
        <v>30.303030303030305</v>
      </c>
      <c r="G183" s="27"/>
    </row>
    <row r="184" spans="1:7" ht="14.4">
      <c r="A184" s="9">
        <v>40701</v>
      </c>
      <c r="B184" s="18" t="s">
        <v>202</v>
      </c>
      <c r="C184" s="28">
        <v>58.12973883740522</v>
      </c>
      <c r="D184" s="29">
        <v>28.128031037827352</v>
      </c>
      <c r="G184" s="27"/>
    </row>
    <row r="185" spans="1:7" ht="14.4">
      <c r="A185" s="9">
        <v>40702</v>
      </c>
      <c r="B185" s="18" t="s">
        <v>203</v>
      </c>
      <c r="C185" s="28">
        <v>53.571428571428569</v>
      </c>
      <c r="D185" s="29">
        <v>56.521739130434781</v>
      </c>
      <c r="G185" s="27"/>
    </row>
    <row r="186" spans="1:7" ht="14.4">
      <c r="A186" s="9">
        <v>40801</v>
      </c>
      <c r="B186" s="18" t="s">
        <v>391</v>
      </c>
      <c r="C186" s="28">
        <v>100.51546391752578</v>
      </c>
      <c r="D186" s="29">
        <v>45.774647887323944</v>
      </c>
      <c r="G186" s="27"/>
    </row>
    <row r="187" spans="1:7" ht="14.4">
      <c r="A187" s="9">
        <v>40802</v>
      </c>
      <c r="B187" s="18" t="s">
        <v>205</v>
      </c>
      <c r="C187" s="28">
        <v>38.759689922480618</v>
      </c>
      <c r="D187" s="29">
        <v>36.036036036036037</v>
      </c>
      <c r="G187" s="27"/>
    </row>
    <row r="188" spans="1:7" ht="14.4">
      <c r="A188" s="9">
        <v>40901</v>
      </c>
      <c r="B188" s="18" t="s">
        <v>206</v>
      </c>
      <c r="C188" s="28">
        <v>41.899441340782118</v>
      </c>
      <c r="D188" s="29">
        <v>24.355300859598852</v>
      </c>
      <c r="G188" s="27"/>
    </row>
    <row r="189" spans="1:7" ht="14.4">
      <c r="A189" s="9">
        <v>40902</v>
      </c>
      <c r="B189" s="18" t="s">
        <v>207</v>
      </c>
      <c r="C189" s="28">
        <v>75.471698113207538</v>
      </c>
      <c r="D189" s="29">
        <v>0</v>
      </c>
      <c r="G189" s="27"/>
    </row>
    <row r="190" spans="1:7" ht="14.4">
      <c r="A190" s="9">
        <v>40903</v>
      </c>
      <c r="B190" s="18" t="s">
        <v>208</v>
      </c>
      <c r="C190" s="28">
        <v>90.909090909090907</v>
      </c>
      <c r="D190" s="29">
        <v>32</v>
      </c>
      <c r="G190" s="27"/>
    </row>
    <row r="191" spans="1:7" ht="14.4">
      <c r="A191" s="9">
        <v>41001</v>
      </c>
      <c r="B191" s="18" t="s">
        <v>209</v>
      </c>
      <c r="C191" s="28">
        <v>50.125313283208015</v>
      </c>
      <c r="D191" s="29">
        <v>24.213075060532688</v>
      </c>
      <c r="G191" s="27"/>
    </row>
    <row r="192" spans="1:7" ht="14.4">
      <c r="A192" s="9">
        <v>41101</v>
      </c>
      <c r="B192" s="18" t="s">
        <v>210</v>
      </c>
      <c r="C192" s="28">
        <v>96.296296296296291</v>
      </c>
      <c r="D192" s="29">
        <v>25.974025974025977</v>
      </c>
      <c r="G192" s="27"/>
    </row>
    <row r="193" spans="1:7" ht="14.4">
      <c r="A193" s="9">
        <v>41201</v>
      </c>
      <c r="B193" s="18" t="s">
        <v>211</v>
      </c>
      <c r="C193" s="28">
        <v>32.608695652173914</v>
      </c>
      <c r="D193" s="29">
        <v>33.653846153846153</v>
      </c>
      <c r="G193" s="27"/>
    </row>
    <row r="194" spans="1:7" ht="14.4">
      <c r="A194" s="9">
        <v>41202</v>
      </c>
      <c r="B194" s="18" t="s">
        <v>212</v>
      </c>
      <c r="C194" s="28">
        <v>90.909090909090907</v>
      </c>
      <c r="D194" s="29">
        <v>29.126213592233011</v>
      </c>
      <c r="G194" s="27"/>
    </row>
    <row r="195" spans="1:7" ht="14.4">
      <c r="A195" s="9">
        <v>41301</v>
      </c>
      <c r="B195" s="18" t="s">
        <v>213</v>
      </c>
      <c r="C195" s="28">
        <v>69.090909090909093</v>
      </c>
      <c r="D195" s="29">
        <v>63.636363636363633</v>
      </c>
      <c r="G195" s="27"/>
    </row>
    <row r="196" spans="1:7" ht="14.4">
      <c r="A196" s="9">
        <v>41401</v>
      </c>
      <c r="B196" s="18" t="s">
        <v>392</v>
      </c>
      <c r="C196" s="28">
        <v>57.450628366247756</v>
      </c>
      <c r="D196" s="29">
        <v>20.040080160320642</v>
      </c>
      <c r="G196" s="27"/>
    </row>
    <row r="197" spans="1:7" ht="14.4">
      <c r="A197" s="9">
        <v>41501</v>
      </c>
      <c r="B197" s="18" t="s">
        <v>215</v>
      </c>
      <c r="C197" s="28">
        <v>125</v>
      </c>
      <c r="D197" s="29">
        <v>16.393442622950822</v>
      </c>
      <c r="G197" s="27"/>
    </row>
    <row r="198" spans="1:7" ht="14.4">
      <c r="A198" s="9">
        <v>41502</v>
      </c>
      <c r="B198" s="18" t="s">
        <v>216</v>
      </c>
      <c r="C198" s="28">
        <v>35.714285714285715</v>
      </c>
      <c r="D198" s="29">
        <v>26.315789473684209</v>
      </c>
      <c r="G198" s="27"/>
    </row>
    <row r="199" spans="1:7" ht="14.4">
      <c r="A199" s="9">
        <v>41503</v>
      </c>
      <c r="B199" s="18" t="s">
        <v>217</v>
      </c>
      <c r="C199" s="28">
        <v>96.15384615384616</v>
      </c>
      <c r="D199" s="29">
        <v>37.735849056603769</v>
      </c>
      <c r="G199" s="27"/>
    </row>
    <row r="200" spans="1:7" ht="14.4">
      <c r="A200" s="9">
        <v>41601</v>
      </c>
      <c r="B200" s="18" t="s">
        <v>393</v>
      </c>
      <c r="C200" s="28">
        <v>66.298342541436455</v>
      </c>
      <c r="D200" s="29">
        <v>33.149171270718227</v>
      </c>
      <c r="G200" s="27"/>
    </row>
    <row r="201" spans="1:7" ht="14.4">
      <c r="A201" s="9">
        <v>50101</v>
      </c>
      <c r="B201" s="18" t="s">
        <v>17</v>
      </c>
      <c r="C201" s="28">
        <v>57.960448373279867</v>
      </c>
      <c r="D201" s="29">
        <v>36.530518586507569</v>
      </c>
      <c r="G201" s="27"/>
    </row>
    <row r="202" spans="1:7" ht="14.4">
      <c r="A202" s="9">
        <v>50102</v>
      </c>
      <c r="B202" s="18" t="s">
        <v>219</v>
      </c>
      <c r="C202" s="28">
        <v>75.980392156862735</v>
      </c>
      <c r="D202" s="29">
        <v>97.27272727272728</v>
      </c>
      <c r="G202" s="27"/>
    </row>
    <row r="203" spans="1:7" ht="14.4">
      <c r="A203" s="9">
        <v>50103</v>
      </c>
      <c r="B203" s="18" t="s">
        <v>220</v>
      </c>
      <c r="C203" s="28">
        <v>74.380165289256198</v>
      </c>
      <c r="D203" s="29">
        <v>28.350515463917525</v>
      </c>
      <c r="G203" s="27"/>
    </row>
    <row r="204" spans="1:7" ht="14.4">
      <c r="A204" s="9">
        <v>50104</v>
      </c>
      <c r="B204" s="18" t="s">
        <v>394</v>
      </c>
      <c r="C204" s="28">
        <v>18.867924528301884</v>
      </c>
      <c r="D204" s="29">
        <v>65.934065934065941</v>
      </c>
      <c r="G204" s="27"/>
    </row>
    <row r="205" spans="1:7" ht="14.4">
      <c r="A205" s="9">
        <v>50201</v>
      </c>
      <c r="B205" s="18" t="s">
        <v>395</v>
      </c>
      <c r="C205" s="28">
        <v>55.460750853242317</v>
      </c>
      <c r="D205" s="29">
        <v>42.338709677419352</v>
      </c>
      <c r="G205" s="27"/>
    </row>
    <row r="206" spans="1:7" ht="14.4">
      <c r="A206" s="9">
        <v>50202</v>
      </c>
      <c r="B206" s="18" t="s">
        <v>223</v>
      </c>
      <c r="C206" s="28">
        <v>69.008782936010036</v>
      </c>
      <c r="D206" s="29">
        <v>66.759388038942973</v>
      </c>
      <c r="G206" s="27"/>
    </row>
    <row r="207" spans="1:7" ht="14.4">
      <c r="A207" s="9">
        <v>50203</v>
      </c>
      <c r="B207" s="18" t="s">
        <v>224</v>
      </c>
      <c r="C207" s="28">
        <v>55.512118842845972</v>
      </c>
      <c r="D207" s="29">
        <v>37.504934859849982</v>
      </c>
      <c r="G207" s="27"/>
    </row>
    <row r="208" spans="1:7" ht="14.4">
      <c r="A208" s="9">
        <v>50204</v>
      </c>
      <c r="B208" s="18" t="s">
        <v>396</v>
      </c>
      <c r="C208" s="28">
        <v>99.397590361445779</v>
      </c>
      <c r="D208" s="29">
        <v>81.081081081081081</v>
      </c>
      <c r="G208" s="27"/>
    </row>
    <row r="209" spans="1:7" ht="14.4">
      <c r="A209" s="9">
        <v>50301</v>
      </c>
      <c r="B209" s="18" t="s">
        <v>226</v>
      </c>
      <c r="C209" s="28">
        <v>74.403109383675741</v>
      </c>
      <c r="D209" s="29">
        <v>70.216049382716051</v>
      </c>
      <c r="G209" s="27"/>
    </row>
    <row r="210" spans="1:7" ht="14.4">
      <c r="A210" s="9">
        <v>50302</v>
      </c>
      <c r="B210" s="18" t="s">
        <v>227</v>
      </c>
      <c r="C210" s="28">
        <v>47.727272727272727</v>
      </c>
      <c r="D210" s="29">
        <v>65.281899109792292</v>
      </c>
      <c r="G210" s="27"/>
    </row>
    <row r="211" spans="1:7" ht="14.4">
      <c r="A211" s="9">
        <v>50303</v>
      </c>
      <c r="B211" s="18" t="s">
        <v>228</v>
      </c>
      <c r="C211" s="28">
        <v>51.851851851851848</v>
      </c>
      <c r="D211" s="29">
        <v>80.357142857142861</v>
      </c>
      <c r="G211" s="27"/>
    </row>
    <row r="212" spans="1:7" ht="14.4">
      <c r="A212" s="9">
        <v>50401</v>
      </c>
      <c r="B212" s="18" t="s">
        <v>229</v>
      </c>
      <c r="C212" s="28">
        <v>98.628347485303721</v>
      </c>
      <c r="D212" s="29">
        <v>94.02985074626865</v>
      </c>
      <c r="G212" s="27"/>
    </row>
    <row r="213" spans="1:7" ht="14.4">
      <c r="A213" s="9">
        <v>50402</v>
      </c>
      <c r="B213" s="18" t="s">
        <v>230</v>
      </c>
      <c r="C213" s="28">
        <v>73.113207547169807</v>
      </c>
      <c r="D213" s="29">
        <v>76.655052264808361</v>
      </c>
      <c r="G213" s="27"/>
    </row>
    <row r="214" spans="1:7" ht="14.4">
      <c r="A214" s="9">
        <v>50403</v>
      </c>
      <c r="B214" s="18" t="s">
        <v>231</v>
      </c>
      <c r="C214" s="28">
        <v>61.830173124484752</v>
      </c>
      <c r="D214" s="29">
        <v>74.551971326164875</v>
      </c>
      <c r="G214" s="27"/>
    </row>
    <row r="215" spans="1:7" ht="14.4">
      <c r="A215" s="9">
        <v>50404</v>
      </c>
      <c r="B215" s="18" t="s">
        <v>232</v>
      </c>
      <c r="C215" s="28">
        <v>66.563467492260074</v>
      </c>
      <c r="D215" s="29">
        <v>68.518518518518519</v>
      </c>
      <c r="G215" s="27"/>
    </row>
    <row r="216" spans="1:7" ht="14.4">
      <c r="A216" s="9">
        <v>50405</v>
      </c>
      <c r="B216" s="18" t="s">
        <v>397</v>
      </c>
      <c r="C216" s="28">
        <f>C212</f>
        <v>98.628347485303721</v>
      </c>
      <c r="D216" s="29">
        <v>84.725536992840091</v>
      </c>
      <c r="G216" s="27"/>
    </row>
    <row r="217" spans="1:7" ht="14.4">
      <c r="A217" s="9">
        <v>50501</v>
      </c>
      <c r="B217" s="18" t="s">
        <v>398</v>
      </c>
      <c r="C217" s="28">
        <v>94.614264919941775</v>
      </c>
      <c r="D217" s="29">
        <v>118.77729257641921</v>
      </c>
      <c r="G217" s="27"/>
    </row>
    <row r="218" spans="1:7" ht="14.4">
      <c r="A218" s="9">
        <v>50502</v>
      </c>
      <c r="B218" s="18" t="s">
        <v>234</v>
      </c>
      <c r="C218" s="28">
        <v>131.26491646778044</v>
      </c>
      <c r="D218" s="29">
        <v>104.80349344978166</v>
      </c>
      <c r="G218" s="27"/>
    </row>
    <row r="219" spans="1:7" ht="14.4">
      <c r="A219" s="9">
        <v>50601</v>
      </c>
      <c r="B219" s="18" t="s">
        <v>235</v>
      </c>
      <c r="C219" s="28">
        <v>63.393412057178367</v>
      </c>
      <c r="D219" s="29">
        <v>47.951176983435047</v>
      </c>
      <c r="G219" s="27"/>
    </row>
    <row r="220" spans="1:7" ht="14.4">
      <c r="A220" s="9">
        <v>50602</v>
      </c>
      <c r="B220" s="18" t="s">
        <v>236</v>
      </c>
      <c r="C220" s="28">
        <v>48.68913857677903</v>
      </c>
      <c r="D220" s="29">
        <v>43.814432989690715</v>
      </c>
      <c r="G220" s="27"/>
    </row>
    <row r="221" spans="1:7" ht="14.4">
      <c r="A221" s="9">
        <v>50701</v>
      </c>
      <c r="B221" s="18" t="s">
        <v>399</v>
      </c>
      <c r="C221" s="28">
        <v>62.146892655367232</v>
      </c>
      <c r="D221" s="29">
        <v>97.457627118644069</v>
      </c>
      <c r="G221" s="27"/>
    </row>
    <row r="222" spans="1:7" ht="14.4">
      <c r="A222" s="9">
        <v>50702</v>
      </c>
      <c r="B222" s="18" t="s">
        <v>238</v>
      </c>
      <c r="C222" s="28">
        <v>85.87257617728531</v>
      </c>
      <c r="D222" s="29">
        <v>120</v>
      </c>
      <c r="G222" s="27"/>
    </row>
    <row r="223" spans="1:7" ht="14.4">
      <c r="A223" s="9">
        <v>50801</v>
      </c>
      <c r="B223" s="18" t="s">
        <v>239</v>
      </c>
      <c r="C223" s="28">
        <v>62.12182331585317</v>
      </c>
      <c r="D223" s="29">
        <v>45.179063360881543</v>
      </c>
      <c r="G223" s="27"/>
    </row>
    <row r="224" spans="1:7" ht="14.4">
      <c r="A224" s="9">
        <v>50802</v>
      </c>
      <c r="B224" s="18" t="s">
        <v>240</v>
      </c>
      <c r="C224" s="28">
        <v>82.733812949640281</v>
      </c>
      <c r="D224" s="29">
        <v>45.454545454545453</v>
      </c>
      <c r="G224" s="27"/>
    </row>
    <row r="225" spans="1:7" ht="14.4">
      <c r="A225" s="9">
        <v>50901</v>
      </c>
      <c r="B225" s="18" t="s">
        <v>400</v>
      </c>
      <c r="C225" s="28">
        <v>100</v>
      </c>
      <c r="D225" s="29">
        <v>53.648068669527902</v>
      </c>
      <c r="G225" s="27"/>
    </row>
    <row r="226" spans="1:7" ht="14.4">
      <c r="A226" s="9">
        <v>50902</v>
      </c>
      <c r="B226" s="18" t="s">
        <v>242</v>
      </c>
      <c r="C226" s="28">
        <v>71.428571428571431</v>
      </c>
      <c r="D226" s="29">
        <v>0</v>
      </c>
      <c r="G226" s="27"/>
    </row>
    <row r="227" spans="1:7" ht="14.4">
      <c r="A227" s="9">
        <v>51001</v>
      </c>
      <c r="B227" s="18" t="s">
        <v>243</v>
      </c>
      <c r="C227" s="28">
        <v>108.28025477707007</v>
      </c>
      <c r="D227" s="29">
        <v>80.645161290322577</v>
      </c>
      <c r="G227" s="27"/>
    </row>
    <row r="228" spans="1:7" ht="14.4">
      <c r="A228" s="9">
        <v>51002</v>
      </c>
      <c r="B228" s="18" t="s">
        <v>244</v>
      </c>
      <c r="C228" s="28">
        <v>83.333333333333329</v>
      </c>
      <c r="D228" s="29">
        <v>25.641025641025639</v>
      </c>
      <c r="G228" s="27"/>
    </row>
    <row r="229" spans="1:7" ht="14.4">
      <c r="A229" s="9">
        <v>51003</v>
      </c>
      <c r="B229" s="18" t="s">
        <v>245</v>
      </c>
      <c r="C229" s="28">
        <v>81.081081081081081</v>
      </c>
      <c r="D229" s="29">
        <v>77.669902912621353</v>
      </c>
      <c r="G229" s="27"/>
    </row>
    <row r="230" spans="1:7" ht="14.4">
      <c r="A230" s="9">
        <v>51101</v>
      </c>
      <c r="B230" s="18" t="s">
        <v>246</v>
      </c>
      <c r="C230" s="28">
        <v>58.118081180811807</v>
      </c>
      <c r="D230" s="29">
        <v>49.766718506998444</v>
      </c>
      <c r="G230" s="27"/>
    </row>
    <row r="231" spans="1:7" ht="14.4">
      <c r="A231" s="9">
        <v>51102</v>
      </c>
      <c r="B231" s="18" t="s">
        <v>247</v>
      </c>
      <c r="C231" s="28">
        <v>48.17275747508306</v>
      </c>
      <c r="D231" s="29">
        <v>55.335968379446641</v>
      </c>
      <c r="G231" s="27"/>
    </row>
    <row r="232" spans="1:7" ht="14.4">
      <c r="A232" s="9">
        <v>51103</v>
      </c>
      <c r="B232" s="18" t="s">
        <v>248</v>
      </c>
      <c r="C232" s="28">
        <v>74.401008827238343</v>
      </c>
      <c r="D232" s="29">
        <v>125.58139534883722</v>
      </c>
      <c r="G232" s="27"/>
    </row>
    <row r="233" spans="1:7" ht="14.4">
      <c r="A233" s="9">
        <v>51201</v>
      </c>
      <c r="B233" s="18" t="s">
        <v>249</v>
      </c>
      <c r="C233" s="28">
        <v>71.188717259905971</v>
      </c>
      <c r="D233" s="29">
        <v>38.132807363576596</v>
      </c>
      <c r="G233" s="27"/>
    </row>
    <row r="234" spans="1:7" ht="14.4">
      <c r="A234" s="9">
        <v>51202</v>
      </c>
      <c r="B234" s="18" t="s">
        <v>250</v>
      </c>
      <c r="C234" s="28">
        <v>82.148499210110586</v>
      </c>
      <c r="D234" s="29">
        <v>50.583657587548636</v>
      </c>
      <c r="G234" s="27"/>
    </row>
    <row r="235" spans="1:7" ht="14.4">
      <c r="A235" s="9">
        <v>51203</v>
      </c>
      <c r="B235" s="18" t="s">
        <v>251</v>
      </c>
      <c r="C235" s="28">
        <v>86.393088552915756</v>
      </c>
      <c r="D235" s="29">
        <v>76.530612244897966</v>
      </c>
      <c r="G235" s="27"/>
    </row>
    <row r="236" spans="1:7" ht="14.4">
      <c r="A236" s="9">
        <v>51204</v>
      </c>
      <c r="B236" s="18" t="s">
        <v>401</v>
      </c>
      <c r="C236" s="28">
        <f>C234</f>
        <v>82.148499210110586</v>
      </c>
      <c r="D236" s="29">
        <v>78.189300411522638</v>
      </c>
      <c r="G236" s="27"/>
    </row>
    <row r="237" spans="1:7" ht="14.4">
      <c r="A237" s="9">
        <v>51301</v>
      </c>
      <c r="B237" s="18" t="s">
        <v>252</v>
      </c>
      <c r="C237" s="28">
        <v>150.32679738562092</v>
      </c>
      <c r="D237" s="29">
        <v>118.01242236024845</v>
      </c>
      <c r="G237" s="27"/>
    </row>
    <row r="238" spans="1:7" ht="14.4">
      <c r="A238" s="9">
        <v>51302</v>
      </c>
      <c r="B238" s="18" t="s">
        <v>253</v>
      </c>
      <c r="C238" s="28">
        <v>80</v>
      </c>
      <c r="D238" s="29">
        <v>93.137254901960787</v>
      </c>
      <c r="G238" s="27"/>
    </row>
    <row r="239" spans="1:7" ht="14.4">
      <c r="A239" s="9">
        <v>51401</v>
      </c>
      <c r="B239" s="18" t="s">
        <v>254</v>
      </c>
      <c r="C239" s="28">
        <v>118.75</v>
      </c>
      <c r="D239" s="29">
        <v>30.487804878048781</v>
      </c>
      <c r="G239" s="27"/>
    </row>
    <row r="240" spans="1:7" ht="14.4">
      <c r="A240" s="9">
        <v>51402</v>
      </c>
      <c r="B240" s="18" t="s">
        <v>255</v>
      </c>
      <c r="C240" s="28">
        <v>114.28571428571428</v>
      </c>
      <c r="D240" s="29">
        <v>36.36363636363636</v>
      </c>
      <c r="G240" s="27"/>
    </row>
    <row r="241" spans="1:7" ht="14.4">
      <c r="A241" s="9">
        <v>51501</v>
      </c>
      <c r="B241" s="18" t="s">
        <v>256</v>
      </c>
      <c r="C241" s="28">
        <v>55.51086082059534</v>
      </c>
      <c r="D241" s="29">
        <v>42.100049529470034</v>
      </c>
      <c r="G241" s="27"/>
    </row>
    <row r="242" spans="1:7" ht="14.4">
      <c r="A242" s="9">
        <v>51601</v>
      </c>
      <c r="B242" s="18" t="s">
        <v>257</v>
      </c>
      <c r="C242" s="28">
        <v>85.365853658536594</v>
      </c>
      <c r="D242" s="29">
        <v>89.743589743589737</v>
      </c>
      <c r="G242" s="27"/>
    </row>
    <row r="243" spans="1:7" ht="14.4">
      <c r="A243" s="9">
        <v>60101</v>
      </c>
      <c r="B243" s="18" t="s">
        <v>19</v>
      </c>
      <c r="C243" s="28">
        <v>47.431521834252209</v>
      </c>
      <c r="D243" s="29">
        <v>21.989106314303005</v>
      </c>
      <c r="G243" s="27"/>
    </row>
    <row r="244" spans="1:7" ht="14.4">
      <c r="A244" s="9">
        <v>60201</v>
      </c>
      <c r="B244" s="18" t="s">
        <v>258</v>
      </c>
      <c r="C244" s="28">
        <v>59.765208110992525</v>
      </c>
      <c r="D244" s="29">
        <v>36.269430051813465</v>
      </c>
      <c r="G244" s="27"/>
    </row>
    <row r="245" spans="1:7" ht="14.4">
      <c r="A245" s="9">
        <v>60202</v>
      </c>
      <c r="B245" s="18" t="s">
        <v>259</v>
      </c>
      <c r="C245" s="28">
        <v>51.241415742208133</v>
      </c>
      <c r="D245" s="29">
        <v>34.584253127299483</v>
      </c>
      <c r="G245" s="27"/>
    </row>
    <row r="246" spans="1:7" ht="14.4">
      <c r="A246" s="9">
        <v>60301</v>
      </c>
      <c r="B246" s="18" t="s">
        <v>260</v>
      </c>
      <c r="C246" s="28">
        <v>64.381745881461839</v>
      </c>
      <c r="D246" s="29">
        <v>34.824605998983223</v>
      </c>
      <c r="G246" s="27"/>
    </row>
    <row r="247" spans="1:7" ht="14.4">
      <c r="A247" s="9">
        <v>60302</v>
      </c>
      <c r="B247" s="18" t="s">
        <v>261</v>
      </c>
      <c r="C247" s="28">
        <v>94.594594594594597</v>
      </c>
      <c r="D247" s="29">
        <v>42.553191489361701</v>
      </c>
      <c r="G247" s="27"/>
    </row>
    <row r="248" spans="1:7" ht="14.4">
      <c r="A248" s="9">
        <v>60303</v>
      </c>
      <c r="B248" s="18" t="s">
        <v>402</v>
      </c>
      <c r="C248" s="28">
        <v>67.146282973621098</v>
      </c>
      <c r="D248" s="29">
        <v>48.306496390893948</v>
      </c>
      <c r="G248" s="27"/>
    </row>
    <row r="249" spans="1:7" ht="14.4">
      <c r="A249" s="9">
        <v>60401</v>
      </c>
      <c r="B249" s="18" t="s">
        <v>263</v>
      </c>
      <c r="C249" s="28">
        <v>69.044879171461446</v>
      </c>
      <c r="D249" s="29">
        <v>27.070063694267517</v>
      </c>
      <c r="G249" s="27"/>
    </row>
    <row r="250" spans="1:7" ht="14.4">
      <c r="A250" s="9">
        <v>60402</v>
      </c>
      <c r="B250" s="18" t="s">
        <v>264</v>
      </c>
      <c r="C250" s="28">
        <v>125.44802867383511</v>
      </c>
      <c r="D250" s="29">
        <v>66.666666666666671</v>
      </c>
      <c r="G250" s="27"/>
    </row>
    <row r="251" spans="1:7" ht="14.4">
      <c r="A251" s="9">
        <v>60501</v>
      </c>
      <c r="B251" s="18" t="s">
        <v>265</v>
      </c>
      <c r="C251" s="28">
        <v>57.287278854254424</v>
      </c>
      <c r="D251" s="29">
        <v>36.317567567567565</v>
      </c>
      <c r="G251" s="27"/>
    </row>
    <row r="252" spans="1:7" ht="14.4">
      <c r="A252" s="9">
        <v>60502</v>
      </c>
      <c r="B252" s="18" t="s">
        <v>266</v>
      </c>
      <c r="C252" s="28">
        <v>72.595281306715066</v>
      </c>
      <c r="D252" s="29">
        <v>37.735849056603769</v>
      </c>
      <c r="G252" s="27"/>
    </row>
    <row r="253" spans="1:7" ht="14.4">
      <c r="A253" s="9">
        <v>60601</v>
      </c>
      <c r="B253" s="18" t="s">
        <v>173</v>
      </c>
      <c r="C253" s="28">
        <v>84.860173577627776</v>
      </c>
      <c r="D253" s="29">
        <v>68.783068783068785</v>
      </c>
      <c r="G253" s="27"/>
    </row>
    <row r="254" spans="1:7" ht="14.4">
      <c r="A254" s="9">
        <v>70101</v>
      </c>
      <c r="B254" s="18" t="s">
        <v>267</v>
      </c>
      <c r="C254" s="28">
        <v>61.797952720414678</v>
      </c>
      <c r="D254" s="29">
        <v>33.285789136636197</v>
      </c>
      <c r="G254" s="27"/>
    </row>
    <row r="255" spans="1:7" ht="14.4">
      <c r="A255" s="9">
        <v>70102</v>
      </c>
      <c r="B255" s="18" t="s">
        <v>268</v>
      </c>
      <c r="C255" s="28">
        <v>90.551181102362207</v>
      </c>
      <c r="D255" s="29">
        <v>53.516506048800487</v>
      </c>
      <c r="G255" s="27"/>
    </row>
    <row r="256" spans="1:7" ht="14.4">
      <c r="A256" s="9">
        <v>70103</v>
      </c>
      <c r="B256" s="18" t="s">
        <v>269</v>
      </c>
      <c r="C256" s="28">
        <v>69.306930693069319</v>
      </c>
      <c r="D256" s="29">
        <v>31.111111111111111</v>
      </c>
      <c r="G256" s="27"/>
    </row>
    <row r="257" spans="1:7" ht="14.4">
      <c r="A257" s="9">
        <v>70104</v>
      </c>
      <c r="B257" s="18" t="s">
        <v>270</v>
      </c>
      <c r="C257" s="28">
        <v>62.559241706161131</v>
      </c>
      <c r="D257" s="29">
        <v>34.176452875639868</v>
      </c>
      <c r="G257" s="27"/>
    </row>
    <row r="258" spans="1:7" ht="14.4">
      <c r="A258" s="9">
        <v>70105</v>
      </c>
      <c r="B258" s="18" t="s">
        <v>271</v>
      </c>
      <c r="C258" s="28">
        <v>74.821080026024717</v>
      </c>
      <c r="D258" s="29">
        <v>37.298782881821751</v>
      </c>
      <c r="G258" s="27"/>
    </row>
    <row r="259" spans="1:7" ht="14.4">
      <c r="A259" s="9">
        <v>70201</v>
      </c>
      <c r="B259" s="18" t="s">
        <v>272</v>
      </c>
      <c r="C259" s="28">
        <v>105.73177518085699</v>
      </c>
      <c r="D259" s="29">
        <v>45.794133923630326</v>
      </c>
      <c r="G259" s="27"/>
    </row>
    <row r="260" spans="1:7" ht="14.4">
      <c r="A260" s="9">
        <v>70202</v>
      </c>
      <c r="B260" s="18" t="s">
        <v>273</v>
      </c>
      <c r="C260" s="28">
        <v>95.430107526881713</v>
      </c>
      <c r="D260" s="29">
        <v>72.874493927125499</v>
      </c>
      <c r="G260" s="27"/>
    </row>
    <row r="261" spans="1:7" ht="14.4">
      <c r="A261" s="9">
        <v>70301</v>
      </c>
      <c r="B261" s="18" t="s">
        <v>403</v>
      </c>
      <c r="C261" s="28">
        <v>107.53064798598949</v>
      </c>
      <c r="D261" s="29">
        <v>85.46433378196501</v>
      </c>
      <c r="G261" s="27"/>
    </row>
    <row r="262" spans="1:7" ht="14.4">
      <c r="A262" s="9">
        <v>70302</v>
      </c>
      <c r="B262" s="18" t="s">
        <v>404</v>
      </c>
      <c r="C262" s="28">
        <v>124.04287901990811</v>
      </c>
      <c r="D262" s="29">
        <v>62.5</v>
      </c>
      <c r="G262" s="27"/>
    </row>
    <row r="263" spans="1:7" ht="14.4">
      <c r="A263" s="9">
        <v>70303</v>
      </c>
      <c r="B263" s="18" t="s">
        <v>276</v>
      </c>
      <c r="C263" s="28">
        <v>130.71895424836603</v>
      </c>
      <c r="D263" s="29">
        <v>63.063063063063055</v>
      </c>
      <c r="G263" s="27"/>
    </row>
    <row r="264" spans="1:7" ht="14.4">
      <c r="A264" s="9">
        <v>70401</v>
      </c>
      <c r="B264" s="18" t="s">
        <v>277</v>
      </c>
      <c r="C264" s="28">
        <v>95.238095238095227</v>
      </c>
      <c r="D264" s="29">
        <v>69.686411149825787</v>
      </c>
      <c r="G264" s="27"/>
    </row>
    <row r="265" spans="1:7" ht="14.4">
      <c r="A265" s="9">
        <v>70402</v>
      </c>
      <c r="B265" s="18" t="s">
        <v>278</v>
      </c>
      <c r="C265" s="28">
        <v>79.581993569131825</v>
      </c>
      <c r="D265" s="29">
        <v>52.631578947368418</v>
      </c>
      <c r="G265" s="27"/>
    </row>
    <row r="266" spans="1:7" ht="14.4">
      <c r="A266" s="9">
        <v>70403</v>
      </c>
      <c r="B266" s="18" t="s">
        <v>279</v>
      </c>
      <c r="C266" s="28">
        <v>97.39600946905648</v>
      </c>
      <c r="D266" s="29">
        <v>56.795131845841787</v>
      </c>
      <c r="G266" s="27"/>
    </row>
    <row r="267" spans="1:7" ht="14.4">
      <c r="A267" s="9">
        <v>70404</v>
      </c>
      <c r="B267" s="18" t="s">
        <v>405</v>
      </c>
      <c r="C267" s="28">
        <v>101.83299389002038</v>
      </c>
      <c r="D267" s="29">
        <v>51.612903225806448</v>
      </c>
      <c r="G267" s="27"/>
    </row>
    <row r="268" spans="1:7" ht="14.4">
      <c r="A268" s="9">
        <v>70501</v>
      </c>
      <c r="B268" s="18" t="s">
        <v>281</v>
      </c>
      <c r="C268" s="28">
        <v>63.019390581717445</v>
      </c>
      <c r="D268" s="29">
        <v>47.323943661971832</v>
      </c>
      <c r="G268" s="27"/>
    </row>
    <row r="269" spans="1:7" ht="14.4">
      <c r="A269" s="9">
        <v>70502</v>
      </c>
      <c r="B269" s="18" t="s">
        <v>282</v>
      </c>
      <c r="C269" s="28">
        <v>60.399636693914623</v>
      </c>
      <c r="D269" s="29">
        <v>55.259926320098238</v>
      </c>
      <c r="G269" s="27"/>
    </row>
    <row r="270" spans="1:7" ht="14.4">
      <c r="A270" s="9">
        <v>70503</v>
      </c>
      <c r="B270" s="18" t="s">
        <v>283</v>
      </c>
      <c r="C270" s="28">
        <v>77.010192525481315</v>
      </c>
      <c r="D270" s="29">
        <v>70.621468926553675</v>
      </c>
      <c r="G270" s="27"/>
    </row>
    <row r="271" spans="1:7" ht="14.4">
      <c r="A271" s="9">
        <v>70601</v>
      </c>
      <c r="B271" s="18" t="s">
        <v>284</v>
      </c>
      <c r="C271" s="28">
        <v>103.71819960861056</v>
      </c>
      <c r="D271" s="29">
        <v>58.563535911602209</v>
      </c>
      <c r="G271" s="27"/>
    </row>
    <row r="272" spans="1:7" ht="14.4">
      <c r="A272" s="9">
        <v>70602</v>
      </c>
      <c r="B272" s="18" t="s">
        <v>285</v>
      </c>
      <c r="C272" s="28">
        <v>101.40237324703344</v>
      </c>
      <c r="D272" s="29">
        <v>64.070351758793976</v>
      </c>
      <c r="G272" s="27"/>
    </row>
    <row r="273" spans="1:7" ht="14.4">
      <c r="A273" s="9">
        <v>70603</v>
      </c>
      <c r="B273" s="18" t="s">
        <v>406</v>
      </c>
      <c r="C273" s="28">
        <v>103.64145658263305</v>
      </c>
      <c r="D273" s="29">
        <v>77.205882352941174</v>
      </c>
      <c r="G273" s="27"/>
    </row>
    <row r="274" spans="1:7" ht="14.4">
      <c r="A274" s="9">
        <v>70701</v>
      </c>
      <c r="B274" s="18" t="s">
        <v>287</v>
      </c>
      <c r="C274" s="28">
        <v>108</v>
      </c>
      <c r="D274" s="29">
        <v>59.760956175298809</v>
      </c>
      <c r="G274" s="27"/>
    </row>
    <row r="275" spans="1:7" ht="14.4">
      <c r="A275" s="9">
        <v>70702</v>
      </c>
      <c r="B275" s="18" t="s">
        <v>288</v>
      </c>
      <c r="C275" s="28">
        <v>78.009828009828013</v>
      </c>
      <c r="D275" s="29">
        <v>68.253968253968253</v>
      </c>
      <c r="G275" s="27"/>
    </row>
    <row r="276" spans="1:7" ht="14.4">
      <c r="A276" s="9">
        <v>70703</v>
      </c>
      <c r="B276" s="18" t="s">
        <v>289</v>
      </c>
      <c r="C276" s="28">
        <v>72.358900144717794</v>
      </c>
      <c r="D276" s="29">
        <v>50.237610319076708</v>
      </c>
      <c r="G276" s="27"/>
    </row>
    <row r="277" spans="1:7" ht="14.4">
      <c r="A277" s="9">
        <v>70704</v>
      </c>
      <c r="B277" s="18" t="s">
        <v>407</v>
      </c>
      <c r="C277" s="28">
        <v>77.821011673151759</v>
      </c>
      <c r="D277" s="29">
        <v>40</v>
      </c>
      <c r="G277" s="27"/>
    </row>
    <row r="278" spans="1:7" ht="14.4">
      <c r="A278" s="9">
        <v>70705</v>
      </c>
      <c r="B278" s="18" t="s">
        <v>291</v>
      </c>
      <c r="C278" s="28">
        <v>116.13876319758673</v>
      </c>
      <c r="D278" s="29">
        <v>87.956698240866032</v>
      </c>
      <c r="G278" s="27"/>
    </row>
    <row r="279" spans="1:7" ht="14.4">
      <c r="A279" s="9">
        <v>70706</v>
      </c>
      <c r="B279" s="18" t="s">
        <v>292</v>
      </c>
      <c r="C279" s="28">
        <v>58.077110785749149</v>
      </c>
      <c r="D279" s="29">
        <v>38.40682788051209</v>
      </c>
      <c r="G279" s="27"/>
    </row>
    <row r="280" spans="1:7" ht="14.4">
      <c r="A280" s="9">
        <v>70707</v>
      </c>
      <c r="B280" s="18" t="s">
        <v>293</v>
      </c>
      <c r="C280" s="28">
        <v>69.767441860465112</v>
      </c>
      <c r="D280" s="29">
        <v>66.079295154185019</v>
      </c>
      <c r="G280" s="27"/>
    </row>
    <row r="281" spans="1:7" ht="14.4">
      <c r="A281" s="9">
        <v>70801</v>
      </c>
      <c r="B281" s="18" t="s">
        <v>294</v>
      </c>
      <c r="C281" s="28">
        <v>84.54106280193237</v>
      </c>
      <c r="D281" s="29">
        <v>37.102473498233216</v>
      </c>
      <c r="G281" s="27"/>
    </row>
    <row r="282" spans="1:7" ht="14.4">
      <c r="A282" s="9">
        <v>70802</v>
      </c>
      <c r="B282" s="18" t="s">
        <v>408</v>
      </c>
      <c r="C282" s="28">
        <v>40.816326530612244</v>
      </c>
      <c r="D282" s="29">
        <v>37.5</v>
      </c>
      <c r="G282" s="27"/>
    </row>
    <row r="283" spans="1:7" ht="14.4">
      <c r="A283" s="9">
        <v>70803</v>
      </c>
      <c r="B283" s="18" t="s">
        <v>296</v>
      </c>
      <c r="C283" s="28">
        <v>135.13513513513513</v>
      </c>
      <c r="D283" s="29">
        <v>34.883720930232556</v>
      </c>
      <c r="G283" s="27"/>
    </row>
    <row r="284" spans="1:7" ht="14.4">
      <c r="A284" s="9">
        <v>70804</v>
      </c>
      <c r="B284" s="18" t="s">
        <v>409</v>
      </c>
      <c r="C284" s="28">
        <v>88.888888888888886</v>
      </c>
      <c r="D284" s="29">
        <v>33.333333333333336</v>
      </c>
      <c r="G284" s="27"/>
    </row>
    <row r="285" spans="1:7" ht="14.4">
      <c r="A285" s="9">
        <v>70805</v>
      </c>
      <c r="B285" s="18" t="s">
        <v>298</v>
      </c>
      <c r="C285" s="28">
        <v>74.074074074074076</v>
      </c>
      <c r="D285" s="29">
        <v>50</v>
      </c>
      <c r="G285" s="27"/>
    </row>
    <row r="286" spans="1:7" ht="14.4">
      <c r="A286" s="9">
        <v>70901</v>
      </c>
      <c r="B286" s="18" t="s">
        <v>299</v>
      </c>
      <c r="C286" s="28">
        <v>84.821428571428569</v>
      </c>
      <c r="D286" s="29">
        <v>52.511415525114153</v>
      </c>
      <c r="G286" s="27"/>
    </row>
    <row r="287" spans="1:7" ht="14.4">
      <c r="A287" s="9">
        <v>70902</v>
      </c>
      <c r="B287" s="18" t="s">
        <v>300</v>
      </c>
      <c r="C287" s="28">
        <v>81.196581196581207</v>
      </c>
      <c r="D287" s="29">
        <v>51.219512195121951</v>
      </c>
      <c r="G287" s="27"/>
    </row>
    <row r="288" spans="1:7" ht="14.4">
      <c r="A288" s="9">
        <v>70903</v>
      </c>
      <c r="B288" s="18" t="s">
        <v>301</v>
      </c>
      <c r="C288" s="28">
        <v>124</v>
      </c>
      <c r="D288" s="29">
        <v>55.652173913043484</v>
      </c>
      <c r="G288" s="27"/>
    </row>
    <row r="289" spans="1:7" ht="14.4">
      <c r="A289" s="9">
        <v>70904</v>
      </c>
      <c r="B289" s="18" t="s">
        <v>302</v>
      </c>
      <c r="C289" s="28">
        <v>43.478260869565219</v>
      </c>
      <c r="D289" s="29">
        <v>21.276595744680851</v>
      </c>
      <c r="G289" s="27"/>
    </row>
    <row r="290" spans="1:7" ht="14.4">
      <c r="A290" s="9">
        <v>71001</v>
      </c>
      <c r="B290" s="18" t="s">
        <v>303</v>
      </c>
      <c r="C290" s="28">
        <v>69.362455726092094</v>
      </c>
      <c r="D290" s="29">
        <v>44.638186573670446</v>
      </c>
      <c r="G290" s="27"/>
    </row>
    <row r="291" spans="1:7" ht="14.4">
      <c r="A291" s="9">
        <v>71002</v>
      </c>
      <c r="B291" s="18" t="s">
        <v>410</v>
      </c>
      <c r="C291" s="28">
        <v>90.797546012269947</v>
      </c>
      <c r="D291" s="29">
        <v>69.857697283311779</v>
      </c>
      <c r="G291" s="27"/>
    </row>
    <row r="292" spans="1:7" ht="14.4">
      <c r="A292" s="9">
        <v>71003</v>
      </c>
      <c r="B292" s="18" t="s">
        <v>305</v>
      </c>
      <c r="C292" s="28">
        <v>79.285714285714278</v>
      </c>
      <c r="D292" s="29">
        <v>59.033989266547401</v>
      </c>
      <c r="G292" s="27"/>
    </row>
    <row r="293" spans="1:7" ht="14.4">
      <c r="A293" s="9">
        <v>71004</v>
      </c>
      <c r="B293" s="18" t="s">
        <v>411</v>
      </c>
      <c r="C293" s="28">
        <v>67.836257309941516</v>
      </c>
      <c r="D293" s="29">
        <v>69.192751235584836</v>
      </c>
      <c r="G293" s="27"/>
    </row>
    <row r="294" spans="1:7" ht="14.4">
      <c r="A294" s="9">
        <v>71005</v>
      </c>
      <c r="B294" s="18" t="s">
        <v>307</v>
      </c>
      <c r="C294" s="28">
        <v>81.836327345309385</v>
      </c>
      <c r="D294" s="29">
        <v>43.80664652567976</v>
      </c>
      <c r="G294" s="27"/>
    </row>
    <row r="295" spans="1:7" ht="14.4">
      <c r="A295" s="9">
        <v>71101</v>
      </c>
      <c r="B295" s="18" t="s">
        <v>308</v>
      </c>
      <c r="C295" s="28">
        <v>125.25667351129363</v>
      </c>
      <c r="D295" s="29">
        <v>94.010614101592111</v>
      </c>
      <c r="G295" s="27"/>
    </row>
    <row r="296" spans="1:7" ht="14.4">
      <c r="A296" s="9">
        <v>71102</v>
      </c>
      <c r="B296" s="18" t="s">
        <v>309</v>
      </c>
      <c r="C296" s="28">
        <v>102.40202275600505</v>
      </c>
      <c r="D296" s="29">
        <v>85.329341317365277</v>
      </c>
      <c r="G296" s="27"/>
    </row>
    <row r="297" spans="1:7" ht="14.4">
      <c r="A297" s="9">
        <v>71103</v>
      </c>
      <c r="B297" s="18" t="s">
        <v>310</v>
      </c>
      <c r="C297" s="28">
        <v>91.116173120728931</v>
      </c>
      <c r="D297" s="29">
        <v>86.075949367088612</v>
      </c>
      <c r="G297" s="27"/>
    </row>
    <row r="298" spans="1:7" ht="14.4">
      <c r="A298" s="9">
        <v>71104</v>
      </c>
      <c r="B298" s="18" t="s">
        <v>311</v>
      </c>
      <c r="C298" s="28">
        <v>89.228581585495917</v>
      </c>
      <c r="D298" s="29">
        <v>47.835990888382689</v>
      </c>
      <c r="G298" s="27"/>
    </row>
    <row r="299" spans="1:7" ht="14.4">
      <c r="A299" s="9">
        <v>71105</v>
      </c>
      <c r="B299" s="18" t="s">
        <v>412</v>
      </c>
      <c r="C299" s="28">
        <v>78.873239436619727</v>
      </c>
      <c r="D299" s="29">
        <v>99.358974358974351</v>
      </c>
      <c r="G299" s="27"/>
    </row>
    <row r="300" spans="1:7" ht="14.4">
      <c r="A300" s="9">
        <v>71106</v>
      </c>
      <c r="B300" s="18" t="s">
        <v>313</v>
      </c>
      <c r="C300" s="28">
        <v>54.571226080793764</v>
      </c>
      <c r="D300" s="29">
        <v>37.735849056603769</v>
      </c>
      <c r="G300" s="27"/>
    </row>
    <row r="301" spans="1:7" ht="14.4">
      <c r="A301" s="9">
        <v>71201</v>
      </c>
      <c r="B301" s="18" t="s">
        <v>314</v>
      </c>
      <c r="C301" s="28">
        <v>99.744245524296673</v>
      </c>
      <c r="D301" s="29">
        <v>104.90693739424704</v>
      </c>
      <c r="G301" s="27"/>
    </row>
    <row r="302" spans="1:7" ht="14.4">
      <c r="A302" s="9">
        <v>71301</v>
      </c>
      <c r="B302" s="18" t="s">
        <v>315</v>
      </c>
      <c r="C302" s="28">
        <v>97.271648873072365</v>
      </c>
      <c r="D302" s="29">
        <v>47.026279391424616</v>
      </c>
      <c r="G302" s="27"/>
    </row>
    <row r="303" spans="1:7" ht="14.4">
      <c r="A303" s="9">
        <v>71302</v>
      </c>
      <c r="B303" s="18" t="s">
        <v>316</v>
      </c>
      <c r="C303" s="28">
        <v>99.056603773584911</v>
      </c>
      <c r="D303" s="29">
        <v>64.638783269961976</v>
      </c>
      <c r="G303" s="27"/>
    </row>
    <row r="304" spans="1:7" ht="14.4">
      <c r="A304" s="9">
        <v>71401</v>
      </c>
      <c r="B304" s="18" t="s">
        <v>413</v>
      </c>
      <c r="C304" s="28">
        <v>63.006300630063002</v>
      </c>
      <c r="D304" s="29">
        <v>80.547112462006083</v>
      </c>
      <c r="G304" s="27"/>
    </row>
    <row r="305" spans="1:7" ht="14.4">
      <c r="A305" s="9">
        <v>71402</v>
      </c>
      <c r="B305" s="18" t="s">
        <v>318</v>
      </c>
      <c r="C305" s="28">
        <v>84.163898117386495</v>
      </c>
      <c r="D305" s="29">
        <v>68.475452196382435</v>
      </c>
      <c r="G305" s="27"/>
    </row>
    <row r="306" spans="1:7" ht="14.4">
      <c r="A306" s="9">
        <v>71403</v>
      </c>
      <c r="B306" s="18" t="s">
        <v>414</v>
      </c>
      <c r="C306" s="28">
        <v>85.545722713864308</v>
      </c>
      <c r="D306" s="29">
        <v>96.866096866096854</v>
      </c>
      <c r="G306" s="27"/>
    </row>
    <row r="307" spans="1:7" ht="14.4">
      <c r="A307" s="9">
        <v>71501</v>
      </c>
      <c r="B307" s="18" t="s">
        <v>415</v>
      </c>
      <c r="C307" s="28">
        <v>104.89949748743719</v>
      </c>
      <c r="D307" s="29">
        <v>88.875453446191045</v>
      </c>
      <c r="G307" s="27"/>
    </row>
    <row r="308" spans="1:7" ht="14.4">
      <c r="A308" s="9">
        <v>71502</v>
      </c>
      <c r="B308" s="18" t="s">
        <v>321</v>
      </c>
      <c r="C308" s="28">
        <v>69.135802469135797</v>
      </c>
      <c r="D308" s="29">
        <v>75.842696629213492</v>
      </c>
      <c r="G308" s="27"/>
    </row>
    <row r="309" spans="1:7" ht="14.4">
      <c r="A309" s="9">
        <v>71503</v>
      </c>
      <c r="B309" s="18" t="s">
        <v>266</v>
      </c>
      <c r="C309" s="28">
        <v>126.54320987654322</v>
      </c>
      <c r="D309" s="29">
        <v>74.515648286140092</v>
      </c>
      <c r="G309" s="27"/>
    </row>
    <row r="310" spans="1:7" ht="14.4">
      <c r="A310" s="9">
        <v>80101</v>
      </c>
      <c r="B310" s="18" t="s">
        <v>322</v>
      </c>
      <c r="C310" s="28">
        <v>82.442991548397387</v>
      </c>
      <c r="D310" s="29">
        <v>46.717367685860623</v>
      </c>
      <c r="G310" s="27"/>
    </row>
    <row r="311" spans="1:7" ht="14.4">
      <c r="A311" s="9">
        <v>80102</v>
      </c>
      <c r="B311" s="18" t="s">
        <v>309</v>
      </c>
      <c r="C311" s="28">
        <v>160.49382716049382</v>
      </c>
      <c r="D311" s="29">
        <v>51.724137931034484</v>
      </c>
      <c r="G311" s="27"/>
    </row>
    <row r="312" spans="1:7" ht="14.4">
      <c r="A312" s="9">
        <v>80201</v>
      </c>
      <c r="B312" s="18" t="s">
        <v>323</v>
      </c>
      <c r="C312" s="28">
        <v>119.11357340720221</v>
      </c>
      <c r="D312" s="29">
        <v>78.224486083318169</v>
      </c>
      <c r="G312" s="27"/>
    </row>
    <row r="313" spans="1:7" ht="14.4">
      <c r="A313" s="9">
        <v>80202</v>
      </c>
      <c r="B313" s="18" t="s">
        <v>324</v>
      </c>
      <c r="C313" s="28">
        <v>106.90515806988353</v>
      </c>
      <c r="D313" s="29">
        <v>68.193926478423009</v>
      </c>
      <c r="G313" s="27"/>
    </row>
    <row r="314" spans="1:7" ht="14.4">
      <c r="A314" s="9">
        <v>80301</v>
      </c>
      <c r="B314" s="18" t="s">
        <v>325</v>
      </c>
      <c r="C314" s="28">
        <v>92.991913746630729</v>
      </c>
      <c r="D314" s="29">
        <v>94.339622641509436</v>
      </c>
      <c r="G314" s="27"/>
    </row>
    <row r="315" spans="1:7" ht="14.4">
      <c r="A315" s="9">
        <v>80302</v>
      </c>
      <c r="B315" s="18" t="s">
        <v>326</v>
      </c>
      <c r="C315" s="28">
        <v>110.48769961156668</v>
      </c>
      <c r="D315" s="29">
        <v>87.53437213565536</v>
      </c>
      <c r="G315" s="27"/>
    </row>
    <row r="316" spans="1:7" ht="14.4">
      <c r="A316" s="9">
        <v>80303</v>
      </c>
      <c r="B316" s="18" t="s">
        <v>327</v>
      </c>
      <c r="C316" s="28">
        <v>119.49685534591195</v>
      </c>
      <c r="D316" s="29">
        <v>90.180360721442895</v>
      </c>
      <c r="G316" s="27"/>
    </row>
    <row r="317" spans="1:7" ht="14.4">
      <c r="A317" s="9">
        <v>80304</v>
      </c>
      <c r="B317" s="18" t="s">
        <v>328</v>
      </c>
      <c r="C317" s="28">
        <v>83.969465648854964</v>
      </c>
      <c r="D317" s="29">
        <v>65.86169045005488</v>
      </c>
      <c r="G317" s="27"/>
    </row>
    <row r="318" spans="1:7" ht="14.4">
      <c r="A318" s="9">
        <v>80401</v>
      </c>
      <c r="B318" s="18" t="s">
        <v>329</v>
      </c>
      <c r="C318" s="28">
        <v>108.77862595419847</v>
      </c>
      <c r="D318" s="29">
        <v>99.163679808841096</v>
      </c>
      <c r="G318" s="27"/>
    </row>
    <row r="319" spans="1:7" ht="14.4">
      <c r="A319" s="9">
        <v>80402</v>
      </c>
      <c r="B319" s="18" t="s">
        <v>330</v>
      </c>
      <c r="C319" s="28">
        <v>126.72176308539946</v>
      </c>
      <c r="D319" s="29">
        <v>119.28934010152284</v>
      </c>
      <c r="G319" s="27"/>
    </row>
    <row r="320" spans="1:7" ht="14.4">
      <c r="A320" s="9">
        <v>80501</v>
      </c>
      <c r="B320" s="18" t="s">
        <v>331</v>
      </c>
      <c r="C320" s="28">
        <v>124.0506329113924</v>
      </c>
      <c r="D320" s="29">
        <v>114.1732283464567</v>
      </c>
      <c r="G320" s="27"/>
    </row>
    <row r="321" spans="1:7" ht="14.4">
      <c r="A321" s="9">
        <v>80601</v>
      </c>
      <c r="B321" s="18" t="s">
        <v>332</v>
      </c>
      <c r="C321" s="28">
        <v>188.23529411764704</v>
      </c>
      <c r="D321" s="29">
        <v>122.54901960784314</v>
      </c>
      <c r="G321" s="27"/>
    </row>
    <row r="322" spans="1:7" ht="14.4">
      <c r="A322" s="9">
        <v>80602</v>
      </c>
      <c r="B322" s="18" t="s">
        <v>333</v>
      </c>
      <c r="C322" s="28">
        <v>116.71924290220819</v>
      </c>
      <c r="D322" s="29">
        <v>67.518248175182478</v>
      </c>
      <c r="G322" s="27"/>
    </row>
    <row r="323" spans="1:7" ht="14.4">
      <c r="A323" s="9">
        <v>80701</v>
      </c>
      <c r="B323" s="18" t="s">
        <v>334</v>
      </c>
      <c r="C323" s="28">
        <v>126.34408602150538</v>
      </c>
      <c r="D323" s="29">
        <v>81.784386617100367</v>
      </c>
      <c r="G323" s="27"/>
    </row>
    <row r="324" spans="1:7" ht="14.4">
      <c r="A324" s="9">
        <v>80702</v>
      </c>
      <c r="B324" s="18" t="s">
        <v>310</v>
      </c>
      <c r="C324" s="28">
        <v>115.70247933884298</v>
      </c>
      <c r="D324" s="29">
        <v>55.335968379446641</v>
      </c>
      <c r="G324" s="27"/>
    </row>
    <row r="325" spans="1:7" ht="14.4">
      <c r="A325" s="9">
        <v>80703</v>
      </c>
      <c r="B325" s="18" t="s">
        <v>335</v>
      </c>
      <c r="C325" s="28">
        <v>238.09523809523807</v>
      </c>
      <c r="D325" s="29">
        <v>170.21276595744681</v>
      </c>
      <c r="G325" s="27"/>
    </row>
    <row r="326" spans="1:7" ht="14.4">
      <c r="A326" s="9">
        <v>80801</v>
      </c>
      <c r="B326" s="18" t="s">
        <v>336</v>
      </c>
      <c r="C326" s="28">
        <v>109.45273631840796</v>
      </c>
      <c r="D326" s="29">
        <v>72.936660268714007</v>
      </c>
      <c r="G326" s="27"/>
    </row>
    <row r="327" spans="1:7" ht="14.4">
      <c r="A327" s="9">
        <v>80802</v>
      </c>
      <c r="B327" s="18" t="s">
        <v>337</v>
      </c>
      <c r="C327" s="28">
        <v>138.98305084745763</v>
      </c>
      <c r="D327" s="29">
        <v>57.142857142857139</v>
      </c>
      <c r="G327" s="27"/>
    </row>
    <row r="328" spans="1:7" ht="14.4">
      <c r="A328" s="9">
        <v>80803</v>
      </c>
      <c r="B328" s="18" t="s">
        <v>338</v>
      </c>
      <c r="C328" s="28">
        <v>137.25490196078434</v>
      </c>
      <c r="D328" s="29">
        <v>98.684210526315795</v>
      </c>
      <c r="G328" s="27"/>
    </row>
    <row r="329" spans="1:7" ht="14.4">
      <c r="A329" s="9">
        <v>80901</v>
      </c>
      <c r="B329" s="18" t="s">
        <v>416</v>
      </c>
      <c r="C329" s="28">
        <f>(C320+C318)/2</f>
        <v>116.41462943279544</v>
      </c>
      <c r="D329" s="29">
        <v>121.95121951219512</v>
      </c>
      <c r="G329" s="27"/>
    </row>
    <row r="330" spans="1:7" ht="14.4">
      <c r="A330" s="9">
        <v>90101</v>
      </c>
      <c r="B330" s="18" t="s">
        <v>417</v>
      </c>
      <c r="C330" s="28">
        <v>110.97610368570271</v>
      </c>
      <c r="D330" s="29">
        <v>37.447458922430265</v>
      </c>
      <c r="G330" s="27"/>
    </row>
    <row r="331" spans="1:7" ht="14.4">
      <c r="A331" s="9">
        <v>90102</v>
      </c>
      <c r="B331" s="18" t="s">
        <v>340</v>
      </c>
      <c r="C331" s="28">
        <v>86.167800453514744</v>
      </c>
      <c r="D331" s="29">
        <v>44.487427466150869</v>
      </c>
      <c r="G331" s="27"/>
    </row>
    <row r="332" spans="1:7" ht="14.4">
      <c r="A332" s="9">
        <v>90103</v>
      </c>
      <c r="B332" s="18" t="s">
        <v>341</v>
      </c>
      <c r="C332" s="28">
        <v>160</v>
      </c>
      <c r="D332" s="29">
        <v>121.62162162162163</v>
      </c>
      <c r="G332" s="27"/>
    </row>
    <row r="333" spans="1:7" ht="14.4">
      <c r="A333" s="9">
        <v>90104</v>
      </c>
      <c r="B333" s="18" t="s">
        <v>342</v>
      </c>
      <c r="C333" s="28">
        <v>67.357512953367873</v>
      </c>
      <c r="D333" s="29">
        <v>49.180327868852459</v>
      </c>
      <c r="G333" s="27"/>
    </row>
    <row r="334" spans="1:7" ht="14.4">
      <c r="A334" s="9">
        <v>90201</v>
      </c>
      <c r="B334" s="18" t="s">
        <v>418</v>
      </c>
      <c r="C334" s="28">
        <v>134.54545454545456</v>
      </c>
      <c r="D334" s="29">
        <v>123.9193083573487</v>
      </c>
      <c r="G334" s="27"/>
    </row>
    <row r="335" spans="1:7" ht="14.4">
      <c r="A335" s="9">
        <v>90202</v>
      </c>
      <c r="B335" s="18" t="s">
        <v>307</v>
      </c>
      <c r="C335" s="28">
        <v>71.428571428571431</v>
      </c>
      <c r="D335" s="29">
        <v>90</v>
      </c>
      <c r="G335" s="27"/>
    </row>
    <row r="336" spans="1:7" ht="14.4">
      <c r="A336" s="9">
        <v>90203</v>
      </c>
      <c r="B336" s="18" t="s">
        <v>344</v>
      </c>
      <c r="C336" s="28">
        <v>159.25925925925927</v>
      </c>
      <c r="D336" s="29">
        <v>83.067092651757179</v>
      </c>
      <c r="G336" s="27"/>
    </row>
    <row r="337" spans="1:7" ht="14.4">
      <c r="A337" s="9">
        <v>90301</v>
      </c>
      <c r="B337" s="18" t="s">
        <v>419</v>
      </c>
      <c r="C337" s="28">
        <v>119.1806331471136</v>
      </c>
      <c r="D337" s="29">
        <v>40.92526690391459</v>
      </c>
      <c r="G337" s="27"/>
    </row>
    <row r="338" spans="1:7" ht="14.4">
      <c r="A338" s="9">
        <v>90302</v>
      </c>
      <c r="B338" s="18" t="s">
        <v>346</v>
      </c>
      <c r="C338" s="28">
        <v>116.27906976744185</v>
      </c>
      <c r="D338" s="29">
        <v>108.28025477707007</v>
      </c>
      <c r="G338" s="27"/>
    </row>
    <row r="339" spans="1:7" ht="14.4">
      <c r="A339" s="9">
        <v>90303</v>
      </c>
      <c r="B339" s="18" t="s">
        <v>347</v>
      </c>
      <c r="C339" s="28">
        <v>144.42013129102847</v>
      </c>
      <c r="D339" s="29">
        <v>112.28813559322035</v>
      </c>
      <c r="G339" s="27"/>
    </row>
    <row r="340" spans="1:7" ht="14.4">
      <c r="A340" s="9">
        <v>90401</v>
      </c>
      <c r="B340" s="18" t="s">
        <v>420</v>
      </c>
      <c r="C340" s="28">
        <v>200</v>
      </c>
      <c r="D340" s="29">
        <v>80.357142857142861</v>
      </c>
      <c r="G340" s="27"/>
    </row>
    <row r="341" spans="1:7" ht="14.4">
      <c r="A341" s="9">
        <v>90402</v>
      </c>
      <c r="B341" s="18" t="s">
        <v>349</v>
      </c>
      <c r="C341" s="28">
        <v>368.4210526315789</v>
      </c>
      <c r="D341" s="29">
        <v>149.12280701754386</v>
      </c>
      <c r="G341" s="27"/>
    </row>
    <row r="342" spans="1:7" ht="14.4">
      <c r="A342" s="9">
        <v>90501</v>
      </c>
      <c r="B342" s="18" t="s">
        <v>350</v>
      </c>
      <c r="C342" s="28">
        <v>200</v>
      </c>
      <c r="D342" s="29">
        <v>61.53846153846154</v>
      </c>
      <c r="G342" s="27"/>
    </row>
    <row r="343" spans="1:7" ht="14.4">
      <c r="A343" s="9">
        <v>90502</v>
      </c>
      <c r="B343" s="18" t="s">
        <v>351</v>
      </c>
      <c r="C343" s="28">
        <v>232</v>
      </c>
      <c r="D343" s="29">
        <v>91.549295774647888</v>
      </c>
      <c r="G343" s="27"/>
    </row>
    <row r="344" spans="1:7" ht="14.4">
      <c r="A344" s="9">
        <v>90503</v>
      </c>
      <c r="B344" s="18" t="s">
        <v>352</v>
      </c>
      <c r="C344" s="28">
        <v>166.66666666666666</v>
      </c>
      <c r="D344" s="29">
        <v>70</v>
      </c>
      <c r="G344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D344"/>
  <sheetViews>
    <sheetView topLeftCell="A318" workbookViewId="0">
      <selection activeCell="A2" sqref="A2:A344"/>
    </sheetView>
  </sheetViews>
  <sheetFormatPr baseColWidth="10" defaultColWidth="12.6640625" defaultRowHeight="15.75" customHeight="1"/>
  <cols>
    <col min="3" max="3" width="11.44140625" customWidth="1"/>
  </cols>
  <sheetData>
    <row r="1" spans="1:4" ht="15.75" customHeight="1">
      <c r="A1" s="18" t="s">
        <v>0</v>
      </c>
      <c r="B1" s="18" t="s">
        <v>1</v>
      </c>
      <c r="C1" s="30" t="s">
        <v>423</v>
      </c>
      <c r="D1" s="30" t="s">
        <v>424</v>
      </c>
    </row>
    <row r="2" spans="1:4" ht="15.75" customHeight="1">
      <c r="A2" s="41">
        <v>10101</v>
      </c>
      <c r="B2" s="18" t="s">
        <v>8</v>
      </c>
      <c r="C2" s="31">
        <v>701</v>
      </c>
      <c r="D2" s="31">
        <v>355</v>
      </c>
    </row>
    <row r="3" spans="1:4" ht="15.75" customHeight="1">
      <c r="A3" s="41">
        <v>10102</v>
      </c>
      <c r="B3" s="18" t="s">
        <v>10</v>
      </c>
      <c r="C3" s="31">
        <v>32</v>
      </c>
      <c r="D3" s="31">
        <v>12</v>
      </c>
    </row>
    <row r="4" spans="1:4" ht="15.75" customHeight="1">
      <c r="A4" s="41">
        <v>10103</v>
      </c>
      <c r="B4" s="18" t="s">
        <v>12</v>
      </c>
      <c r="C4" s="31">
        <v>62</v>
      </c>
      <c r="D4" s="31">
        <v>67</v>
      </c>
    </row>
    <row r="5" spans="1:4" ht="15.75" customHeight="1">
      <c r="A5" s="41">
        <v>10201</v>
      </c>
      <c r="B5" s="18" t="s">
        <v>362</v>
      </c>
      <c r="C5" s="31">
        <v>47</v>
      </c>
      <c r="D5" s="31">
        <v>34</v>
      </c>
    </row>
    <row r="6" spans="1:4" ht="15.75" customHeight="1">
      <c r="A6" s="41">
        <v>10202</v>
      </c>
      <c r="B6" s="18" t="s">
        <v>16</v>
      </c>
      <c r="C6" s="31">
        <v>57</v>
      </c>
      <c r="D6" s="31">
        <v>56</v>
      </c>
    </row>
    <row r="7" spans="1:4" ht="15.75" customHeight="1">
      <c r="A7" s="41">
        <v>10301</v>
      </c>
      <c r="B7" s="18" t="s">
        <v>363</v>
      </c>
      <c r="C7" s="31">
        <v>38</v>
      </c>
      <c r="D7" s="31">
        <v>48</v>
      </c>
    </row>
    <row r="8" spans="1:4" ht="15.75" customHeight="1">
      <c r="A8" s="41">
        <v>10302</v>
      </c>
      <c r="B8" s="18" t="s">
        <v>20</v>
      </c>
      <c r="C8" s="31">
        <v>55</v>
      </c>
      <c r="D8" s="31">
        <v>46</v>
      </c>
    </row>
    <row r="9" spans="1:4" ht="15.75" customHeight="1">
      <c r="A9" s="41">
        <v>10303</v>
      </c>
      <c r="B9" s="18" t="s">
        <v>364</v>
      </c>
      <c r="C9" s="31">
        <v>20</v>
      </c>
      <c r="D9" s="31">
        <v>18</v>
      </c>
    </row>
    <row r="10" spans="1:4" ht="15.75" customHeight="1">
      <c r="A10" s="41">
        <v>10304</v>
      </c>
      <c r="B10" s="18" t="s">
        <v>24</v>
      </c>
      <c r="C10" s="31">
        <v>25</v>
      </c>
      <c r="D10" s="31">
        <v>32</v>
      </c>
    </row>
    <row r="11" spans="1:4" ht="15.75" customHeight="1">
      <c r="A11" s="41">
        <v>10401</v>
      </c>
      <c r="B11" s="18" t="s">
        <v>365</v>
      </c>
      <c r="C11" s="31">
        <v>42</v>
      </c>
      <c r="D11" s="31">
        <v>17</v>
      </c>
    </row>
    <row r="12" spans="1:4" ht="15.75" customHeight="1">
      <c r="A12" s="41">
        <v>10402</v>
      </c>
      <c r="B12" s="18" t="s">
        <v>28</v>
      </c>
      <c r="C12" s="31">
        <v>42</v>
      </c>
      <c r="D12" s="31">
        <v>23</v>
      </c>
    </row>
    <row r="13" spans="1:4" ht="15.75" customHeight="1">
      <c r="A13" s="41">
        <v>10403</v>
      </c>
      <c r="B13" s="18" t="s">
        <v>30</v>
      </c>
      <c r="C13" s="31">
        <v>26</v>
      </c>
      <c r="D13" s="31">
        <v>20</v>
      </c>
    </row>
    <row r="14" spans="1:4" ht="15.75" customHeight="1">
      <c r="A14" s="41">
        <v>10404</v>
      </c>
      <c r="B14" s="18" t="s">
        <v>31</v>
      </c>
      <c r="C14" s="31">
        <v>13</v>
      </c>
      <c r="D14" s="31">
        <v>6</v>
      </c>
    </row>
    <row r="15" spans="1:4" ht="15.75" customHeight="1">
      <c r="A15" s="41">
        <v>10405</v>
      </c>
      <c r="B15" s="18" t="s">
        <v>33</v>
      </c>
      <c r="C15" s="31">
        <v>13</v>
      </c>
      <c r="D15" s="31">
        <v>11</v>
      </c>
    </row>
    <row r="16" spans="1:4" ht="15.75" customHeight="1">
      <c r="A16" s="41">
        <v>10501</v>
      </c>
      <c r="B16" s="18" t="s">
        <v>35</v>
      </c>
      <c r="C16" s="31">
        <v>101</v>
      </c>
      <c r="D16" s="31">
        <v>30</v>
      </c>
    </row>
    <row r="17" spans="1:4" ht="15.75" customHeight="1">
      <c r="A17" s="41">
        <v>10502</v>
      </c>
      <c r="B17" s="18" t="s">
        <v>366</v>
      </c>
      <c r="C17" s="31">
        <v>44</v>
      </c>
      <c r="D17" s="31">
        <v>24</v>
      </c>
    </row>
    <row r="18" spans="1:4" ht="15.75" customHeight="1">
      <c r="A18" s="41">
        <v>10601</v>
      </c>
      <c r="B18" s="18" t="s">
        <v>37</v>
      </c>
      <c r="C18" s="31">
        <v>54</v>
      </c>
      <c r="D18" s="31">
        <v>34</v>
      </c>
    </row>
    <row r="19" spans="1:4" ht="15.75" customHeight="1">
      <c r="A19" s="41">
        <v>10602</v>
      </c>
      <c r="B19" s="18" t="s">
        <v>38</v>
      </c>
      <c r="C19" s="31">
        <v>23</v>
      </c>
      <c r="D19" s="31">
        <v>17</v>
      </c>
    </row>
    <row r="20" spans="1:4" ht="15.75" customHeight="1">
      <c r="A20" s="41">
        <v>10701</v>
      </c>
      <c r="B20" s="18" t="s">
        <v>39</v>
      </c>
      <c r="C20" s="31">
        <v>47</v>
      </c>
      <c r="D20" s="31">
        <v>23</v>
      </c>
    </row>
    <row r="21" spans="1:4" ht="15.75" customHeight="1">
      <c r="A21" s="41">
        <v>10702</v>
      </c>
      <c r="B21" s="18" t="s">
        <v>40</v>
      </c>
      <c r="C21" s="31">
        <v>128</v>
      </c>
      <c r="D21" s="31">
        <v>107</v>
      </c>
    </row>
    <row r="22" spans="1:4" ht="15.75" customHeight="1">
      <c r="A22" s="41">
        <v>10703</v>
      </c>
      <c r="B22" s="18" t="s">
        <v>41</v>
      </c>
      <c r="C22" s="31">
        <v>55</v>
      </c>
      <c r="D22" s="31">
        <v>35</v>
      </c>
    </row>
    <row r="23" spans="1:4" ht="15.75" customHeight="1">
      <c r="A23" s="41">
        <v>10704</v>
      </c>
      <c r="B23" s="18" t="s">
        <v>43</v>
      </c>
      <c r="C23" s="31">
        <v>69</v>
      </c>
      <c r="D23" s="31">
        <v>41</v>
      </c>
    </row>
    <row r="24" spans="1:4" ht="15.75" customHeight="1">
      <c r="A24" s="41">
        <v>10801</v>
      </c>
      <c r="B24" s="18" t="s">
        <v>45</v>
      </c>
      <c r="C24" s="31">
        <v>28</v>
      </c>
      <c r="D24" s="31">
        <v>16</v>
      </c>
    </row>
    <row r="25" spans="1:4" ht="15.75" customHeight="1">
      <c r="A25" s="41">
        <v>10901</v>
      </c>
      <c r="B25" s="18" t="s">
        <v>367</v>
      </c>
      <c r="C25" s="31">
        <v>18</v>
      </c>
      <c r="D25" s="31">
        <v>6</v>
      </c>
    </row>
    <row r="26" spans="1:4" ht="15.75" customHeight="1">
      <c r="A26" s="41">
        <v>10902</v>
      </c>
      <c r="B26" s="18" t="s">
        <v>47</v>
      </c>
      <c r="C26" s="31">
        <v>73</v>
      </c>
      <c r="D26" s="31">
        <v>47</v>
      </c>
    </row>
    <row r="27" spans="1:4" ht="14.4">
      <c r="A27" s="41">
        <v>10903</v>
      </c>
      <c r="B27" s="18" t="s">
        <v>48</v>
      </c>
      <c r="C27" s="31">
        <v>19</v>
      </c>
      <c r="D27" s="31">
        <v>8</v>
      </c>
    </row>
    <row r="28" spans="1:4" ht="14.4">
      <c r="A28" s="41">
        <v>11001</v>
      </c>
      <c r="B28" s="18" t="s">
        <v>368</v>
      </c>
      <c r="C28" s="31">
        <v>34</v>
      </c>
      <c r="D28" s="31">
        <v>24</v>
      </c>
    </row>
    <row r="29" spans="1:4" ht="14.4">
      <c r="A29" s="41">
        <v>11002</v>
      </c>
      <c r="B29" s="18" t="s">
        <v>50</v>
      </c>
      <c r="C29" s="31">
        <v>12</v>
      </c>
      <c r="D29" s="31">
        <v>6</v>
      </c>
    </row>
    <row r="30" spans="1:4" ht="14.4">
      <c r="A30" s="41">
        <v>11003</v>
      </c>
      <c r="B30" s="18" t="s">
        <v>369</v>
      </c>
      <c r="C30" s="31">
        <v>38</v>
      </c>
      <c r="D30" s="31">
        <v>17</v>
      </c>
    </row>
    <row r="31" spans="1:4" ht="14.4">
      <c r="A31" s="41">
        <v>20101</v>
      </c>
      <c r="B31" s="18" t="s">
        <v>370</v>
      </c>
      <c r="C31" s="31">
        <v>1154</v>
      </c>
      <c r="D31" s="31">
        <v>371</v>
      </c>
    </row>
    <row r="32" spans="1:4" ht="14.4">
      <c r="A32" s="41">
        <v>20102</v>
      </c>
      <c r="B32" s="18" t="s">
        <v>52</v>
      </c>
      <c r="C32" s="31">
        <v>73</v>
      </c>
      <c r="D32" s="31">
        <v>57</v>
      </c>
    </row>
    <row r="33" spans="1:4" ht="14.4">
      <c r="A33" s="41">
        <v>20103</v>
      </c>
      <c r="B33" s="18" t="s">
        <v>53</v>
      </c>
      <c r="C33" s="31">
        <v>33</v>
      </c>
      <c r="D33" s="31">
        <v>13</v>
      </c>
    </row>
    <row r="34" spans="1:4" ht="14.4">
      <c r="A34" s="41">
        <v>20104</v>
      </c>
      <c r="B34" s="18" t="s">
        <v>54</v>
      </c>
      <c r="C34" s="31">
        <v>48</v>
      </c>
      <c r="D34" s="31">
        <v>49</v>
      </c>
    </row>
    <row r="35" spans="1:4" ht="14.4">
      <c r="A35" s="41">
        <v>20105</v>
      </c>
      <c r="B35" s="18" t="s">
        <v>55</v>
      </c>
      <c r="C35" s="31">
        <v>1955</v>
      </c>
      <c r="D35" s="31">
        <v>939</v>
      </c>
    </row>
    <row r="36" spans="1:4" ht="14.4">
      <c r="A36" s="41">
        <v>20201</v>
      </c>
      <c r="B36" s="18" t="s">
        <v>56</v>
      </c>
      <c r="C36" s="31">
        <v>112</v>
      </c>
      <c r="D36" s="31">
        <v>54</v>
      </c>
    </row>
    <row r="37" spans="1:4" ht="14.4">
      <c r="A37" s="41">
        <v>20202</v>
      </c>
      <c r="B37" s="18" t="s">
        <v>57</v>
      </c>
      <c r="C37" s="31">
        <v>21</v>
      </c>
      <c r="D37" s="31">
        <v>19</v>
      </c>
    </row>
    <row r="38" spans="1:4" ht="14.4">
      <c r="A38" s="41">
        <v>20203</v>
      </c>
      <c r="B38" s="18" t="s">
        <v>58</v>
      </c>
      <c r="C38" s="31">
        <v>7</v>
      </c>
      <c r="D38" s="31">
        <v>9</v>
      </c>
    </row>
    <row r="39" spans="1:4" ht="14.4">
      <c r="A39" s="41">
        <v>20204</v>
      </c>
      <c r="B39" s="18" t="s">
        <v>59</v>
      </c>
      <c r="C39" s="31">
        <v>17</v>
      </c>
      <c r="D39" s="31">
        <v>9</v>
      </c>
    </row>
    <row r="40" spans="1:4" ht="14.4">
      <c r="A40" s="41">
        <v>20205</v>
      </c>
      <c r="B40" s="18" t="s">
        <v>60</v>
      </c>
      <c r="C40" s="31">
        <v>23</v>
      </c>
      <c r="D40" s="31">
        <v>5</v>
      </c>
    </row>
    <row r="41" spans="1:4" ht="14.4">
      <c r="A41" s="41">
        <v>20206</v>
      </c>
      <c r="B41" s="18" t="s">
        <v>61</v>
      </c>
      <c r="C41" s="31">
        <v>4</v>
      </c>
      <c r="D41" s="31">
        <v>2</v>
      </c>
    </row>
    <row r="42" spans="1:4" ht="14.4">
      <c r="A42" s="41">
        <v>20301</v>
      </c>
      <c r="B42" s="18" t="s">
        <v>371</v>
      </c>
      <c r="C42" s="31">
        <v>35</v>
      </c>
      <c r="D42" s="31">
        <v>17</v>
      </c>
    </row>
    <row r="43" spans="1:4" ht="14.4">
      <c r="A43" s="41">
        <v>20302</v>
      </c>
      <c r="B43" s="18" t="s">
        <v>63</v>
      </c>
      <c r="C43" s="31">
        <v>37</v>
      </c>
      <c r="D43" s="31">
        <v>28</v>
      </c>
    </row>
    <row r="44" spans="1:4" ht="14.4">
      <c r="A44" s="41">
        <v>20303</v>
      </c>
      <c r="B44" s="18" t="s">
        <v>64</v>
      </c>
      <c r="C44" s="31">
        <v>30</v>
      </c>
      <c r="D44" s="31">
        <v>20</v>
      </c>
    </row>
    <row r="45" spans="1:4" ht="14.4">
      <c r="A45" s="41">
        <v>20304</v>
      </c>
      <c r="B45" s="18" t="s">
        <v>65</v>
      </c>
      <c r="C45" s="31">
        <v>11</v>
      </c>
      <c r="D45" s="31">
        <v>9</v>
      </c>
    </row>
    <row r="46" spans="1:4" ht="14.4">
      <c r="A46" s="41">
        <v>20305</v>
      </c>
      <c r="B46" s="18" t="s">
        <v>66</v>
      </c>
      <c r="C46" s="31">
        <v>4</v>
      </c>
      <c r="D46" s="31">
        <v>4</v>
      </c>
    </row>
    <row r="47" spans="1:4" ht="14.4">
      <c r="A47" s="41">
        <v>20306</v>
      </c>
      <c r="B47" s="18" t="s">
        <v>372</v>
      </c>
      <c r="C47" s="31">
        <v>13</v>
      </c>
      <c r="D47" s="31">
        <v>7</v>
      </c>
    </row>
    <row r="48" spans="1:4" ht="14.4">
      <c r="A48" s="41">
        <v>20307</v>
      </c>
      <c r="B48" s="18" t="s">
        <v>68</v>
      </c>
      <c r="C48" s="31">
        <v>0</v>
      </c>
      <c r="D48" s="31">
        <v>7</v>
      </c>
    </row>
    <row r="49" spans="1:4" ht="14.4">
      <c r="A49" s="41">
        <v>20308</v>
      </c>
      <c r="B49" s="18" t="s">
        <v>373</v>
      </c>
      <c r="C49" s="31">
        <v>9</v>
      </c>
      <c r="D49" s="31">
        <v>7</v>
      </c>
    </row>
    <row r="50" spans="1:4" ht="14.4">
      <c r="A50" s="41">
        <v>20401</v>
      </c>
      <c r="B50" s="18" t="s">
        <v>70</v>
      </c>
      <c r="C50" s="31">
        <v>14</v>
      </c>
      <c r="D50" s="31">
        <v>13</v>
      </c>
    </row>
    <row r="51" spans="1:4" ht="14.4">
      <c r="A51" s="41">
        <v>20402</v>
      </c>
      <c r="B51" s="18" t="s">
        <v>71</v>
      </c>
      <c r="C51" s="31">
        <v>39</v>
      </c>
      <c r="D51" s="31">
        <v>21</v>
      </c>
    </row>
    <row r="52" spans="1:4" ht="14.4">
      <c r="A52" s="41">
        <v>20403</v>
      </c>
      <c r="B52" s="18" t="s">
        <v>374</v>
      </c>
      <c r="C52" s="31">
        <v>41</v>
      </c>
      <c r="D52" s="31">
        <v>20</v>
      </c>
    </row>
    <row r="53" spans="1:4" ht="14.4">
      <c r="A53" s="41">
        <v>20404</v>
      </c>
      <c r="B53" s="18" t="s">
        <v>73</v>
      </c>
      <c r="C53" s="31">
        <v>12</v>
      </c>
      <c r="D53" s="31">
        <v>11</v>
      </c>
    </row>
    <row r="54" spans="1:4" ht="14.4">
      <c r="A54" s="41">
        <v>20405</v>
      </c>
      <c r="B54" s="18" t="s">
        <v>74</v>
      </c>
      <c r="C54" s="31">
        <v>9</v>
      </c>
      <c r="D54" s="31">
        <v>7</v>
      </c>
    </row>
    <row r="55" spans="1:4" ht="14.4">
      <c r="A55" s="41">
        <v>20501</v>
      </c>
      <c r="B55" s="18" t="s">
        <v>75</v>
      </c>
      <c r="C55" s="31">
        <v>33</v>
      </c>
      <c r="D55" s="31">
        <v>29</v>
      </c>
    </row>
    <row r="56" spans="1:4" ht="14.4">
      <c r="A56" s="41">
        <v>20502</v>
      </c>
      <c r="B56" s="18" t="s">
        <v>76</v>
      </c>
      <c r="C56" s="31">
        <v>30</v>
      </c>
      <c r="D56" s="31">
        <v>16</v>
      </c>
    </row>
    <row r="57" spans="1:4" ht="14.4">
      <c r="A57" s="41">
        <v>20503</v>
      </c>
      <c r="B57" s="18" t="s">
        <v>77</v>
      </c>
      <c r="C57" s="31">
        <v>28</v>
      </c>
      <c r="D57" s="31">
        <v>23</v>
      </c>
    </row>
    <row r="58" spans="1:4" ht="14.4">
      <c r="A58" s="41">
        <v>20601</v>
      </c>
      <c r="B58" s="18" t="s">
        <v>78</v>
      </c>
      <c r="C58" s="31">
        <v>98</v>
      </c>
      <c r="D58" s="31">
        <v>58</v>
      </c>
    </row>
    <row r="59" spans="1:4" ht="14.4">
      <c r="A59" s="41">
        <v>20602</v>
      </c>
      <c r="B59" s="18" t="s">
        <v>79</v>
      </c>
      <c r="C59" s="31">
        <v>72</v>
      </c>
      <c r="D59" s="31">
        <v>43</v>
      </c>
    </row>
    <row r="60" spans="1:4" ht="14.4">
      <c r="A60" s="41">
        <v>20603</v>
      </c>
      <c r="B60" s="18" t="s">
        <v>80</v>
      </c>
      <c r="C60" s="31">
        <v>32</v>
      </c>
      <c r="D60" s="31">
        <v>12</v>
      </c>
    </row>
    <row r="61" spans="1:4" ht="14.4">
      <c r="A61" s="41">
        <v>20604</v>
      </c>
      <c r="B61" s="18" t="s">
        <v>81</v>
      </c>
      <c r="C61" s="31">
        <v>10</v>
      </c>
      <c r="D61" s="31">
        <v>19</v>
      </c>
    </row>
    <row r="62" spans="1:4" ht="14.4">
      <c r="A62" s="41">
        <v>20605</v>
      </c>
      <c r="B62" s="18" t="s">
        <v>82</v>
      </c>
      <c r="C62" s="31">
        <v>4</v>
      </c>
      <c r="D62" s="31">
        <v>2</v>
      </c>
    </row>
    <row r="63" spans="1:4" ht="14.4">
      <c r="A63" s="41">
        <v>20606</v>
      </c>
      <c r="B63" s="18" t="s">
        <v>83</v>
      </c>
      <c r="C63" s="31">
        <v>39</v>
      </c>
      <c r="D63" s="31">
        <v>16</v>
      </c>
    </row>
    <row r="64" spans="1:4" ht="14.4">
      <c r="A64" s="41">
        <v>20607</v>
      </c>
      <c r="B64" s="18" t="s">
        <v>84</v>
      </c>
      <c r="C64" s="31">
        <v>87</v>
      </c>
      <c r="D64" s="31">
        <v>69</v>
      </c>
    </row>
    <row r="65" spans="1:4" ht="14.4">
      <c r="A65" s="41">
        <v>20608</v>
      </c>
      <c r="B65" s="18" t="s">
        <v>85</v>
      </c>
      <c r="C65" s="31">
        <v>57</v>
      </c>
      <c r="D65" s="31">
        <v>47</v>
      </c>
    </row>
    <row r="66" spans="1:4" ht="14.4">
      <c r="A66" s="41">
        <v>20701</v>
      </c>
      <c r="B66" s="18" t="s">
        <v>86</v>
      </c>
      <c r="C66" s="31">
        <v>85</v>
      </c>
      <c r="D66" s="31">
        <v>88</v>
      </c>
    </row>
    <row r="67" spans="1:4" ht="14.4">
      <c r="A67" s="41">
        <v>20702</v>
      </c>
      <c r="B67" s="18" t="s">
        <v>87</v>
      </c>
      <c r="C67" s="31">
        <v>30</v>
      </c>
      <c r="D67" s="31">
        <v>21</v>
      </c>
    </row>
    <row r="68" spans="1:4" ht="14.4">
      <c r="A68" s="41">
        <v>20801</v>
      </c>
      <c r="B68" s="18" t="s">
        <v>88</v>
      </c>
      <c r="C68" s="31">
        <v>224</v>
      </c>
      <c r="D68" s="31">
        <v>159</v>
      </c>
    </row>
    <row r="69" spans="1:4" ht="14.4">
      <c r="A69" s="41">
        <v>20802</v>
      </c>
      <c r="B69" s="18" t="s">
        <v>89</v>
      </c>
      <c r="C69" s="31">
        <v>12</v>
      </c>
      <c r="D69" s="31">
        <v>13</v>
      </c>
    </row>
    <row r="70" spans="1:4" ht="14.4">
      <c r="A70" s="41">
        <v>20803</v>
      </c>
      <c r="B70" s="18" t="s">
        <v>375</v>
      </c>
      <c r="C70" s="31">
        <v>31</v>
      </c>
      <c r="D70" s="31">
        <v>24</v>
      </c>
    </row>
    <row r="71" spans="1:4" ht="14.4">
      <c r="A71" s="41">
        <v>20804</v>
      </c>
      <c r="B71" s="18" t="s">
        <v>91</v>
      </c>
      <c r="C71" s="31">
        <v>14</v>
      </c>
      <c r="D71" s="31">
        <v>9</v>
      </c>
    </row>
    <row r="72" spans="1:4" ht="14.4">
      <c r="A72" s="41">
        <v>20805</v>
      </c>
      <c r="B72" s="18" t="s">
        <v>376</v>
      </c>
      <c r="C72" s="31">
        <v>12</v>
      </c>
      <c r="D72" s="31">
        <v>11</v>
      </c>
    </row>
    <row r="73" spans="1:4" ht="14.4">
      <c r="A73" s="41">
        <v>20806</v>
      </c>
      <c r="B73" s="18" t="s">
        <v>93</v>
      </c>
      <c r="C73" s="31">
        <v>24</v>
      </c>
      <c r="D73" s="31">
        <v>26</v>
      </c>
    </row>
    <row r="74" spans="1:4" ht="14.4">
      <c r="A74" s="41">
        <v>20807</v>
      </c>
      <c r="B74" s="18" t="s">
        <v>94</v>
      </c>
      <c r="C74" s="31">
        <v>14</v>
      </c>
      <c r="D74" s="31">
        <v>12</v>
      </c>
    </row>
    <row r="75" spans="1:4" ht="14.4">
      <c r="A75" s="41">
        <v>20901</v>
      </c>
      <c r="B75" s="18" t="s">
        <v>95</v>
      </c>
      <c r="C75" s="31">
        <v>25</v>
      </c>
      <c r="D75" s="31">
        <v>20</v>
      </c>
    </row>
    <row r="76" spans="1:4" ht="14.4">
      <c r="A76" s="41">
        <v>20902</v>
      </c>
      <c r="B76" s="18" t="s">
        <v>96</v>
      </c>
      <c r="C76" s="31">
        <v>20</v>
      </c>
      <c r="D76" s="31">
        <v>23</v>
      </c>
    </row>
    <row r="77" spans="1:4" ht="14.4">
      <c r="A77" s="41">
        <v>20903</v>
      </c>
      <c r="B77" s="18" t="s">
        <v>97</v>
      </c>
      <c r="C77" s="31">
        <v>22</v>
      </c>
      <c r="D77" s="31">
        <v>21</v>
      </c>
    </row>
    <row r="78" spans="1:4" ht="14.4">
      <c r="A78" s="41">
        <v>20904</v>
      </c>
      <c r="B78" s="18" t="s">
        <v>98</v>
      </c>
      <c r="C78" s="31">
        <v>12</v>
      </c>
      <c r="D78" s="31">
        <v>15</v>
      </c>
    </row>
    <row r="79" spans="1:4" ht="14.4">
      <c r="A79" s="41">
        <v>20905</v>
      </c>
      <c r="B79" s="18" t="s">
        <v>99</v>
      </c>
      <c r="C79" s="31">
        <v>43</v>
      </c>
      <c r="D79" s="31">
        <v>33</v>
      </c>
    </row>
    <row r="80" spans="1:4" ht="14.4">
      <c r="A80" s="41">
        <v>21001</v>
      </c>
      <c r="B80" s="18" t="s">
        <v>100</v>
      </c>
      <c r="C80" s="31">
        <v>44</v>
      </c>
      <c r="D80" s="31">
        <v>56</v>
      </c>
    </row>
    <row r="81" spans="1:4" ht="14.4">
      <c r="A81" s="41">
        <v>21002</v>
      </c>
      <c r="B81" s="18" t="s">
        <v>101</v>
      </c>
      <c r="C81" s="31">
        <v>33</v>
      </c>
      <c r="D81" s="31">
        <v>20</v>
      </c>
    </row>
    <row r="82" spans="1:4" ht="14.4">
      <c r="A82" s="41">
        <v>21003</v>
      </c>
      <c r="B82" s="18" t="s">
        <v>102</v>
      </c>
      <c r="C82" s="31">
        <v>40</v>
      </c>
      <c r="D82" s="31">
        <v>42</v>
      </c>
    </row>
    <row r="83" spans="1:4" ht="14.4">
      <c r="A83" s="41">
        <v>21004</v>
      </c>
      <c r="B83" s="18" t="s">
        <v>103</v>
      </c>
      <c r="C83" s="31">
        <v>84</v>
      </c>
      <c r="D83" s="31">
        <v>61</v>
      </c>
    </row>
    <row r="84" spans="1:4" ht="14.4">
      <c r="A84" s="41">
        <v>21005</v>
      </c>
      <c r="B84" s="18" t="s">
        <v>104</v>
      </c>
      <c r="C84" s="31">
        <v>25</v>
      </c>
      <c r="D84" s="31">
        <v>10</v>
      </c>
    </row>
    <row r="85" spans="1:4" ht="14.4">
      <c r="A85" s="41">
        <v>21006</v>
      </c>
      <c r="B85" s="18" t="s">
        <v>105</v>
      </c>
      <c r="C85" s="31">
        <v>17</v>
      </c>
      <c r="D85" s="31">
        <v>14</v>
      </c>
    </row>
    <row r="86" spans="1:4" ht="14.4">
      <c r="A86" s="41">
        <v>21101</v>
      </c>
      <c r="B86" s="18" t="s">
        <v>106</v>
      </c>
      <c r="C86" s="31">
        <v>58</v>
      </c>
      <c r="D86" s="31">
        <v>26</v>
      </c>
    </row>
    <row r="87" spans="1:4" ht="14.4">
      <c r="A87" s="41">
        <v>21102</v>
      </c>
      <c r="B87" s="18" t="s">
        <v>107</v>
      </c>
      <c r="C87" s="31">
        <v>62</v>
      </c>
      <c r="D87" s="31">
        <v>47</v>
      </c>
    </row>
    <row r="88" spans="1:4" ht="14.4">
      <c r="A88" s="41">
        <v>21103</v>
      </c>
      <c r="B88" s="18" t="s">
        <v>108</v>
      </c>
      <c r="C88" s="31">
        <v>16</v>
      </c>
      <c r="D88" s="31">
        <v>10</v>
      </c>
    </row>
    <row r="89" spans="1:4" ht="14.4">
      <c r="A89" s="41">
        <v>21104</v>
      </c>
      <c r="B89" s="18" t="s">
        <v>109</v>
      </c>
      <c r="C89" s="31">
        <v>114</v>
      </c>
      <c r="D89" s="31">
        <v>82</v>
      </c>
    </row>
    <row r="90" spans="1:4" ht="14.4">
      <c r="A90" s="41">
        <v>21105</v>
      </c>
      <c r="B90" s="18" t="s">
        <v>110</v>
      </c>
      <c r="C90" s="31">
        <v>212</v>
      </c>
      <c r="D90" s="31">
        <v>125</v>
      </c>
    </row>
    <row r="91" spans="1:4" ht="14.4">
      <c r="A91" s="41">
        <v>21201</v>
      </c>
      <c r="B91" s="18" t="s">
        <v>111</v>
      </c>
      <c r="C91" s="31">
        <v>92</v>
      </c>
      <c r="D91" s="31">
        <v>96</v>
      </c>
    </row>
    <row r="92" spans="1:4" ht="14.4">
      <c r="A92" s="41">
        <v>21202</v>
      </c>
      <c r="B92" s="18" t="s">
        <v>112</v>
      </c>
      <c r="C92" s="31">
        <v>56</v>
      </c>
      <c r="D92" s="31">
        <v>62</v>
      </c>
    </row>
    <row r="93" spans="1:4" ht="14.4">
      <c r="A93" s="41">
        <v>21203</v>
      </c>
      <c r="B93" s="18" t="s">
        <v>113</v>
      </c>
      <c r="C93" s="31">
        <v>46</v>
      </c>
      <c r="D93" s="31">
        <v>31</v>
      </c>
    </row>
    <row r="94" spans="1:4" ht="14.4">
      <c r="A94" s="41">
        <v>21204</v>
      </c>
      <c r="B94" s="18" t="s">
        <v>114</v>
      </c>
      <c r="C94" s="31">
        <v>14</v>
      </c>
      <c r="D94" s="31">
        <v>6</v>
      </c>
    </row>
    <row r="95" spans="1:4" ht="14.4">
      <c r="A95" s="41">
        <v>21301</v>
      </c>
      <c r="B95" s="18" t="s">
        <v>115</v>
      </c>
      <c r="C95" s="31">
        <v>74</v>
      </c>
      <c r="D95" s="31">
        <v>49</v>
      </c>
    </row>
    <row r="96" spans="1:4" ht="14.4">
      <c r="A96" s="41">
        <v>21302</v>
      </c>
      <c r="B96" s="18" t="s">
        <v>116</v>
      </c>
      <c r="C96" s="31">
        <v>15</v>
      </c>
      <c r="D96" s="31">
        <v>17</v>
      </c>
    </row>
    <row r="97" spans="1:4" ht="14.4">
      <c r="A97" s="41">
        <v>21303</v>
      </c>
      <c r="B97" s="18" t="s">
        <v>117</v>
      </c>
      <c r="C97" s="31">
        <v>23</v>
      </c>
      <c r="D97" s="31">
        <v>21</v>
      </c>
    </row>
    <row r="98" spans="1:4" ht="14.4">
      <c r="A98" s="41">
        <v>21304</v>
      </c>
      <c r="B98" s="18" t="s">
        <v>118</v>
      </c>
      <c r="C98" s="31">
        <v>25</v>
      </c>
      <c r="D98" s="31">
        <v>28</v>
      </c>
    </row>
    <row r="99" spans="1:4" ht="14.4">
      <c r="A99" s="41">
        <v>21305</v>
      </c>
      <c r="B99" s="18" t="s">
        <v>119</v>
      </c>
      <c r="C99" s="31">
        <v>66</v>
      </c>
      <c r="D99" s="31">
        <v>49</v>
      </c>
    </row>
    <row r="100" spans="1:4" ht="14.4">
      <c r="A100" s="41">
        <v>21306</v>
      </c>
      <c r="B100" s="18" t="s">
        <v>120</v>
      </c>
      <c r="C100" s="31">
        <v>33</v>
      </c>
      <c r="D100" s="31">
        <v>18</v>
      </c>
    </row>
    <row r="101" spans="1:4" ht="14.4">
      <c r="A101" s="41">
        <v>21307</v>
      </c>
      <c r="B101" s="18" t="s">
        <v>121</v>
      </c>
      <c r="C101" s="31">
        <v>9</v>
      </c>
      <c r="D101" s="31">
        <v>0</v>
      </c>
    </row>
    <row r="102" spans="1:4" ht="14.4">
      <c r="A102" s="41">
        <v>21401</v>
      </c>
      <c r="B102" s="18" t="s">
        <v>122</v>
      </c>
      <c r="C102" s="31">
        <v>50</v>
      </c>
      <c r="D102" s="31">
        <v>41</v>
      </c>
    </row>
    <row r="103" spans="1:4" ht="14.4">
      <c r="A103" s="41">
        <v>21402</v>
      </c>
      <c r="B103" s="18" t="s">
        <v>123</v>
      </c>
      <c r="C103" s="31">
        <v>52</v>
      </c>
      <c r="D103" s="31">
        <v>32</v>
      </c>
    </row>
    <row r="104" spans="1:4" ht="14.4">
      <c r="A104" s="41">
        <v>21501</v>
      </c>
      <c r="B104" s="18" t="s">
        <v>377</v>
      </c>
      <c r="C104" s="31">
        <v>57</v>
      </c>
      <c r="D104" s="31">
        <v>52</v>
      </c>
    </row>
    <row r="105" spans="1:4" ht="14.4">
      <c r="A105" s="41">
        <v>21502</v>
      </c>
      <c r="B105" s="18" t="s">
        <v>125</v>
      </c>
      <c r="C105" s="31">
        <v>47</v>
      </c>
      <c r="D105" s="31">
        <v>30</v>
      </c>
    </row>
    <row r="106" spans="1:4" ht="14.4">
      <c r="A106" s="41">
        <v>21601</v>
      </c>
      <c r="B106" s="18" t="s">
        <v>378</v>
      </c>
      <c r="C106" s="31">
        <v>44</v>
      </c>
      <c r="D106" s="31">
        <v>44</v>
      </c>
    </row>
    <row r="107" spans="1:4" ht="14.4">
      <c r="A107" s="41">
        <v>21602</v>
      </c>
      <c r="B107" s="18" t="s">
        <v>127</v>
      </c>
      <c r="C107" s="31">
        <v>14</v>
      </c>
      <c r="D107" s="31">
        <v>16</v>
      </c>
    </row>
    <row r="108" spans="1:4" ht="14.4">
      <c r="A108" s="41">
        <v>21701</v>
      </c>
      <c r="B108" s="18" t="s">
        <v>128</v>
      </c>
      <c r="C108" s="31">
        <v>30</v>
      </c>
      <c r="D108" s="31">
        <v>23</v>
      </c>
    </row>
    <row r="109" spans="1:4" ht="14.4">
      <c r="A109" s="41">
        <v>21702</v>
      </c>
      <c r="B109" s="18" t="s">
        <v>129</v>
      </c>
      <c r="C109" s="31">
        <v>8</v>
      </c>
      <c r="D109" s="31">
        <v>5</v>
      </c>
    </row>
    <row r="110" spans="1:4" ht="14.4">
      <c r="A110" s="41">
        <v>21703</v>
      </c>
      <c r="B110" s="18" t="s">
        <v>130</v>
      </c>
      <c r="C110" s="31">
        <v>7</v>
      </c>
      <c r="D110" s="31">
        <v>2</v>
      </c>
    </row>
    <row r="111" spans="1:4" ht="14.4">
      <c r="A111" s="41">
        <v>21801</v>
      </c>
      <c r="B111" s="18" t="s">
        <v>131</v>
      </c>
      <c r="C111" s="31">
        <v>26</v>
      </c>
      <c r="D111" s="31">
        <v>13</v>
      </c>
    </row>
    <row r="112" spans="1:4" ht="14.4">
      <c r="A112" s="41">
        <v>21802</v>
      </c>
      <c r="B112" s="18" t="s">
        <v>132</v>
      </c>
      <c r="C112" s="31">
        <v>19</v>
      </c>
      <c r="D112" s="31">
        <v>10</v>
      </c>
    </row>
    <row r="113" spans="1:4" ht="14.4">
      <c r="A113" s="41">
        <v>21803</v>
      </c>
      <c r="B113" s="18" t="s">
        <v>133</v>
      </c>
      <c r="C113" s="31">
        <v>4</v>
      </c>
      <c r="D113" s="31">
        <v>6</v>
      </c>
    </row>
    <row r="114" spans="1:4" ht="14.4">
      <c r="A114" s="41">
        <v>21901</v>
      </c>
      <c r="B114" s="18" t="s">
        <v>134</v>
      </c>
      <c r="C114" s="31">
        <v>9</v>
      </c>
      <c r="D114" s="31">
        <v>6</v>
      </c>
    </row>
    <row r="115" spans="1:4" ht="14.4">
      <c r="A115" s="41">
        <v>21902</v>
      </c>
      <c r="B115" s="18" t="s">
        <v>135</v>
      </c>
      <c r="C115" s="31">
        <v>7</v>
      </c>
      <c r="D115" s="31">
        <v>8</v>
      </c>
    </row>
    <row r="116" spans="1:4" ht="14.4">
      <c r="A116" s="41">
        <v>22001</v>
      </c>
      <c r="B116" s="18" t="s">
        <v>136</v>
      </c>
      <c r="C116" s="31">
        <v>188</v>
      </c>
      <c r="D116" s="31">
        <v>111</v>
      </c>
    </row>
    <row r="117" spans="1:4" ht="14.4">
      <c r="A117" s="41">
        <v>22002</v>
      </c>
      <c r="B117" s="18" t="s">
        <v>137</v>
      </c>
      <c r="C117" s="31">
        <v>52</v>
      </c>
      <c r="D117" s="31">
        <v>24</v>
      </c>
    </row>
    <row r="118" spans="1:4" ht="14.4">
      <c r="A118" s="41">
        <v>30101</v>
      </c>
      <c r="B118" s="18" t="s">
        <v>13</v>
      </c>
      <c r="C118" s="31">
        <v>1593</v>
      </c>
      <c r="D118" s="31">
        <v>616</v>
      </c>
    </row>
    <row r="119" spans="1:4" ht="14.4">
      <c r="A119" s="41">
        <v>30201</v>
      </c>
      <c r="B119" s="18" t="s">
        <v>139</v>
      </c>
      <c r="C119" s="31">
        <v>99</v>
      </c>
      <c r="D119" s="31">
        <v>46</v>
      </c>
    </row>
    <row r="120" spans="1:4" ht="14.4">
      <c r="A120" s="41">
        <v>30202</v>
      </c>
      <c r="B120" s="18" t="s">
        <v>140</v>
      </c>
      <c r="C120" s="31">
        <v>10</v>
      </c>
      <c r="D120" s="31">
        <v>11</v>
      </c>
    </row>
    <row r="121" spans="1:4" ht="14.4">
      <c r="A121" s="41">
        <v>30203</v>
      </c>
      <c r="B121" s="18" t="s">
        <v>141</v>
      </c>
      <c r="C121" s="31">
        <v>19</v>
      </c>
      <c r="D121" s="31">
        <v>23</v>
      </c>
    </row>
    <row r="122" spans="1:4" ht="14.4">
      <c r="A122" s="41">
        <v>30301</v>
      </c>
      <c r="B122" s="18" t="s">
        <v>142</v>
      </c>
      <c r="C122" s="31">
        <v>106</v>
      </c>
      <c r="D122" s="31">
        <v>78</v>
      </c>
    </row>
    <row r="123" spans="1:4" ht="14.4">
      <c r="A123" s="41">
        <v>30302</v>
      </c>
      <c r="B123" s="18" t="s">
        <v>143</v>
      </c>
      <c r="C123" s="31">
        <v>47</v>
      </c>
      <c r="D123" s="31">
        <v>50</v>
      </c>
    </row>
    <row r="124" spans="1:4" ht="14.4">
      <c r="A124" s="41">
        <v>30303</v>
      </c>
      <c r="B124" s="18" t="s">
        <v>144</v>
      </c>
      <c r="C124" s="31">
        <v>80</v>
      </c>
      <c r="D124" s="31">
        <v>83</v>
      </c>
    </row>
    <row r="125" spans="1:4" ht="14.4">
      <c r="A125" s="41">
        <v>30401</v>
      </c>
      <c r="B125" s="18" t="s">
        <v>379</v>
      </c>
      <c r="C125" s="31">
        <v>26</v>
      </c>
      <c r="D125" s="31">
        <v>18</v>
      </c>
    </row>
    <row r="126" spans="1:4" ht="14.4">
      <c r="A126" s="41">
        <v>30402</v>
      </c>
      <c r="B126" s="18" t="s">
        <v>146</v>
      </c>
      <c r="C126" s="31">
        <v>25</v>
      </c>
      <c r="D126" s="31">
        <v>16</v>
      </c>
    </row>
    <row r="127" spans="1:4" ht="14.4">
      <c r="A127" s="41">
        <v>30403</v>
      </c>
      <c r="B127" s="18" t="s">
        <v>147</v>
      </c>
      <c r="C127" s="31">
        <v>65</v>
      </c>
      <c r="D127" s="31">
        <v>62</v>
      </c>
    </row>
    <row r="128" spans="1:4" ht="14.4">
      <c r="A128" s="41">
        <v>30404</v>
      </c>
      <c r="B128" s="18" t="s">
        <v>148</v>
      </c>
      <c r="C128" s="31">
        <v>14</v>
      </c>
      <c r="D128" s="31">
        <v>9</v>
      </c>
    </row>
    <row r="129" spans="1:4" ht="14.4">
      <c r="A129" s="41">
        <v>30501</v>
      </c>
      <c r="B129" s="18" t="s">
        <v>149</v>
      </c>
      <c r="C129" s="31">
        <v>23</v>
      </c>
      <c r="D129" s="31">
        <v>8</v>
      </c>
    </row>
    <row r="130" spans="1:4" ht="14.4">
      <c r="A130" s="41">
        <v>30502</v>
      </c>
      <c r="B130" s="18" t="s">
        <v>150</v>
      </c>
      <c r="C130" s="31">
        <v>38</v>
      </c>
      <c r="D130" s="31">
        <v>22</v>
      </c>
    </row>
    <row r="131" spans="1:4" ht="14.4">
      <c r="A131" s="41">
        <v>30601</v>
      </c>
      <c r="B131" s="18" t="s">
        <v>380</v>
      </c>
      <c r="C131" s="31">
        <v>56</v>
      </c>
      <c r="D131" s="31">
        <v>47</v>
      </c>
    </row>
    <row r="132" spans="1:4" ht="14.4">
      <c r="A132" s="41">
        <v>30602</v>
      </c>
      <c r="B132" s="18" t="s">
        <v>152</v>
      </c>
      <c r="C132" s="31">
        <v>18</v>
      </c>
      <c r="D132" s="31">
        <v>27</v>
      </c>
    </row>
    <row r="133" spans="1:4" ht="14.4">
      <c r="A133" s="41">
        <v>30701</v>
      </c>
      <c r="B133" s="18" t="s">
        <v>153</v>
      </c>
      <c r="C133" s="31">
        <v>86</v>
      </c>
      <c r="D133" s="31">
        <v>52</v>
      </c>
    </row>
    <row r="134" spans="1:4" ht="14.4">
      <c r="A134" s="41">
        <v>30702</v>
      </c>
      <c r="B134" s="18" t="s">
        <v>154</v>
      </c>
      <c r="C134" s="31">
        <v>17</v>
      </c>
      <c r="D134" s="31">
        <v>18</v>
      </c>
    </row>
    <row r="135" spans="1:4" ht="14.4">
      <c r="A135" s="41">
        <v>30703</v>
      </c>
      <c r="B135" s="18" t="s">
        <v>155</v>
      </c>
      <c r="C135" s="31">
        <v>10</v>
      </c>
      <c r="D135" s="31">
        <v>18</v>
      </c>
    </row>
    <row r="136" spans="1:4" ht="14.4">
      <c r="A136" s="41">
        <v>30801</v>
      </c>
      <c r="B136" s="18" t="s">
        <v>156</v>
      </c>
      <c r="C136" s="31">
        <v>55</v>
      </c>
      <c r="D136" s="31">
        <v>34</v>
      </c>
    </row>
    <row r="137" spans="1:4" ht="14.4">
      <c r="A137" s="41">
        <v>30802</v>
      </c>
      <c r="B137" s="18" t="s">
        <v>381</v>
      </c>
      <c r="C137" s="31">
        <v>12</v>
      </c>
      <c r="D137" s="31">
        <v>14</v>
      </c>
    </row>
    <row r="138" spans="1:4" ht="14.4">
      <c r="A138" s="41">
        <v>30803</v>
      </c>
      <c r="B138" s="18" t="s">
        <v>158</v>
      </c>
      <c r="C138" s="31">
        <v>12</v>
      </c>
      <c r="D138" s="31">
        <v>14</v>
      </c>
    </row>
    <row r="139" spans="1:4" ht="14.4">
      <c r="A139" s="41">
        <v>30901</v>
      </c>
      <c r="B139" s="18" t="s">
        <v>159</v>
      </c>
      <c r="C139" s="31">
        <v>399</v>
      </c>
      <c r="D139" s="31">
        <v>232</v>
      </c>
    </row>
    <row r="140" spans="1:4" ht="14.4">
      <c r="A140" s="41">
        <v>30902</v>
      </c>
      <c r="B140" s="18" t="s">
        <v>382</v>
      </c>
      <c r="C140" s="31">
        <v>179</v>
      </c>
      <c r="D140" s="31">
        <v>131</v>
      </c>
    </row>
    <row r="141" spans="1:4" ht="14.4">
      <c r="A141" s="41">
        <v>30903</v>
      </c>
      <c r="B141" s="18" t="s">
        <v>161</v>
      </c>
      <c r="C141" s="31">
        <v>175</v>
      </c>
      <c r="D141" s="31">
        <v>67</v>
      </c>
    </row>
    <row r="142" spans="1:4" ht="14.4">
      <c r="A142" s="41">
        <v>30904</v>
      </c>
      <c r="B142" s="18" t="s">
        <v>383</v>
      </c>
      <c r="C142" s="31">
        <v>187</v>
      </c>
      <c r="D142" s="31">
        <v>99</v>
      </c>
    </row>
    <row r="143" spans="1:4" ht="14.4">
      <c r="A143" s="41">
        <v>30905</v>
      </c>
      <c r="B143" s="18" t="s">
        <v>163</v>
      </c>
      <c r="C143" s="31">
        <v>125</v>
      </c>
      <c r="D143" s="31">
        <v>47</v>
      </c>
    </row>
    <row r="144" spans="1:4" ht="14.4">
      <c r="A144" s="41">
        <v>31001</v>
      </c>
      <c r="B144" s="18" t="s">
        <v>164</v>
      </c>
      <c r="C144" s="31">
        <v>510</v>
      </c>
      <c r="D144" s="31">
        <v>277</v>
      </c>
    </row>
    <row r="145" spans="1:4" ht="14.4">
      <c r="A145" s="41">
        <v>31002</v>
      </c>
      <c r="B145" s="18" t="s">
        <v>165</v>
      </c>
      <c r="C145" s="31">
        <v>85</v>
      </c>
      <c r="D145" s="31">
        <v>67</v>
      </c>
    </row>
    <row r="146" spans="1:4" ht="14.4">
      <c r="A146" s="41">
        <v>31003</v>
      </c>
      <c r="B146" s="18" t="s">
        <v>166</v>
      </c>
      <c r="C146" s="31">
        <v>375</v>
      </c>
      <c r="D146" s="31">
        <v>254</v>
      </c>
    </row>
    <row r="147" spans="1:4" ht="14.4">
      <c r="A147" s="41">
        <v>31101</v>
      </c>
      <c r="B147" s="18" t="s">
        <v>167</v>
      </c>
      <c r="C147" s="31">
        <v>92</v>
      </c>
      <c r="D147" s="31">
        <v>79</v>
      </c>
    </row>
    <row r="148" spans="1:4" ht="14.4">
      <c r="A148" s="41">
        <v>31201</v>
      </c>
      <c r="B148" s="18" t="s">
        <v>384</v>
      </c>
      <c r="C148" s="31">
        <v>86</v>
      </c>
      <c r="D148" s="31">
        <v>79</v>
      </c>
    </row>
    <row r="149" spans="1:4" ht="14.4">
      <c r="A149" s="41">
        <v>31202</v>
      </c>
      <c r="B149" s="18" t="s">
        <v>169</v>
      </c>
      <c r="C149" s="31">
        <v>45</v>
      </c>
      <c r="D149" s="31">
        <v>45</v>
      </c>
    </row>
    <row r="150" spans="1:4" ht="14.4">
      <c r="A150" s="41">
        <v>31203</v>
      </c>
      <c r="B150" s="18" t="s">
        <v>170</v>
      </c>
      <c r="C150" s="31">
        <v>45</v>
      </c>
      <c r="D150" s="31">
        <v>31</v>
      </c>
    </row>
    <row r="151" spans="1:4" ht="14.4">
      <c r="A151" s="41">
        <v>31204</v>
      </c>
      <c r="B151" s="18" t="s">
        <v>171</v>
      </c>
      <c r="C151" s="31">
        <v>141</v>
      </c>
      <c r="D151" s="31">
        <v>92</v>
      </c>
    </row>
    <row r="152" spans="1:4" ht="14.4">
      <c r="A152" s="41">
        <v>31205</v>
      </c>
      <c r="B152" s="18" t="s">
        <v>172</v>
      </c>
      <c r="C152" s="31">
        <v>258</v>
      </c>
      <c r="D152" s="31">
        <v>197</v>
      </c>
    </row>
    <row r="153" spans="1:4" ht="14.4">
      <c r="A153" s="41">
        <v>31206</v>
      </c>
      <c r="B153" s="18" t="s">
        <v>173</v>
      </c>
      <c r="C153" s="31">
        <v>164</v>
      </c>
      <c r="D153" s="31">
        <v>106</v>
      </c>
    </row>
    <row r="154" spans="1:4" ht="14.4">
      <c r="A154" s="41">
        <v>31301</v>
      </c>
      <c r="B154" s="18" t="s">
        <v>174</v>
      </c>
      <c r="C154" s="31">
        <v>129</v>
      </c>
      <c r="D154" s="31">
        <v>57</v>
      </c>
    </row>
    <row r="155" spans="1:4" ht="14.4">
      <c r="A155" s="41">
        <v>31302</v>
      </c>
      <c r="B155" s="18" t="s">
        <v>175</v>
      </c>
      <c r="C155" s="31">
        <v>18</v>
      </c>
      <c r="D155" s="31">
        <v>32</v>
      </c>
    </row>
    <row r="156" spans="1:4" ht="14.4">
      <c r="A156" s="41">
        <v>31303</v>
      </c>
      <c r="B156" s="18" t="s">
        <v>176</v>
      </c>
      <c r="C156" s="31">
        <v>15</v>
      </c>
      <c r="D156" s="31">
        <v>11</v>
      </c>
    </row>
    <row r="157" spans="1:4" ht="14.4">
      <c r="A157" s="41">
        <v>31304</v>
      </c>
      <c r="B157" s="18" t="s">
        <v>385</v>
      </c>
      <c r="C157" s="31">
        <f>C154</f>
        <v>129</v>
      </c>
      <c r="D157" s="31">
        <v>31</v>
      </c>
    </row>
    <row r="158" spans="1:4" ht="14.4">
      <c r="A158" s="41">
        <v>31401</v>
      </c>
      <c r="B158" s="18" t="s">
        <v>177</v>
      </c>
      <c r="C158" s="31">
        <v>63</v>
      </c>
      <c r="D158" s="31">
        <v>46</v>
      </c>
    </row>
    <row r="159" spans="1:4" ht="14.4">
      <c r="A159" s="41">
        <v>31402</v>
      </c>
      <c r="B159" s="18" t="s">
        <v>178</v>
      </c>
      <c r="C159" s="31">
        <v>28</v>
      </c>
      <c r="D159" s="31">
        <v>19</v>
      </c>
    </row>
    <row r="160" spans="1:4" ht="14.4">
      <c r="A160" s="41">
        <v>31403</v>
      </c>
      <c r="B160" s="18" t="s">
        <v>179</v>
      </c>
      <c r="C160" s="31">
        <v>41</v>
      </c>
      <c r="D160" s="31">
        <v>28</v>
      </c>
    </row>
    <row r="161" spans="1:4" ht="14.4">
      <c r="A161" s="41">
        <v>31404</v>
      </c>
      <c r="B161" s="18" t="s">
        <v>180</v>
      </c>
      <c r="C161" s="31">
        <v>6</v>
      </c>
      <c r="D161" s="31">
        <v>3</v>
      </c>
    </row>
    <row r="162" spans="1:4" ht="14.4">
      <c r="A162" s="41">
        <v>31405</v>
      </c>
      <c r="B162" s="18" t="s">
        <v>386</v>
      </c>
      <c r="C162" s="31">
        <v>7</v>
      </c>
      <c r="D162" s="31">
        <v>2</v>
      </c>
    </row>
    <row r="163" spans="1:4" ht="14.4">
      <c r="A163" s="41">
        <v>31501</v>
      </c>
      <c r="B163" s="18" t="s">
        <v>182</v>
      </c>
      <c r="C163" s="31">
        <v>17</v>
      </c>
      <c r="D163" s="31">
        <v>19</v>
      </c>
    </row>
    <row r="164" spans="1:4" ht="14.4">
      <c r="A164" s="41">
        <v>31601</v>
      </c>
      <c r="B164" s="18" t="s">
        <v>183</v>
      </c>
      <c r="C164" s="31">
        <v>92</v>
      </c>
      <c r="D164" s="31">
        <v>40</v>
      </c>
    </row>
    <row r="165" spans="1:4" ht="14.4">
      <c r="A165" s="41">
        <v>31602</v>
      </c>
      <c r="B165" s="18" t="s">
        <v>184</v>
      </c>
      <c r="C165" s="31">
        <v>124</v>
      </c>
      <c r="D165" s="31">
        <v>64</v>
      </c>
    </row>
    <row r="166" spans="1:4" ht="14.4">
      <c r="A166" s="41">
        <v>40101</v>
      </c>
      <c r="B166" s="18" t="s">
        <v>15</v>
      </c>
      <c r="C166" s="31">
        <v>635</v>
      </c>
      <c r="D166" s="31">
        <v>361</v>
      </c>
    </row>
    <row r="167" spans="1:4" ht="14.4">
      <c r="A167" s="41">
        <v>40102</v>
      </c>
      <c r="B167" s="18" t="s">
        <v>185</v>
      </c>
      <c r="C167" s="31">
        <v>55</v>
      </c>
      <c r="D167" s="31">
        <v>50</v>
      </c>
    </row>
    <row r="168" spans="1:4" ht="14.4">
      <c r="A168" s="41">
        <v>40103</v>
      </c>
      <c r="B168" s="18" t="s">
        <v>186</v>
      </c>
      <c r="C168" s="31">
        <v>17</v>
      </c>
      <c r="D168" s="31">
        <v>10</v>
      </c>
    </row>
    <row r="169" spans="1:4" ht="14.4">
      <c r="A169" s="41">
        <v>40104</v>
      </c>
      <c r="B169" s="18" t="s">
        <v>387</v>
      </c>
      <c r="C169" s="31">
        <v>33</v>
      </c>
      <c r="D169" s="31">
        <v>27</v>
      </c>
    </row>
    <row r="170" spans="1:4" ht="14.4">
      <c r="A170" s="41">
        <v>40201</v>
      </c>
      <c r="B170" s="18" t="s">
        <v>188</v>
      </c>
      <c r="C170" s="31">
        <v>94</v>
      </c>
      <c r="D170" s="31">
        <v>76</v>
      </c>
    </row>
    <row r="171" spans="1:4" ht="14.4">
      <c r="A171" s="41">
        <v>40202</v>
      </c>
      <c r="B171" s="18" t="s">
        <v>388</v>
      </c>
      <c r="C171" s="31">
        <v>8</v>
      </c>
      <c r="D171" s="31">
        <v>2</v>
      </c>
    </row>
    <row r="172" spans="1:4" ht="14.4">
      <c r="A172" s="41">
        <v>40301</v>
      </c>
      <c r="B172" s="18" t="s">
        <v>190</v>
      </c>
      <c r="C172" s="31">
        <v>26</v>
      </c>
      <c r="D172" s="31">
        <v>31</v>
      </c>
    </row>
    <row r="173" spans="1:4" ht="14.4">
      <c r="A173" s="41">
        <v>40302</v>
      </c>
      <c r="B173" s="18" t="s">
        <v>389</v>
      </c>
      <c r="C173" s="31">
        <v>3</v>
      </c>
      <c r="D173" s="31">
        <v>6</v>
      </c>
    </row>
    <row r="174" spans="1:4" ht="14.4">
      <c r="A174" s="41">
        <v>40401</v>
      </c>
      <c r="B174" s="18" t="s">
        <v>192</v>
      </c>
      <c r="C174" s="31">
        <v>17</v>
      </c>
      <c r="D174" s="31">
        <v>2</v>
      </c>
    </row>
    <row r="175" spans="1:4" ht="14.4">
      <c r="A175" s="41">
        <v>40402</v>
      </c>
      <c r="B175" s="18" t="s">
        <v>193</v>
      </c>
      <c r="C175" s="31">
        <v>16</v>
      </c>
      <c r="D175" s="31">
        <v>3</v>
      </c>
    </row>
    <row r="176" spans="1:4" ht="14.4">
      <c r="A176" s="41">
        <v>40501</v>
      </c>
      <c r="B176" s="18" t="s">
        <v>194</v>
      </c>
      <c r="C176" s="31">
        <v>0</v>
      </c>
      <c r="D176" s="31">
        <v>1</v>
      </c>
    </row>
    <row r="177" spans="1:4" ht="14.4">
      <c r="A177" s="41">
        <v>40502</v>
      </c>
      <c r="B177" s="18" t="s">
        <v>195</v>
      </c>
      <c r="C177" s="31">
        <v>6</v>
      </c>
      <c r="D177" s="31">
        <v>5</v>
      </c>
    </row>
    <row r="178" spans="1:4" ht="14.4">
      <c r="A178" s="41">
        <v>40503</v>
      </c>
      <c r="B178" s="18" t="s">
        <v>196</v>
      </c>
      <c r="C178" s="31">
        <v>4</v>
      </c>
      <c r="D178" s="31">
        <v>1</v>
      </c>
    </row>
    <row r="179" spans="1:4" ht="14.4">
      <c r="A179" s="41">
        <v>40504</v>
      </c>
      <c r="B179" s="18" t="s">
        <v>390</v>
      </c>
      <c r="C179" s="31">
        <v>0</v>
      </c>
      <c r="D179" s="31">
        <v>0</v>
      </c>
    </row>
    <row r="180" spans="1:4" ht="14.4">
      <c r="A180" s="41">
        <v>40505</v>
      </c>
      <c r="B180" s="18" t="s">
        <v>198</v>
      </c>
      <c r="C180" s="31">
        <v>2</v>
      </c>
      <c r="D180" s="31">
        <v>2</v>
      </c>
    </row>
    <row r="181" spans="1:4" ht="14.4">
      <c r="A181" s="41">
        <v>40601</v>
      </c>
      <c r="B181" s="18" t="s">
        <v>199</v>
      </c>
      <c r="C181" s="31">
        <v>24</v>
      </c>
      <c r="D181" s="31">
        <v>14</v>
      </c>
    </row>
    <row r="182" spans="1:4" ht="14.4">
      <c r="A182" s="41">
        <v>40602</v>
      </c>
      <c r="B182" s="18" t="s">
        <v>200</v>
      </c>
      <c r="C182" s="31">
        <v>13</v>
      </c>
      <c r="D182" s="31">
        <v>7</v>
      </c>
    </row>
    <row r="183" spans="1:4" ht="14.4">
      <c r="A183" s="41">
        <v>40603</v>
      </c>
      <c r="B183" s="18" t="s">
        <v>201</v>
      </c>
      <c r="C183" s="31">
        <v>12</v>
      </c>
      <c r="D183" s="31">
        <v>4</v>
      </c>
    </row>
    <row r="184" spans="1:4" ht="14.4">
      <c r="A184" s="41">
        <v>40701</v>
      </c>
      <c r="B184" s="18" t="s">
        <v>202</v>
      </c>
      <c r="C184" s="31">
        <v>69</v>
      </c>
      <c r="D184" s="31">
        <v>29</v>
      </c>
    </row>
    <row r="185" spans="1:4" ht="14.4">
      <c r="A185" s="41">
        <v>40702</v>
      </c>
      <c r="B185" s="18" t="s">
        <v>203</v>
      </c>
      <c r="C185" s="31">
        <v>12</v>
      </c>
      <c r="D185" s="31">
        <v>13</v>
      </c>
    </row>
    <row r="186" spans="1:4" ht="14.4">
      <c r="A186" s="41">
        <v>40801</v>
      </c>
      <c r="B186" s="18" t="s">
        <v>391</v>
      </c>
      <c r="C186" s="31">
        <v>39</v>
      </c>
      <c r="D186" s="31">
        <v>26</v>
      </c>
    </row>
    <row r="187" spans="1:4" ht="14.4">
      <c r="A187" s="41">
        <v>40802</v>
      </c>
      <c r="B187" s="18" t="s">
        <v>205</v>
      </c>
      <c r="C187" s="31">
        <v>5</v>
      </c>
      <c r="D187" s="31">
        <v>4</v>
      </c>
    </row>
    <row r="188" spans="1:4" ht="14.4">
      <c r="A188" s="41">
        <v>40901</v>
      </c>
      <c r="B188" s="18" t="s">
        <v>206</v>
      </c>
      <c r="C188" s="31">
        <v>15</v>
      </c>
      <c r="D188" s="31">
        <v>17</v>
      </c>
    </row>
    <row r="189" spans="1:4" ht="14.4">
      <c r="A189" s="41">
        <v>40902</v>
      </c>
      <c r="B189" s="18" t="s">
        <v>207</v>
      </c>
      <c r="C189" s="31">
        <v>4</v>
      </c>
      <c r="D189" s="31">
        <v>0</v>
      </c>
    </row>
    <row r="190" spans="1:4" ht="14.4">
      <c r="A190" s="41">
        <v>40903</v>
      </c>
      <c r="B190" s="18" t="s">
        <v>208</v>
      </c>
      <c r="C190" s="31">
        <v>13</v>
      </c>
      <c r="D190" s="31">
        <v>4</v>
      </c>
    </row>
    <row r="191" spans="1:4" ht="14.4">
      <c r="A191" s="41">
        <v>41001</v>
      </c>
      <c r="B191" s="18" t="s">
        <v>209</v>
      </c>
      <c r="C191" s="31">
        <v>20</v>
      </c>
      <c r="D191" s="31">
        <v>10</v>
      </c>
    </row>
    <row r="192" spans="1:4" ht="14.4">
      <c r="A192" s="41">
        <v>41101</v>
      </c>
      <c r="B192" s="18" t="s">
        <v>210</v>
      </c>
      <c r="C192" s="31">
        <v>26</v>
      </c>
      <c r="D192" s="31">
        <v>6</v>
      </c>
    </row>
    <row r="193" spans="1:4" ht="14.4">
      <c r="A193" s="41">
        <v>41201</v>
      </c>
      <c r="B193" s="18" t="s">
        <v>211</v>
      </c>
      <c r="C193" s="31">
        <v>6</v>
      </c>
      <c r="D193" s="31">
        <v>7</v>
      </c>
    </row>
    <row r="194" spans="1:4" ht="14.4">
      <c r="A194" s="41">
        <v>41202</v>
      </c>
      <c r="B194" s="18" t="s">
        <v>212</v>
      </c>
      <c r="C194" s="31">
        <v>5</v>
      </c>
      <c r="D194" s="31">
        <v>3</v>
      </c>
    </row>
    <row r="195" spans="1:4" ht="14.4">
      <c r="A195" s="41">
        <v>41301</v>
      </c>
      <c r="B195" s="18" t="s">
        <v>213</v>
      </c>
      <c r="C195" s="31">
        <v>19</v>
      </c>
      <c r="D195" s="31">
        <v>14</v>
      </c>
    </row>
    <row r="196" spans="1:4" ht="14.4">
      <c r="A196" s="41">
        <v>41401</v>
      </c>
      <c r="B196" s="18" t="s">
        <v>392</v>
      </c>
      <c r="C196" s="31">
        <v>32</v>
      </c>
      <c r="D196" s="31">
        <v>10</v>
      </c>
    </row>
    <row r="197" spans="1:4" ht="14.4">
      <c r="A197" s="41">
        <v>41501</v>
      </c>
      <c r="B197" s="18" t="s">
        <v>215</v>
      </c>
      <c r="C197" s="31">
        <v>3</v>
      </c>
      <c r="D197" s="31">
        <v>1</v>
      </c>
    </row>
    <row r="198" spans="1:4" ht="14.4">
      <c r="A198" s="41">
        <v>41502</v>
      </c>
      <c r="B198" s="18" t="s">
        <v>216</v>
      </c>
      <c r="C198" s="31">
        <v>1</v>
      </c>
      <c r="D198" s="31">
        <v>1</v>
      </c>
    </row>
    <row r="199" spans="1:4" ht="14.4">
      <c r="A199" s="41">
        <v>41503</v>
      </c>
      <c r="B199" s="18" t="s">
        <v>217</v>
      </c>
      <c r="C199" s="31">
        <v>5</v>
      </c>
      <c r="D199" s="31">
        <v>2</v>
      </c>
    </row>
    <row r="200" spans="1:4" ht="14.4">
      <c r="A200" s="41">
        <v>41601</v>
      </c>
      <c r="B200" s="18" t="s">
        <v>393</v>
      </c>
      <c r="C200" s="31">
        <v>12</v>
      </c>
      <c r="D200" s="31">
        <v>6</v>
      </c>
    </row>
    <row r="201" spans="1:4" ht="14.4">
      <c r="A201" s="41">
        <v>50101</v>
      </c>
      <c r="B201" s="18" t="s">
        <v>17</v>
      </c>
      <c r="C201" s="31">
        <v>636</v>
      </c>
      <c r="D201" s="31">
        <v>398</v>
      </c>
    </row>
    <row r="202" spans="1:4" ht="14.4">
      <c r="A202" s="41">
        <v>50102</v>
      </c>
      <c r="B202" s="18" t="s">
        <v>219</v>
      </c>
      <c r="C202" s="31">
        <v>93</v>
      </c>
      <c r="D202" s="31">
        <v>107</v>
      </c>
    </row>
    <row r="203" spans="1:4" ht="14.4">
      <c r="A203" s="41">
        <v>50103</v>
      </c>
      <c r="B203" s="18" t="s">
        <v>220</v>
      </c>
      <c r="C203" s="31">
        <v>27</v>
      </c>
      <c r="D203" s="31">
        <v>11</v>
      </c>
    </row>
    <row r="204" spans="1:4" ht="14.4">
      <c r="A204" s="41">
        <v>50104</v>
      </c>
      <c r="B204" s="18" t="s">
        <v>394</v>
      </c>
      <c r="C204" s="31">
        <v>2</v>
      </c>
      <c r="D204" s="31">
        <v>6</v>
      </c>
    </row>
    <row r="205" spans="1:4" ht="14.4">
      <c r="A205" s="41">
        <v>50201</v>
      </c>
      <c r="B205" s="18" t="s">
        <v>395</v>
      </c>
      <c r="C205" s="31">
        <v>65</v>
      </c>
      <c r="D205" s="31">
        <v>42</v>
      </c>
    </row>
    <row r="206" spans="1:4" ht="14.4">
      <c r="A206" s="41">
        <v>50202</v>
      </c>
      <c r="B206" s="18" t="s">
        <v>223</v>
      </c>
      <c r="C206" s="31">
        <v>55</v>
      </c>
      <c r="D206" s="31">
        <v>48</v>
      </c>
    </row>
    <row r="207" spans="1:4" ht="14.4">
      <c r="A207" s="41">
        <v>50203</v>
      </c>
      <c r="B207" s="18" t="s">
        <v>224</v>
      </c>
      <c r="C207" s="31">
        <v>142</v>
      </c>
      <c r="D207" s="31">
        <v>95</v>
      </c>
    </row>
    <row r="208" spans="1:4" ht="14.4">
      <c r="A208" s="41">
        <v>50204</v>
      </c>
      <c r="B208" s="18" t="s">
        <v>396</v>
      </c>
      <c r="C208" s="31">
        <v>33</v>
      </c>
      <c r="D208" s="31">
        <v>30</v>
      </c>
    </row>
    <row r="209" spans="1:4" ht="14.4">
      <c r="A209" s="41">
        <v>50301</v>
      </c>
      <c r="B209" s="18" t="s">
        <v>226</v>
      </c>
      <c r="C209" s="31">
        <v>134</v>
      </c>
      <c r="D209" s="31">
        <v>91</v>
      </c>
    </row>
    <row r="210" spans="1:4" ht="14.4">
      <c r="A210" s="41">
        <v>50302</v>
      </c>
      <c r="B210" s="18" t="s">
        <v>227</v>
      </c>
      <c r="C210" s="31">
        <v>21</v>
      </c>
      <c r="D210" s="31">
        <v>22</v>
      </c>
    </row>
    <row r="211" spans="1:4" ht="14.4">
      <c r="A211" s="41">
        <v>50303</v>
      </c>
      <c r="B211" s="18" t="s">
        <v>228</v>
      </c>
      <c r="C211" s="31">
        <v>28</v>
      </c>
      <c r="D211" s="31">
        <v>45</v>
      </c>
    </row>
    <row r="212" spans="1:4" ht="14.4">
      <c r="A212" s="41">
        <v>50401</v>
      </c>
      <c r="B212" s="18" t="s">
        <v>229</v>
      </c>
      <c r="C212" s="31">
        <v>151</v>
      </c>
      <c r="D212" s="31">
        <v>63</v>
      </c>
    </row>
    <row r="213" spans="1:4" ht="14.4">
      <c r="A213" s="41">
        <v>50402</v>
      </c>
      <c r="B213" s="18" t="s">
        <v>230</v>
      </c>
      <c r="C213" s="31">
        <v>62</v>
      </c>
      <c r="D213" s="31">
        <v>44</v>
      </c>
    </row>
    <row r="214" spans="1:4" ht="14.4">
      <c r="A214" s="41">
        <v>50403</v>
      </c>
      <c r="B214" s="18" t="s">
        <v>231</v>
      </c>
      <c r="C214" s="31">
        <v>75</v>
      </c>
      <c r="D214" s="31">
        <v>104</v>
      </c>
    </row>
    <row r="215" spans="1:4" ht="14.4">
      <c r="A215" s="41">
        <v>50404</v>
      </c>
      <c r="B215" s="18" t="s">
        <v>232</v>
      </c>
      <c r="C215" s="31">
        <v>43</v>
      </c>
      <c r="D215" s="31">
        <v>37</v>
      </c>
    </row>
    <row r="216" spans="1:4" ht="14.4">
      <c r="A216" s="41">
        <v>50405</v>
      </c>
      <c r="B216" s="18" t="s">
        <v>397</v>
      </c>
      <c r="C216" s="31">
        <f>C212</f>
        <v>151</v>
      </c>
      <c r="D216" s="31">
        <v>71</v>
      </c>
    </row>
    <row r="217" spans="1:4" ht="14.4">
      <c r="A217" s="41">
        <v>50501</v>
      </c>
      <c r="B217" s="18" t="s">
        <v>398</v>
      </c>
      <c r="C217" s="31">
        <v>130</v>
      </c>
      <c r="D217" s="31">
        <v>136</v>
      </c>
    </row>
    <row r="218" spans="1:4" ht="14.4">
      <c r="A218" s="41">
        <v>50502</v>
      </c>
      <c r="B218" s="18" t="s">
        <v>234</v>
      </c>
      <c r="C218" s="31">
        <v>55</v>
      </c>
      <c r="D218" s="31">
        <v>48</v>
      </c>
    </row>
    <row r="219" spans="1:4" ht="14.4">
      <c r="A219" s="41">
        <v>50601</v>
      </c>
      <c r="B219" s="18" t="s">
        <v>235</v>
      </c>
      <c r="C219" s="31">
        <v>102</v>
      </c>
      <c r="D219" s="31">
        <v>55</v>
      </c>
    </row>
    <row r="220" spans="1:4" ht="14.4">
      <c r="A220" s="41">
        <v>50602</v>
      </c>
      <c r="B220" s="18" t="s">
        <v>236</v>
      </c>
      <c r="C220" s="31">
        <v>26</v>
      </c>
      <c r="D220" s="31">
        <v>17</v>
      </c>
    </row>
    <row r="221" spans="1:4" ht="14.4">
      <c r="A221" s="41">
        <v>50701</v>
      </c>
      <c r="B221" s="18" t="s">
        <v>399</v>
      </c>
      <c r="C221" s="31">
        <v>55</v>
      </c>
      <c r="D221" s="31">
        <v>69</v>
      </c>
    </row>
    <row r="222" spans="1:4" ht="14.4">
      <c r="A222" s="41">
        <v>50702</v>
      </c>
      <c r="B222" s="18" t="s">
        <v>238</v>
      </c>
      <c r="C222" s="31">
        <v>31</v>
      </c>
      <c r="D222" s="31">
        <v>36</v>
      </c>
    </row>
    <row r="223" spans="1:4" ht="14.4">
      <c r="A223" s="41">
        <v>50801</v>
      </c>
      <c r="B223" s="18" t="s">
        <v>239</v>
      </c>
      <c r="C223" s="31">
        <v>154</v>
      </c>
      <c r="D223" s="31">
        <v>82</v>
      </c>
    </row>
    <row r="224" spans="1:4" ht="14.4">
      <c r="A224" s="41">
        <v>50802</v>
      </c>
      <c r="B224" s="18" t="s">
        <v>240</v>
      </c>
      <c r="C224" s="31">
        <v>46</v>
      </c>
      <c r="D224" s="31">
        <v>18</v>
      </c>
    </row>
    <row r="225" spans="1:4" ht="14.4">
      <c r="A225" s="41">
        <v>50901</v>
      </c>
      <c r="B225" s="18" t="s">
        <v>400</v>
      </c>
      <c r="C225" s="31">
        <v>57</v>
      </c>
      <c r="D225" s="31">
        <v>25</v>
      </c>
    </row>
    <row r="226" spans="1:4" ht="14.4">
      <c r="A226" s="41">
        <v>50902</v>
      </c>
      <c r="B226" s="18" t="s">
        <v>242</v>
      </c>
      <c r="C226" s="31">
        <v>3</v>
      </c>
      <c r="D226" s="31">
        <v>0</v>
      </c>
    </row>
    <row r="227" spans="1:4" ht="14.4">
      <c r="A227" s="41">
        <v>51001</v>
      </c>
      <c r="B227" s="18" t="s">
        <v>243</v>
      </c>
      <c r="C227" s="31">
        <v>17</v>
      </c>
      <c r="D227" s="31">
        <v>10</v>
      </c>
    </row>
    <row r="228" spans="1:4" ht="14.4">
      <c r="A228" s="41">
        <v>51002</v>
      </c>
      <c r="B228" s="18" t="s">
        <v>244</v>
      </c>
      <c r="C228" s="31">
        <v>5</v>
      </c>
      <c r="D228" s="31">
        <v>1</v>
      </c>
    </row>
    <row r="229" spans="1:4" ht="14.4">
      <c r="A229" s="41">
        <v>51003</v>
      </c>
      <c r="B229" s="18" t="s">
        <v>245</v>
      </c>
      <c r="C229" s="31">
        <v>9</v>
      </c>
      <c r="D229" s="31">
        <v>8</v>
      </c>
    </row>
    <row r="230" spans="1:4" ht="14.4">
      <c r="A230" s="41">
        <v>51101</v>
      </c>
      <c r="B230" s="18" t="s">
        <v>246</v>
      </c>
      <c r="C230" s="31">
        <v>63</v>
      </c>
      <c r="D230" s="31">
        <v>32</v>
      </c>
    </row>
    <row r="231" spans="1:4" ht="14.4">
      <c r="A231" s="41">
        <v>51102</v>
      </c>
      <c r="B231" s="18" t="s">
        <v>247</v>
      </c>
      <c r="C231" s="31">
        <v>29</v>
      </c>
      <c r="D231" s="31">
        <v>28</v>
      </c>
    </row>
    <row r="232" spans="1:4" ht="14.4">
      <c r="A232" s="41">
        <v>51103</v>
      </c>
      <c r="B232" s="18" t="s">
        <v>248</v>
      </c>
      <c r="C232" s="31">
        <v>59</v>
      </c>
      <c r="D232" s="31">
        <v>81</v>
      </c>
    </row>
    <row r="233" spans="1:4" ht="14.4">
      <c r="A233" s="41">
        <v>51201</v>
      </c>
      <c r="B233" s="18" t="s">
        <v>249</v>
      </c>
      <c r="C233" s="31">
        <v>106</v>
      </c>
      <c r="D233" s="31">
        <v>58</v>
      </c>
    </row>
    <row r="234" spans="1:4" ht="14.4">
      <c r="A234" s="41">
        <v>51202</v>
      </c>
      <c r="B234" s="18" t="s">
        <v>250</v>
      </c>
      <c r="C234" s="31">
        <v>52</v>
      </c>
      <c r="D234" s="31">
        <v>13</v>
      </c>
    </row>
    <row r="235" spans="1:4" ht="14.4">
      <c r="A235" s="41">
        <v>51203</v>
      </c>
      <c r="B235" s="18" t="s">
        <v>251</v>
      </c>
      <c r="C235" s="31">
        <v>40</v>
      </c>
      <c r="D235" s="31">
        <v>45</v>
      </c>
    </row>
    <row r="236" spans="1:4" ht="14.4">
      <c r="A236" s="41">
        <v>51204</v>
      </c>
      <c r="B236" s="18" t="s">
        <v>401</v>
      </c>
      <c r="C236" s="31">
        <f>C234</f>
        <v>52</v>
      </c>
      <c r="D236" s="31">
        <v>19</v>
      </c>
    </row>
    <row r="237" spans="1:4" ht="14.4">
      <c r="A237" s="41">
        <v>51301</v>
      </c>
      <c r="B237" s="18" t="s">
        <v>252</v>
      </c>
      <c r="C237" s="31">
        <v>23</v>
      </c>
      <c r="D237" s="31">
        <v>19</v>
      </c>
    </row>
    <row r="238" spans="1:4" ht="14.4">
      <c r="A238" s="41">
        <v>51302</v>
      </c>
      <c r="B238" s="18" t="s">
        <v>253</v>
      </c>
      <c r="C238" s="31">
        <v>24</v>
      </c>
      <c r="D238" s="31">
        <v>19</v>
      </c>
    </row>
    <row r="239" spans="1:4" ht="14.4">
      <c r="A239" s="41">
        <v>51401</v>
      </c>
      <c r="B239" s="18" t="s">
        <v>254</v>
      </c>
      <c r="C239" s="31">
        <v>19</v>
      </c>
      <c r="D239" s="31">
        <v>5</v>
      </c>
    </row>
    <row r="240" spans="1:4" ht="14.4">
      <c r="A240" s="41">
        <v>51402</v>
      </c>
      <c r="B240" s="18" t="s">
        <v>255</v>
      </c>
      <c r="C240" s="31">
        <v>8</v>
      </c>
      <c r="D240" s="31">
        <v>2</v>
      </c>
    </row>
    <row r="241" spans="1:4" ht="14.4">
      <c r="A241" s="41">
        <v>51501</v>
      </c>
      <c r="B241" s="18" t="s">
        <v>256</v>
      </c>
      <c r="C241" s="31">
        <v>138</v>
      </c>
      <c r="D241" s="31">
        <v>85</v>
      </c>
    </row>
    <row r="242" spans="1:4" ht="14.4">
      <c r="A242" s="41">
        <v>51601</v>
      </c>
      <c r="B242" s="18" t="s">
        <v>257</v>
      </c>
      <c r="C242" s="31">
        <v>7</v>
      </c>
      <c r="D242" s="31">
        <v>7</v>
      </c>
    </row>
    <row r="243" spans="1:4" ht="14.4">
      <c r="A243" s="41">
        <v>60101</v>
      </c>
      <c r="B243" s="18" t="s">
        <v>19</v>
      </c>
      <c r="C243" s="31">
        <v>542</v>
      </c>
      <c r="D243" s="31">
        <v>218</v>
      </c>
    </row>
    <row r="244" spans="1:4" ht="14.4">
      <c r="A244" s="41">
        <v>60201</v>
      </c>
      <c r="B244" s="18" t="s">
        <v>258</v>
      </c>
      <c r="C244" s="31">
        <v>56</v>
      </c>
      <c r="D244" s="31">
        <v>21</v>
      </c>
    </row>
    <row r="245" spans="1:4" ht="14.4">
      <c r="A245" s="41">
        <v>60202</v>
      </c>
      <c r="B245" s="18" t="s">
        <v>259</v>
      </c>
      <c r="C245" s="31">
        <v>97</v>
      </c>
      <c r="D245" s="31">
        <v>47</v>
      </c>
    </row>
    <row r="246" spans="1:4" ht="14.4">
      <c r="A246" s="41">
        <v>60301</v>
      </c>
      <c r="B246" s="18" t="s">
        <v>260</v>
      </c>
      <c r="C246" s="31">
        <v>340</v>
      </c>
      <c r="D246" s="31">
        <v>137</v>
      </c>
    </row>
    <row r="247" spans="1:4" ht="14.4">
      <c r="A247" s="41">
        <v>60302</v>
      </c>
      <c r="B247" s="18" t="s">
        <v>261</v>
      </c>
      <c r="C247" s="31">
        <v>63</v>
      </c>
      <c r="D247" s="31">
        <v>26</v>
      </c>
    </row>
    <row r="248" spans="1:4" ht="14.4">
      <c r="A248" s="41">
        <v>60303</v>
      </c>
      <c r="B248" s="18" t="s">
        <v>402</v>
      </c>
      <c r="C248" s="31">
        <v>140</v>
      </c>
      <c r="D248" s="31">
        <v>87</v>
      </c>
    </row>
    <row r="249" spans="1:4" ht="14.4">
      <c r="A249" s="41">
        <v>60401</v>
      </c>
      <c r="B249" s="18" t="s">
        <v>263</v>
      </c>
      <c r="C249" s="31">
        <v>60</v>
      </c>
      <c r="D249" s="31">
        <v>17</v>
      </c>
    </row>
    <row r="250" spans="1:4" ht="14.4">
      <c r="A250" s="41">
        <v>60402</v>
      </c>
      <c r="B250" s="18" t="s">
        <v>264</v>
      </c>
      <c r="C250" s="31">
        <v>35</v>
      </c>
      <c r="D250" s="31">
        <v>12</v>
      </c>
    </row>
    <row r="251" spans="1:4" ht="14.4">
      <c r="A251" s="41">
        <v>60501</v>
      </c>
      <c r="B251" s="18" t="s">
        <v>265</v>
      </c>
      <c r="C251" s="31">
        <v>68</v>
      </c>
      <c r="D251" s="31">
        <v>43</v>
      </c>
    </row>
    <row r="252" spans="1:4" ht="14.4">
      <c r="A252" s="41">
        <v>60502</v>
      </c>
      <c r="B252" s="18" t="s">
        <v>266</v>
      </c>
      <c r="C252" s="31">
        <v>40</v>
      </c>
      <c r="D252" s="31">
        <v>12</v>
      </c>
    </row>
    <row r="253" spans="1:4" ht="14.4">
      <c r="A253" s="41">
        <v>60601</v>
      </c>
      <c r="B253" s="18" t="s">
        <v>173</v>
      </c>
      <c r="C253" s="31">
        <v>88</v>
      </c>
      <c r="D253" s="31">
        <v>52</v>
      </c>
    </row>
    <row r="254" spans="1:4" ht="14.4">
      <c r="A254" s="41">
        <v>70101</v>
      </c>
      <c r="B254" s="18" t="s">
        <v>267</v>
      </c>
      <c r="C254" s="31">
        <v>5210</v>
      </c>
      <c r="D254" s="31">
        <v>2287</v>
      </c>
    </row>
    <row r="255" spans="1:4" ht="14.4">
      <c r="A255" s="41">
        <v>70102</v>
      </c>
      <c r="B255" s="18" t="s">
        <v>268</v>
      </c>
      <c r="C255" s="31">
        <v>230</v>
      </c>
      <c r="D255" s="31">
        <v>261</v>
      </c>
    </row>
    <row r="256" spans="1:4" ht="14.4">
      <c r="A256" s="41">
        <v>70103</v>
      </c>
      <c r="B256" s="18" t="s">
        <v>269</v>
      </c>
      <c r="C256" s="31">
        <v>56</v>
      </c>
      <c r="D256" s="31">
        <v>28</v>
      </c>
    </row>
    <row r="257" spans="1:4" ht="14.4">
      <c r="A257" s="41">
        <v>70104</v>
      </c>
      <c r="B257" s="18" t="s">
        <v>270</v>
      </c>
      <c r="C257" s="31">
        <v>330</v>
      </c>
      <c r="D257" s="31">
        <v>227</v>
      </c>
    </row>
    <row r="258" spans="1:4" ht="14.4">
      <c r="A258" s="41">
        <v>70105</v>
      </c>
      <c r="B258" s="18" t="s">
        <v>271</v>
      </c>
      <c r="C258" s="31">
        <v>230</v>
      </c>
      <c r="D258" s="31">
        <v>95</v>
      </c>
    </row>
    <row r="259" spans="1:4" ht="14.4">
      <c r="A259" s="41">
        <v>70201</v>
      </c>
      <c r="B259" s="18" t="s">
        <v>272</v>
      </c>
      <c r="C259" s="31">
        <v>570</v>
      </c>
      <c r="D259" s="31">
        <v>331</v>
      </c>
    </row>
    <row r="260" spans="1:4" ht="14.4">
      <c r="A260" s="41">
        <v>70202</v>
      </c>
      <c r="B260" s="18" t="s">
        <v>273</v>
      </c>
      <c r="C260" s="31">
        <v>71</v>
      </c>
      <c r="D260" s="31">
        <v>36</v>
      </c>
    </row>
    <row r="261" spans="1:4" ht="14.4">
      <c r="A261" s="41">
        <v>70301</v>
      </c>
      <c r="B261" s="18" t="s">
        <v>403</v>
      </c>
      <c r="C261" s="31">
        <v>307</v>
      </c>
      <c r="D261" s="31">
        <v>254</v>
      </c>
    </row>
    <row r="262" spans="1:4" ht="14.4">
      <c r="A262" s="41">
        <v>70302</v>
      </c>
      <c r="B262" s="18" t="s">
        <v>404</v>
      </c>
      <c r="C262" s="31">
        <v>81</v>
      </c>
      <c r="D262" s="31">
        <v>38</v>
      </c>
    </row>
    <row r="263" spans="1:4" ht="14.4">
      <c r="A263" s="41">
        <v>70303</v>
      </c>
      <c r="B263" s="18" t="s">
        <v>276</v>
      </c>
      <c r="C263" s="31">
        <v>40</v>
      </c>
      <c r="D263" s="31">
        <v>21</v>
      </c>
    </row>
    <row r="264" spans="1:4" ht="14.4">
      <c r="A264" s="41">
        <v>70401</v>
      </c>
      <c r="B264" s="18" t="s">
        <v>277</v>
      </c>
      <c r="C264" s="31">
        <v>68</v>
      </c>
      <c r="D264" s="31">
        <v>40</v>
      </c>
    </row>
    <row r="265" spans="1:4" ht="14.4">
      <c r="A265" s="41">
        <v>70402</v>
      </c>
      <c r="B265" s="18" t="s">
        <v>278</v>
      </c>
      <c r="C265" s="31">
        <v>99</v>
      </c>
      <c r="D265" s="31">
        <v>47</v>
      </c>
    </row>
    <row r="266" spans="1:4" ht="14.4">
      <c r="A266" s="41">
        <v>70403</v>
      </c>
      <c r="B266" s="18" t="s">
        <v>279</v>
      </c>
      <c r="C266" s="31">
        <v>288</v>
      </c>
      <c r="D266" s="31">
        <v>140</v>
      </c>
    </row>
    <row r="267" spans="1:4" ht="14.4">
      <c r="A267" s="41">
        <v>70404</v>
      </c>
      <c r="B267" s="18" t="s">
        <v>405</v>
      </c>
      <c r="C267" s="31">
        <v>50</v>
      </c>
      <c r="D267" s="31">
        <v>24</v>
      </c>
    </row>
    <row r="268" spans="1:4" ht="14.4">
      <c r="A268" s="41">
        <v>70501</v>
      </c>
      <c r="B268" s="18" t="s">
        <v>281</v>
      </c>
      <c r="C268" s="31">
        <v>91</v>
      </c>
      <c r="D268" s="31">
        <v>84</v>
      </c>
    </row>
    <row r="269" spans="1:4" ht="14.4">
      <c r="A269" s="41">
        <v>70502</v>
      </c>
      <c r="B269" s="18" t="s">
        <v>282</v>
      </c>
      <c r="C269" s="31">
        <v>133</v>
      </c>
      <c r="D269" s="31">
        <v>135</v>
      </c>
    </row>
    <row r="270" spans="1:4" ht="14.4">
      <c r="A270" s="41">
        <v>70503</v>
      </c>
      <c r="B270" s="18" t="s">
        <v>283</v>
      </c>
      <c r="C270" s="31">
        <v>68</v>
      </c>
      <c r="D270" s="31">
        <v>50</v>
      </c>
    </row>
    <row r="271" spans="1:4" ht="14.4">
      <c r="A271" s="41">
        <v>70601</v>
      </c>
      <c r="B271" s="18" t="s">
        <v>284</v>
      </c>
      <c r="C271" s="31">
        <v>106</v>
      </c>
      <c r="D271" s="31">
        <v>53</v>
      </c>
    </row>
    <row r="272" spans="1:4" ht="14.4">
      <c r="A272" s="41">
        <v>70602</v>
      </c>
      <c r="B272" s="18" t="s">
        <v>285</v>
      </c>
      <c r="C272" s="31">
        <v>94</v>
      </c>
      <c r="D272" s="31">
        <v>51</v>
      </c>
    </row>
    <row r="273" spans="1:4" ht="14.4">
      <c r="A273" s="41">
        <v>70603</v>
      </c>
      <c r="B273" s="18" t="s">
        <v>406</v>
      </c>
      <c r="C273" s="31">
        <v>37</v>
      </c>
      <c r="D273" s="31">
        <v>21</v>
      </c>
    </row>
    <row r="274" spans="1:4" ht="14.4">
      <c r="A274" s="41">
        <v>70701</v>
      </c>
      <c r="B274" s="18" t="s">
        <v>287</v>
      </c>
      <c r="C274" s="31">
        <v>27</v>
      </c>
      <c r="D274" s="31">
        <v>15</v>
      </c>
    </row>
    <row r="275" spans="1:4" ht="14.4">
      <c r="A275" s="41">
        <v>70702</v>
      </c>
      <c r="B275" s="18" t="s">
        <v>288</v>
      </c>
      <c r="C275" s="31">
        <v>127</v>
      </c>
      <c r="D275" s="31">
        <v>129</v>
      </c>
    </row>
    <row r="276" spans="1:4" ht="14.4">
      <c r="A276" s="41">
        <v>70703</v>
      </c>
      <c r="B276" s="18" t="s">
        <v>289</v>
      </c>
      <c r="C276" s="31">
        <v>100</v>
      </c>
      <c r="D276" s="31">
        <v>74</v>
      </c>
    </row>
    <row r="277" spans="1:4" ht="14.4">
      <c r="A277" s="41">
        <v>70704</v>
      </c>
      <c r="B277" s="18" t="s">
        <v>407</v>
      </c>
      <c r="C277" s="31">
        <v>20</v>
      </c>
      <c r="D277" s="31">
        <v>9</v>
      </c>
    </row>
    <row r="278" spans="1:4" ht="14.4">
      <c r="A278" s="41">
        <v>70705</v>
      </c>
      <c r="B278" s="18" t="s">
        <v>291</v>
      </c>
      <c r="C278" s="31">
        <v>77</v>
      </c>
      <c r="D278" s="31">
        <v>65</v>
      </c>
    </row>
    <row r="279" spans="1:4" ht="14.4">
      <c r="A279" s="41">
        <v>70706</v>
      </c>
      <c r="B279" s="18" t="s">
        <v>292</v>
      </c>
      <c r="C279" s="31">
        <v>119</v>
      </c>
      <c r="D279" s="31">
        <v>54</v>
      </c>
    </row>
    <row r="280" spans="1:4" ht="14.4">
      <c r="A280" s="41">
        <v>70707</v>
      </c>
      <c r="B280" s="18" t="s">
        <v>293</v>
      </c>
      <c r="C280" s="31">
        <v>21</v>
      </c>
      <c r="D280" s="31">
        <v>15</v>
      </c>
    </row>
    <row r="281" spans="1:4" ht="14.4">
      <c r="A281" s="41">
        <v>70801</v>
      </c>
      <c r="B281" s="18" t="s">
        <v>294</v>
      </c>
      <c r="C281" s="31">
        <v>70</v>
      </c>
      <c r="D281" s="31">
        <v>21</v>
      </c>
    </row>
    <row r="282" spans="1:4" ht="14.4">
      <c r="A282" s="41">
        <v>70802</v>
      </c>
      <c r="B282" s="18" t="s">
        <v>408</v>
      </c>
      <c r="C282" s="31">
        <v>4</v>
      </c>
      <c r="D282" s="31">
        <v>3</v>
      </c>
    </row>
    <row r="283" spans="1:4" ht="14.4">
      <c r="A283" s="41">
        <v>70803</v>
      </c>
      <c r="B283" s="18" t="s">
        <v>296</v>
      </c>
      <c r="C283" s="31">
        <v>15</v>
      </c>
      <c r="D283" s="31">
        <v>3</v>
      </c>
    </row>
    <row r="284" spans="1:4" ht="14.4">
      <c r="A284" s="41">
        <v>70804</v>
      </c>
      <c r="B284" s="18" t="s">
        <v>409</v>
      </c>
      <c r="C284" s="31">
        <v>8</v>
      </c>
      <c r="D284" s="31">
        <v>2</v>
      </c>
    </row>
    <row r="285" spans="1:4" ht="14.4">
      <c r="A285" s="41">
        <v>70805</v>
      </c>
      <c r="B285" s="18" t="s">
        <v>298</v>
      </c>
      <c r="C285" s="31">
        <v>6</v>
      </c>
      <c r="D285" s="31">
        <v>2</v>
      </c>
    </row>
    <row r="286" spans="1:4" ht="14.4">
      <c r="A286" s="41">
        <v>70901</v>
      </c>
      <c r="B286" s="18" t="s">
        <v>299</v>
      </c>
      <c r="C286" s="31">
        <v>38</v>
      </c>
      <c r="D286" s="31">
        <v>23</v>
      </c>
    </row>
    <row r="287" spans="1:4" ht="14.4">
      <c r="A287" s="41">
        <v>70902</v>
      </c>
      <c r="B287" s="18" t="s">
        <v>300</v>
      </c>
      <c r="C287" s="31">
        <v>38</v>
      </c>
      <c r="D287" s="31">
        <v>21</v>
      </c>
    </row>
    <row r="288" spans="1:4" ht="14.4">
      <c r="A288" s="41">
        <v>70903</v>
      </c>
      <c r="B288" s="18" t="s">
        <v>301</v>
      </c>
      <c r="C288" s="31">
        <v>62</v>
      </c>
      <c r="D288" s="31">
        <v>32</v>
      </c>
    </row>
    <row r="289" spans="1:4" ht="14.4">
      <c r="A289" s="41">
        <v>70904</v>
      </c>
      <c r="B289" s="18" t="s">
        <v>302</v>
      </c>
      <c r="C289" s="31">
        <v>7</v>
      </c>
      <c r="D289" s="31">
        <v>2</v>
      </c>
    </row>
    <row r="290" spans="1:4" ht="14.4">
      <c r="A290" s="41">
        <v>71001</v>
      </c>
      <c r="B290" s="18" t="s">
        <v>303</v>
      </c>
      <c r="C290" s="31">
        <v>470</v>
      </c>
      <c r="D290" s="31">
        <v>256</v>
      </c>
    </row>
    <row r="291" spans="1:4" ht="14.4">
      <c r="A291" s="41">
        <v>71002</v>
      </c>
      <c r="B291" s="18" t="s">
        <v>410</v>
      </c>
      <c r="C291" s="31">
        <v>74</v>
      </c>
      <c r="D291" s="31">
        <v>54</v>
      </c>
    </row>
    <row r="292" spans="1:4" ht="14.4">
      <c r="A292" s="41">
        <v>71003</v>
      </c>
      <c r="B292" s="18" t="s">
        <v>305</v>
      </c>
      <c r="C292" s="31">
        <v>111</v>
      </c>
      <c r="D292" s="31">
        <v>66</v>
      </c>
    </row>
    <row r="293" spans="1:4" ht="14.4">
      <c r="A293" s="41">
        <v>71004</v>
      </c>
      <c r="B293" s="18" t="s">
        <v>411</v>
      </c>
      <c r="C293" s="31">
        <v>58</v>
      </c>
      <c r="D293" s="31">
        <v>42</v>
      </c>
    </row>
    <row r="294" spans="1:4" ht="14.4">
      <c r="A294" s="41">
        <v>71005</v>
      </c>
      <c r="B294" s="18" t="s">
        <v>307</v>
      </c>
      <c r="C294" s="31">
        <v>82</v>
      </c>
      <c r="D294" s="31">
        <v>29</v>
      </c>
    </row>
    <row r="295" spans="1:4" ht="14.4">
      <c r="A295" s="41">
        <v>71101</v>
      </c>
      <c r="B295" s="18" t="s">
        <v>308</v>
      </c>
      <c r="C295" s="31">
        <v>122</v>
      </c>
      <c r="D295" s="31">
        <v>124</v>
      </c>
    </row>
    <row r="296" spans="1:4" ht="14.4">
      <c r="A296" s="41">
        <v>71102</v>
      </c>
      <c r="B296" s="18" t="s">
        <v>309</v>
      </c>
      <c r="C296" s="31">
        <v>81</v>
      </c>
      <c r="D296" s="31">
        <v>57</v>
      </c>
    </row>
    <row r="297" spans="1:4" ht="14.4">
      <c r="A297" s="41">
        <v>71103</v>
      </c>
      <c r="B297" s="18" t="s">
        <v>310</v>
      </c>
      <c r="C297" s="31">
        <v>40</v>
      </c>
      <c r="D297" s="31">
        <v>34</v>
      </c>
    </row>
    <row r="298" spans="1:4" ht="14.4">
      <c r="A298" s="41">
        <v>71104</v>
      </c>
      <c r="B298" s="18" t="s">
        <v>311</v>
      </c>
      <c r="C298" s="31">
        <v>251</v>
      </c>
      <c r="D298" s="31">
        <v>105</v>
      </c>
    </row>
    <row r="299" spans="1:4" ht="14.4">
      <c r="A299" s="41">
        <v>71105</v>
      </c>
      <c r="B299" s="18" t="s">
        <v>412</v>
      </c>
      <c r="C299" s="31">
        <v>28</v>
      </c>
      <c r="D299" s="31">
        <v>31</v>
      </c>
    </row>
    <row r="300" spans="1:4" ht="14.4">
      <c r="A300" s="41">
        <v>71106</v>
      </c>
      <c r="B300" s="18" t="s">
        <v>313</v>
      </c>
      <c r="C300" s="31">
        <v>77</v>
      </c>
      <c r="D300" s="31">
        <v>46</v>
      </c>
    </row>
    <row r="301" spans="1:4" ht="14.4">
      <c r="A301" s="41">
        <v>71201</v>
      </c>
      <c r="B301" s="18" t="s">
        <v>314</v>
      </c>
      <c r="C301" s="31">
        <v>78</v>
      </c>
      <c r="D301" s="31">
        <v>62</v>
      </c>
    </row>
    <row r="302" spans="1:4" ht="14.4">
      <c r="A302" s="41">
        <v>71301</v>
      </c>
      <c r="B302" s="18" t="s">
        <v>315</v>
      </c>
      <c r="C302" s="31">
        <v>82</v>
      </c>
      <c r="D302" s="31">
        <v>34</v>
      </c>
    </row>
    <row r="303" spans="1:4" ht="14.4">
      <c r="A303" s="41">
        <v>71302</v>
      </c>
      <c r="B303" s="18" t="s">
        <v>316</v>
      </c>
      <c r="C303" s="31">
        <v>42</v>
      </c>
      <c r="D303" s="31">
        <v>17</v>
      </c>
    </row>
    <row r="304" spans="1:4" ht="14.4">
      <c r="A304" s="41">
        <v>71401</v>
      </c>
      <c r="B304" s="18" t="s">
        <v>413</v>
      </c>
      <c r="C304" s="31">
        <v>70</v>
      </c>
      <c r="D304" s="31">
        <v>53</v>
      </c>
    </row>
    <row r="305" spans="1:4" ht="14.4">
      <c r="A305" s="41">
        <v>71402</v>
      </c>
      <c r="B305" s="18" t="s">
        <v>318</v>
      </c>
      <c r="C305" s="31">
        <v>76</v>
      </c>
      <c r="D305" s="31">
        <v>53</v>
      </c>
    </row>
    <row r="306" spans="1:4" ht="14.4">
      <c r="A306" s="41">
        <v>71403</v>
      </c>
      <c r="B306" s="18" t="s">
        <v>414</v>
      </c>
      <c r="C306" s="31">
        <v>29</v>
      </c>
      <c r="D306" s="31">
        <v>34</v>
      </c>
    </row>
    <row r="307" spans="1:4" ht="14.4">
      <c r="A307" s="41">
        <v>71501</v>
      </c>
      <c r="B307" s="18" t="s">
        <v>415</v>
      </c>
      <c r="C307" s="31">
        <v>167</v>
      </c>
      <c r="D307" s="31">
        <v>147</v>
      </c>
    </row>
    <row r="308" spans="1:4" ht="14.4">
      <c r="A308" s="41">
        <v>71502</v>
      </c>
      <c r="B308" s="18" t="s">
        <v>321</v>
      </c>
      <c r="C308" s="31">
        <v>28</v>
      </c>
      <c r="D308" s="31">
        <v>27</v>
      </c>
    </row>
    <row r="309" spans="1:4" ht="14.4">
      <c r="A309" s="41">
        <v>71503</v>
      </c>
      <c r="B309" s="18" t="s">
        <v>266</v>
      </c>
      <c r="C309" s="31">
        <v>82</v>
      </c>
      <c r="D309" s="31">
        <v>50</v>
      </c>
    </row>
    <row r="310" spans="1:4" ht="14.4">
      <c r="A310" s="41">
        <v>80101</v>
      </c>
      <c r="B310" s="18" t="s">
        <v>322</v>
      </c>
      <c r="C310" s="31">
        <v>517</v>
      </c>
      <c r="D310" s="31">
        <v>301</v>
      </c>
    </row>
    <row r="311" spans="1:4" ht="14.4">
      <c r="A311" s="41">
        <v>80102</v>
      </c>
      <c r="B311" s="18" t="s">
        <v>309</v>
      </c>
      <c r="C311" s="31">
        <v>39</v>
      </c>
      <c r="D311" s="31">
        <v>15</v>
      </c>
    </row>
    <row r="312" spans="1:4" ht="14.4">
      <c r="A312" s="41">
        <v>80201</v>
      </c>
      <c r="B312" s="18" t="s">
        <v>323</v>
      </c>
      <c r="C312" s="31">
        <v>602</v>
      </c>
      <c r="D312" s="31">
        <v>430</v>
      </c>
    </row>
    <row r="313" spans="1:4" ht="14.4">
      <c r="A313" s="41">
        <v>80202</v>
      </c>
      <c r="B313" s="18" t="s">
        <v>324</v>
      </c>
      <c r="C313" s="31">
        <v>257</v>
      </c>
      <c r="D313" s="31">
        <v>128</v>
      </c>
    </row>
    <row r="314" spans="1:4" ht="14.4">
      <c r="A314" s="41">
        <v>80301</v>
      </c>
      <c r="B314" s="18" t="s">
        <v>325</v>
      </c>
      <c r="C314" s="31">
        <v>69</v>
      </c>
      <c r="D314" s="31">
        <v>50</v>
      </c>
    </row>
    <row r="315" spans="1:4" ht="14.4">
      <c r="A315" s="41">
        <v>80302</v>
      </c>
      <c r="B315" s="18" t="s">
        <v>326</v>
      </c>
      <c r="C315" s="31">
        <v>256</v>
      </c>
      <c r="D315" s="31">
        <v>191</v>
      </c>
    </row>
    <row r="316" spans="1:4" ht="14.4">
      <c r="A316" s="41">
        <v>80303</v>
      </c>
      <c r="B316" s="18" t="s">
        <v>327</v>
      </c>
      <c r="C316" s="31">
        <v>57</v>
      </c>
      <c r="D316" s="31">
        <v>45</v>
      </c>
    </row>
    <row r="317" spans="1:4" ht="14.4">
      <c r="A317" s="41">
        <v>80304</v>
      </c>
      <c r="B317" s="18" t="s">
        <v>328</v>
      </c>
      <c r="C317" s="31">
        <v>88</v>
      </c>
      <c r="D317" s="31">
        <v>60</v>
      </c>
    </row>
    <row r="318" spans="1:4" ht="14.4">
      <c r="A318" s="41">
        <v>80401</v>
      </c>
      <c r="B318" s="18" t="s">
        <v>329</v>
      </c>
      <c r="C318" s="31">
        <v>114</v>
      </c>
      <c r="D318" s="31">
        <v>83</v>
      </c>
    </row>
    <row r="319" spans="1:4" ht="14.4">
      <c r="A319" s="41">
        <v>80402</v>
      </c>
      <c r="B319" s="18" t="s">
        <v>330</v>
      </c>
      <c r="C319" s="31">
        <v>46</v>
      </c>
      <c r="D319" s="31">
        <v>47</v>
      </c>
    </row>
    <row r="320" spans="1:4" ht="14.4">
      <c r="A320" s="41">
        <v>80501</v>
      </c>
      <c r="B320" s="18" t="s">
        <v>331</v>
      </c>
      <c r="C320" s="31">
        <v>147</v>
      </c>
      <c r="D320" s="31">
        <v>116</v>
      </c>
    </row>
    <row r="321" spans="1:4" ht="14.4">
      <c r="A321" s="41">
        <v>80601</v>
      </c>
      <c r="B321" s="18" t="s">
        <v>332</v>
      </c>
      <c r="C321" s="31">
        <v>32</v>
      </c>
      <c r="D321" s="31">
        <v>25</v>
      </c>
    </row>
    <row r="322" spans="1:4" ht="14.4">
      <c r="A322" s="41">
        <v>80602</v>
      </c>
      <c r="B322" s="18" t="s">
        <v>333</v>
      </c>
      <c r="C322" s="31">
        <v>74</v>
      </c>
      <c r="D322" s="31">
        <v>37</v>
      </c>
    </row>
    <row r="323" spans="1:4" ht="14.4">
      <c r="A323" s="41">
        <v>80701</v>
      </c>
      <c r="B323" s="18" t="s">
        <v>334</v>
      </c>
      <c r="C323" s="31">
        <v>47</v>
      </c>
      <c r="D323" s="31">
        <v>22</v>
      </c>
    </row>
    <row r="324" spans="1:4" ht="14.4">
      <c r="A324" s="41">
        <v>80702</v>
      </c>
      <c r="B324" s="18" t="s">
        <v>310</v>
      </c>
      <c r="C324" s="31">
        <v>28</v>
      </c>
      <c r="D324" s="31">
        <v>14</v>
      </c>
    </row>
    <row r="325" spans="1:4" ht="14.4">
      <c r="A325" s="41">
        <v>80703</v>
      </c>
      <c r="B325" s="18" t="s">
        <v>335</v>
      </c>
      <c r="C325" s="31">
        <v>10</v>
      </c>
      <c r="D325" s="31">
        <v>8</v>
      </c>
    </row>
    <row r="326" spans="1:4" ht="14.4">
      <c r="A326" s="41">
        <v>80801</v>
      </c>
      <c r="B326" s="18" t="s">
        <v>336</v>
      </c>
      <c r="C326" s="31">
        <v>66</v>
      </c>
      <c r="D326" s="31">
        <v>38</v>
      </c>
    </row>
    <row r="327" spans="1:4" ht="14.4">
      <c r="A327" s="41">
        <v>80802</v>
      </c>
      <c r="B327" s="18" t="s">
        <v>337</v>
      </c>
      <c r="C327" s="31">
        <v>41</v>
      </c>
      <c r="D327" s="31">
        <v>14</v>
      </c>
    </row>
    <row r="328" spans="1:4" ht="14.4">
      <c r="A328" s="41">
        <v>80803</v>
      </c>
      <c r="B328" s="18" t="s">
        <v>338</v>
      </c>
      <c r="C328" s="31">
        <v>28</v>
      </c>
      <c r="D328" s="31">
        <v>15</v>
      </c>
    </row>
    <row r="329" spans="1:4" ht="14.4">
      <c r="A329" s="41">
        <v>80901</v>
      </c>
      <c r="B329" s="18" t="s">
        <v>416</v>
      </c>
      <c r="C329" s="31">
        <f>(C318+C320)/2</f>
        <v>130.5</v>
      </c>
      <c r="D329" s="31">
        <v>20</v>
      </c>
    </row>
    <row r="330" spans="1:4" ht="14.4">
      <c r="A330" s="41">
        <v>90101</v>
      </c>
      <c r="B330" s="18" t="s">
        <v>417</v>
      </c>
      <c r="C330" s="31">
        <v>274</v>
      </c>
      <c r="D330" s="31">
        <v>98</v>
      </c>
    </row>
    <row r="331" spans="1:4" ht="14.4">
      <c r="A331" s="41">
        <v>90102</v>
      </c>
      <c r="B331" s="18" t="s">
        <v>340</v>
      </c>
      <c r="C331" s="31">
        <v>38</v>
      </c>
      <c r="D331" s="31">
        <v>23</v>
      </c>
    </row>
    <row r="332" spans="1:4" ht="14.4">
      <c r="A332" s="41">
        <v>90103</v>
      </c>
      <c r="B332" s="18" t="s">
        <v>341</v>
      </c>
      <c r="C332" s="31">
        <v>16</v>
      </c>
      <c r="D332" s="31">
        <v>9</v>
      </c>
    </row>
    <row r="333" spans="1:4" ht="14.4">
      <c r="A333" s="41">
        <v>90104</v>
      </c>
      <c r="B333" s="18" t="s">
        <v>342</v>
      </c>
      <c r="C333" s="31">
        <v>13</v>
      </c>
      <c r="D333" s="31">
        <v>6</v>
      </c>
    </row>
    <row r="334" spans="1:4" ht="14.4">
      <c r="A334" s="41">
        <v>90201</v>
      </c>
      <c r="B334" s="18" t="s">
        <v>418</v>
      </c>
      <c r="C334" s="31">
        <v>37</v>
      </c>
      <c r="D334" s="31">
        <v>43</v>
      </c>
    </row>
    <row r="335" spans="1:4" ht="14.4">
      <c r="A335" s="41">
        <v>90202</v>
      </c>
      <c r="B335" s="18" t="s">
        <v>307</v>
      </c>
      <c r="C335" s="31">
        <v>15</v>
      </c>
      <c r="D335" s="31">
        <v>18</v>
      </c>
    </row>
    <row r="336" spans="1:4" ht="14.4">
      <c r="A336" s="41">
        <v>90203</v>
      </c>
      <c r="B336" s="18" t="s">
        <v>344</v>
      </c>
      <c r="C336" s="31">
        <v>43</v>
      </c>
      <c r="D336" s="31">
        <v>26</v>
      </c>
    </row>
    <row r="337" spans="1:4" ht="14.4">
      <c r="A337" s="41">
        <v>90301</v>
      </c>
      <c r="B337" s="18" t="s">
        <v>419</v>
      </c>
      <c r="C337" s="31">
        <v>64</v>
      </c>
      <c r="D337" s="31">
        <v>23</v>
      </c>
    </row>
    <row r="338" spans="1:4" ht="14.4">
      <c r="A338" s="41">
        <v>90302</v>
      </c>
      <c r="B338" s="18" t="s">
        <v>346</v>
      </c>
      <c r="C338" s="31">
        <v>45</v>
      </c>
      <c r="D338" s="31">
        <v>51</v>
      </c>
    </row>
    <row r="339" spans="1:4" ht="14.4">
      <c r="A339" s="41">
        <v>90303</v>
      </c>
      <c r="B339" s="18" t="s">
        <v>347</v>
      </c>
      <c r="C339" s="31">
        <v>66</v>
      </c>
      <c r="D339" s="31">
        <v>53</v>
      </c>
    </row>
    <row r="340" spans="1:4" ht="14.4">
      <c r="A340" s="41">
        <v>90401</v>
      </c>
      <c r="B340" s="18" t="s">
        <v>420</v>
      </c>
      <c r="C340" s="31">
        <v>24</v>
      </c>
      <c r="D340" s="31">
        <v>9</v>
      </c>
    </row>
    <row r="341" spans="1:4" ht="14.4">
      <c r="A341" s="41">
        <v>90402</v>
      </c>
      <c r="B341" s="18" t="s">
        <v>349</v>
      </c>
      <c r="C341" s="31">
        <v>28</v>
      </c>
      <c r="D341" s="31">
        <v>17</v>
      </c>
    </row>
    <row r="342" spans="1:4" ht="14.4">
      <c r="A342" s="41">
        <v>90501</v>
      </c>
      <c r="B342" s="18" t="s">
        <v>350</v>
      </c>
      <c r="C342" s="31">
        <v>17</v>
      </c>
      <c r="D342" s="31">
        <v>4</v>
      </c>
    </row>
    <row r="343" spans="1:4" ht="14.4">
      <c r="A343" s="41">
        <v>90502</v>
      </c>
      <c r="B343" s="18" t="s">
        <v>351</v>
      </c>
      <c r="C343" s="31">
        <v>29</v>
      </c>
      <c r="D343" s="31">
        <v>13</v>
      </c>
    </row>
    <row r="344" spans="1:4" ht="14.4">
      <c r="A344" s="41">
        <v>90503</v>
      </c>
      <c r="B344" s="18" t="s">
        <v>352</v>
      </c>
      <c r="C344" s="31">
        <v>15</v>
      </c>
      <c r="D344" s="3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D12"/>
  <sheetViews>
    <sheetView workbookViewId="0">
      <selection activeCell="A2" sqref="A2:A12"/>
    </sheetView>
  </sheetViews>
  <sheetFormatPr baseColWidth="10" defaultColWidth="12.6640625" defaultRowHeight="15.75" customHeight="1"/>
  <sheetData>
    <row r="1" spans="1:4" ht="15.75" customHeight="1">
      <c r="A1" s="18" t="s">
        <v>5</v>
      </c>
      <c r="B1" s="18" t="s">
        <v>6</v>
      </c>
      <c r="C1" s="26" t="s">
        <v>421</v>
      </c>
      <c r="D1" s="26" t="s">
        <v>422</v>
      </c>
    </row>
    <row r="2" spans="1:4" ht="15.75" customHeight="1">
      <c r="A2" s="41">
        <v>1</v>
      </c>
      <c r="B2" s="18" t="s">
        <v>9</v>
      </c>
      <c r="C2" s="32">
        <v>61.643394890933656</v>
      </c>
      <c r="D2" s="26">
        <v>41.65784085292664</v>
      </c>
    </row>
    <row r="3" spans="1:4" ht="15.75" customHeight="1">
      <c r="A3" s="41">
        <v>2</v>
      </c>
      <c r="B3" s="18" t="s">
        <v>11</v>
      </c>
      <c r="C3" s="32">
        <v>45.915354330708659</v>
      </c>
      <c r="D3" s="32">
        <v>29.757010516753979</v>
      </c>
    </row>
    <row r="4" spans="1:4" ht="15.75" customHeight="1">
      <c r="A4" s="41">
        <v>3</v>
      </c>
      <c r="B4" s="18" t="s">
        <v>13</v>
      </c>
      <c r="C4" s="32">
        <v>58.585370275251535</v>
      </c>
      <c r="D4" s="32">
        <v>37.406374719807552</v>
      </c>
    </row>
    <row r="5" spans="1:4" ht="15.75" customHeight="1">
      <c r="A5" s="41">
        <v>4</v>
      </c>
      <c r="B5" s="18" t="s">
        <v>15</v>
      </c>
      <c r="C5" s="32">
        <v>51.224305953648354</v>
      </c>
      <c r="D5" s="32">
        <v>30.214502961421481</v>
      </c>
    </row>
    <row r="6" spans="1:4" ht="15.75" customHeight="1">
      <c r="A6" s="41">
        <v>5</v>
      </c>
      <c r="B6" s="18" t="s">
        <v>17</v>
      </c>
      <c r="C6" s="32">
        <v>67.236290936785991</v>
      </c>
      <c r="D6" s="32">
        <v>56.816970472231105</v>
      </c>
    </row>
    <row r="7" spans="1:4" ht="15.75" customHeight="1">
      <c r="A7" s="41">
        <v>6</v>
      </c>
      <c r="B7" s="18" t="s">
        <v>19</v>
      </c>
      <c r="C7" s="32">
        <v>58.332061651152145</v>
      </c>
      <c r="D7" s="32">
        <v>31.602708803611741</v>
      </c>
    </row>
    <row r="8" spans="1:4" ht="15.75" customHeight="1">
      <c r="A8" s="41">
        <v>7</v>
      </c>
      <c r="B8" s="18" t="s">
        <v>21</v>
      </c>
      <c r="C8" s="32">
        <v>71.92467162109773</v>
      </c>
      <c r="D8" s="32">
        <v>44.152735869142269</v>
      </c>
    </row>
    <row r="9" spans="1:4" ht="15.75" customHeight="1">
      <c r="A9" s="42">
        <v>8</v>
      </c>
      <c r="B9" s="18" t="s">
        <v>23</v>
      </c>
      <c r="C9" s="26">
        <v>106.1820021927975</v>
      </c>
      <c r="D9" s="26">
        <v>72.51191048559815</v>
      </c>
    </row>
    <row r="10" spans="1:4" ht="15.75" customHeight="1">
      <c r="A10" s="42">
        <v>9</v>
      </c>
      <c r="B10" s="18" t="s">
        <v>25</v>
      </c>
      <c r="C10" s="26">
        <v>124.07883461868039</v>
      </c>
      <c r="D10" s="26">
        <v>64.226075786769428</v>
      </c>
    </row>
    <row r="11" spans="1:4" ht="15.75" customHeight="1">
      <c r="A11" s="42">
        <v>10</v>
      </c>
      <c r="B11" s="18" t="s">
        <v>27</v>
      </c>
      <c r="C11" s="26">
        <v>69.807280513918627</v>
      </c>
      <c r="D11" s="26">
        <v>39.394894421682949</v>
      </c>
    </row>
    <row r="12" spans="1:4" ht="15.75" customHeight="1">
      <c r="A12" s="42">
        <v>11</v>
      </c>
      <c r="B12" s="18" t="s">
        <v>29</v>
      </c>
      <c r="C12" s="26">
        <v>62.261539783436533</v>
      </c>
      <c r="D12" s="26">
        <v>40.342426305042153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outlinePr summaryBelow="0" summaryRight="0"/>
  </sheetPr>
  <dimension ref="A1:D12"/>
  <sheetViews>
    <sheetView workbookViewId="0">
      <selection activeCell="A2" sqref="A2:A12"/>
    </sheetView>
  </sheetViews>
  <sheetFormatPr baseColWidth="10" defaultColWidth="12.6640625" defaultRowHeight="15.75" customHeight="1"/>
  <sheetData>
    <row r="1" spans="1:4" ht="15.75" customHeight="1">
      <c r="A1" s="18" t="s">
        <v>5</v>
      </c>
      <c r="B1" s="33" t="s">
        <v>6</v>
      </c>
      <c r="C1" s="30" t="s">
        <v>423</v>
      </c>
      <c r="D1" s="30" t="s">
        <v>424</v>
      </c>
    </row>
    <row r="2" spans="1:4" ht="15.75" customHeight="1">
      <c r="A2" s="41">
        <v>1</v>
      </c>
      <c r="B2" s="33" t="s">
        <v>9</v>
      </c>
      <c r="C2" s="31">
        <v>1916</v>
      </c>
      <c r="D2" s="31">
        <v>1180</v>
      </c>
    </row>
    <row r="3" spans="1:4" ht="15.75" customHeight="1">
      <c r="A3" s="41">
        <v>2</v>
      </c>
      <c r="B3" s="33" t="s">
        <v>11</v>
      </c>
      <c r="C3" s="31">
        <v>6531</v>
      </c>
      <c r="D3" s="31">
        <v>3800</v>
      </c>
    </row>
    <row r="4" spans="1:4" ht="15.75" customHeight="1">
      <c r="A4" s="41">
        <v>3</v>
      </c>
      <c r="B4" s="33" t="s">
        <v>13</v>
      </c>
      <c r="C4" s="31">
        <v>5817</v>
      </c>
      <c r="D4" s="31">
        <v>3421</v>
      </c>
    </row>
    <row r="5" spans="1:4" ht="15.75" customHeight="1">
      <c r="A5" s="41">
        <v>4</v>
      </c>
      <c r="B5" s="33" t="s">
        <v>15</v>
      </c>
      <c r="C5" s="31">
        <v>1251</v>
      </c>
      <c r="D5" s="31">
        <v>755</v>
      </c>
    </row>
    <row r="6" spans="1:4" ht="15.75" customHeight="1">
      <c r="A6" s="41">
        <v>5</v>
      </c>
      <c r="B6" s="33" t="s">
        <v>17</v>
      </c>
      <c r="C6" s="31">
        <v>2825</v>
      </c>
      <c r="D6" s="31">
        <v>2132</v>
      </c>
    </row>
    <row r="7" spans="1:4" ht="15.75" customHeight="1">
      <c r="A7" s="41">
        <v>6</v>
      </c>
      <c r="B7" s="33" t="s">
        <v>19</v>
      </c>
      <c r="C7" s="31">
        <v>1529</v>
      </c>
      <c r="D7" s="31">
        <v>672</v>
      </c>
    </row>
    <row r="8" spans="1:4" ht="15.75" customHeight="1">
      <c r="A8" s="41">
        <v>7</v>
      </c>
      <c r="B8" s="33" t="s">
        <v>21</v>
      </c>
      <c r="C8" s="31">
        <v>10946</v>
      </c>
      <c r="D8" s="31">
        <v>6014</v>
      </c>
    </row>
    <row r="9" spans="1:4" ht="15.75" customHeight="1">
      <c r="A9" s="41">
        <v>8</v>
      </c>
      <c r="B9" s="33" t="s">
        <v>23</v>
      </c>
      <c r="C9" s="31">
        <v>2518</v>
      </c>
      <c r="D9" s="31">
        <v>1659</v>
      </c>
    </row>
    <row r="10" spans="1:4" ht="15.75" customHeight="1">
      <c r="A10" s="41">
        <v>9</v>
      </c>
      <c r="B10" s="33" t="s">
        <v>25</v>
      </c>
      <c r="C10" s="31">
        <v>724</v>
      </c>
      <c r="D10" s="31">
        <v>400</v>
      </c>
    </row>
    <row r="11" spans="1:4" ht="15.75" customHeight="1">
      <c r="A11" s="41">
        <v>10</v>
      </c>
      <c r="B11" s="33" t="s">
        <v>27</v>
      </c>
      <c r="C11" s="31">
        <v>163</v>
      </c>
      <c r="D11" s="31">
        <v>250</v>
      </c>
    </row>
    <row r="12" spans="1:4" ht="15.75" customHeight="1">
      <c r="A12" s="41">
        <v>11</v>
      </c>
      <c r="B12" s="33" t="s">
        <v>29</v>
      </c>
      <c r="C12" s="31">
        <v>34057</v>
      </c>
      <c r="D12" s="31">
        <v>20033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outlinePr summaryBelow="0" summaryRight="0"/>
  </sheetPr>
  <dimension ref="A1:Z8"/>
  <sheetViews>
    <sheetView tabSelected="1" workbookViewId="0">
      <selection activeCell="G18" sqref="G18"/>
    </sheetView>
  </sheetViews>
  <sheetFormatPr baseColWidth="10" defaultColWidth="12.6640625" defaultRowHeight="15.75" customHeight="1"/>
  <sheetData>
    <row r="1" spans="1:26" ht="15.75" customHeight="1">
      <c r="A1" s="34" t="s">
        <v>425</v>
      </c>
      <c r="B1" s="34" t="s">
        <v>426</v>
      </c>
      <c r="C1" s="35" t="s">
        <v>427</v>
      </c>
      <c r="D1" s="35" t="s">
        <v>428</v>
      </c>
      <c r="E1" s="36" t="s">
        <v>429</v>
      </c>
      <c r="F1" s="36" t="s">
        <v>430</v>
      </c>
      <c r="G1" s="37" t="s">
        <v>431</v>
      </c>
      <c r="H1" s="37" t="s">
        <v>432</v>
      </c>
      <c r="I1" s="38" t="s">
        <v>433</v>
      </c>
      <c r="J1" s="38" t="s">
        <v>434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.75" customHeight="1">
      <c r="A2" s="9">
        <v>3</v>
      </c>
      <c r="B2" s="4" t="s">
        <v>435</v>
      </c>
      <c r="C2" s="9">
        <v>0</v>
      </c>
      <c r="D2" s="9">
        <v>25</v>
      </c>
      <c r="E2" s="9">
        <v>25</v>
      </c>
      <c r="F2" s="9">
        <v>37.5</v>
      </c>
      <c r="G2" s="9">
        <v>37.5</v>
      </c>
      <c r="H2" s="9">
        <v>50</v>
      </c>
      <c r="I2" s="9">
        <v>50</v>
      </c>
      <c r="J2" s="9">
        <v>999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4" spans="1:26" ht="15.75" customHeight="1">
      <c r="C4" s="39"/>
      <c r="D4" s="13"/>
      <c r="E4" s="13"/>
      <c r="F4" s="13"/>
      <c r="G4" s="13"/>
      <c r="H4" s="13"/>
      <c r="I4" s="13"/>
    </row>
    <row r="6" spans="1:26" ht="15.75" customHeight="1">
      <c r="C6" s="40"/>
      <c r="D6" s="13"/>
    </row>
    <row r="7" spans="1:26" ht="15.75" customHeight="1">
      <c r="C7" s="40"/>
      <c r="D7" s="13"/>
    </row>
    <row r="8" spans="1:26" ht="15.75" customHeight="1">
      <c r="C8" s="40"/>
      <c r="D8" s="1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FF"/>
    <outlinePr summaryBelow="0" summaryRight="0"/>
  </sheetPr>
  <dimension ref="A1"/>
  <sheetViews>
    <sheetView workbookViewId="0"/>
  </sheetViews>
  <sheetFormatPr baseColWidth="10" defaultColWidth="12.6640625" defaultRowHeight="15.75" customHeight="1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 procesados 2012</vt:lpstr>
      <vt:lpstr>Datos procesados 2024</vt:lpstr>
      <vt:lpstr>Indicador_MUN</vt:lpstr>
      <vt:lpstr>Absoluto_MUN</vt:lpstr>
      <vt:lpstr>Indicador_DEP</vt:lpstr>
      <vt:lpstr>Absoluto_DEP</vt:lpstr>
      <vt:lpstr>Umbral</vt:lpstr>
      <vt:lpstr>Mapa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Karina</cp:lastModifiedBy>
  <dcterms:modified xsi:type="dcterms:W3CDTF">2026-05-25T04:59:40Z</dcterms:modified>
</cp:coreProperties>
</file>