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461DB170-11A7-485C-B1BE-D1833B421061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Datos crudos 2012" sheetId="1" r:id="rId1"/>
    <sheet name="Datos crudos 2024" sheetId="2" r:id="rId2"/>
    <sheet name="Datos procesados " sheetId="3" r:id="rId3"/>
    <sheet name="Indicador_MUN" sheetId="4" r:id="rId4"/>
    <sheet name="Absoluto_MUN" sheetId="5" r:id="rId5"/>
    <sheet name="Absoluto_DEP" sheetId="6" r:id="rId6"/>
    <sheet name="Indicador_DEP" sheetId="7" r:id="rId7"/>
    <sheet name="Umbral" sheetId="8" r:id="rId8"/>
    <sheet name="Mapa" sheetId="9" r:id="rId9"/>
  </sheets>
  <calcPr calcId="191029"/>
</workbook>
</file>

<file path=xl/calcChain.xml><?xml version="1.0" encoding="utf-8"?>
<calcChain xmlns="http://schemas.openxmlformats.org/spreadsheetml/2006/main">
  <c r="E358" i="3" l="1"/>
  <c r="E357" i="3"/>
  <c r="M356" i="3"/>
  <c r="E356" i="3"/>
  <c r="M355" i="3"/>
  <c r="E355" i="3"/>
  <c r="M354" i="3"/>
  <c r="E354" i="3"/>
  <c r="M353" i="3"/>
  <c r="E353" i="3"/>
  <c r="M352" i="3"/>
  <c r="E352" i="3"/>
  <c r="M351" i="3"/>
  <c r="E351" i="3"/>
  <c r="M350" i="3"/>
  <c r="E350" i="3"/>
  <c r="M349" i="3"/>
  <c r="E349" i="3"/>
  <c r="M348" i="3"/>
  <c r="E348" i="3"/>
  <c r="M344" i="3"/>
  <c r="F344" i="3"/>
  <c r="E344" i="3"/>
  <c r="M343" i="3"/>
  <c r="F343" i="3"/>
  <c r="E343" i="3"/>
  <c r="M342" i="3"/>
  <c r="F342" i="3"/>
  <c r="E342" i="3"/>
  <c r="M341" i="3"/>
  <c r="F341" i="3"/>
  <c r="E341" i="3"/>
  <c r="M340" i="3"/>
  <c r="F340" i="3"/>
  <c r="E340" i="3"/>
  <c r="M339" i="3"/>
  <c r="F339" i="3"/>
  <c r="E339" i="3"/>
  <c r="M338" i="3"/>
  <c r="F338" i="3"/>
  <c r="E338" i="3"/>
  <c r="M337" i="3"/>
  <c r="F337" i="3"/>
  <c r="E337" i="3"/>
  <c r="M336" i="3"/>
  <c r="F336" i="3"/>
  <c r="E336" i="3"/>
  <c r="M335" i="3"/>
  <c r="F335" i="3"/>
  <c r="E335" i="3"/>
  <c r="M334" i="3"/>
  <c r="F334" i="3"/>
  <c r="E334" i="3"/>
  <c r="M333" i="3"/>
  <c r="F333" i="3"/>
  <c r="E333" i="3"/>
  <c r="M332" i="3"/>
  <c r="F332" i="3"/>
  <c r="E332" i="3"/>
  <c r="M331" i="3"/>
  <c r="F331" i="3"/>
  <c r="E331" i="3"/>
  <c r="M330" i="3"/>
  <c r="F330" i="3"/>
  <c r="E330" i="3"/>
  <c r="M329" i="3"/>
  <c r="F329" i="3"/>
  <c r="M328" i="3"/>
  <c r="F328" i="3"/>
  <c r="E328" i="3"/>
  <c r="M327" i="3"/>
  <c r="F327" i="3"/>
  <c r="E327" i="3"/>
  <c r="M326" i="3"/>
  <c r="F326" i="3"/>
  <c r="E326" i="3"/>
  <c r="M325" i="3"/>
  <c r="F325" i="3"/>
  <c r="E325" i="3"/>
  <c r="M324" i="3"/>
  <c r="F324" i="3"/>
  <c r="E324" i="3"/>
  <c r="M323" i="3"/>
  <c r="F323" i="3"/>
  <c r="E323" i="3"/>
  <c r="M322" i="3"/>
  <c r="F322" i="3"/>
  <c r="E322" i="3"/>
  <c r="M321" i="3"/>
  <c r="F321" i="3"/>
  <c r="E321" i="3"/>
  <c r="M320" i="3"/>
  <c r="F320" i="3"/>
  <c r="E320" i="3"/>
  <c r="M319" i="3"/>
  <c r="F319" i="3"/>
  <c r="E319" i="3"/>
  <c r="M318" i="3"/>
  <c r="F318" i="3"/>
  <c r="E318" i="3"/>
  <c r="M317" i="3"/>
  <c r="F317" i="3"/>
  <c r="E317" i="3"/>
  <c r="M316" i="3"/>
  <c r="F316" i="3"/>
  <c r="E316" i="3"/>
  <c r="M315" i="3"/>
  <c r="F315" i="3"/>
  <c r="E315" i="3"/>
  <c r="M314" i="3"/>
  <c r="F314" i="3"/>
  <c r="E314" i="3"/>
  <c r="M313" i="3"/>
  <c r="F313" i="3"/>
  <c r="E313" i="3"/>
  <c r="M312" i="3"/>
  <c r="F312" i="3"/>
  <c r="E312" i="3"/>
  <c r="M311" i="3"/>
  <c r="F311" i="3"/>
  <c r="E311" i="3"/>
  <c r="M310" i="3"/>
  <c r="F310" i="3"/>
  <c r="E310" i="3"/>
  <c r="M309" i="3"/>
  <c r="F309" i="3"/>
  <c r="E309" i="3"/>
  <c r="M308" i="3"/>
  <c r="F308" i="3"/>
  <c r="E308" i="3"/>
  <c r="M307" i="3"/>
  <c r="F307" i="3"/>
  <c r="E307" i="3"/>
  <c r="M306" i="3"/>
  <c r="F306" i="3"/>
  <c r="E306" i="3"/>
  <c r="M305" i="3"/>
  <c r="F305" i="3"/>
  <c r="E305" i="3"/>
  <c r="M304" i="3"/>
  <c r="F304" i="3"/>
  <c r="E304" i="3"/>
  <c r="M303" i="3"/>
  <c r="F303" i="3"/>
  <c r="E303" i="3"/>
  <c r="M302" i="3"/>
  <c r="F302" i="3"/>
  <c r="E302" i="3"/>
  <c r="M301" i="3"/>
  <c r="F301" i="3"/>
  <c r="E301" i="3"/>
  <c r="M300" i="3"/>
  <c r="F300" i="3"/>
  <c r="E300" i="3"/>
  <c r="M299" i="3"/>
  <c r="F299" i="3"/>
  <c r="E299" i="3"/>
  <c r="M298" i="3"/>
  <c r="F298" i="3"/>
  <c r="E298" i="3"/>
  <c r="M297" i="3"/>
  <c r="F297" i="3"/>
  <c r="E297" i="3"/>
  <c r="M296" i="3"/>
  <c r="F296" i="3"/>
  <c r="E296" i="3"/>
  <c r="M295" i="3"/>
  <c r="F295" i="3"/>
  <c r="E295" i="3"/>
  <c r="M294" i="3"/>
  <c r="F294" i="3"/>
  <c r="E294" i="3"/>
  <c r="M293" i="3"/>
  <c r="F293" i="3"/>
  <c r="E293" i="3"/>
  <c r="M292" i="3"/>
  <c r="F292" i="3"/>
  <c r="E292" i="3"/>
  <c r="M291" i="3"/>
  <c r="F291" i="3"/>
  <c r="E291" i="3"/>
  <c r="M290" i="3"/>
  <c r="F290" i="3"/>
  <c r="E290" i="3"/>
  <c r="M289" i="3"/>
  <c r="F289" i="3"/>
  <c r="E289" i="3"/>
  <c r="M288" i="3"/>
  <c r="F288" i="3"/>
  <c r="E288" i="3"/>
  <c r="M287" i="3"/>
  <c r="F287" i="3"/>
  <c r="E287" i="3"/>
  <c r="M286" i="3"/>
  <c r="F286" i="3"/>
  <c r="E286" i="3"/>
  <c r="M285" i="3"/>
  <c r="F285" i="3"/>
  <c r="E285" i="3"/>
  <c r="M284" i="3"/>
  <c r="F284" i="3"/>
  <c r="E284" i="3"/>
  <c r="M283" i="3"/>
  <c r="F283" i="3"/>
  <c r="E283" i="3"/>
  <c r="M282" i="3"/>
  <c r="F282" i="3"/>
  <c r="E282" i="3"/>
  <c r="M281" i="3"/>
  <c r="F281" i="3"/>
  <c r="E281" i="3"/>
  <c r="M280" i="3"/>
  <c r="F280" i="3"/>
  <c r="E280" i="3"/>
  <c r="M279" i="3"/>
  <c r="F279" i="3"/>
  <c r="E279" i="3"/>
  <c r="M278" i="3"/>
  <c r="F278" i="3"/>
  <c r="E278" i="3"/>
  <c r="M277" i="3"/>
  <c r="F277" i="3"/>
  <c r="E277" i="3"/>
  <c r="M276" i="3"/>
  <c r="F276" i="3"/>
  <c r="E276" i="3"/>
  <c r="M275" i="3"/>
  <c r="F275" i="3"/>
  <c r="E275" i="3"/>
  <c r="M274" i="3"/>
  <c r="F274" i="3"/>
  <c r="E274" i="3"/>
  <c r="M273" i="3"/>
  <c r="F273" i="3"/>
  <c r="E273" i="3"/>
  <c r="M272" i="3"/>
  <c r="F272" i="3"/>
  <c r="E272" i="3"/>
  <c r="M271" i="3"/>
  <c r="F271" i="3"/>
  <c r="E271" i="3"/>
  <c r="M270" i="3"/>
  <c r="F270" i="3"/>
  <c r="E270" i="3"/>
  <c r="M269" i="3"/>
  <c r="F269" i="3"/>
  <c r="E269" i="3"/>
  <c r="M268" i="3"/>
  <c r="F268" i="3"/>
  <c r="E268" i="3"/>
  <c r="M267" i="3"/>
  <c r="F267" i="3"/>
  <c r="E267" i="3"/>
  <c r="M266" i="3"/>
  <c r="F266" i="3"/>
  <c r="E266" i="3"/>
  <c r="M265" i="3"/>
  <c r="F265" i="3"/>
  <c r="E265" i="3"/>
  <c r="M264" i="3"/>
  <c r="F264" i="3"/>
  <c r="E264" i="3"/>
  <c r="M263" i="3"/>
  <c r="F263" i="3"/>
  <c r="E263" i="3"/>
  <c r="M262" i="3"/>
  <c r="F262" i="3"/>
  <c r="E262" i="3"/>
  <c r="M261" i="3"/>
  <c r="F261" i="3"/>
  <c r="E261" i="3"/>
  <c r="M260" i="3"/>
  <c r="F260" i="3"/>
  <c r="E260" i="3"/>
  <c r="M259" i="3"/>
  <c r="F259" i="3"/>
  <c r="E259" i="3"/>
  <c r="M258" i="3"/>
  <c r="F258" i="3"/>
  <c r="E258" i="3"/>
  <c r="M257" i="3"/>
  <c r="F257" i="3"/>
  <c r="E257" i="3"/>
  <c r="M256" i="3"/>
  <c r="F256" i="3"/>
  <c r="E256" i="3"/>
  <c r="M255" i="3"/>
  <c r="F255" i="3"/>
  <c r="E255" i="3"/>
  <c r="M254" i="3"/>
  <c r="F254" i="3"/>
  <c r="E254" i="3"/>
  <c r="M253" i="3"/>
  <c r="F253" i="3"/>
  <c r="E253" i="3"/>
  <c r="M252" i="3"/>
  <c r="F252" i="3"/>
  <c r="E252" i="3"/>
  <c r="M251" i="3"/>
  <c r="F251" i="3"/>
  <c r="E251" i="3"/>
  <c r="M250" i="3"/>
  <c r="F250" i="3"/>
  <c r="E250" i="3"/>
  <c r="M249" i="3"/>
  <c r="F249" i="3"/>
  <c r="E249" i="3"/>
  <c r="M248" i="3"/>
  <c r="F248" i="3"/>
  <c r="E248" i="3"/>
  <c r="M247" i="3"/>
  <c r="F247" i="3"/>
  <c r="E247" i="3"/>
  <c r="M246" i="3"/>
  <c r="F246" i="3"/>
  <c r="E246" i="3"/>
  <c r="M245" i="3"/>
  <c r="F245" i="3"/>
  <c r="E245" i="3"/>
  <c r="M244" i="3"/>
  <c r="F244" i="3"/>
  <c r="E244" i="3"/>
  <c r="M243" i="3"/>
  <c r="F243" i="3"/>
  <c r="E243" i="3"/>
  <c r="M242" i="3"/>
  <c r="F242" i="3"/>
  <c r="E242" i="3"/>
  <c r="M241" i="3"/>
  <c r="F241" i="3"/>
  <c r="E241" i="3"/>
  <c r="M240" i="3"/>
  <c r="F240" i="3"/>
  <c r="E240" i="3"/>
  <c r="M239" i="3"/>
  <c r="F239" i="3"/>
  <c r="E239" i="3"/>
  <c r="M238" i="3"/>
  <c r="F238" i="3"/>
  <c r="E238" i="3"/>
  <c r="M237" i="3"/>
  <c r="F237" i="3"/>
  <c r="E237" i="3"/>
  <c r="M236" i="3"/>
  <c r="F236" i="3"/>
  <c r="M235" i="3"/>
  <c r="F235" i="3"/>
  <c r="E235" i="3"/>
  <c r="M234" i="3"/>
  <c r="F234" i="3"/>
  <c r="E234" i="3"/>
  <c r="M233" i="3"/>
  <c r="F233" i="3"/>
  <c r="E233" i="3"/>
  <c r="M232" i="3"/>
  <c r="F232" i="3"/>
  <c r="E232" i="3"/>
  <c r="M231" i="3"/>
  <c r="F231" i="3"/>
  <c r="E231" i="3"/>
  <c r="M230" i="3"/>
  <c r="F230" i="3"/>
  <c r="E230" i="3"/>
  <c r="M229" i="3"/>
  <c r="F229" i="3"/>
  <c r="E229" i="3"/>
  <c r="M228" i="3"/>
  <c r="F228" i="3"/>
  <c r="E228" i="3"/>
  <c r="M227" i="3"/>
  <c r="F227" i="3"/>
  <c r="E227" i="3"/>
  <c r="M226" i="3"/>
  <c r="F226" i="3"/>
  <c r="E226" i="3"/>
  <c r="M225" i="3"/>
  <c r="F225" i="3"/>
  <c r="E225" i="3"/>
  <c r="M224" i="3"/>
  <c r="F224" i="3"/>
  <c r="E224" i="3"/>
  <c r="M223" i="3"/>
  <c r="F223" i="3"/>
  <c r="E223" i="3"/>
  <c r="M222" i="3"/>
  <c r="F222" i="3"/>
  <c r="E222" i="3"/>
  <c r="M221" i="3"/>
  <c r="F221" i="3"/>
  <c r="E221" i="3"/>
  <c r="M220" i="3"/>
  <c r="F220" i="3"/>
  <c r="E220" i="3"/>
  <c r="M219" i="3"/>
  <c r="F219" i="3"/>
  <c r="E219" i="3"/>
  <c r="M218" i="3"/>
  <c r="F218" i="3"/>
  <c r="E218" i="3"/>
  <c r="M217" i="3"/>
  <c r="F217" i="3"/>
  <c r="E217" i="3"/>
  <c r="M216" i="3"/>
  <c r="F216" i="3"/>
  <c r="M215" i="3"/>
  <c r="F215" i="3"/>
  <c r="E215" i="3"/>
  <c r="M214" i="3"/>
  <c r="F214" i="3"/>
  <c r="E214" i="3"/>
  <c r="M213" i="3"/>
  <c r="F213" i="3"/>
  <c r="E213" i="3"/>
  <c r="M212" i="3"/>
  <c r="F212" i="3"/>
  <c r="E212" i="3"/>
  <c r="M211" i="3"/>
  <c r="F211" i="3"/>
  <c r="E211" i="3"/>
  <c r="M210" i="3"/>
  <c r="F210" i="3"/>
  <c r="E210" i="3"/>
  <c r="M209" i="3"/>
  <c r="F209" i="3"/>
  <c r="E209" i="3"/>
  <c r="M208" i="3"/>
  <c r="F208" i="3"/>
  <c r="E208" i="3"/>
  <c r="M207" i="3"/>
  <c r="F207" i="3"/>
  <c r="E207" i="3"/>
  <c r="M206" i="3"/>
  <c r="F206" i="3"/>
  <c r="E206" i="3"/>
  <c r="M205" i="3"/>
  <c r="F205" i="3"/>
  <c r="E205" i="3"/>
  <c r="M204" i="3"/>
  <c r="F204" i="3"/>
  <c r="E204" i="3"/>
  <c r="M203" i="3"/>
  <c r="F203" i="3"/>
  <c r="E203" i="3"/>
  <c r="M202" i="3"/>
  <c r="F202" i="3"/>
  <c r="E202" i="3"/>
  <c r="M201" i="3"/>
  <c r="F201" i="3"/>
  <c r="E201" i="3"/>
  <c r="M200" i="3"/>
  <c r="F200" i="3"/>
  <c r="E200" i="3"/>
  <c r="M199" i="3"/>
  <c r="F199" i="3"/>
  <c r="E199" i="3"/>
  <c r="M198" i="3"/>
  <c r="F198" i="3"/>
  <c r="E198" i="3"/>
  <c r="M197" i="3"/>
  <c r="F197" i="3"/>
  <c r="E197" i="3"/>
  <c r="M196" i="3"/>
  <c r="F196" i="3"/>
  <c r="E196" i="3"/>
  <c r="M195" i="3"/>
  <c r="F195" i="3"/>
  <c r="E195" i="3"/>
  <c r="M194" i="3"/>
  <c r="F194" i="3"/>
  <c r="E194" i="3"/>
  <c r="M193" i="3"/>
  <c r="F193" i="3"/>
  <c r="E193" i="3"/>
  <c r="M192" i="3"/>
  <c r="F192" i="3"/>
  <c r="E192" i="3"/>
  <c r="M191" i="3"/>
  <c r="F191" i="3"/>
  <c r="E191" i="3"/>
  <c r="M190" i="3"/>
  <c r="F190" i="3"/>
  <c r="E190" i="3"/>
  <c r="M189" i="3"/>
  <c r="F189" i="3"/>
  <c r="E189" i="3"/>
  <c r="M188" i="3"/>
  <c r="F188" i="3"/>
  <c r="E188" i="3"/>
  <c r="M187" i="3"/>
  <c r="F187" i="3"/>
  <c r="E187" i="3"/>
  <c r="M186" i="3"/>
  <c r="F186" i="3"/>
  <c r="E186" i="3"/>
  <c r="M185" i="3"/>
  <c r="F185" i="3"/>
  <c r="E185" i="3"/>
  <c r="M184" i="3"/>
  <c r="F184" i="3"/>
  <c r="E184" i="3"/>
  <c r="M183" i="3"/>
  <c r="F183" i="3"/>
  <c r="E183" i="3"/>
  <c r="M182" i="3"/>
  <c r="F182" i="3"/>
  <c r="E182" i="3"/>
  <c r="M181" i="3"/>
  <c r="F181" i="3"/>
  <c r="E181" i="3"/>
  <c r="M180" i="3"/>
  <c r="F180" i="3"/>
  <c r="E180" i="3"/>
  <c r="M179" i="3"/>
  <c r="F179" i="3"/>
  <c r="E179" i="3"/>
  <c r="M178" i="3"/>
  <c r="F178" i="3"/>
  <c r="E178" i="3"/>
  <c r="M177" i="3"/>
  <c r="F177" i="3"/>
  <c r="E177" i="3"/>
  <c r="M176" i="3"/>
  <c r="F176" i="3"/>
  <c r="E176" i="3"/>
  <c r="M175" i="3"/>
  <c r="F175" i="3"/>
  <c r="E175" i="3"/>
  <c r="M174" i="3"/>
  <c r="F174" i="3"/>
  <c r="E174" i="3"/>
  <c r="M173" i="3"/>
  <c r="F173" i="3"/>
  <c r="E173" i="3"/>
  <c r="M172" i="3"/>
  <c r="F172" i="3"/>
  <c r="E172" i="3"/>
  <c r="M171" i="3"/>
  <c r="F171" i="3"/>
  <c r="E171" i="3"/>
  <c r="M170" i="3"/>
  <c r="F170" i="3"/>
  <c r="E170" i="3"/>
  <c r="M169" i="3"/>
  <c r="F169" i="3"/>
  <c r="E169" i="3"/>
  <c r="M168" i="3"/>
  <c r="F168" i="3"/>
  <c r="E168" i="3"/>
  <c r="M167" i="3"/>
  <c r="F167" i="3"/>
  <c r="E167" i="3"/>
  <c r="M166" i="3"/>
  <c r="F166" i="3"/>
  <c r="E166" i="3"/>
  <c r="M165" i="3"/>
  <c r="F165" i="3"/>
  <c r="E165" i="3"/>
  <c r="M164" i="3"/>
  <c r="F164" i="3"/>
  <c r="E164" i="3"/>
  <c r="M163" i="3"/>
  <c r="F163" i="3"/>
  <c r="E163" i="3"/>
  <c r="M162" i="3"/>
  <c r="F162" i="3"/>
  <c r="E162" i="3"/>
  <c r="M161" i="3"/>
  <c r="F161" i="3"/>
  <c r="E161" i="3"/>
  <c r="M160" i="3"/>
  <c r="F160" i="3"/>
  <c r="E160" i="3"/>
  <c r="M159" i="3"/>
  <c r="F159" i="3"/>
  <c r="E159" i="3"/>
  <c r="M158" i="3"/>
  <c r="F158" i="3"/>
  <c r="E158" i="3"/>
  <c r="M157" i="3"/>
  <c r="F157" i="3"/>
  <c r="M156" i="3"/>
  <c r="F156" i="3"/>
  <c r="E156" i="3"/>
  <c r="M155" i="3"/>
  <c r="F155" i="3"/>
  <c r="E155" i="3"/>
  <c r="M154" i="3"/>
  <c r="F154" i="3"/>
  <c r="E154" i="3"/>
  <c r="M153" i="3"/>
  <c r="F153" i="3"/>
  <c r="E153" i="3"/>
  <c r="M152" i="3"/>
  <c r="F152" i="3"/>
  <c r="E152" i="3"/>
  <c r="M151" i="3"/>
  <c r="F151" i="3"/>
  <c r="E151" i="3"/>
  <c r="M150" i="3"/>
  <c r="F150" i="3"/>
  <c r="E150" i="3"/>
  <c r="M149" i="3"/>
  <c r="F149" i="3"/>
  <c r="E149" i="3"/>
  <c r="M148" i="3"/>
  <c r="F148" i="3"/>
  <c r="E148" i="3"/>
  <c r="M147" i="3"/>
  <c r="F147" i="3"/>
  <c r="E147" i="3"/>
  <c r="M146" i="3"/>
  <c r="F146" i="3"/>
  <c r="E146" i="3"/>
  <c r="M145" i="3"/>
  <c r="F145" i="3"/>
  <c r="E145" i="3"/>
  <c r="M144" i="3"/>
  <c r="F144" i="3"/>
  <c r="E144" i="3"/>
  <c r="M143" i="3"/>
  <c r="F143" i="3"/>
  <c r="E143" i="3"/>
  <c r="M142" i="3"/>
  <c r="F142" i="3"/>
  <c r="E142" i="3"/>
  <c r="M141" i="3"/>
  <c r="F141" i="3"/>
  <c r="E141" i="3"/>
  <c r="M140" i="3"/>
  <c r="F140" i="3"/>
  <c r="E140" i="3"/>
  <c r="M139" i="3"/>
  <c r="F139" i="3"/>
  <c r="E139" i="3"/>
  <c r="M138" i="3"/>
  <c r="F138" i="3"/>
  <c r="E138" i="3"/>
  <c r="M137" i="3"/>
  <c r="F137" i="3"/>
  <c r="E137" i="3"/>
  <c r="M136" i="3"/>
  <c r="F136" i="3"/>
  <c r="E136" i="3"/>
  <c r="M135" i="3"/>
  <c r="F135" i="3"/>
  <c r="E135" i="3"/>
  <c r="M134" i="3"/>
  <c r="F134" i="3"/>
  <c r="E134" i="3"/>
  <c r="M133" i="3"/>
  <c r="F133" i="3"/>
  <c r="E133" i="3"/>
  <c r="M132" i="3"/>
  <c r="F132" i="3"/>
  <c r="E132" i="3"/>
  <c r="M131" i="3"/>
  <c r="F131" i="3"/>
  <c r="E131" i="3"/>
  <c r="M130" i="3"/>
  <c r="F130" i="3"/>
  <c r="E130" i="3"/>
  <c r="M129" i="3"/>
  <c r="F129" i="3"/>
  <c r="E129" i="3"/>
  <c r="M128" i="3"/>
  <c r="F128" i="3"/>
  <c r="E128" i="3"/>
  <c r="M127" i="3"/>
  <c r="F127" i="3"/>
  <c r="E127" i="3"/>
  <c r="M126" i="3"/>
  <c r="F126" i="3"/>
  <c r="E126" i="3"/>
  <c r="M125" i="3"/>
  <c r="F125" i="3"/>
  <c r="E125" i="3"/>
  <c r="M124" i="3"/>
  <c r="F124" i="3"/>
  <c r="E124" i="3"/>
  <c r="M123" i="3"/>
  <c r="F123" i="3"/>
  <c r="E123" i="3"/>
  <c r="M122" i="3"/>
  <c r="F122" i="3"/>
  <c r="E122" i="3"/>
  <c r="M121" i="3"/>
  <c r="F121" i="3"/>
  <c r="E121" i="3"/>
  <c r="M120" i="3"/>
  <c r="F120" i="3"/>
  <c r="E120" i="3"/>
  <c r="M119" i="3"/>
  <c r="F119" i="3"/>
  <c r="E119" i="3"/>
  <c r="M118" i="3"/>
  <c r="F118" i="3"/>
  <c r="E118" i="3"/>
  <c r="M117" i="3"/>
  <c r="F117" i="3"/>
  <c r="E117" i="3"/>
  <c r="M116" i="3"/>
  <c r="F116" i="3"/>
  <c r="E116" i="3"/>
  <c r="M115" i="3"/>
  <c r="F115" i="3"/>
  <c r="E115" i="3"/>
  <c r="M114" i="3"/>
  <c r="F114" i="3"/>
  <c r="E114" i="3"/>
  <c r="M113" i="3"/>
  <c r="F113" i="3"/>
  <c r="E113" i="3"/>
  <c r="M112" i="3"/>
  <c r="F112" i="3"/>
  <c r="E112" i="3"/>
  <c r="M111" i="3"/>
  <c r="F111" i="3"/>
  <c r="E111" i="3"/>
  <c r="M110" i="3"/>
  <c r="F110" i="3"/>
  <c r="E110" i="3"/>
  <c r="M109" i="3"/>
  <c r="F109" i="3"/>
  <c r="E109" i="3"/>
  <c r="M108" i="3"/>
  <c r="F108" i="3"/>
  <c r="E108" i="3"/>
  <c r="M107" i="3"/>
  <c r="F107" i="3"/>
  <c r="E107" i="3"/>
  <c r="M106" i="3"/>
  <c r="F106" i="3"/>
  <c r="E106" i="3"/>
  <c r="M105" i="3"/>
  <c r="F105" i="3"/>
  <c r="E105" i="3"/>
  <c r="M104" i="3"/>
  <c r="F104" i="3"/>
  <c r="E104" i="3"/>
  <c r="M103" i="3"/>
  <c r="F103" i="3"/>
  <c r="E103" i="3"/>
  <c r="M102" i="3"/>
  <c r="F102" i="3"/>
  <c r="E102" i="3"/>
  <c r="M101" i="3"/>
  <c r="F101" i="3"/>
  <c r="E101" i="3"/>
  <c r="M100" i="3"/>
  <c r="F100" i="3"/>
  <c r="E100" i="3"/>
  <c r="M99" i="3"/>
  <c r="F99" i="3"/>
  <c r="E99" i="3"/>
  <c r="M98" i="3"/>
  <c r="F98" i="3"/>
  <c r="E98" i="3"/>
  <c r="M97" i="3"/>
  <c r="F97" i="3"/>
  <c r="E97" i="3"/>
  <c r="M96" i="3"/>
  <c r="F96" i="3"/>
  <c r="E96" i="3"/>
  <c r="M95" i="3"/>
  <c r="F95" i="3"/>
  <c r="E95" i="3"/>
  <c r="M94" i="3"/>
  <c r="F94" i="3"/>
  <c r="E94" i="3"/>
  <c r="M93" i="3"/>
  <c r="F93" i="3"/>
  <c r="E93" i="3"/>
  <c r="M92" i="3"/>
  <c r="F92" i="3"/>
  <c r="E92" i="3"/>
  <c r="M91" i="3"/>
  <c r="F91" i="3"/>
  <c r="E91" i="3"/>
  <c r="M90" i="3"/>
  <c r="F90" i="3"/>
  <c r="E90" i="3"/>
  <c r="M89" i="3"/>
  <c r="F89" i="3"/>
  <c r="E89" i="3"/>
  <c r="M88" i="3"/>
  <c r="F88" i="3"/>
  <c r="E88" i="3"/>
  <c r="M87" i="3"/>
  <c r="F87" i="3"/>
  <c r="E87" i="3"/>
  <c r="M86" i="3"/>
  <c r="F86" i="3"/>
  <c r="E86" i="3"/>
  <c r="M85" i="3"/>
  <c r="F85" i="3"/>
  <c r="E85" i="3"/>
  <c r="M84" i="3"/>
  <c r="F84" i="3"/>
  <c r="E84" i="3"/>
  <c r="M83" i="3"/>
  <c r="F83" i="3"/>
  <c r="E83" i="3"/>
  <c r="M82" i="3"/>
  <c r="F82" i="3"/>
  <c r="E82" i="3"/>
  <c r="M81" i="3"/>
  <c r="F81" i="3"/>
  <c r="E81" i="3"/>
  <c r="M80" i="3"/>
  <c r="F80" i="3"/>
  <c r="E80" i="3"/>
  <c r="M79" i="3"/>
  <c r="F79" i="3"/>
  <c r="E79" i="3"/>
  <c r="M78" i="3"/>
  <c r="F78" i="3"/>
  <c r="E78" i="3"/>
  <c r="M77" i="3"/>
  <c r="F77" i="3"/>
  <c r="E77" i="3"/>
  <c r="M76" i="3"/>
  <c r="F76" i="3"/>
  <c r="E76" i="3"/>
  <c r="M75" i="3"/>
  <c r="F75" i="3"/>
  <c r="E75" i="3"/>
  <c r="M74" i="3"/>
  <c r="F74" i="3"/>
  <c r="E74" i="3"/>
  <c r="M73" i="3"/>
  <c r="F73" i="3"/>
  <c r="E73" i="3"/>
  <c r="M72" i="3"/>
  <c r="F72" i="3"/>
  <c r="E72" i="3"/>
  <c r="M71" i="3"/>
  <c r="F71" i="3"/>
  <c r="E71" i="3"/>
  <c r="M70" i="3"/>
  <c r="F70" i="3"/>
  <c r="E70" i="3"/>
  <c r="M69" i="3"/>
  <c r="F69" i="3"/>
  <c r="E69" i="3"/>
  <c r="M68" i="3"/>
  <c r="F68" i="3"/>
  <c r="E68" i="3"/>
  <c r="M67" i="3"/>
  <c r="F67" i="3"/>
  <c r="E67" i="3"/>
  <c r="M66" i="3"/>
  <c r="F66" i="3"/>
  <c r="E66" i="3"/>
  <c r="M65" i="3"/>
  <c r="F65" i="3"/>
  <c r="E65" i="3"/>
  <c r="M64" i="3"/>
  <c r="F64" i="3"/>
  <c r="E64" i="3"/>
  <c r="M63" i="3"/>
  <c r="F63" i="3"/>
  <c r="E63" i="3"/>
  <c r="M62" i="3"/>
  <c r="F62" i="3"/>
  <c r="E62" i="3"/>
  <c r="M61" i="3"/>
  <c r="F61" i="3"/>
  <c r="E61" i="3"/>
  <c r="M60" i="3"/>
  <c r="F60" i="3"/>
  <c r="E60" i="3"/>
  <c r="M59" i="3"/>
  <c r="F59" i="3"/>
  <c r="E59" i="3"/>
  <c r="M58" i="3"/>
  <c r="F58" i="3"/>
  <c r="E58" i="3"/>
  <c r="M57" i="3"/>
  <c r="F57" i="3"/>
  <c r="E57" i="3"/>
  <c r="M56" i="3"/>
  <c r="F56" i="3"/>
  <c r="E56" i="3"/>
  <c r="M55" i="3"/>
  <c r="F55" i="3"/>
  <c r="E55" i="3"/>
  <c r="M54" i="3"/>
  <c r="F54" i="3"/>
  <c r="E54" i="3"/>
  <c r="M53" i="3"/>
  <c r="F53" i="3"/>
  <c r="E53" i="3"/>
  <c r="M52" i="3"/>
  <c r="F52" i="3"/>
  <c r="E52" i="3"/>
  <c r="M51" i="3"/>
  <c r="F51" i="3"/>
  <c r="E51" i="3"/>
  <c r="M50" i="3"/>
  <c r="F50" i="3"/>
  <c r="E50" i="3"/>
  <c r="M49" i="3"/>
  <c r="F49" i="3"/>
  <c r="E49" i="3"/>
  <c r="M48" i="3"/>
  <c r="F48" i="3"/>
  <c r="E48" i="3"/>
  <c r="M47" i="3"/>
  <c r="F47" i="3"/>
  <c r="E47" i="3"/>
  <c r="M46" i="3"/>
  <c r="F46" i="3"/>
  <c r="E46" i="3"/>
  <c r="M45" i="3"/>
  <c r="F45" i="3"/>
  <c r="E45" i="3"/>
  <c r="M44" i="3"/>
  <c r="F44" i="3"/>
  <c r="E44" i="3"/>
  <c r="M43" i="3"/>
  <c r="F43" i="3"/>
  <c r="E43" i="3"/>
  <c r="M42" i="3"/>
  <c r="F42" i="3"/>
  <c r="E42" i="3"/>
  <c r="M41" i="3"/>
  <c r="F41" i="3"/>
  <c r="E41" i="3"/>
  <c r="M40" i="3"/>
  <c r="F40" i="3"/>
  <c r="E40" i="3"/>
  <c r="M39" i="3"/>
  <c r="F39" i="3"/>
  <c r="E39" i="3"/>
  <c r="M38" i="3"/>
  <c r="F38" i="3"/>
  <c r="E38" i="3"/>
  <c r="M37" i="3"/>
  <c r="F37" i="3"/>
  <c r="E37" i="3"/>
  <c r="M36" i="3"/>
  <c r="F36" i="3"/>
  <c r="E36" i="3"/>
  <c r="M35" i="3"/>
  <c r="F35" i="3"/>
  <c r="E35" i="3"/>
  <c r="M34" i="3"/>
  <c r="F34" i="3"/>
  <c r="E34" i="3"/>
  <c r="M33" i="3"/>
  <c r="F33" i="3"/>
  <c r="E33" i="3"/>
  <c r="M32" i="3"/>
  <c r="F32" i="3"/>
  <c r="E32" i="3"/>
  <c r="M31" i="3"/>
  <c r="F31" i="3"/>
  <c r="E31" i="3"/>
  <c r="M30" i="3"/>
  <c r="F30" i="3"/>
  <c r="E30" i="3"/>
  <c r="M29" i="3"/>
  <c r="F29" i="3"/>
  <c r="E29" i="3"/>
  <c r="M28" i="3"/>
  <c r="F28" i="3"/>
  <c r="E28" i="3"/>
  <c r="M27" i="3"/>
  <c r="F27" i="3"/>
  <c r="E27" i="3"/>
  <c r="M26" i="3"/>
  <c r="F26" i="3"/>
  <c r="E26" i="3"/>
  <c r="M25" i="3"/>
  <c r="F25" i="3"/>
  <c r="E25" i="3"/>
  <c r="M24" i="3"/>
  <c r="F24" i="3"/>
  <c r="E24" i="3"/>
  <c r="M23" i="3"/>
  <c r="F23" i="3"/>
  <c r="E23" i="3"/>
  <c r="M22" i="3"/>
  <c r="F22" i="3"/>
  <c r="E22" i="3"/>
  <c r="M21" i="3"/>
  <c r="F21" i="3"/>
  <c r="E21" i="3"/>
  <c r="M20" i="3"/>
  <c r="F20" i="3"/>
  <c r="E20" i="3"/>
  <c r="M19" i="3"/>
  <c r="F19" i="3"/>
  <c r="E19" i="3"/>
  <c r="M18" i="3"/>
  <c r="F18" i="3"/>
  <c r="E18" i="3"/>
  <c r="M17" i="3"/>
  <c r="F17" i="3"/>
  <c r="E17" i="3"/>
  <c r="M16" i="3"/>
  <c r="F16" i="3"/>
  <c r="E16" i="3"/>
  <c r="M15" i="3"/>
  <c r="F15" i="3"/>
  <c r="E15" i="3"/>
  <c r="M14" i="3"/>
  <c r="F14" i="3"/>
  <c r="E14" i="3"/>
  <c r="M13" i="3"/>
  <c r="F13" i="3"/>
  <c r="E13" i="3"/>
  <c r="M12" i="3"/>
  <c r="F12" i="3"/>
  <c r="E12" i="3"/>
  <c r="M11" i="3"/>
  <c r="F11" i="3"/>
  <c r="E11" i="3"/>
  <c r="M10" i="3"/>
  <c r="F10" i="3"/>
  <c r="E10" i="3"/>
  <c r="M9" i="3"/>
  <c r="F9" i="3"/>
  <c r="E9" i="3"/>
  <c r="M8" i="3"/>
  <c r="F8" i="3"/>
  <c r="E8" i="3"/>
  <c r="M7" i="3"/>
  <c r="H7" i="3"/>
  <c r="F7" i="3"/>
  <c r="E7" i="3"/>
  <c r="M6" i="3"/>
  <c r="F6" i="3"/>
  <c r="E6" i="3"/>
  <c r="M5" i="3"/>
  <c r="F5" i="3"/>
  <c r="E5" i="3"/>
  <c r="M4" i="3"/>
  <c r="H4" i="3"/>
  <c r="F4" i="3"/>
  <c r="E4" i="3"/>
  <c r="M3" i="3"/>
  <c r="H3" i="3"/>
  <c r="F3" i="3"/>
  <c r="E3" i="3"/>
  <c r="M2" i="3"/>
  <c r="F2" i="3"/>
  <c r="E2" i="3"/>
  <c r="U8" i="2"/>
  <c r="V7" i="2" s="1"/>
  <c r="J8" i="2"/>
  <c r="K7" i="2" s="1"/>
  <c r="U7" i="2"/>
  <c r="V6" i="2" s="1"/>
  <c r="V8" i="2" s="1"/>
  <c r="J7" i="2"/>
  <c r="K6" i="2" s="1"/>
  <c r="K8" i="2" s="1"/>
  <c r="U6" i="2"/>
  <c r="J6" i="2"/>
  <c r="U4" i="2"/>
  <c r="J4" i="2"/>
  <c r="U3" i="2"/>
  <c r="V3" i="2" s="1"/>
  <c r="J3" i="2"/>
  <c r="K3" i="2" s="1"/>
  <c r="U2" i="2"/>
  <c r="V2" i="2" s="1"/>
  <c r="J2" i="2"/>
  <c r="K2" i="2" s="1"/>
  <c r="K4" i="2" s="1"/>
  <c r="U9" i="1"/>
  <c r="J9" i="1"/>
  <c r="K8" i="1" s="1"/>
  <c r="U8" i="1"/>
  <c r="V8" i="1" s="1"/>
  <c r="J8" i="1"/>
  <c r="U7" i="1"/>
  <c r="V7" i="1" s="1"/>
  <c r="V9" i="1" s="1"/>
  <c r="J7" i="1"/>
  <c r="K7" i="1" s="1"/>
  <c r="K9" i="1" s="1"/>
  <c r="U5" i="1"/>
  <c r="J5" i="1"/>
  <c r="U4" i="1"/>
  <c r="V4" i="1" s="1"/>
  <c r="J4" i="1"/>
  <c r="K4" i="1" s="1"/>
  <c r="U3" i="1"/>
  <c r="V3" i="1" s="1"/>
  <c r="J3" i="1"/>
  <c r="K3" i="1" s="1"/>
  <c r="K5" i="1" s="1"/>
  <c r="H13" i="3" l="1"/>
  <c r="H12" i="3"/>
  <c r="H11" i="3"/>
  <c r="V4" i="2"/>
  <c r="V5" i="1"/>
</calcChain>
</file>

<file path=xl/sharedStrings.xml><?xml version="1.0" encoding="utf-8"?>
<sst xmlns="http://schemas.openxmlformats.org/spreadsheetml/2006/main" count="1530" uniqueCount="389">
  <si>
    <t>MUN</t>
  </si>
  <si>
    <t xml:space="preserve">Hogar con adulto mayor </t>
  </si>
  <si>
    <t>pobres</t>
  </si>
  <si>
    <t>H</t>
  </si>
  <si>
    <t>A</t>
  </si>
  <si>
    <t>suma de privaciones</t>
  </si>
  <si>
    <t>personas</t>
  </si>
  <si>
    <t>MPI</t>
  </si>
  <si>
    <t xml:space="preserve">Hogar sin adulto mayor </t>
  </si>
  <si>
    <t>privaciones</t>
  </si>
  <si>
    <t>codigo_nuevo</t>
  </si>
  <si>
    <t>id</t>
  </si>
  <si>
    <t>Municipio</t>
  </si>
  <si>
    <t>ipm_adultomayor_2012</t>
  </si>
  <si>
    <t>ipm_noadultomayor_2012</t>
  </si>
  <si>
    <t>brecha2012 sin municipios faltantes</t>
  </si>
  <si>
    <t>brecha2012 con municipios faltantes</t>
  </si>
  <si>
    <t>ipm_adulto_mayor2024</t>
  </si>
  <si>
    <t>ipm_adulto_no_mayor2024</t>
  </si>
  <si>
    <t>brecha2024</t>
  </si>
  <si>
    <t>Sucre</t>
  </si>
  <si>
    <t>Yotala</t>
  </si>
  <si>
    <t>promedio</t>
  </si>
  <si>
    <t>Poroma</t>
  </si>
  <si>
    <t>desv</t>
  </si>
  <si>
    <t>Azurduy</t>
  </si>
  <si>
    <t>Tarvita</t>
  </si>
  <si>
    <t>Zudáñez</t>
  </si>
  <si>
    <t>max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</si>
  <si>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</si>
  <si>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</si>
  <si>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</si>
  <si>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</si>
  <si>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</si>
  <si>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</si>
  <si>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</si>
  <si>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</si>
  <si>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</si>
  <si>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</si>
  <si>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nombre</t>
  </si>
  <si>
    <t>Razón de pobreza multidimensional entre hogares con jefe adulto mayor y sin jefe adulto mayor</t>
  </si>
  <si>
    <t>Tarabuco</t>
  </si>
  <si>
    <t>Yamparáez</t>
  </si>
  <si>
    <t>Hogar con jefe de hogar adulto mayor</t>
  </si>
  <si>
    <t>Camargo</t>
  </si>
  <si>
    <t>San Lucas</t>
  </si>
  <si>
    <t xml:space="preserve">1,628,738 </t>
  </si>
  <si>
    <t>2,181,955</t>
  </si>
  <si>
    <t>Incahuasi</t>
  </si>
  <si>
    <t>16.57 %</t>
  </si>
  <si>
    <t>19.60 %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</si>
  <si>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</si>
  <si>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</si>
  <si>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</si>
  <si>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</si>
  <si>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</si>
  <si>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</si>
  <si>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</si>
  <si>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</si>
  <si>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</si>
  <si>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</si>
  <si>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</si>
  <si>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</si>
  <si>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</si>
  <si>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</si>
  <si>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</si>
  <si>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</si>
  <si>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</si>
  <si>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</si>
  <si>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</si>
  <si>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</si>
  <si>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</si>
  <si>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</si>
  <si>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</si>
  <si>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</si>
  <si>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</si>
  <si>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</si>
  <si>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</si>
  <si>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</si>
  <si>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</si>
  <si>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</si>
  <si>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</si>
  <si>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</si>
  <si>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</si>
  <si>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</si>
  <si>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</si>
  <si>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</si>
  <si>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</si>
  <si>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</si>
  <si>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</si>
  <si>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</si>
  <si>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</si>
  <si>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</si>
  <si>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</si>
  <si>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</si>
  <si>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</si>
  <si>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</si>
  <si>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</si>
  <si>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</si>
  <si>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</si>
  <si>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</si>
  <si>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</si>
  <si>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</si>
  <si>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</si>
  <si>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</si>
  <si>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</si>
  <si>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</si>
  <si>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</si>
  <si>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</si>
  <si>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</si>
  <si>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</si>
  <si>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</si>
  <si>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</si>
  <si>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</si>
  <si>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</si>
  <si>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</si>
  <si>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</si>
  <si>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</si>
  <si>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</si>
  <si>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</si>
  <si>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</si>
  <si>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</si>
  <si>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</si>
  <si>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</si>
  <si>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</si>
  <si>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</si>
  <si>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</si>
  <si>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</si>
  <si>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</si>
  <si>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</si>
  <si>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</si>
  <si>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</si>
  <si>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</si>
  <si>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</si>
  <si>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</si>
  <si>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</si>
  <si>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</si>
  <si>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</si>
  <si>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</si>
  <si>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</si>
  <si>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</si>
  <si>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</si>
  <si>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</si>
  <si>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</si>
  <si>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</si>
  <si>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</si>
  <si>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</si>
  <si>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</si>
  <si>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</si>
  <si>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</si>
  <si>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</si>
  <si>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</si>
  <si>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</si>
  <si>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</si>
  <si>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</si>
  <si>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</si>
  <si>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</si>
  <si>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</si>
  <si>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</si>
  <si>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</si>
  <si>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</si>
  <si>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</si>
  <si>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</si>
  <si>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</si>
  <si>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</si>
  <si>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</si>
  <si>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</si>
  <si>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</si>
  <si>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</si>
  <si>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</si>
  <si>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</si>
  <si>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</si>
  <si>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</si>
  <si>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</si>
  <si>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</si>
  <si>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</si>
  <si>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</si>
  <si>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</si>
  <si>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</si>
  <si>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</si>
  <si>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</si>
  <si>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</si>
  <si>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</si>
  <si>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</si>
  <si>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</si>
  <si>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</si>
  <si>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</si>
  <si>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</si>
  <si>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</si>
  <si>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</si>
  <si>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</si>
  <si>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</si>
  <si>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</si>
  <si>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</si>
  <si>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</si>
  <si>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</si>
  <si>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</si>
  <si>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</si>
  <si>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</si>
  <si>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</si>
  <si>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</si>
  <si>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</si>
  <si>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</si>
  <si>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</si>
  <si>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</si>
  <si>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</si>
  <si>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</si>
  <si>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</si>
  <si>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</si>
  <si>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</si>
  <si>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</si>
  <si>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</si>
  <si>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</si>
  <si>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</si>
  <si>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</si>
  <si>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</si>
  <si>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</si>
  <si>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</si>
  <si>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</si>
  <si>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</si>
  <si>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</si>
  <si>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</si>
  <si>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</si>
  <si>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</si>
  <si>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</si>
  <si>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</si>
  <si>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</si>
  <si>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</si>
  <si>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</si>
  <si>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</si>
  <si>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</si>
  <si>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</si>
  <si>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</si>
  <si>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</si>
  <si>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</si>
  <si>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</si>
  <si>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</si>
  <si>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</si>
  <si>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</si>
  <si>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</si>
  <si>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</si>
  <si>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</si>
  <si>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</si>
  <si>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</si>
  <si>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</si>
  <si>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</si>
  <si>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</si>
  <si>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</si>
  <si>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</si>
  <si>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</si>
  <si>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</si>
  <si>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</si>
  <si>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</si>
  <si>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</si>
  <si>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</si>
  <si>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</si>
  <si>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</si>
  <si>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</si>
  <si>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</si>
  <si>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</si>
  <si>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</si>
  <si>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</si>
  <si>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</si>
  <si>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</si>
  <si>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</si>
  <si>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</si>
  <si>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</si>
  <si>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</si>
  <si>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</si>
  <si>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</si>
  <si>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</si>
  <si>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</si>
  <si>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</si>
  <si>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</si>
  <si>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</si>
  <si>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</si>
  <si>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</si>
  <si>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</si>
  <si>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</si>
  <si>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</si>
  <si>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</si>
  <si>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</si>
  <si>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</si>
  <si>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</si>
  <si>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</si>
  <si>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</si>
  <si>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</si>
  <si>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</si>
  <si>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</si>
  <si>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</si>
  <si>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</si>
  <si>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</si>
  <si>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</si>
  <si>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</si>
  <si>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</si>
  <si>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</si>
  <si>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</si>
  <si>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</si>
  <si>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</si>
  <si>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</si>
  <si>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</si>
  <si>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</si>
  <si>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</si>
  <si>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</si>
  <si>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</si>
  <si>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</si>
  <si>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</si>
  <si>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</si>
  <si>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</si>
  <si>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</si>
  <si>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</si>
  <si>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</si>
  <si>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</si>
  <si>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</si>
  <si>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</si>
  <si>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</si>
  <si>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</si>
  <si>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</si>
  <si>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</si>
  <si>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</si>
  <si>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</si>
  <si>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</si>
  <si>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</si>
  <si>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</si>
  <si>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</si>
  <si>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</si>
  <si>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</si>
  <si>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</si>
  <si>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</si>
  <si>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</si>
  <si>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</si>
  <si>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</si>
  <si>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</si>
  <si>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</si>
  <si>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</si>
  <si>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</si>
  <si>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</si>
  <si>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</si>
  <si>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</si>
  <si>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</si>
  <si>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</si>
  <si>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</si>
  <si>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</si>
  <si>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</si>
  <si>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</si>
  <si>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</si>
  <si>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</si>
  <si>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</si>
  <si>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</si>
  <si>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</si>
  <si>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</si>
  <si>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</si>
  <si>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</si>
  <si>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</si>
  <si>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</si>
  <si>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</si>
  <si>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</si>
  <si>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</si>
  <si>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</si>
  <si>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</si>
  <si>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</si>
  <si>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</si>
  <si>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idep</t>
  </si>
  <si>
    <t>Departamento</t>
  </si>
  <si>
    <t>ipm_adultomayor2012</t>
  </si>
  <si>
    <t>ipm_noadultomayor2012</t>
  </si>
  <si>
    <t>brecha2012</t>
  </si>
  <si>
    <t>ipm_adultomayor2024</t>
  </si>
  <si>
    <t>ipm_noadultomayor2024</t>
  </si>
  <si>
    <t>Chuquisaca</t>
  </si>
  <si>
    <t>La Paz</t>
  </si>
  <si>
    <t>Santa Cruz</t>
  </si>
  <si>
    <t>Beni</t>
  </si>
  <si>
    <t>Pando</t>
  </si>
  <si>
    <t>Gran Chaco</t>
  </si>
  <si>
    <t>Bolivia</t>
  </si>
  <si>
    <t>Brecha de pobreza multidimensional entre hogares con jefe adulto mayor y sin jefe adulto mayor 2012</t>
  </si>
  <si>
    <t>Brecha de pobreza multidimensional entre hogares con jefe adulto mayor y sin jefe adulto mayor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</si>
  <si>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</si>
  <si>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</si>
  <si>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</si>
  <si>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</si>
  <si>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</si>
  <si>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</si>
  <si>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</si>
  <si>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</si>
  <si>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</si>
  <si>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</si>
  <si>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Brecha de pobreza multidimensional entre hogares con jefe adulto mayor y sin jefe adulto mayor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</si>
</sst>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0"/>
    <numFmt numFmtId="165" formatCode="000"/>
    <numFmt numFmtId="166" formatCode="0.000"/>
  </numFmts>
  <fonts count="8">
    <font>
      <sz val="10"/>
      <color rgb="FF000000"/>
      <name val="Arial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Play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  <xf numFmtId="165" fontId="1" fillId="0" borderId="0" xfId="0" applyNumberFormat="1" applyFont="1" applyAlignment="1">
      <alignment wrapText="1"/>
    </xf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/>
    <xf numFmtId="166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wrapText="1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5" fontId="2" fillId="2" borderId="0" xfId="0" applyNumberFormat="1" applyFont="1" applyFill="1" applyAlignment="1">
      <alignment horizontal="center" wrapText="1"/>
    </xf>
    <xf numFmtId="164" fontId="2" fillId="2" borderId="0" xfId="0" applyNumberFormat="1" applyFont="1" applyFill="1" applyAlignment="1">
      <alignment horizontal="center" wrapText="1"/>
    </xf>
    <xf numFmtId="164" fontId="3" fillId="0" borderId="0" xfId="0" applyNumberFormat="1" applyFont="1" applyAlignment="1">
      <alignment wrapText="1"/>
    </xf>
    <xf numFmtId="164" fontId="1" fillId="3" borderId="0" xfId="0" applyNumberFormat="1" applyFont="1" applyFill="1"/>
    <xf numFmtId="164" fontId="3" fillId="0" borderId="0" xfId="0" applyNumberFormat="1" applyFont="1"/>
    <xf numFmtId="164" fontId="4" fillId="0" borderId="0" xfId="0" applyNumberFormat="1" applyFont="1" applyAlignment="1">
      <alignment horizontal="right"/>
    </xf>
    <xf numFmtId="1" fontId="3" fillId="0" borderId="0" xfId="0" applyNumberFormat="1" applyFont="1"/>
    <xf numFmtId="164" fontId="3" fillId="0" borderId="1" xfId="0" applyNumberFormat="1" applyFont="1" applyBorder="1"/>
    <xf numFmtId="165" fontId="3" fillId="0" borderId="1" xfId="0" applyNumberFormat="1" applyFont="1" applyBorder="1"/>
    <xf numFmtId="165" fontId="1" fillId="3" borderId="0" xfId="0" applyNumberFormat="1" applyFont="1" applyFill="1" applyAlignment="1">
      <alignment horizontal="right"/>
    </xf>
    <xf numFmtId="165" fontId="4" fillId="0" borderId="0" xfId="0" applyNumberFormat="1" applyFont="1"/>
    <xf numFmtId="164" fontId="4" fillId="3" borderId="0" xfId="0" applyNumberFormat="1" applyFont="1" applyFill="1"/>
    <xf numFmtId="164" fontId="4" fillId="0" borderId="0" xfId="0" applyNumberFormat="1" applyFont="1"/>
    <xf numFmtId="164" fontId="3" fillId="3" borderId="0" xfId="0" applyNumberFormat="1" applyFont="1" applyFill="1"/>
    <xf numFmtId="164" fontId="3" fillId="3" borderId="0" xfId="0" applyNumberFormat="1" applyFont="1" applyFill="1" applyAlignment="1">
      <alignment wrapText="1"/>
    </xf>
    <xf numFmtId="3" fontId="1" fillId="0" borderId="0" xfId="0" applyNumberFormat="1" applyFont="1" applyAlignment="1">
      <alignment horizontal="right"/>
    </xf>
    <xf numFmtId="164" fontId="5" fillId="0" borderId="0" xfId="0" applyNumberFormat="1" applyFont="1"/>
    <xf numFmtId="3" fontId="4" fillId="0" borderId="0" xfId="0" applyNumberFormat="1" applyFont="1"/>
    <xf numFmtId="3" fontId="4" fillId="3" borderId="0" xfId="0" applyNumberFormat="1" applyFont="1" applyFill="1"/>
    <xf numFmtId="165" fontId="4" fillId="3" borderId="0" xfId="0" applyNumberFormat="1" applyFont="1" applyFill="1"/>
    <xf numFmtId="49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9" fontId="1" fillId="0" borderId="0" xfId="0" applyNumberFormat="1" applyFont="1" applyAlignment="1">
      <alignment horizontal="right"/>
    </xf>
    <xf numFmtId="49" fontId="1" fillId="3" borderId="0" xfId="0" applyNumberFormat="1" applyFont="1" applyFill="1"/>
    <xf numFmtId="4" fontId="4" fillId="0" borderId="0" xfId="0" applyNumberFormat="1" applyFont="1" applyAlignment="1">
      <alignment horizontal="right"/>
    </xf>
    <xf numFmtId="4" fontId="3" fillId="0" borderId="0" xfId="0" applyNumberFormat="1" applyFont="1"/>
    <xf numFmtId="49" fontId="4" fillId="0" borderId="0" xfId="0" applyNumberFormat="1" applyFont="1"/>
    <xf numFmtId="49" fontId="4" fillId="3" borderId="0" xfId="0" applyNumberFormat="1" applyFont="1" applyFill="1"/>
    <xf numFmtId="4" fontId="4" fillId="0" borderId="0" xfId="0" applyNumberFormat="1" applyFont="1"/>
    <xf numFmtId="4" fontId="1" fillId="0" borderId="0" xfId="0" applyNumberFormat="1" applyFont="1" applyAlignment="1">
      <alignment horizontal="right"/>
    </xf>
    <xf numFmtId="4" fontId="2" fillId="2" borderId="0" xfId="0" applyNumberFormat="1" applyFont="1" applyFill="1" applyAlignment="1">
      <alignment horizontal="center" wrapText="1"/>
    </xf>
    <xf numFmtId="49" fontId="3" fillId="0" borderId="0" xfId="0" applyNumberFormat="1" applyFont="1"/>
    <xf numFmtId="0" fontId="6" fillId="4" borderId="1" xfId="0" applyFont="1" applyFill="1" applyBorder="1"/>
    <xf numFmtId="0" fontId="7" fillId="5" borderId="1" xfId="0" applyFont="1" applyFill="1" applyBorder="1" applyAlignment="1">
      <alignment horizontal="center" wrapText="1"/>
    </xf>
    <xf numFmtId="166" fontId="7" fillId="5" borderId="1" xfId="0" applyNumberFormat="1" applyFont="1" applyFill="1" applyBorder="1" applyAlignment="1">
      <alignment horizontal="center" wrapText="1"/>
    </xf>
    <xf numFmtId="166" fontId="7" fillId="6" borderId="1" xfId="0" applyNumberFormat="1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7" fillId="8" borderId="1" xfId="0" applyFont="1" applyFill="1" applyBorder="1" applyAlignment="1">
      <alignment horizontal="center" wrapText="1"/>
    </xf>
    <xf numFmtId="0" fontId="4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166" fontId="3" fillId="0" borderId="1" xfId="0" applyNumberFormat="1" applyFont="1" applyBorder="1"/>
    <xf numFmtId="0" fontId="1" fillId="3" borderId="0" xfId="0" applyFont="1" applyFill="1" applyAlignment="1">
      <alignment horizontal="right"/>
    </xf>
    <xf numFmtId="0" fontId="3" fillId="0" borderId="0" xfId="0" applyFont="1"/>
  </cellXfs>
  <cellStyles count="1">
    <cellStyle name="Normal" xfId="0" builtinId="0"/>
  </cellStyles>
  <dxfs count="25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11">
    <tableStyle name="Datos procesados -style" pivot="0" count="3" xr9:uid="{00000000-0011-0000-FFFF-FFFF00000000}">
      <tableStyleElement type="headerRow" dxfId="24"/>
      <tableStyleElement type="firstRowStripe" dxfId="23"/>
      <tableStyleElement type="secondRowStripe" dxfId="22"/>
    </tableStyle>
    <tableStyle name="Datos procesados -style 2" pivot="0" count="3" xr9:uid="{00000000-0011-0000-FFFF-FFFF01000000}">
      <tableStyleElement type="headerRow" dxfId="21"/>
      <tableStyleElement type="firstRowStripe" dxfId="20"/>
      <tableStyleElement type="secondRowStripe" dxfId="19"/>
    </tableStyle>
    <tableStyle name="Datos procesados -style 3" pivot="0" count="3" xr9:uid="{00000000-0011-0000-FFFF-FFFF02000000}">
      <tableStyleElement type="headerRow" dxfId="18"/>
      <tableStyleElement type="firstRowStripe" dxfId="17"/>
      <tableStyleElement type="secondRowStripe" dxfId="16"/>
    </tableStyle>
    <tableStyle name="Datos procesados -style 4" pivot="0" count="2" xr9:uid="{00000000-0011-0000-FFFF-FFFF03000000}">
      <tableStyleElement type="firstRowStripe" dxfId="15"/>
      <tableStyleElement type="secondRowStripe" dxfId="14"/>
    </tableStyle>
    <tableStyle name="Datos procesados -style 5" pivot="0" count="2" xr9:uid="{00000000-0011-0000-FFFF-FFFF04000000}">
      <tableStyleElement type="firstRowStripe" dxfId="13"/>
      <tableStyleElement type="secondRowStripe" dxfId="12"/>
    </tableStyle>
    <tableStyle name="Datos procesados -style 6" pivot="0" count="2" xr9:uid="{00000000-0011-0000-FFFF-FFFF05000000}">
      <tableStyleElement type="firstRowStripe" dxfId="11"/>
      <tableStyleElement type="secondRowStripe" dxfId="10"/>
    </tableStyle>
    <tableStyle name="Indicador_MUN-style" pivot="0" count="2" xr9:uid="{00000000-0011-0000-FFFF-FFFF06000000}">
      <tableStyleElement type="firstRowStripe" dxfId="9"/>
      <tableStyleElement type="secondRowStripe" dxfId="8"/>
    </tableStyle>
    <tableStyle name="Indicador_MUN-style 2" pivot="0" count="2" xr9:uid="{00000000-0011-0000-FFFF-FFFF07000000}">
      <tableStyleElement type="firstRowStripe" dxfId="7"/>
      <tableStyleElement type="secondRowStripe" dxfId="6"/>
    </tableStyle>
    <tableStyle name="Absoluto_MUN-style" pivot="0" count="2" xr9:uid="{00000000-0011-0000-FFFF-FFFF08000000}">
      <tableStyleElement type="firstRowStripe" dxfId="5"/>
      <tableStyleElement type="secondRowStripe" dxfId="4"/>
    </tableStyle>
    <tableStyle name="Absoluto_DEP-style" pivot="0" count="2" xr9:uid="{00000000-0011-0000-FFFF-FFFF09000000}">
      <tableStyleElement type="firstRowStripe" dxfId="3"/>
      <tableStyleElement type="secondRowStripe" dxfId="2"/>
    </tableStyle>
    <tableStyle name="Indicador_DEP-style" pivot="0" count="2" xr9:uid="{00000000-0011-0000-FFFF-FFFF0A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315200" cy="49434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B1018">
  <tableColumns count="1">
    <tableColumn id="1" xr3:uid="{00000000-0010-0000-0000-000001000000}" name="Municipio"/>
  </tableColumns>
  <tableStyleInfo name="Datos procesados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D1:F1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Datos procesados 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J1:J1018">
  <tableColumns count="1">
    <tableColumn id="1" xr3:uid="{00000000-0010-0000-0200-000001000000}" name="Municipio"/>
  </tableColumns>
  <tableStyleInfo name="Datos procesados 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L1:M1" headerRowCount="0">
  <tableColumns count="2">
    <tableColumn id="1" xr3:uid="{00000000-0010-0000-0300-000001000000}" name="Column1"/>
    <tableColumn id="2" xr3:uid="{00000000-0010-0000-0300-000002000000}" name="Column2"/>
  </tableColumns>
  <tableStyleInfo name="Datos procesados 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347:H347" headerRowCount="0">
  <tableColumns count="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</tableColumns>
  <tableStyleInfo name="Datos procesados 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L347:M347" headerRowCount="0">
  <tableColumns count="2">
    <tableColumn id="1" xr3:uid="{00000000-0010-0000-0500-000001000000}" name="Column1"/>
    <tableColumn id="2" xr3:uid="{00000000-0010-0000-0500-000002000000}" name="Column2"/>
  </tableColumns>
  <tableStyleInfo name="Datos procesados 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D1" headerRowCount="0">
  <tableColumns count="1">
    <tableColumn id="1" xr3:uid="{00000000-0010-0000-0600-000001000000}" name="Column1"/>
  </tableColumns>
  <tableStyleInfo name="Indicador_MUN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D1" headerRowCount="0">
  <tableColumns count="1">
    <tableColumn id="1" xr3:uid="{00000000-0010-0000-0800-000001000000}" name="Column1"/>
  </tableColumns>
  <tableStyleInfo name="Absoluto_MU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D1" headerRowCount="0">
  <tableColumns count="1">
    <tableColumn id="1" xr3:uid="{00000000-0010-0000-0900-000001000000}" name="Column1"/>
  </tableColumns>
  <tableStyleInfo name="Absoluto_DEP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D1" headerRowCount="0">
  <tableColumns count="1">
    <tableColumn id="1" xr3:uid="{00000000-0010-0000-0A00-000001000000}" name="Column1"/>
  </tableColumns>
  <tableStyleInfo name="Indicador_DE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000"/>
  <sheetViews>
    <sheetView workbookViewId="0"/>
  </sheetViews>
  <sheetFormatPr baseColWidth="10" defaultColWidth="12.6640625" defaultRowHeight="15.75" customHeight="1"/>
  <cols>
    <col min="1" max="1" width="5.6640625" customWidth="1"/>
    <col min="2" max="2" width="8.6640625" customWidth="1"/>
    <col min="3" max="3" width="6.109375" customWidth="1"/>
    <col min="4" max="4" width="2.109375" customWidth="1"/>
    <col min="5" max="5" width="2" customWidth="1"/>
    <col min="6" max="6" width="7.21875" customWidth="1"/>
    <col min="7" max="7" width="7.77734375" customWidth="1"/>
    <col min="8" max="8" width="6.109375" customWidth="1"/>
    <col min="12" max="12" width="5.6640625" customWidth="1"/>
    <col min="13" max="13" width="12.33203125" customWidth="1"/>
    <col min="14" max="14" width="6.6640625" customWidth="1"/>
    <col min="15" max="15" width="2.109375" customWidth="1"/>
    <col min="16" max="16" width="2" customWidth="1"/>
    <col min="17" max="17" width="7.88671875" customWidth="1"/>
    <col min="18" max="18" width="7.77734375" customWidth="1"/>
    <col min="19" max="19" width="6.109375" customWidth="1"/>
  </cols>
  <sheetData>
    <row r="1" spans="1:37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/>
      <c r="J1" s="3"/>
      <c r="K1" s="3"/>
      <c r="L1" s="3" t="s">
        <v>0</v>
      </c>
      <c r="M1" s="1" t="s">
        <v>8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2" t="s">
        <v>7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5.75" customHeight="1">
      <c r="A2" s="4">
        <v>10101</v>
      </c>
      <c r="B2" s="5">
        <v>1</v>
      </c>
      <c r="C2" s="5">
        <v>6566</v>
      </c>
      <c r="D2" s="5">
        <v>0.15306074917316437</v>
      </c>
      <c r="E2" s="5">
        <v>0.45605307817459106</v>
      </c>
      <c r="F2" s="5">
        <v>2994.4445299804211</v>
      </c>
      <c r="G2" s="5">
        <v>42898</v>
      </c>
      <c r="H2" s="6">
        <v>6.9803826510906219E-2</v>
      </c>
      <c r="I2" s="7"/>
      <c r="J2" s="7"/>
      <c r="K2" s="7"/>
      <c r="L2" s="4">
        <v>10101</v>
      </c>
      <c r="M2" s="5">
        <v>0</v>
      </c>
      <c r="N2" s="5">
        <v>33808</v>
      </c>
      <c r="O2" s="5">
        <v>0.16024799644947052</v>
      </c>
      <c r="P2" s="5">
        <v>0.43945220112800598</v>
      </c>
      <c r="Q2" s="5">
        <v>14857.000383675098</v>
      </c>
      <c r="R2" s="5">
        <v>210973</v>
      </c>
      <c r="S2" s="6">
        <v>7.0421338081359863E-2</v>
      </c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spans="1:37" ht="15.75" customHeight="1">
      <c r="A3" s="4">
        <v>10102</v>
      </c>
      <c r="B3" s="5">
        <v>1</v>
      </c>
      <c r="C3" s="5">
        <v>658</v>
      </c>
      <c r="D3" s="5">
        <v>0.32397833466529846</v>
      </c>
      <c r="E3" s="5">
        <v>0.44461330771446228</v>
      </c>
      <c r="F3" s="5">
        <v>292.55556347966194</v>
      </c>
      <c r="G3" s="5">
        <v>2031</v>
      </c>
      <c r="H3" s="6">
        <v>0.14404508471488953</v>
      </c>
      <c r="I3" s="8" t="s">
        <v>6</v>
      </c>
      <c r="J3" s="5">
        <f>SUM(G243:G245)</f>
        <v>19985</v>
      </c>
      <c r="K3" s="9">
        <f t="shared" ref="K3:K4" si="0">J4/J3</f>
        <v>0.21381035776832624</v>
      </c>
      <c r="L3" s="4">
        <v>10102</v>
      </c>
      <c r="M3" s="5">
        <v>0</v>
      </c>
      <c r="N3" s="5">
        <v>2321</v>
      </c>
      <c r="O3" s="5">
        <v>0.32907983660697937</v>
      </c>
      <c r="P3" s="5">
        <v>0.43491789698600769</v>
      </c>
      <c r="Q3" s="5">
        <v>1009.4444699883461</v>
      </c>
      <c r="R3" s="5">
        <v>7053</v>
      </c>
      <c r="S3" s="6">
        <v>0.14312271773815155</v>
      </c>
      <c r="T3" s="8" t="s">
        <v>6</v>
      </c>
      <c r="U3" s="5">
        <f>SUM(R243:R245)</f>
        <v>118985</v>
      </c>
      <c r="V3" s="9">
        <f t="shared" ref="V3:V4" si="1">U4/U3</f>
        <v>0.18921712820943817</v>
      </c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 spans="1:37" ht="15.75" customHeight="1">
      <c r="A4" s="4">
        <v>10103</v>
      </c>
      <c r="B4" s="5">
        <v>1</v>
      </c>
      <c r="C4" s="5">
        <v>3535</v>
      </c>
      <c r="D4" s="5">
        <v>0.95903420448303223</v>
      </c>
      <c r="E4" s="5">
        <v>0.5768662691116333</v>
      </c>
      <c r="F4" s="5">
        <v>2039.2222799956799</v>
      </c>
      <c r="G4" s="5">
        <v>3686</v>
      </c>
      <c r="H4" s="6">
        <v>0.55323445796966553</v>
      </c>
      <c r="I4" s="8" t="s">
        <v>2</v>
      </c>
      <c r="J4" s="5">
        <f>SUM(C243:C245)</f>
        <v>4273</v>
      </c>
      <c r="K4" s="9">
        <f t="shared" si="0"/>
        <v>5.0986168965760061</v>
      </c>
      <c r="L4" s="4">
        <v>10103</v>
      </c>
      <c r="M4" s="5">
        <v>0</v>
      </c>
      <c r="N4" s="5">
        <v>12353</v>
      </c>
      <c r="O4" s="5">
        <v>0.91768813133239746</v>
      </c>
      <c r="P4" s="5">
        <v>0.57727771997451782</v>
      </c>
      <c r="Q4" s="5">
        <v>7131.1113092899323</v>
      </c>
      <c r="R4" s="5">
        <v>13461</v>
      </c>
      <c r="S4" s="6">
        <v>0.52976089715957642</v>
      </c>
      <c r="T4" s="8" t="s">
        <v>2</v>
      </c>
      <c r="U4" s="5">
        <f>SUM(N243:N245)</f>
        <v>22514</v>
      </c>
      <c r="V4" s="9">
        <f t="shared" si="1"/>
        <v>5.7018703364058858</v>
      </c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37" ht="15.75" customHeight="1">
      <c r="A5" s="4">
        <v>10201</v>
      </c>
      <c r="B5" s="5">
        <v>1</v>
      </c>
      <c r="C5" s="5">
        <v>2019</v>
      </c>
      <c r="D5" s="5">
        <v>0.88475024700164795</v>
      </c>
      <c r="E5" s="5">
        <v>0.58896046876907349</v>
      </c>
      <c r="F5" s="5">
        <v>1189.1111440956593</v>
      </c>
      <c r="G5" s="5">
        <v>2282</v>
      </c>
      <c r="H5" s="6">
        <v>0.52108293771743774</v>
      </c>
      <c r="I5" s="8" t="s">
        <v>9</v>
      </c>
      <c r="J5" s="5">
        <f>SUM(F243:H245)</f>
        <v>21786.389999069273</v>
      </c>
      <c r="K5" s="9">
        <f>K3*K4</f>
        <v>1.0901371027805491</v>
      </c>
      <c r="L5" s="4">
        <v>10201</v>
      </c>
      <c r="M5" s="5">
        <v>0</v>
      </c>
      <c r="N5" s="5">
        <v>6875</v>
      </c>
      <c r="O5" s="5">
        <v>0.85012984275817871</v>
      </c>
      <c r="P5" s="5">
        <v>0.59890103340148926</v>
      </c>
      <c r="Q5" s="5">
        <v>4117.4445552825928</v>
      </c>
      <c r="R5" s="5">
        <v>8087</v>
      </c>
      <c r="S5" s="6">
        <v>0.5091436505317688</v>
      </c>
      <c r="T5" s="8" t="s">
        <v>9</v>
      </c>
      <c r="U5" s="5">
        <f>SUM(Q243:S245)</f>
        <v>128371.90875384212</v>
      </c>
      <c r="V5" s="9">
        <f>V3*V4</f>
        <v>1.0788915304773048</v>
      </c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ht="15.75" customHeight="1">
      <c r="A6" s="4">
        <v>10202</v>
      </c>
      <c r="B6" s="5">
        <v>1</v>
      </c>
      <c r="C6" s="5">
        <v>2761</v>
      </c>
      <c r="D6" s="5">
        <v>0.83895474672317505</v>
      </c>
      <c r="E6" s="5">
        <v>0.56014329195022583</v>
      </c>
      <c r="F6" s="5">
        <v>1546.555599540472</v>
      </c>
      <c r="G6" s="5">
        <v>3291</v>
      </c>
      <c r="H6" s="6">
        <v>0.46993488073348999</v>
      </c>
      <c r="I6" s="8"/>
      <c r="J6" s="8"/>
      <c r="K6" s="9"/>
      <c r="L6" s="4">
        <v>10202</v>
      </c>
      <c r="M6" s="5">
        <v>0</v>
      </c>
      <c r="N6" s="5">
        <v>8624</v>
      </c>
      <c r="O6" s="5">
        <v>0.79807513952255249</v>
      </c>
      <c r="P6" s="5">
        <v>0.55976861715316772</v>
      </c>
      <c r="Q6" s="5">
        <v>4827.4445766508579</v>
      </c>
      <c r="R6" s="5">
        <v>10806</v>
      </c>
      <c r="S6" s="6">
        <v>0.44673740863800049</v>
      </c>
      <c r="T6" s="8"/>
      <c r="U6" s="8"/>
      <c r="V6" s="9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ht="15.75" customHeight="1">
      <c r="A7" s="4">
        <v>10301</v>
      </c>
      <c r="B7" s="5">
        <v>1</v>
      </c>
      <c r="C7" s="5">
        <v>1534</v>
      </c>
      <c r="D7" s="5">
        <v>0.61458331346511841</v>
      </c>
      <c r="E7" s="5">
        <v>0.50354921817779541</v>
      </c>
      <c r="F7" s="5">
        <v>772.44446569681168</v>
      </c>
      <c r="G7" s="5">
        <v>2496</v>
      </c>
      <c r="H7" s="6">
        <v>0.3094729483127594</v>
      </c>
      <c r="I7" s="8" t="s">
        <v>6</v>
      </c>
      <c r="J7" s="5">
        <f>SUM(G2:G340)</f>
        <v>1628738</v>
      </c>
      <c r="K7" s="9">
        <f t="shared" ref="K7:K8" si="2">J8/J7</f>
        <v>0.22891895442974869</v>
      </c>
      <c r="L7" s="4">
        <v>10301</v>
      </c>
      <c r="M7" s="5">
        <v>0</v>
      </c>
      <c r="N7" s="5">
        <v>5118</v>
      </c>
      <c r="O7" s="5">
        <v>0.60410767793655396</v>
      </c>
      <c r="P7" s="5">
        <v>0.50981289148330688</v>
      </c>
      <c r="Q7" s="5">
        <v>2609.2222907841206</v>
      </c>
      <c r="R7" s="5">
        <v>8472</v>
      </c>
      <c r="S7" s="6">
        <v>0.30798187851905823</v>
      </c>
      <c r="T7" s="8" t="s">
        <v>6</v>
      </c>
      <c r="U7" s="5">
        <f>SUM(R2:R340)</f>
        <v>8198351</v>
      </c>
      <c r="V7" s="9">
        <f t="shared" ref="V7:V8" si="3">U8/U7</f>
        <v>0.20229543721658172</v>
      </c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ht="15.75" customHeight="1">
      <c r="A8" s="4">
        <v>10302</v>
      </c>
      <c r="B8" s="5">
        <v>1</v>
      </c>
      <c r="C8" s="5">
        <v>2074</v>
      </c>
      <c r="D8" s="5">
        <v>0.78859317302703857</v>
      </c>
      <c r="E8" s="5">
        <v>0.56123435497283936</v>
      </c>
      <c r="F8" s="5">
        <v>1164.0000324547291</v>
      </c>
      <c r="G8" s="5">
        <v>2630</v>
      </c>
      <c r="H8" s="6">
        <v>0.44258558750152588</v>
      </c>
      <c r="I8" s="8" t="s">
        <v>2</v>
      </c>
      <c r="J8" s="5">
        <f>SUM(C2:C240)</f>
        <v>372849</v>
      </c>
      <c r="K8" s="9">
        <f t="shared" si="2"/>
        <v>0.45215952468099235</v>
      </c>
      <c r="L8" s="4">
        <v>10302</v>
      </c>
      <c r="M8" s="5">
        <v>0</v>
      </c>
      <c r="N8" s="5">
        <v>7212</v>
      </c>
      <c r="O8" s="5">
        <v>0.78331702947616577</v>
      </c>
      <c r="P8" s="5">
        <v>0.58481234312057495</v>
      </c>
      <c r="Q8" s="5">
        <v>4217.6667760908604</v>
      </c>
      <c r="R8" s="5">
        <v>9207</v>
      </c>
      <c r="S8" s="6">
        <v>0.45809346437454224</v>
      </c>
      <c r="T8" s="8" t="s">
        <v>2</v>
      </c>
      <c r="U8" s="5">
        <f>SUM(N2:N240)</f>
        <v>1658489</v>
      </c>
      <c r="V8" s="9">
        <f t="shared" si="3"/>
        <v>0.45281928133439153</v>
      </c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spans="1:37" ht="15.75" customHeight="1">
      <c r="A9" s="4">
        <v>10303</v>
      </c>
      <c r="B9" s="5">
        <v>1</v>
      </c>
      <c r="C9" s="5">
        <v>1343</v>
      </c>
      <c r="D9" s="5">
        <v>0.74239909648895264</v>
      </c>
      <c r="E9" s="5">
        <v>0.50690823793411255</v>
      </c>
      <c r="F9" s="5">
        <v>680.77779749035835</v>
      </c>
      <c r="G9" s="5">
        <v>1809</v>
      </c>
      <c r="H9" s="6">
        <v>0.3763282299041748</v>
      </c>
      <c r="I9" s="8" t="s">
        <v>9</v>
      </c>
      <c r="J9" s="5">
        <f>SUM(F2:F240)</f>
        <v>168587.22661778331</v>
      </c>
      <c r="K9" s="9">
        <f>K7*K8</f>
        <v>0.10350788562542491</v>
      </c>
      <c r="L9" s="4">
        <v>10303</v>
      </c>
      <c r="M9" s="5">
        <v>0</v>
      </c>
      <c r="N9" s="5">
        <v>3942</v>
      </c>
      <c r="O9" s="5">
        <v>0.64317178726196289</v>
      </c>
      <c r="P9" s="5">
        <v>0.51378321647644043</v>
      </c>
      <c r="Q9" s="5">
        <v>2025.3333919048309</v>
      </c>
      <c r="R9" s="5">
        <v>6129</v>
      </c>
      <c r="S9" s="6">
        <v>0.33045086264610291</v>
      </c>
      <c r="T9" s="8" t="s">
        <v>9</v>
      </c>
      <c r="U9" s="5">
        <f>SUM(Q2:Q240)</f>
        <v>750995.79708099365</v>
      </c>
      <c r="V9" s="9">
        <f>V7*V8</f>
        <v>9.1603274497639053E-2</v>
      </c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spans="1:37" ht="15.75" customHeight="1">
      <c r="A10" s="4">
        <v>10304</v>
      </c>
      <c r="B10" s="5">
        <v>1</v>
      </c>
      <c r="C10" s="5">
        <v>1343</v>
      </c>
      <c r="D10" s="5">
        <v>0.67862558364868164</v>
      </c>
      <c r="E10" s="5">
        <v>0.50053775310516357</v>
      </c>
      <c r="F10" s="5">
        <v>672.22224000096321</v>
      </c>
      <c r="G10" s="5">
        <v>1979</v>
      </c>
      <c r="H10" s="6">
        <v>0.33967772126197815</v>
      </c>
      <c r="I10" s="7"/>
      <c r="J10" s="7"/>
      <c r="K10" s="7"/>
      <c r="L10" s="4">
        <v>10304</v>
      </c>
      <c r="M10" s="5">
        <v>0</v>
      </c>
      <c r="N10" s="5">
        <v>3223</v>
      </c>
      <c r="O10" s="5">
        <v>0.57307964563369751</v>
      </c>
      <c r="P10" s="5">
        <v>0.51180750131607056</v>
      </c>
      <c r="Q10" s="5">
        <v>1649.55560156703</v>
      </c>
      <c r="R10" s="5">
        <v>5624</v>
      </c>
      <c r="S10" s="6">
        <v>0.29330646991729736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spans="1:37" ht="15.75" customHeight="1">
      <c r="A11" s="4">
        <v>10401</v>
      </c>
      <c r="B11" s="5">
        <v>1</v>
      </c>
      <c r="C11" s="5">
        <v>1300</v>
      </c>
      <c r="D11" s="5">
        <v>0.61032861471176147</v>
      </c>
      <c r="E11" s="5">
        <v>0.51256412267684937</v>
      </c>
      <c r="F11" s="5">
        <v>666.33335253596306</v>
      </c>
      <c r="G11" s="5">
        <v>2130</v>
      </c>
      <c r="H11" s="6">
        <v>0.31283256411552429</v>
      </c>
      <c r="I11" s="7"/>
      <c r="J11" s="7"/>
      <c r="K11" s="7"/>
      <c r="L11" s="4">
        <v>10401</v>
      </c>
      <c r="M11" s="5">
        <v>0</v>
      </c>
      <c r="N11" s="5">
        <v>4778</v>
      </c>
      <c r="O11" s="5">
        <v>0.59957337379455566</v>
      </c>
      <c r="P11" s="5">
        <v>0.51916193962097168</v>
      </c>
      <c r="Q11" s="5">
        <v>2480.5556261837482</v>
      </c>
      <c r="R11" s="5">
        <v>7969</v>
      </c>
      <c r="S11" s="6">
        <v>0.3112756609916687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spans="1:37" ht="15.75" customHeight="1">
      <c r="A12" s="4">
        <v>10402</v>
      </c>
      <c r="B12" s="5">
        <v>1</v>
      </c>
      <c r="C12" s="5">
        <v>1182</v>
      </c>
      <c r="D12" s="5">
        <v>0.68126803636550903</v>
      </c>
      <c r="E12" s="5">
        <v>0.49511188268661499</v>
      </c>
      <c r="F12" s="5">
        <v>585.22223809361458</v>
      </c>
      <c r="G12" s="5">
        <v>1735</v>
      </c>
      <c r="H12" s="6">
        <v>0.33730390667915344</v>
      </c>
      <c r="I12" s="7"/>
      <c r="J12" s="7"/>
      <c r="K12" s="7"/>
      <c r="L12" s="4">
        <v>10402</v>
      </c>
      <c r="M12" s="5">
        <v>0</v>
      </c>
      <c r="N12" s="5">
        <v>4253</v>
      </c>
      <c r="O12" s="5">
        <v>0.64527386426925659</v>
      </c>
      <c r="P12" s="5">
        <v>0.48277035355567932</v>
      </c>
      <c r="Q12" s="5">
        <v>2053.2222793698311</v>
      </c>
      <c r="R12" s="5">
        <v>6591</v>
      </c>
      <c r="S12" s="6">
        <v>0.3115190863609314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ht="15.75" customHeight="1">
      <c r="A13" s="4">
        <v>10403</v>
      </c>
      <c r="B13" s="5">
        <v>1</v>
      </c>
      <c r="C13" s="5">
        <v>1187</v>
      </c>
      <c r="D13" s="5">
        <v>0.74141162633895874</v>
      </c>
      <c r="E13" s="5">
        <v>0.54993915557861328</v>
      </c>
      <c r="F13" s="5">
        <v>652.77779731154442</v>
      </c>
      <c r="G13" s="5">
        <v>1601</v>
      </c>
      <c r="H13" s="6">
        <v>0.40773129463195801</v>
      </c>
      <c r="I13" s="7"/>
      <c r="J13" s="7"/>
      <c r="K13" s="7"/>
      <c r="L13" s="4">
        <v>10403</v>
      </c>
      <c r="M13" s="5">
        <v>0</v>
      </c>
      <c r="N13" s="5">
        <v>3787</v>
      </c>
      <c r="O13" s="5">
        <v>0.68001437187194824</v>
      </c>
      <c r="P13" s="5">
        <v>0.5356336236000061</v>
      </c>
      <c r="Q13" s="5">
        <v>2028.4445033073425</v>
      </c>
      <c r="R13" s="5">
        <v>5569</v>
      </c>
      <c r="S13" s="6">
        <v>0.36423856019973755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ht="15.75" customHeight="1">
      <c r="A14" s="4">
        <v>10404</v>
      </c>
      <c r="B14" s="5">
        <v>1</v>
      </c>
      <c r="C14" s="5">
        <v>677</v>
      </c>
      <c r="D14" s="5">
        <v>0.62281507253646851</v>
      </c>
      <c r="E14" s="5">
        <v>0.50320041179656982</v>
      </c>
      <c r="F14" s="5">
        <v>340.66667583584785</v>
      </c>
      <c r="G14" s="5">
        <v>1087</v>
      </c>
      <c r="H14" s="6">
        <v>0.31340080499649048</v>
      </c>
      <c r="I14" s="7"/>
      <c r="J14" s="7"/>
      <c r="K14" s="7"/>
      <c r="L14" s="4">
        <v>10404</v>
      </c>
      <c r="M14" s="5">
        <v>0</v>
      </c>
      <c r="N14" s="5">
        <v>2116</v>
      </c>
      <c r="O14" s="5">
        <v>0.56471842527389526</v>
      </c>
      <c r="P14" s="5">
        <v>0.47306239604949951</v>
      </c>
      <c r="Q14" s="5">
        <v>1001.0000262260437</v>
      </c>
      <c r="R14" s="5">
        <v>3747</v>
      </c>
      <c r="S14" s="6">
        <v>0.26714706420898438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customHeight="1">
      <c r="A15" s="4">
        <v>10405</v>
      </c>
      <c r="B15" s="5">
        <v>1</v>
      </c>
      <c r="C15" s="5">
        <v>647</v>
      </c>
      <c r="D15" s="5">
        <v>0.77951806783676147</v>
      </c>
      <c r="E15" s="5">
        <v>0.49390348792076111</v>
      </c>
      <c r="F15" s="5">
        <v>319.55556538701057</v>
      </c>
      <c r="G15" s="5">
        <v>830</v>
      </c>
      <c r="H15" s="6">
        <v>0.38500669598579407</v>
      </c>
      <c r="I15" s="7"/>
      <c r="J15" s="7"/>
      <c r="K15" s="7"/>
      <c r="L15" s="4">
        <v>10405</v>
      </c>
      <c r="M15" s="5">
        <v>0</v>
      </c>
      <c r="N15" s="5">
        <v>2290</v>
      </c>
      <c r="O15" s="5">
        <v>0.65842437744140625</v>
      </c>
      <c r="P15" s="5">
        <v>0.49796217679977417</v>
      </c>
      <c r="Q15" s="5">
        <v>1140.3333638906479</v>
      </c>
      <c r="R15" s="5">
        <v>3478</v>
      </c>
      <c r="S15" s="6">
        <v>0.32787042856216431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spans="1:37" ht="15.75" customHeight="1">
      <c r="A16" s="4">
        <v>10501</v>
      </c>
      <c r="B16" s="5">
        <v>1</v>
      </c>
      <c r="C16" s="5">
        <v>2326</v>
      </c>
      <c r="D16" s="5">
        <v>0.51562845706939697</v>
      </c>
      <c r="E16" s="5">
        <v>0.50057321786880493</v>
      </c>
      <c r="F16" s="5">
        <v>1164.3333662450314</v>
      </c>
      <c r="G16" s="5">
        <v>4511</v>
      </c>
      <c r="H16" s="6">
        <v>0.25810980796813965</v>
      </c>
      <c r="I16" s="7"/>
      <c r="J16" s="7"/>
      <c r="K16" s="7"/>
      <c r="L16" s="4">
        <v>10501</v>
      </c>
      <c r="M16" s="5">
        <v>0</v>
      </c>
      <c r="N16" s="5">
        <v>7803</v>
      </c>
      <c r="O16" s="5">
        <v>0.41494283080101013</v>
      </c>
      <c r="P16" s="5">
        <v>0.48404461145401001</v>
      </c>
      <c r="Q16" s="5">
        <v>3777.0001031458378</v>
      </c>
      <c r="R16" s="5">
        <v>18805</v>
      </c>
      <c r="S16" s="6">
        <v>0.20085084438323975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spans="1:37" ht="15.75" customHeight="1">
      <c r="A17" s="4">
        <v>10502</v>
      </c>
      <c r="B17" s="5">
        <v>1</v>
      </c>
      <c r="C17" s="5">
        <v>1006</v>
      </c>
      <c r="D17" s="5">
        <v>0.66799467802047729</v>
      </c>
      <c r="E17" s="5">
        <v>0.51192843914031982</v>
      </c>
      <c r="F17" s="5">
        <v>515.00001490116119</v>
      </c>
      <c r="G17" s="5">
        <v>1506</v>
      </c>
      <c r="H17" s="6">
        <v>0.34196546673774719</v>
      </c>
      <c r="I17" s="7"/>
      <c r="J17" s="7"/>
      <c r="K17" s="7"/>
      <c r="L17" s="4">
        <v>10502</v>
      </c>
      <c r="M17" s="5">
        <v>0</v>
      </c>
      <c r="N17" s="5">
        <v>4497</v>
      </c>
      <c r="O17" s="5">
        <v>0.68908977508544922</v>
      </c>
      <c r="P17" s="5">
        <v>0.50349617004394531</v>
      </c>
      <c r="Q17" s="5">
        <v>2264.2222830653191</v>
      </c>
      <c r="R17" s="5">
        <v>6526</v>
      </c>
      <c r="S17" s="6">
        <v>0.34695404767990112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spans="1:37" ht="15.75" customHeight="1">
      <c r="A18" s="4">
        <v>10601</v>
      </c>
      <c r="B18" s="5">
        <v>1</v>
      </c>
      <c r="C18" s="5">
        <v>2573</v>
      </c>
      <c r="D18" s="5">
        <v>0.6978573203086853</v>
      </c>
      <c r="E18" s="5">
        <v>0.49419182538986206</v>
      </c>
      <c r="F18" s="5">
        <v>1271.5555919408798</v>
      </c>
      <c r="G18" s="5">
        <v>3687</v>
      </c>
      <c r="H18" s="6">
        <v>0.34487539529800415</v>
      </c>
      <c r="I18" s="7"/>
      <c r="J18" s="7"/>
      <c r="K18" s="7"/>
      <c r="L18" s="4">
        <v>10601</v>
      </c>
      <c r="M18" s="5">
        <v>0</v>
      </c>
      <c r="N18" s="5">
        <v>8909</v>
      </c>
      <c r="O18" s="5">
        <v>0.68393981456756592</v>
      </c>
      <c r="P18" s="5">
        <v>0.51278984546661377</v>
      </c>
      <c r="Q18" s="5">
        <v>4568.4445686638355</v>
      </c>
      <c r="R18" s="5">
        <v>13026</v>
      </c>
      <c r="S18" s="6">
        <v>0.35071739554405212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spans="1:37" ht="15.75" customHeight="1">
      <c r="A19" s="4">
        <v>10602</v>
      </c>
      <c r="B19" s="5">
        <v>1</v>
      </c>
      <c r="C19" s="5">
        <v>1766</v>
      </c>
      <c r="D19" s="5">
        <v>0.62402826547622681</v>
      </c>
      <c r="E19" s="5">
        <v>0.50371211767196655</v>
      </c>
      <c r="F19" s="5">
        <v>889.5555811226368</v>
      </c>
      <c r="G19" s="5">
        <v>2830</v>
      </c>
      <c r="H19" s="6">
        <v>0.31433060765266418</v>
      </c>
      <c r="I19" s="7"/>
      <c r="J19" s="7"/>
      <c r="K19" s="7"/>
      <c r="L19" s="4">
        <v>10602</v>
      </c>
      <c r="M19" s="5">
        <v>0</v>
      </c>
      <c r="N19" s="5">
        <v>4495</v>
      </c>
      <c r="O19" s="5">
        <v>0.6373174786567688</v>
      </c>
      <c r="P19" s="5">
        <v>0.50102585554122925</v>
      </c>
      <c r="Q19" s="5">
        <v>2252.1111750006676</v>
      </c>
      <c r="R19" s="5">
        <v>7053</v>
      </c>
      <c r="S19" s="6">
        <v>0.31931254267692566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spans="1:37" ht="15.75" customHeight="1">
      <c r="A20" s="4">
        <v>10701</v>
      </c>
      <c r="B20" s="5">
        <v>1</v>
      </c>
      <c r="C20" s="5">
        <v>1339</v>
      </c>
      <c r="D20" s="5">
        <v>0.40723845362663269</v>
      </c>
      <c r="E20" s="5">
        <v>0.47954526543617249</v>
      </c>
      <c r="F20" s="5">
        <v>642.11112844944</v>
      </c>
      <c r="G20" s="5">
        <v>3288</v>
      </c>
      <c r="H20" s="6">
        <v>0.19528926908969879</v>
      </c>
      <c r="I20" s="7"/>
      <c r="J20" s="7"/>
      <c r="K20" s="7"/>
      <c r="L20" s="4">
        <v>10701</v>
      </c>
      <c r="M20" s="5">
        <v>0</v>
      </c>
      <c r="N20" s="5">
        <v>4883</v>
      </c>
      <c r="O20" s="5">
        <v>0.41649606823921204</v>
      </c>
      <c r="P20" s="5">
        <v>0.47682437300682068</v>
      </c>
      <c r="Q20" s="5">
        <v>2328.3333951234818</v>
      </c>
      <c r="R20" s="5">
        <v>11724</v>
      </c>
      <c r="S20" s="6">
        <v>0.19859547913074493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spans="1:37" ht="15.75" customHeight="1">
      <c r="A21" s="4">
        <v>10702</v>
      </c>
      <c r="B21" s="5">
        <v>1</v>
      </c>
      <c r="C21" s="5">
        <v>5353</v>
      </c>
      <c r="D21" s="5">
        <v>0.80751246213912964</v>
      </c>
      <c r="E21" s="5">
        <v>0.53728961944580078</v>
      </c>
      <c r="F21" s="5">
        <v>2876.1111922860146</v>
      </c>
      <c r="G21" s="5">
        <v>6629</v>
      </c>
      <c r="H21" s="6">
        <v>0.43386805057525635</v>
      </c>
      <c r="I21" s="7"/>
      <c r="J21" s="7"/>
      <c r="K21" s="7"/>
      <c r="L21" s="4">
        <v>10702</v>
      </c>
      <c r="M21" s="5">
        <v>0</v>
      </c>
      <c r="N21" s="5">
        <v>17953</v>
      </c>
      <c r="O21" s="5">
        <v>0.70172762870788574</v>
      </c>
      <c r="P21" s="5">
        <v>0.54976266622543335</v>
      </c>
      <c r="Q21" s="5">
        <v>9869.8891524970531</v>
      </c>
      <c r="R21" s="5">
        <v>25584</v>
      </c>
      <c r="S21" s="6">
        <v>0.38578364253044128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spans="1:37" ht="15.75" customHeight="1">
      <c r="A22" s="4">
        <v>10703</v>
      </c>
      <c r="B22" s="5">
        <v>1</v>
      </c>
      <c r="C22" s="5">
        <v>1759</v>
      </c>
      <c r="D22" s="5">
        <v>0.79091727733612061</v>
      </c>
      <c r="E22" s="5">
        <v>0.59156090021133423</v>
      </c>
      <c r="F22" s="5">
        <v>1040.5555821359158</v>
      </c>
      <c r="G22" s="5">
        <v>2224</v>
      </c>
      <c r="H22" s="6">
        <v>0.46787574887275696</v>
      </c>
      <c r="I22" s="7"/>
      <c r="J22" s="7"/>
      <c r="K22" s="7"/>
      <c r="L22" s="4">
        <v>10703</v>
      </c>
      <c r="M22" s="5">
        <v>0</v>
      </c>
      <c r="N22" s="5">
        <v>8377</v>
      </c>
      <c r="O22" s="5">
        <v>0.78797852993011475</v>
      </c>
      <c r="P22" s="5">
        <v>0.58512067794799805</v>
      </c>
      <c r="Q22" s="5">
        <v>4901.5556761026382</v>
      </c>
      <c r="R22" s="5">
        <v>10631</v>
      </c>
      <c r="S22" s="6">
        <v>0.46106252074241638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spans="1:37" ht="15.75" customHeight="1">
      <c r="A23" s="4">
        <v>10704</v>
      </c>
      <c r="B23" s="5">
        <v>1</v>
      </c>
      <c r="C23" s="5">
        <v>2027</v>
      </c>
      <c r="D23" s="5">
        <v>0.80277228355407715</v>
      </c>
      <c r="E23" s="5">
        <v>0.55972152948379517</v>
      </c>
      <c r="F23" s="5">
        <v>1134.5555863678455</v>
      </c>
      <c r="G23" s="5">
        <v>2525</v>
      </c>
      <c r="H23" s="6">
        <v>0.44932892918586731</v>
      </c>
      <c r="I23" s="7"/>
      <c r="J23" s="7"/>
      <c r="K23" s="7"/>
      <c r="L23" s="4">
        <v>10704</v>
      </c>
      <c r="M23" s="5">
        <v>0</v>
      </c>
      <c r="N23" s="5">
        <v>9552</v>
      </c>
      <c r="O23" s="5">
        <v>0.72583585977554321</v>
      </c>
      <c r="P23" s="5">
        <v>0.54495859146118164</v>
      </c>
      <c r="Q23" s="5">
        <v>5205.4445820748806</v>
      </c>
      <c r="R23" s="5">
        <v>13160</v>
      </c>
      <c r="S23" s="6">
        <v>0.39555048942565918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spans="1:37" ht="15.75" customHeight="1">
      <c r="A24" s="4">
        <v>10801</v>
      </c>
      <c r="B24" s="5">
        <v>1</v>
      </c>
      <c r="C24" s="5">
        <v>1446</v>
      </c>
      <c r="D24" s="5">
        <v>0.56177157163619995</v>
      </c>
      <c r="E24" s="5">
        <v>0.48355618119239807</v>
      </c>
      <c r="F24" s="5">
        <v>699.22224032878876</v>
      </c>
      <c r="G24" s="5">
        <v>2574</v>
      </c>
      <c r="H24" s="6">
        <v>0.271648108959198</v>
      </c>
      <c r="I24" s="7"/>
      <c r="J24" s="7"/>
      <c r="K24" s="7"/>
      <c r="L24" s="4">
        <v>10801</v>
      </c>
      <c r="M24" s="5">
        <v>0</v>
      </c>
      <c r="N24" s="5">
        <v>4413</v>
      </c>
      <c r="O24" s="5">
        <v>0.52958118915557861</v>
      </c>
      <c r="P24" s="5">
        <v>0.50049096345901489</v>
      </c>
      <c r="Q24" s="5">
        <v>2208.6667279303074</v>
      </c>
      <c r="R24" s="5">
        <v>8333</v>
      </c>
      <c r="S24" s="6">
        <v>0.26505059003829956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spans="1:37" ht="15.75" customHeight="1">
      <c r="A25" s="4">
        <v>10901</v>
      </c>
      <c r="B25" s="5">
        <v>1</v>
      </c>
      <c r="C25" s="5">
        <v>504</v>
      </c>
      <c r="D25" s="5">
        <v>0.61239367723464966</v>
      </c>
      <c r="E25" s="5">
        <v>0.47641095519065857</v>
      </c>
      <c r="F25" s="5">
        <v>240.11111754179001</v>
      </c>
      <c r="G25" s="5">
        <v>823</v>
      </c>
      <c r="H25" s="6">
        <v>0.29175105690956116</v>
      </c>
      <c r="I25" s="7"/>
      <c r="J25" s="7"/>
      <c r="K25" s="7"/>
      <c r="L25" s="4">
        <v>10901</v>
      </c>
      <c r="M25" s="5">
        <v>0</v>
      </c>
      <c r="N25" s="5">
        <v>1545</v>
      </c>
      <c r="O25" s="5">
        <v>0.60588234663009644</v>
      </c>
      <c r="P25" s="5">
        <v>0.48629990220069885</v>
      </c>
      <c r="Q25" s="5">
        <v>751.3333537876606</v>
      </c>
      <c r="R25" s="5">
        <v>2550</v>
      </c>
      <c r="S25" s="6">
        <v>0.29464051127433777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spans="1:37" ht="15.75" customHeight="1">
      <c r="A26" s="4">
        <v>10902</v>
      </c>
      <c r="B26" s="5">
        <v>1</v>
      </c>
      <c r="C26" s="5">
        <v>2750</v>
      </c>
      <c r="D26" s="5">
        <v>0.70135170221328735</v>
      </c>
      <c r="E26" s="5">
        <v>0.52921211719512939</v>
      </c>
      <c r="F26" s="5">
        <v>1455.333371847868</v>
      </c>
      <c r="G26" s="5">
        <v>3921</v>
      </c>
      <c r="H26" s="6">
        <v>0.37116381525993347</v>
      </c>
      <c r="I26" s="7"/>
      <c r="J26" s="7"/>
      <c r="K26" s="7"/>
      <c r="L26" s="4">
        <v>10902</v>
      </c>
      <c r="M26" s="5">
        <v>0</v>
      </c>
      <c r="N26" s="5">
        <v>8944</v>
      </c>
      <c r="O26" s="5">
        <v>0.6565367579460144</v>
      </c>
      <c r="P26" s="5">
        <v>0.53632479906082153</v>
      </c>
      <c r="Q26" s="5">
        <v>4796.8890150785446</v>
      </c>
      <c r="R26" s="5">
        <v>13623</v>
      </c>
      <c r="S26" s="6">
        <v>0.35211694240570068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spans="1:37" ht="14.4">
      <c r="A27" s="4">
        <v>10903</v>
      </c>
      <c r="B27" s="5">
        <v>1</v>
      </c>
      <c r="C27" s="5">
        <v>538</v>
      </c>
      <c r="D27" s="5">
        <v>0.45477598905563354</v>
      </c>
      <c r="E27" s="5">
        <v>0.45394465327262878</v>
      </c>
      <c r="F27" s="5">
        <v>244.22222915291786</v>
      </c>
      <c r="G27" s="5">
        <v>1183</v>
      </c>
      <c r="H27" s="6">
        <v>0.20644313097000122</v>
      </c>
      <c r="I27" s="7"/>
      <c r="J27" s="7"/>
      <c r="K27" s="7"/>
      <c r="L27" s="4">
        <v>10903</v>
      </c>
      <c r="M27" s="5">
        <v>0</v>
      </c>
      <c r="N27" s="5">
        <v>1370</v>
      </c>
      <c r="O27" s="5">
        <v>0.49745824933052063</v>
      </c>
      <c r="P27" s="5">
        <v>0.46326035261154175</v>
      </c>
      <c r="Q27" s="5">
        <v>634.66668328642845</v>
      </c>
      <c r="R27" s="5">
        <v>2754</v>
      </c>
      <c r="S27" s="6">
        <v>0.23045268654823303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spans="1:37" ht="14.4">
      <c r="A28" s="4">
        <v>11001</v>
      </c>
      <c r="B28" s="5">
        <v>1</v>
      </c>
      <c r="C28" s="5">
        <v>1131</v>
      </c>
      <c r="D28" s="5">
        <v>0.59214657545089722</v>
      </c>
      <c r="E28" s="5">
        <v>0.47018373012542725</v>
      </c>
      <c r="F28" s="5">
        <v>531.77779296040535</v>
      </c>
      <c r="G28" s="5">
        <v>1910</v>
      </c>
      <c r="H28" s="6">
        <v>0.2784176766872406</v>
      </c>
      <c r="I28" s="7"/>
      <c r="J28" s="7"/>
      <c r="K28" s="7"/>
      <c r="L28" s="4">
        <v>11001</v>
      </c>
      <c r="M28" s="5">
        <v>0</v>
      </c>
      <c r="N28" s="5">
        <v>3862</v>
      </c>
      <c r="O28" s="5">
        <v>0.51943510770797729</v>
      </c>
      <c r="P28" s="5">
        <v>0.49289372563362122</v>
      </c>
      <c r="Q28" s="5">
        <v>1903.5556081533432</v>
      </c>
      <c r="R28" s="5">
        <v>7435</v>
      </c>
      <c r="S28" s="6">
        <v>0.25602629780769348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ht="14.4">
      <c r="A29" s="4">
        <v>11002</v>
      </c>
      <c r="B29" s="5">
        <v>1</v>
      </c>
      <c r="C29" s="5">
        <v>334</v>
      </c>
      <c r="D29" s="5">
        <v>0.6816326379776001</v>
      </c>
      <c r="E29" s="5">
        <v>0.46939456462860107</v>
      </c>
      <c r="F29" s="5">
        <v>156.77778178453445</v>
      </c>
      <c r="G29" s="5">
        <v>490</v>
      </c>
      <c r="H29" s="6">
        <v>0.31995466351509094</v>
      </c>
      <c r="I29" s="7"/>
      <c r="J29" s="7"/>
      <c r="K29" s="7"/>
      <c r="L29" s="4">
        <v>11002</v>
      </c>
      <c r="M29" s="5">
        <v>0</v>
      </c>
      <c r="N29" s="5">
        <v>1225</v>
      </c>
      <c r="O29" s="5">
        <v>0.63176894187927246</v>
      </c>
      <c r="P29" s="5">
        <v>0.46349206566810608</v>
      </c>
      <c r="Q29" s="5">
        <v>567.77779170870781</v>
      </c>
      <c r="R29" s="5">
        <v>1939</v>
      </c>
      <c r="S29" s="6">
        <v>0.29281988739967346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ht="14.4">
      <c r="A30" s="4">
        <v>11003</v>
      </c>
      <c r="B30" s="5">
        <v>1</v>
      </c>
      <c r="C30" s="5">
        <v>828</v>
      </c>
      <c r="D30" s="5">
        <v>0.52772468328475952</v>
      </c>
      <c r="E30" s="5">
        <v>0.45169082283973694</v>
      </c>
      <c r="F30" s="5">
        <v>374.00001093745232</v>
      </c>
      <c r="G30" s="5">
        <v>1569</v>
      </c>
      <c r="H30" s="6">
        <v>0.23836839199066162</v>
      </c>
      <c r="I30" s="7"/>
      <c r="J30" s="7"/>
      <c r="K30" s="7"/>
      <c r="L30" s="4">
        <v>11003</v>
      </c>
      <c r="M30" s="5">
        <v>0</v>
      </c>
      <c r="N30" s="5">
        <v>2484</v>
      </c>
      <c r="O30" s="5">
        <v>0.48009276390075684</v>
      </c>
      <c r="P30" s="5">
        <v>0.47029882669448853</v>
      </c>
      <c r="Q30" s="5">
        <v>1168.2222533524036</v>
      </c>
      <c r="R30" s="5">
        <v>5174</v>
      </c>
      <c r="S30" s="6">
        <v>0.22578705847263336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ht="14.4">
      <c r="A31" s="4">
        <v>20101</v>
      </c>
      <c r="B31" s="5">
        <v>1</v>
      </c>
      <c r="C31" s="5">
        <v>5993</v>
      </c>
      <c r="D31" s="5">
        <v>3.8933027535676956E-2</v>
      </c>
      <c r="E31" s="5">
        <v>0.39275452494621277</v>
      </c>
      <c r="F31" s="5">
        <v>2353.7778371572495</v>
      </c>
      <c r="G31" s="5">
        <v>153931</v>
      </c>
      <c r="H31" s="6">
        <v>1.52911227196455E-2</v>
      </c>
      <c r="I31" s="7"/>
      <c r="J31" s="7"/>
      <c r="K31" s="7"/>
      <c r="L31" s="4">
        <v>20101</v>
      </c>
      <c r="M31" s="5">
        <v>0</v>
      </c>
      <c r="N31" s="5">
        <v>27797</v>
      </c>
      <c r="O31" s="5">
        <v>4.677606001496315E-2</v>
      </c>
      <c r="P31" s="5">
        <v>0.38953843712806702</v>
      </c>
      <c r="Q31" s="5">
        <v>10828.000272899866</v>
      </c>
      <c r="R31" s="5">
        <v>594257</v>
      </c>
      <c r="S31" s="6">
        <v>1.8221072852611542E-2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spans="1:37" ht="14.4">
      <c r="A32" s="4">
        <v>20102</v>
      </c>
      <c r="B32" s="5">
        <v>1</v>
      </c>
      <c r="C32" s="5">
        <v>1843</v>
      </c>
      <c r="D32" s="5">
        <v>0.53825932741165161</v>
      </c>
      <c r="E32" s="5">
        <v>0.43455719947814941</v>
      </c>
      <c r="F32" s="5">
        <v>800.88890910148621</v>
      </c>
      <c r="G32" s="5">
        <v>3424</v>
      </c>
      <c r="H32" s="6">
        <v>0.23390446603298187</v>
      </c>
      <c r="I32" s="7"/>
      <c r="J32" s="7"/>
      <c r="K32" s="7"/>
      <c r="L32" s="4">
        <v>20102</v>
      </c>
      <c r="M32" s="5">
        <v>0</v>
      </c>
      <c r="N32" s="5">
        <v>6648</v>
      </c>
      <c r="O32" s="5">
        <v>0.50895726680755615</v>
      </c>
      <c r="P32" s="5">
        <v>0.43135780096054077</v>
      </c>
      <c r="Q32" s="5">
        <v>2867.6667382419109</v>
      </c>
      <c r="R32" s="5">
        <v>13062</v>
      </c>
      <c r="S32" s="6">
        <v>0.21954268217086792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spans="1:37" ht="14.4">
      <c r="A33" s="4">
        <v>20103</v>
      </c>
      <c r="B33" s="5">
        <v>1</v>
      </c>
      <c r="C33" s="5">
        <v>1653</v>
      </c>
      <c r="D33" s="5">
        <v>0.44233343005180359</v>
      </c>
      <c r="E33" s="5">
        <v>0.42528736591339111</v>
      </c>
      <c r="F33" s="5">
        <v>703.00001749396324</v>
      </c>
      <c r="G33" s="5">
        <v>3737</v>
      </c>
      <c r="H33" s="6">
        <v>0.18811881542205811</v>
      </c>
      <c r="I33" s="7"/>
      <c r="J33" s="7"/>
      <c r="K33" s="7"/>
      <c r="L33" s="4">
        <v>20103</v>
      </c>
      <c r="M33" s="5">
        <v>0</v>
      </c>
      <c r="N33" s="5">
        <v>4610</v>
      </c>
      <c r="O33" s="5">
        <v>0.37601956725120544</v>
      </c>
      <c r="P33" s="5">
        <v>0.4295734167098999</v>
      </c>
      <c r="Q33" s="5">
        <v>1980.3333842456341</v>
      </c>
      <c r="R33" s="5">
        <v>12260</v>
      </c>
      <c r="S33" s="6">
        <v>0.16152800619602203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spans="1:37" ht="14.4">
      <c r="A34" s="4">
        <v>20104</v>
      </c>
      <c r="B34" s="5">
        <v>1</v>
      </c>
      <c r="C34" s="5">
        <v>1892</v>
      </c>
      <c r="D34" s="5">
        <v>0.49079117178916931</v>
      </c>
      <c r="E34" s="5">
        <v>0.40116280317306519</v>
      </c>
      <c r="F34" s="5">
        <v>759.00001898407936</v>
      </c>
      <c r="G34" s="5">
        <v>3855</v>
      </c>
      <c r="H34" s="6">
        <v>0.19688716530799866</v>
      </c>
      <c r="I34" s="7"/>
      <c r="J34" s="7"/>
      <c r="K34" s="7"/>
      <c r="L34" s="4">
        <v>20104</v>
      </c>
      <c r="M34" s="5">
        <v>0</v>
      </c>
      <c r="N34" s="5">
        <v>8478</v>
      </c>
      <c r="O34" s="5">
        <v>0.46749380230903625</v>
      </c>
      <c r="P34" s="5">
        <v>0.41690912842750549</v>
      </c>
      <c r="Q34" s="5">
        <v>3534.5556421279907</v>
      </c>
      <c r="R34" s="5">
        <v>18135</v>
      </c>
      <c r="S34" s="6">
        <v>0.19490243494510651</v>
      </c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spans="1:37" ht="14.4">
      <c r="A35" s="4">
        <v>20105</v>
      </c>
      <c r="B35" s="5">
        <v>1</v>
      </c>
      <c r="C35" s="5">
        <v>10096</v>
      </c>
      <c r="D35" s="5">
        <v>0.11254668235778809</v>
      </c>
      <c r="E35" s="5">
        <v>0.38370531797409058</v>
      </c>
      <c r="F35" s="5">
        <v>3873.8889853358269</v>
      </c>
      <c r="G35" s="5">
        <v>89705</v>
      </c>
      <c r="H35" s="6">
        <v>4.3184760957956314E-2</v>
      </c>
      <c r="I35" s="7"/>
      <c r="J35" s="7"/>
      <c r="K35" s="7"/>
      <c r="L35" s="4">
        <v>20105</v>
      </c>
      <c r="M35" s="5">
        <v>0</v>
      </c>
      <c r="N35" s="5">
        <v>103892</v>
      </c>
      <c r="O35" s="5">
        <v>0.13852636516094208</v>
      </c>
      <c r="P35" s="5">
        <v>0.39334866404533386</v>
      </c>
      <c r="Q35" s="5">
        <v>40865.778799921274</v>
      </c>
      <c r="R35" s="5">
        <v>749980</v>
      </c>
      <c r="S35" s="6">
        <v>5.4489161819219589E-2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spans="1:37" ht="14.4">
      <c r="A36" s="4">
        <v>20201</v>
      </c>
      <c r="B36" s="5">
        <v>1</v>
      </c>
      <c r="C36" s="5">
        <v>4443</v>
      </c>
      <c r="D36" s="5">
        <v>0.43043982982635498</v>
      </c>
      <c r="E36" s="5">
        <v>0.41651037335395813</v>
      </c>
      <c r="F36" s="5">
        <v>1850.5556027889252</v>
      </c>
      <c r="G36" s="5">
        <v>10322</v>
      </c>
      <c r="H36" s="6">
        <v>0.17928265035152435</v>
      </c>
      <c r="I36" s="7"/>
      <c r="J36" s="7"/>
      <c r="K36" s="7"/>
      <c r="L36" s="4">
        <v>20201</v>
      </c>
      <c r="M36" s="5">
        <v>0</v>
      </c>
      <c r="N36" s="5">
        <v>13063</v>
      </c>
      <c r="O36" s="5">
        <v>0.36958551406860352</v>
      </c>
      <c r="P36" s="5">
        <v>0.42420068383216858</v>
      </c>
      <c r="Q36" s="5">
        <v>5541.3334718048573</v>
      </c>
      <c r="R36" s="5">
        <v>35345</v>
      </c>
      <c r="S36" s="6">
        <v>0.15677842497825623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spans="1:37" ht="14.4">
      <c r="A37" s="4">
        <v>20202</v>
      </c>
      <c r="B37" s="5">
        <v>1</v>
      </c>
      <c r="C37" s="5">
        <v>2273</v>
      </c>
      <c r="D37" s="5">
        <v>0.58431875705718994</v>
      </c>
      <c r="E37" s="5">
        <v>0.41726550459861755</v>
      </c>
      <c r="F37" s="5">
        <v>948.44446906447411</v>
      </c>
      <c r="G37" s="5">
        <v>3890</v>
      </c>
      <c r="H37" s="6">
        <v>0.2438160628080368</v>
      </c>
      <c r="I37" s="7"/>
      <c r="J37" s="7"/>
      <c r="K37" s="7"/>
      <c r="L37" s="4">
        <v>20202</v>
      </c>
      <c r="M37" s="5">
        <v>0</v>
      </c>
      <c r="N37" s="5">
        <v>4928</v>
      </c>
      <c r="O37" s="5">
        <v>0.53606003522872925</v>
      </c>
      <c r="P37" s="5">
        <v>0.42627164721488953</v>
      </c>
      <c r="Q37" s="5">
        <v>2100.6667173802853</v>
      </c>
      <c r="R37" s="5">
        <v>9193</v>
      </c>
      <c r="S37" s="6">
        <v>0.22850719094276428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spans="1:37" ht="14.4">
      <c r="A38" s="4">
        <v>20203</v>
      </c>
      <c r="B38" s="5">
        <v>1</v>
      </c>
      <c r="C38" s="5">
        <v>543</v>
      </c>
      <c r="D38" s="5">
        <v>0.37242797017097473</v>
      </c>
      <c r="E38" s="5">
        <v>0.39799469709396362</v>
      </c>
      <c r="F38" s="5">
        <v>216.11111643910408</v>
      </c>
      <c r="G38" s="5">
        <v>1458</v>
      </c>
      <c r="H38" s="6">
        <v>0.1482243537902832</v>
      </c>
      <c r="I38" s="7"/>
      <c r="J38" s="7"/>
      <c r="K38" s="7"/>
      <c r="L38" s="4">
        <v>20203</v>
      </c>
      <c r="M38" s="5">
        <v>0</v>
      </c>
      <c r="N38" s="5">
        <v>1265</v>
      </c>
      <c r="O38" s="5">
        <v>0.37184008955955505</v>
      </c>
      <c r="P38" s="5">
        <v>0.40140536427497864</v>
      </c>
      <c r="Q38" s="5">
        <v>507.77779045701027</v>
      </c>
      <c r="R38" s="5">
        <v>3402</v>
      </c>
      <c r="S38" s="6">
        <v>0.14925861358642578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spans="1:37" ht="14.4">
      <c r="A39" s="4">
        <v>20204</v>
      </c>
      <c r="B39" s="5">
        <v>1</v>
      </c>
      <c r="C39" s="5">
        <v>1245</v>
      </c>
      <c r="D39" s="5">
        <v>0.44881036877632141</v>
      </c>
      <c r="E39" s="5">
        <v>0.42168676853179932</v>
      </c>
      <c r="F39" s="5">
        <v>525.0000131726265</v>
      </c>
      <c r="G39" s="5">
        <v>2774</v>
      </c>
      <c r="H39" s="6">
        <v>0.18925739824771881</v>
      </c>
      <c r="I39" s="7"/>
      <c r="J39" s="7"/>
      <c r="K39" s="7"/>
      <c r="L39" s="4">
        <v>20204</v>
      </c>
      <c r="M39" s="5">
        <v>0</v>
      </c>
      <c r="N39" s="5">
        <v>2131</v>
      </c>
      <c r="O39" s="5">
        <v>0.41580489277839661</v>
      </c>
      <c r="P39" s="5">
        <v>0.42327547073364258</v>
      </c>
      <c r="Q39" s="5">
        <v>902.00002133846283</v>
      </c>
      <c r="R39" s="5">
        <v>5125</v>
      </c>
      <c r="S39" s="6">
        <v>0.17600001394748688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spans="1:37" ht="14.4">
      <c r="A40" s="4">
        <v>20205</v>
      </c>
      <c r="B40" s="5">
        <v>1</v>
      </c>
      <c r="C40" s="5">
        <v>1145</v>
      </c>
      <c r="D40" s="5">
        <v>0.37701678276062012</v>
      </c>
      <c r="E40" s="5">
        <v>0.39835032820701599</v>
      </c>
      <c r="F40" s="5">
        <v>456.11112213134766</v>
      </c>
      <c r="G40" s="5">
        <v>3037</v>
      </c>
      <c r="H40" s="6">
        <v>0.15018476545810699</v>
      </c>
      <c r="I40" s="7"/>
      <c r="J40" s="7"/>
      <c r="K40" s="7"/>
      <c r="L40" s="4">
        <v>20205</v>
      </c>
      <c r="M40" s="5">
        <v>0</v>
      </c>
      <c r="N40" s="5">
        <v>2092</v>
      </c>
      <c r="O40" s="5">
        <v>0.38140383362770081</v>
      </c>
      <c r="P40" s="5">
        <v>0.41597622632980347</v>
      </c>
      <c r="Q40" s="5">
        <v>870.22224292159081</v>
      </c>
      <c r="R40" s="5">
        <v>5485</v>
      </c>
      <c r="S40" s="6">
        <v>0.15865492820739746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spans="1:37" ht="14.4">
      <c r="A41" s="4">
        <v>20206</v>
      </c>
      <c r="B41" s="5">
        <v>1</v>
      </c>
      <c r="C41" s="5">
        <v>295</v>
      </c>
      <c r="D41" s="5">
        <v>0.23101018369197845</v>
      </c>
      <c r="E41" s="5">
        <v>0.38079097867012024</v>
      </c>
      <c r="F41" s="5">
        <v>112.33333605527878</v>
      </c>
      <c r="G41" s="5">
        <v>1277</v>
      </c>
      <c r="H41" s="6">
        <v>8.7966591119766235E-2</v>
      </c>
      <c r="I41" s="7"/>
      <c r="J41" s="7"/>
      <c r="K41" s="7"/>
      <c r="L41" s="4">
        <v>20206</v>
      </c>
      <c r="M41" s="5">
        <v>0</v>
      </c>
      <c r="N41" s="5">
        <v>513</v>
      </c>
      <c r="O41" s="5">
        <v>0.19700460135936737</v>
      </c>
      <c r="P41" s="5">
        <v>0.39592811465263367</v>
      </c>
      <c r="Q41" s="5">
        <v>203.11111569404602</v>
      </c>
      <c r="R41" s="5">
        <v>2604</v>
      </c>
      <c r="S41" s="6">
        <v>7.799965888261795E-2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spans="1:37" ht="14.4">
      <c r="A42" s="4">
        <v>20301</v>
      </c>
      <c r="B42" s="5">
        <v>1</v>
      </c>
      <c r="C42" s="5">
        <v>2010</v>
      </c>
      <c r="D42" s="5">
        <v>0.65557730197906494</v>
      </c>
      <c r="E42" s="5">
        <v>0.4451630711555481</v>
      </c>
      <c r="F42" s="5">
        <v>894.77779924869537</v>
      </c>
      <c r="G42" s="5">
        <v>3066</v>
      </c>
      <c r="H42" s="6">
        <v>0.29183879494667053</v>
      </c>
      <c r="I42" s="7"/>
      <c r="J42" s="7"/>
      <c r="K42" s="7"/>
      <c r="L42" s="4">
        <v>20301</v>
      </c>
      <c r="M42" s="5">
        <v>0</v>
      </c>
      <c r="N42" s="5">
        <v>4575</v>
      </c>
      <c r="O42" s="5">
        <v>0.62817519903182983</v>
      </c>
      <c r="P42" s="5">
        <v>0.47043108940124512</v>
      </c>
      <c r="Q42" s="5">
        <v>2152.2222771942616</v>
      </c>
      <c r="R42" s="5">
        <v>7283</v>
      </c>
      <c r="S42" s="6">
        <v>0.29551315307617188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spans="1:37" ht="14.4">
      <c r="A43" s="4">
        <v>20302</v>
      </c>
      <c r="B43" s="5">
        <v>1</v>
      </c>
      <c r="C43" s="5">
        <v>4066</v>
      </c>
      <c r="D43" s="5">
        <v>0.70273071527481079</v>
      </c>
      <c r="E43" s="5">
        <v>0.43914303183555603</v>
      </c>
      <c r="F43" s="5">
        <v>1785.5555981695652</v>
      </c>
      <c r="G43" s="5">
        <v>5786</v>
      </c>
      <c r="H43" s="6">
        <v>0.30859929323196411</v>
      </c>
      <c r="I43" s="7"/>
      <c r="J43" s="7"/>
      <c r="K43" s="7"/>
      <c r="L43" s="4">
        <v>20302</v>
      </c>
      <c r="M43" s="5">
        <v>0</v>
      </c>
      <c r="N43" s="5">
        <v>6285</v>
      </c>
      <c r="O43" s="5">
        <v>0.7107316255569458</v>
      </c>
      <c r="P43" s="5">
        <v>0.45798638463020325</v>
      </c>
      <c r="Q43" s="5">
        <v>2878.4445175230503</v>
      </c>
      <c r="R43" s="5">
        <v>8843</v>
      </c>
      <c r="S43" s="6">
        <v>0.32550540566444397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spans="1:37" ht="14.4">
      <c r="A44" s="4">
        <v>20303</v>
      </c>
      <c r="B44" s="5">
        <v>1</v>
      </c>
      <c r="C44" s="5">
        <v>2686</v>
      </c>
      <c r="D44" s="5">
        <v>0.77450978755950928</v>
      </c>
      <c r="E44" s="5">
        <v>0.43931499123573303</v>
      </c>
      <c r="F44" s="5">
        <v>1180.0000278353691</v>
      </c>
      <c r="G44" s="5">
        <v>3468</v>
      </c>
      <c r="H44" s="6">
        <v>0.34025377035140991</v>
      </c>
      <c r="I44" s="7"/>
      <c r="J44" s="7"/>
      <c r="K44" s="7"/>
      <c r="L44" s="4">
        <v>20303</v>
      </c>
      <c r="M44" s="5">
        <v>0</v>
      </c>
      <c r="N44" s="5">
        <v>5153</v>
      </c>
      <c r="O44" s="5">
        <v>0.81328916549682617</v>
      </c>
      <c r="P44" s="5">
        <v>0.45337128639221191</v>
      </c>
      <c r="Q44" s="5">
        <v>2336.2222793400288</v>
      </c>
      <c r="R44" s="5">
        <v>6336</v>
      </c>
      <c r="S44" s="6">
        <v>0.36872196197509766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spans="1:37" ht="14.4">
      <c r="A45" s="4">
        <v>20304</v>
      </c>
      <c r="B45" s="5">
        <v>1</v>
      </c>
      <c r="C45" s="5">
        <v>888</v>
      </c>
      <c r="D45" s="5">
        <v>0.65583455562591553</v>
      </c>
      <c r="E45" s="5">
        <v>0.4493243396282196</v>
      </c>
      <c r="F45" s="5">
        <v>399.0000097155571</v>
      </c>
      <c r="G45" s="5">
        <v>1354</v>
      </c>
      <c r="H45" s="6">
        <v>0.29468244314193726</v>
      </c>
      <c r="I45" s="7"/>
      <c r="J45" s="7"/>
      <c r="K45" s="7"/>
      <c r="L45" s="4">
        <v>20304</v>
      </c>
      <c r="M45" s="5">
        <v>0</v>
      </c>
      <c r="N45" s="5">
        <v>1528</v>
      </c>
      <c r="O45" s="5">
        <v>0.61316210031509399</v>
      </c>
      <c r="P45" s="5">
        <v>0.44800758361816406</v>
      </c>
      <c r="Q45" s="5">
        <v>684.55557233095169</v>
      </c>
      <c r="R45" s="5">
        <v>2492</v>
      </c>
      <c r="S45" s="6">
        <v>0.27470126748085022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spans="1:37" ht="14.4">
      <c r="A46" s="4">
        <v>20305</v>
      </c>
      <c r="B46" s="5">
        <v>1</v>
      </c>
      <c r="C46" s="5">
        <v>505</v>
      </c>
      <c r="D46" s="5">
        <v>0.73401165008544922</v>
      </c>
      <c r="E46" s="5">
        <v>0.44356435537338257</v>
      </c>
      <c r="F46" s="5">
        <v>224.00000503659248</v>
      </c>
      <c r="G46" s="5">
        <v>688</v>
      </c>
      <c r="H46" s="6">
        <v>0.32558140158653259</v>
      </c>
      <c r="I46" s="7"/>
      <c r="J46" s="7"/>
      <c r="K46" s="7"/>
      <c r="L46" s="4">
        <v>20305</v>
      </c>
      <c r="M46" s="5">
        <v>0</v>
      </c>
      <c r="N46" s="5">
        <v>1582</v>
      </c>
      <c r="O46" s="5">
        <v>0.67867869138717651</v>
      </c>
      <c r="P46" s="5">
        <v>0.45771878957748413</v>
      </c>
      <c r="Q46" s="5">
        <v>724.11113014817238</v>
      </c>
      <c r="R46" s="5">
        <v>2331</v>
      </c>
      <c r="S46" s="6">
        <v>0.3106440007686615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spans="1:37" ht="14.4">
      <c r="A47" s="4">
        <v>20306</v>
      </c>
      <c r="B47" s="5">
        <v>1</v>
      </c>
      <c r="C47" s="5">
        <v>580</v>
      </c>
      <c r="D47" s="5">
        <v>0.66361558437347412</v>
      </c>
      <c r="E47" s="5">
        <v>0.4249042272567749</v>
      </c>
      <c r="F47" s="5">
        <v>246.44445040822029</v>
      </c>
      <c r="G47" s="5">
        <v>874</v>
      </c>
      <c r="H47" s="6">
        <v>0.28197306394577026</v>
      </c>
      <c r="I47" s="7"/>
      <c r="J47" s="7"/>
      <c r="K47" s="7"/>
      <c r="L47" s="4">
        <v>20306</v>
      </c>
      <c r="M47" s="5">
        <v>0</v>
      </c>
      <c r="N47" s="5">
        <v>2747</v>
      </c>
      <c r="O47" s="5">
        <v>0.66561669111251831</v>
      </c>
      <c r="P47" s="5">
        <v>0.43744692206382751</v>
      </c>
      <c r="Q47" s="5">
        <v>1201.6666970551014</v>
      </c>
      <c r="R47" s="5">
        <v>4127</v>
      </c>
      <c r="S47" s="6">
        <v>0.29117196798324585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spans="1:37" ht="14.4">
      <c r="A48" s="4">
        <v>20307</v>
      </c>
      <c r="B48" s="5">
        <v>1</v>
      </c>
      <c r="C48" s="5">
        <v>52</v>
      </c>
      <c r="D48" s="5">
        <v>0.51485151052474976</v>
      </c>
      <c r="E48" s="5">
        <v>0.37820512056350708</v>
      </c>
      <c r="F48" s="5">
        <v>19.66666704416275</v>
      </c>
      <c r="G48" s="5">
        <v>101</v>
      </c>
      <c r="H48" s="6">
        <v>0.19471947848796844</v>
      </c>
      <c r="I48" s="7"/>
      <c r="J48" s="7"/>
      <c r="K48" s="7"/>
      <c r="L48" s="4">
        <v>20307</v>
      </c>
      <c r="M48" s="5">
        <v>0</v>
      </c>
      <c r="N48" s="5">
        <v>334</v>
      </c>
      <c r="O48" s="5">
        <v>0.66933870315551758</v>
      </c>
      <c r="P48" s="5">
        <v>0.41151031851768494</v>
      </c>
      <c r="Q48" s="5">
        <v>137.44444805383682</v>
      </c>
      <c r="R48" s="5">
        <v>499</v>
      </c>
      <c r="S48" s="6">
        <v>0.27543976902961731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spans="1:37" ht="14.4">
      <c r="A49" s="4">
        <v>20308</v>
      </c>
      <c r="B49" s="5">
        <v>1</v>
      </c>
      <c r="C49" s="5">
        <v>2439</v>
      </c>
      <c r="D49" s="5">
        <v>0.8973509669303894</v>
      </c>
      <c r="E49" s="5">
        <v>0.47938591241836548</v>
      </c>
      <c r="F49" s="5">
        <v>1169.2222523093224</v>
      </c>
      <c r="G49" s="5">
        <v>2718</v>
      </c>
      <c r="H49" s="6">
        <v>0.43017742037773132</v>
      </c>
      <c r="I49" s="7"/>
      <c r="J49" s="7"/>
      <c r="K49" s="7"/>
      <c r="L49" s="4">
        <v>20308</v>
      </c>
      <c r="M49" s="5">
        <v>0</v>
      </c>
      <c r="N49" s="5">
        <v>4082</v>
      </c>
      <c r="O49" s="5">
        <v>0.90229886770248413</v>
      </c>
      <c r="P49" s="5">
        <v>0.48282432556152344</v>
      </c>
      <c r="Q49" s="5">
        <v>1970.8889375329018</v>
      </c>
      <c r="R49" s="5">
        <v>4524</v>
      </c>
      <c r="S49" s="6">
        <v>0.43565183877944946</v>
      </c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spans="1:37" ht="14.4">
      <c r="A50" s="4">
        <v>20401</v>
      </c>
      <c r="B50" s="5">
        <v>1</v>
      </c>
      <c r="C50" s="5">
        <v>2363</v>
      </c>
      <c r="D50" s="5">
        <v>0.66042482852935791</v>
      </c>
      <c r="E50" s="5">
        <v>0.43047916889190674</v>
      </c>
      <c r="F50" s="5">
        <v>1017.2222481369972</v>
      </c>
      <c r="G50" s="5">
        <v>3578</v>
      </c>
      <c r="H50" s="6">
        <v>0.28429913520812988</v>
      </c>
      <c r="I50" s="7"/>
      <c r="J50" s="7"/>
      <c r="K50" s="7"/>
      <c r="L50" s="4">
        <v>20401</v>
      </c>
      <c r="M50" s="5">
        <v>0</v>
      </c>
      <c r="N50" s="5">
        <v>4948</v>
      </c>
      <c r="O50" s="5">
        <v>0.6462060809135437</v>
      </c>
      <c r="P50" s="5">
        <v>0.44377079606056213</v>
      </c>
      <c r="Q50" s="5">
        <v>2195.7778320610523</v>
      </c>
      <c r="R50" s="5">
        <v>7657</v>
      </c>
      <c r="S50" s="6">
        <v>0.2867673933506012</v>
      </c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spans="1:37" ht="14.4">
      <c r="A51" s="4">
        <v>20402</v>
      </c>
      <c r="B51" s="5">
        <v>1</v>
      </c>
      <c r="C51" s="5">
        <v>2456</v>
      </c>
      <c r="D51" s="5">
        <v>0.59597182273864746</v>
      </c>
      <c r="E51" s="5">
        <v>0.42435759305953979</v>
      </c>
      <c r="F51" s="5">
        <v>1042.2222483158112</v>
      </c>
      <c r="G51" s="5">
        <v>4121</v>
      </c>
      <c r="H51" s="6">
        <v>0.25290516018867493</v>
      </c>
      <c r="I51" s="7"/>
      <c r="J51" s="7"/>
      <c r="K51" s="7"/>
      <c r="L51" s="4">
        <v>20402</v>
      </c>
      <c r="M51" s="5">
        <v>0</v>
      </c>
      <c r="N51" s="5">
        <v>7147</v>
      </c>
      <c r="O51" s="5">
        <v>0.62430119514465332</v>
      </c>
      <c r="P51" s="5">
        <v>0.4369199275970459</v>
      </c>
      <c r="Q51" s="5">
        <v>3122.6667460203171</v>
      </c>
      <c r="R51" s="5">
        <v>11448</v>
      </c>
      <c r="S51" s="6">
        <v>0.27276962995529175</v>
      </c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spans="1:37" ht="14.4">
      <c r="A52" s="4">
        <v>20403</v>
      </c>
      <c r="B52" s="5">
        <v>1</v>
      </c>
      <c r="C52" s="5">
        <v>2545</v>
      </c>
      <c r="D52" s="5">
        <v>0.59131038188934326</v>
      </c>
      <c r="E52" s="5">
        <v>0.43793931603431702</v>
      </c>
      <c r="F52" s="5">
        <v>1114.5555847585201</v>
      </c>
      <c r="G52" s="5">
        <v>4304</v>
      </c>
      <c r="H52" s="6">
        <v>0.25895807147026062</v>
      </c>
      <c r="I52" s="7"/>
      <c r="J52" s="7"/>
      <c r="K52" s="7"/>
      <c r="L52" s="4">
        <v>20403</v>
      </c>
      <c r="M52" s="5">
        <v>0</v>
      </c>
      <c r="N52" s="5">
        <v>6237</v>
      </c>
      <c r="O52" s="5">
        <v>0.62177252769470215</v>
      </c>
      <c r="P52" s="5">
        <v>0.46525219082832336</v>
      </c>
      <c r="Q52" s="5">
        <v>2901.7778537869453</v>
      </c>
      <c r="R52" s="5">
        <v>10031</v>
      </c>
      <c r="S52" s="6">
        <v>0.28928104043006897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spans="1:37" ht="14.4">
      <c r="A53" s="4">
        <v>20404</v>
      </c>
      <c r="B53" s="5">
        <v>1</v>
      </c>
      <c r="C53" s="5">
        <v>978</v>
      </c>
      <c r="D53" s="5">
        <v>0.71179038286209106</v>
      </c>
      <c r="E53" s="5">
        <v>0.43456032872200012</v>
      </c>
      <c r="F53" s="5">
        <v>425.00001031160355</v>
      </c>
      <c r="G53" s="5">
        <v>1374</v>
      </c>
      <c r="H53" s="6">
        <v>0.30931586027145386</v>
      </c>
      <c r="I53" s="7"/>
      <c r="J53" s="7"/>
      <c r="K53" s="7"/>
      <c r="L53" s="4">
        <v>20404</v>
      </c>
      <c r="M53" s="5">
        <v>0</v>
      </c>
      <c r="N53" s="5">
        <v>2726</v>
      </c>
      <c r="O53" s="5">
        <v>0.68803632259368896</v>
      </c>
      <c r="P53" s="5">
        <v>0.44713461399078369</v>
      </c>
      <c r="Q53" s="5">
        <v>1218.8889200091362</v>
      </c>
      <c r="R53" s="5">
        <v>3962</v>
      </c>
      <c r="S53" s="6">
        <v>0.30764484405517578</v>
      </c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spans="1:37" ht="14.4">
      <c r="A54" s="4">
        <v>20405</v>
      </c>
      <c r="B54" s="5">
        <v>1</v>
      </c>
      <c r="C54" s="5">
        <v>1396</v>
      </c>
      <c r="D54" s="5">
        <v>0.60485267639160156</v>
      </c>
      <c r="E54" s="5">
        <v>0.41650748252868652</v>
      </c>
      <c r="F54" s="5">
        <v>581.44445887207985</v>
      </c>
      <c r="G54" s="5">
        <v>2308</v>
      </c>
      <c r="H54" s="6">
        <v>0.25192567706108093</v>
      </c>
      <c r="I54" s="7"/>
      <c r="J54" s="7"/>
      <c r="K54" s="7"/>
      <c r="L54" s="4">
        <v>20405</v>
      </c>
      <c r="M54" s="5">
        <v>0</v>
      </c>
      <c r="N54" s="5">
        <v>2350</v>
      </c>
      <c r="O54" s="5">
        <v>0.48553720116615295</v>
      </c>
      <c r="P54" s="5">
        <v>0.41744682192802429</v>
      </c>
      <c r="Q54" s="5">
        <v>981.00002327561378</v>
      </c>
      <c r="R54" s="5">
        <v>4840</v>
      </c>
      <c r="S54" s="6">
        <v>0.20268596708774567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spans="1:37" ht="14.4">
      <c r="A55" s="4">
        <v>20501</v>
      </c>
      <c r="B55" s="5">
        <v>1</v>
      </c>
      <c r="C55" s="5">
        <v>1599</v>
      </c>
      <c r="D55" s="5">
        <v>0.54258567094802856</v>
      </c>
      <c r="E55" s="5">
        <v>0.43047738075256348</v>
      </c>
      <c r="F55" s="5">
        <v>688.33335041999817</v>
      </c>
      <c r="G55" s="5">
        <v>2947</v>
      </c>
      <c r="H55" s="6">
        <v>0.23357085883617401</v>
      </c>
      <c r="I55" s="7"/>
      <c r="J55" s="7"/>
      <c r="K55" s="7"/>
      <c r="L55" s="4">
        <v>20501</v>
      </c>
      <c r="M55" s="5">
        <v>0</v>
      </c>
      <c r="N55" s="5">
        <v>4464</v>
      </c>
      <c r="O55" s="5">
        <v>0.5252382755279541</v>
      </c>
      <c r="P55" s="5">
        <v>0.44379729032516479</v>
      </c>
      <c r="Q55" s="5">
        <v>1981.1111630797386</v>
      </c>
      <c r="R55" s="5">
        <v>8499</v>
      </c>
      <c r="S55" s="6">
        <v>0.2330993264913559</v>
      </c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spans="1:37" ht="14.4">
      <c r="A56" s="4">
        <v>20502</v>
      </c>
      <c r="B56" s="5">
        <v>1</v>
      </c>
      <c r="C56" s="5">
        <v>940</v>
      </c>
      <c r="D56" s="5">
        <v>0.61197918653488159</v>
      </c>
      <c r="E56" s="5">
        <v>0.44196218252182007</v>
      </c>
      <c r="F56" s="5">
        <v>415.44445556402206</v>
      </c>
      <c r="G56" s="5">
        <v>1536</v>
      </c>
      <c r="H56" s="6">
        <v>0.27047166228294373</v>
      </c>
      <c r="I56" s="7"/>
      <c r="J56" s="7"/>
      <c r="K56" s="7"/>
      <c r="L56" s="4">
        <v>20502</v>
      </c>
      <c r="M56" s="5">
        <v>0</v>
      </c>
      <c r="N56" s="5">
        <v>4548</v>
      </c>
      <c r="O56" s="5">
        <v>0.67728966474533081</v>
      </c>
      <c r="P56" s="5">
        <v>0.45871201157569885</v>
      </c>
      <c r="Q56" s="5">
        <v>2086.2222759127617</v>
      </c>
      <c r="R56" s="5">
        <v>6715</v>
      </c>
      <c r="S56" s="6">
        <v>0.31068089604377747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spans="1:37" ht="14.4">
      <c r="A57" s="4">
        <v>20503</v>
      </c>
      <c r="B57" s="5">
        <v>1</v>
      </c>
      <c r="C57" s="5">
        <v>642</v>
      </c>
      <c r="D57" s="5">
        <v>0.70549452304840088</v>
      </c>
      <c r="E57" s="5">
        <v>0.4508480429649353</v>
      </c>
      <c r="F57" s="5">
        <v>289.44445297122002</v>
      </c>
      <c r="G57" s="5">
        <v>910</v>
      </c>
      <c r="H57" s="6">
        <v>0.31807082891464233</v>
      </c>
      <c r="I57" s="7"/>
      <c r="J57" s="7"/>
      <c r="K57" s="7"/>
      <c r="L57" s="4">
        <v>20503</v>
      </c>
      <c r="M57" s="5">
        <v>0</v>
      </c>
      <c r="N57" s="5">
        <v>2957</v>
      </c>
      <c r="O57" s="5">
        <v>0.6533362865447998</v>
      </c>
      <c r="P57" s="5">
        <v>0.45289897918701172</v>
      </c>
      <c r="Q57" s="5">
        <v>1339.2222560048103</v>
      </c>
      <c r="R57" s="5">
        <v>4526</v>
      </c>
      <c r="S57" s="6">
        <v>0.29589533805847168</v>
      </c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spans="1:37" ht="14.4">
      <c r="A58" s="4">
        <v>20601</v>
      </c>
      <c r="B58" s="5">
        <v>1</v>
      </c>
      <c r="C58" s="5">
        <v>2657</v>
      </c>
      <c r="D58" s="5">
        <v>0.54670780897140503</v>
      </c>
      <c r="E58" s="5">
        <v>0.4416426420211792</v>
      </c>
      <c r="F58" s="5">
        <v>1173.4444749355316</v>
      </c>
      <c r="G58" s="5">
        <v>4860</v>
      </c>
      <c r="H58" s="6">
        <v>0.24144947528839111</v>
      </c>
      <c r="I58" s="7"/>
      <c r="J58" s="7"/>
      <c r="K58" s="7"/>
      <c r="L58" s="4">
        <v>20601</v>
      </c>
      <c r="M58" s="5">
        <v>0</v>
      </c>
      <c r="N58" s="5">
        <v>9593</v>
      </c>
      <c r="O58" s="5">
        <v>0.51896131038665771</v>
      </c>
      <c r="P58" s="5">
        <v>0.44313561916351318</v>
      </c>
      <c r="Q58" s="5">
        <v>4251.000107884407</v>
      </c>
      <c r="R58" s="5">
        <v>18485</v>
      </c>
      <c r="S58" s="6">
        <v>0.22997024655342102</v>
      </c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spans="1:37" ht="14.4">
      <c r="A59" s="4">
        <v>20602</v>
      </c>
      <c r="B59" s="5">
        <v>1</v>
      </c>
      <c r="C59" s="5">
        <v>862</v>
      </c>
      <c r="D59" s="5">
        <v>0.4309999942779541</v>
      </c>
      <c r="E59" s="5">
        <v>0.45333850383758545</v>
      </c>
      <c r="F59" s="5">
        <v>390.77778786420822</v>
      </c>
      <c r="G59" s="5">
        <v>2000</v>
      </c>
      <c r="H59" s="6">
        <v>0.19538889825344086</v>
      </c>
      <c r="I59" s="7"/>
      <c r="J59" s="7"/>
      <c r="K59" s="7"/>
      <c r="L59" s="4">
        <v>20602</v>
      </c>
      <c r="M59" s="5">
        <v>0</v>
      </c>
      <c r="N59" s="5">
        <v>5388</v>
      </c>
      <c r="O59" s="5">
        <v>0.4337465763092041</v>
      </c>
      <c r="P59" s="5">
        <v>0.45900356769561768</v>
      </c>
      <c r="Q59" s="5">
        <v>2473.1111745238304</v>
      </c>
      <c r="R59" s="5">
        <v>12422</v>
      </c>
      <c r="S59" s="6">
        <v>0.19909122586250305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spans="1:37" ht="14.4">
      <c r="A60" s="4">
        <v>20603</v>
      </c>
      <c r="B60" s="5">
        <v>1</v>
      </c>
      <c r="C60" s="5">
        <v>640</v>
      </c>
      <c r="D60" s="5">
        <v>0.62075656652450562</v>
      </c>
      <c r="E60" s="5">
        <v>0.45468750596046448</v>
      </c>
      <c r="F60" s="5">
        <v>291.00000733137131</v>
      </c>
      <c r="G60" s="5">
        <v>1031</v>
      </c>
      <c r="H60" s="6">
        <v>0.28225025534629822</v>
      </c>
      <c r="I60" s="7"/>
      <c r="J60" s="7"/>
      <c r="K60" s="7"/>
      <c r="L60" s="4">
        <v>20603</v>
      </c>
      <c r="M60" s="5">
        <v>0</v>
      </c>
      <c r="N60" s="5">
        <v>3838</v>
      </c>
      <c r="O60" s="5">
        <v>0.55849826335906982</v>
      </c>
      <c r="P60" s="5">
        <v>0.44713681936264038</v>
      </c>
      <c r="Q60" s="5">
        <v>1716.1111543774605</v>
      </c>
      <c r="R60" s="5">
        <v>6872</v>
      </c>
      <c r="S60" s="6">
        <v>0.24972513318061829</v>
      </c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spans="1:37" ht="14.4">
      <c r="A61" s="4">
        <v>20604</v>
      </c>
      <c r="B61" s="5">
        <v>1</v>
      </c>
      <c r="C61" s="5">
        <v>361</v>
      </c>
      <c r="D61" s="5">
        <v>0.61921095848083496</v>
      </c>
      <c r="E61" s="5">
        <v>0.43490305542945862</v>
      </c>
      <c r="F61" s="5">
        <v>157.00000435113907</v>
      </c>
      <c r="G61" s="5">
        <v>583</v>
      </c>
      <c r="H61" s="6">
        <v>0.26929673552513123</v>
      </c>
      <c r="I61" s="7"/>
      <c r="J61" s="7"/>
      <c r="K61" s="7"/>
      <c r="L61" s="4">
        <v>20604</v>
      </c>
      <c r="M61" s="5">
        <v>0</v>
      </c>
      <c r="N61" s="5">
        <v>1126</v>
      </c>
      <c r="O61" s="5">
        <v>0.55169034004211426</v>
      </c>
      <c r="P61" s="5">
        <v>0.43704363703727722</v>
      </c>
      <c r="Q61" s="5">
        <v>492.11112296581268</v>
      </c>
      <c r="R61" s="5">
        <v>2041</v>
      </c>
      <c r="S61" s="6">
        <v>0.24111275374889374</v>
      </c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spans="1:37" ht="14.4">
      <c r="A62" s="4">
        <v>20605</v>
      </c>
      <c r="B62" s="5">
        <v>1</v>
      </c>
      <c r="C62" s="5">
        <v>660</v>
      </c>
      <c r="D62" s="5">
        <v>0.48636698722839355</v>
      </c>
      <c r="E62" s="5">
        <v>0.40303030610084534</v>
      </c>
      <c r="F62" s="5">
        <v>266.00000682473183</v>
      </c>
      <c r="G62" s="5">
        <v>1357</v>
      </c>
      <c r="H62" s="6">
        <v>0.19602063298225403</v>
      </c>
      <c r="I62" s="7"/>
      <c r="J62" s="7"/>
      <c r="K62" s="7"/>
      <c r="L62" s="4">
        <v>20605</v>
      </c>
      <c r="M62" s="5">
        <v>0</v>
      </c>
      <c r="N62" s="5">
        <v>1128</v>
      </c>
      <c r="O62" s="5">
        <v>0.48578810691833496</v>
      </c>
      <c r="P62" s="5">
        <v>0.4131205677986145</v>
      </c>
      <c r="Q62" s="5">
        <v>466.00001138448715</v>
      </c>
      <c r="R62" s="5">
        <v>2322</v>
      </c>
      <c r="S62" s="6">
        <v>0.20068906247615814</v>
      </c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spans="1:37" ht="14.4">
      <c r="A63" s="4">
        <v>20606</v>
      </c>
      <c r="B63" s="5">
        <v>1</v>
      </c>
      <c r="C63" s="5">
        <v>289</v>
      </c>
      <c r="D63" s="5">
        <v>0.31108719110488892</v>
      </c>
      <c r="E63" s="5">
        <v>0.39331027865409851</v>
      </c>
      <c r="F63" s="5">
        <v>113.66666948795319</v>
      </c>
      <c r="G63" s="5">
        <v>929</v>
      </c>
      <c r="H63" s="6">
        <v>0.12235379219055176</v>
      </c>
      <c r="I63" s="7"/>
      <c r="J63" s="7"/>
      <c r="K63" s="7"/>
      <c r="L63" s="4">
        <v>20606</v>
      </c>
      <c r="M63" s="5">
        <v>0</v>
      </c>
      <c r="N63" s="5">
        <v>2587</v>
      </c>
      <c r="O63" s="5">
        <v>0.29215133190155029</v>
      </c>
      <c r="P63" s="5">
        <v>0.40059271454811096</v>
      </c>
      <c r="Q63" s="5">
        <v>1036.3333587944508</v>
      </c>
      <c r="R63" s="5">
        <v>8855</v>
      </c>
      <c r="S63" s="6">
        <v>0.1170336976647377</v>
      </c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spans="1:37" ht="14.4">
      <c r="A64" s="4">
        <v>20607</v>
      </c>
      <c r="B64" s="5">
        <v>1</v>
      </c>
      <c r="C64" s="5">
        <v>456</v>
      </c>
      <c r="D64" s="5">
        <v>0.38841566443443298</v>
      </c>
      <c r="E64" s="5">
        <v>0.38425925374031067</v>
      </c>
      <c r="F64" s="5">
        <v>175.22222632169724</v>
      </c>
      <c r="G64" s="5">
        <v>1174</v>
      </c>
      <c r="H64" s="6">
        <v>0.14925231039524078</v>
      </c>
      <c r="I64" s="7"/>
      <c r="J64" s="7"/>
      <c r="K64" s="7"/>
      <c r="L64" s="4">
        <v>20607</v>
      </c>
      <c r="M64" s="5">
        <v>0</v>
      </c>
      <c r="N64" s="5">
        <v>3343</v>
      </c>
      <c r="O64" s="5">
        <v>0.27928152680397034</v>
      </c>
      <c r="P64" s="5">
        <v>0.39890983700752258</v>
      </c>
      <c r="Q64" s="5">
        <v>1333.5555875599384</v>
      </c>
      <c r="R64" s="5">
        <v>11970</v>
      </c>
      <c r="S64" s="6">
        <v>0.11140815168619156</v>
      </c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spans="1:37" ht="14.4">
      <c r="A65" s="4">
        <v>20608</v>
      </c>
      <c r="B65" s="5">
        <v>1</v>
      </c>
      <c r="C65" s="5">
        <v>492</v>
      </c>
      <c r="D65" s="5">
        <v>0.47813412547111511</v>
      </c>
      <c r="E65" s="5">
        <v>0.43224933743476868</v>
      </c>
      <c r="F65" s="5">
        <v>212.66667130589485</v>
      </c>
      <c r="G65" s="5">
        <v>1029</v>
      </c>
      <c r="H65" s="6">
        <v>0.20667316019535065</v>
      </c>
      <c r="I65" s="7"/>
      <c r="J65" s="7"/>
      <c r="K65" s="7"/>
      <c r="L65" s="4">
        <v>20608</v>
      </c>
      <c r="M65" s="5">
        <v>0</v>
      </c>
      <c r="N65" s="5">
        <v>4744</v>
      </c>
      <c r="O65" s="5">
        <v>0.59144747257232666</v>
      </c>
      <c r="P65" s="5">
        <v>0.46817034482955933</v>
      </c>
      <c r="Q65" s="5">
        <v>2221.0000559687614</v>
      </c>
      <c r="R65" s="5">
        <v>8021</v>
      </c>
      <c r="S65" s="6">
        <v>0.27689817547798157</v>
      </c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spans="1:37" ht="14.4">
      <c r="A66" s="4">
        <v>20701</v>
      </c>
      <c r="B66" s="5">
        <v>1</v>
      </c>
      <c r="C66" s="5">
        <v>2027</v>
      </c>
      <c r="D66" s="5">
        <v>0.60999095439910889</v>
      </c>
      <c r="E66" s="5">
        <v>0.50539934635162354</v>
      </c>
      <c r="F66" s="5">
        <v>1024.4444718956947</v>
      </c>
      <c r="G66" s="5">
        <v>3323</v>
      </c>
      <c r="H66" s="6">
        <v>0.30828902125358582</v>
      </c>
      <c r="I66" s="7"/>
      <c r="J66" s="7"/>
      <c r="K66" s="7"/>
      <c r="L66" s="4">
        <v>20701</v>
      </c>
      <c r="M66" s="5">
        <v>0</v>
      </c>
      <c r="N66" s="5">
        <v>7994</v>
      </c>
      <c r="O66" s="5">
        <v>0.52654457092285156</v>
      </c>
      <c r="P66" s="5">
        <v>0.49134072661399841</v>
      </c>
      <c r="Q66" s="5">
        <v>3927.7778821587563</v>
      </c>
      <c r="R66" s="5">
        <v>15182</v>
      </c>
      <c r="S66" s="6">
        <v>0.25871279835700989</v>
      </c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spans="1:37" ht="14.4">
      <c r="A67" s="4">
        <v>20702</v>
      </c>
      <c r="B67" s="5">
        <v>1</v>
      </c>
      <c r="C67" s="5">
        <v>595</v>
      </c>
      <c r="D67" s="5">
        <v>0.77272725105285645</v>
      </c>
      <c r="E67" s="5">
        <v>0.47002801299095154</v>
      </c>
      <c r="F67" s="5">
        <v>279.6666744351387</v>
      </c>
      <c r="G67" s="5">
        <v>770</v>
      </c>
      <c r="H67" s="6">
        <v>0.36320346593856812</v>
      </c>
      <c r="I67" s="7"/>
      <c r="J67" s="7"/>
      <c r="K67" s="7"/>
      <c r="L67" s="4">
        <v>20702</v>
      </c>
      <c r="M67" s="5">
        <v>0</v>
      </c>
      <c r="N67" s="5">
        <v>3699</v>
      </c>
      <c r="O67" s="5">
        <v>0.70834928750991821</v>
      </c>
      <c r="P67" s="5">
        <v>0.46478027105331421</v>
      </c>
      <c r="Q67" s="5">
        <v>1719.2222667038441</v>
      </c>
      <c r="R67" s="5">
        <v>5222</v>
      </c>
      <c r="S67" s="6">
        <v>0.32922676205635071</v>
      </c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spans="1:37" ht="14.4">
      <c r="A68" s="4">
        <v>20801</v>
      </c>
      <c r="B68" s="5">
        <v>1</v>
      </c>
      <c r="C68" s="5">
        <v>3934</v>
      </c>
      <c r="D68" s="5">
        <v>0.31451871991157532</v>
      </c>
      <c r="E68" s="5">
        <v>0.41038241982460022</v>
      </c>
      <c r="F68" s="5">
        <v>1614.4444838762283</v>
      </c>
      <c r="G68" s="5">
        <v>12508</v>
      </c>
      <c r="H68" s="6">
        <v>0.12907294929027557</v>
      </c>
      <c r="I68" s="7"/>
      <c r="J68" s="7"/>
      <c r="K68" s="7"/>
      <c r="L68" s="4">
        <v>20801</v>
      </c>
      <c r="M68" s="5">
        <v>0</v>
      </c>
      <c r="N68" s="5">
        <v>20102</v>
      </c>
      <c r="O68" s="5">
        <v>0.30342641472816467</v>
      </c>
      <c r="P68" s="5">
        <v>0.41735482215881348</v>
      </c>
      <c r="Q68" s="5">
        <v>8389.6668713092804</v>
      </c>
      <c r="R68" s="5">
        <v>66250</v>
      </c>
      <c r="S68" s="6">
        <v>0.12663647532463074</v>
      </c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spans="1:37" ht="14.4">
      <c r="A69" s="4">
        <v>20802</v>
      </c>
      <c r="B69" s="5">
        <v>1</v>
      </c>
      <c r="C69" s="5">
        <v>947</v>
      </c>
      <c r="D69" s="5">
        <v>0.38262626528739929</v>
      </c>
      <c r="E69" s="5">
        <v>0.39270210266113281</v>
      </c>
      <c r="F69" s="5">
        <v>371.8888975083828</v>
      </c>
      <c r="G69" s="5">
        <v>2475</v>
      </c>
      <c r="H69" s="6">
        <v>0.1502581387758255</v>
      </c>
      <c r="I69" s="7"/>
      <c r="J69" s="7"/>
      <c r="K69" s="7"/>
      <c r="L69" s="4">
        <v>20802</v>
      </c>
      <c r="M69" s="5">
        <v>0</v>
      </c>
      <c r="N69" s="5">
        <v>1660</v>
      </c>
      <c r="O69" s="5">
        <v>0.36652681231498718</v>
      </c>
      <c r="P69" s="5">
        <v>0.40983936190605164</v>
      </c>
      <c r="Q69" s="5">
        <v>680.33335012197495</v>
      </c>
      <c r="R69" s="5">
        <v>4529</v>
      </c>
      <c r="S69" s="6">
        <v>0.15021711587905884</v>
      </c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spans="1:37" ht="14.4">
      <c r="A70" s="4">
        <v>20803</v>
      </c>
      <c r="B70" s="5">
        <v>1</v>
      </c>
      <c r="C70" s="5">
        <v>1617</v>
      </c>
      <c r="D70" s="5">
        <v>0.47101661562919617</v>
      </c>
      <c r="E70" s="5">
        <v>0.43063285946846008</v>
      </c>
      <c r="F70" s="5">
        <v>696.33334988355637</v>
      </c>
      <c r="G70" s="5">
        <v>3433</v>
      </c>
      <c r="H70" s="6">
        <v>0.20283523201942444</v>
      </c>
      <c r="I70" s="7"/>
      <c r="J70" s="7"/>
      <c r="K70" s="7"/>
      <c r="L70" s="4">
        <v>20803</v>
      </c>
      <c r="M70" s="5">
        <v>0</v>
      </c>
      <c r="N70" s="5">
        <v>4098</v>
      </c>
      <c r="O70" s="5">
        <v>0.47331947088241577</v>
      </c>
      <c r="P70" s="5">
        <v>0.43549701571464539</v>
      </c>
      <c r="Q70" s="5">
        <v>1784.6667110621929</v>
      </c>
      <c r="R70" s="5">
        <v>8658</v>
      </c>
      <c r="S70" s="6">
        <v>0.20612922310829163</v>
      </c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spans="1:37" ht="14.4">
      <c r="A71" s="4">
        <v>20804</v>
      </c>
      <c r="B71" s="5">
        <v>1</v>
      </c>
      <c r="C71" s="5">
        <v>488</v>
      </c>
      <c r="D71" s="5">
        <v>0.298288494348526</v>
      </c>
      <c r="E71" s="5">
        <v>0.3957194983959198</v>
      </c>
      <c r="F71" s="5">
        <v>193.11111557483673</v>
      </c>
      <c r="G71" s="5">
        <v>1636</v>
      </c>
      <c r="H71" s="6">
        <v>0.11803857237100601</v>
      </c>
      <c r="I71" s="7"/>
      <c r="J71" s="7"/>
      <c r="K71" s="7"/>
      <c r="L71" s="4">
        <v>20804</v>
      </c>
      <c r="M71" s="5">
        <v>0</v>
      </c>
      <c r="N71" s="5">
        <v>1258</v>
      </c>
      <c r="O71" s="5">
        <v>0.2458471804857254</v>
      </c>
      <c r="P71" s="5">
        <v>0.3857092559337616</v>
      </c>
      <c r="Q71" s="5">
        <v>485.2222338616848</v>
      </c>
      <c r="R71" s="5">
        <v>5117</v>
      </c>
      <c r="S71" s="6">
        <v>9.4825536012649536E-2</v>
      </c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spans="1:37" ht="14.4">
      <c r="A72" s="4">
        <v>20805</v>
      </c>
      <c r="B72" s="5">
        <v>1</v>
      </c>
      <c r="C72" s="5">
        <v>1607</v>
      </c>
      <c r="D72" s="5">
        <v>0.6864587664604187</v>
      </c>
      <c r="E72" s="5">
        <v>0.4278503954410553</v>
      </c>
      <c r="F72" s="5">
        <v>687.55557233095169</v>
      </c>
      <c r="G72" s="5">
        <v>2341</v>
      </c>
      <c r="H72" s="6">
        <v>0.2937016487121582</v>
      </c>
      <c r="I72" s="7"/>
      <c r="J72" s="7"/>
      <c r="K72" s="7"/>
      <c r="L72" s="4">
        <v>20805</v>
      </c>
      <c r="M72" s="5">
        <v>0</v>
      </c>
      <c r="N72" s="5">
        <v>2497</v>
      </c>
      <c r="O72" s="5">
        <v>0.66764706373214722</v>
      </c>
      <c r="P72" s="5">
        <v>0.42989367246627808</v>
      </c>
      <c r="Q72" s="5">
        <v>1073.4444720745087</v>
      </c>
      <c r="R72" s="5">
        <v>3740</v>
      </c>
      <c r="S72" s="6">
        <v>0.28701725602149963</v>
      </c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spans="1:37" ht="14.4">
      <c r="A73" s="4">
        <v>20806</v>
      </c>
      <c r="B73" s="5">
        <v>1</v>
      </c>
      <c r="C73" s="5">
        <v>2254</v>
      </c>
      <c r="D73" s="5">
        <v>0.44483914971351624</v>
      </c>
      <c r="E73" s="5">
        <v>0.4179236888885498</v>
      </c>
      <c r="F73" s="5">
        <v>942.00002199411392</v>
      </c>
      <c r="G73" s="5">
        <v>5067</v>
      </c>
      <c r="H73" s="6">
        <v>0.18590882420539856</v>
      </c>
      <c r="I73" s="7"/>
      <c r="J73" s="7"/>
      <c r="K73" s="7"/>
      <c r="L73" s="4">
        <v>20806</v>
      </c>
      <c r="M73" s="5">
        <v>0</v>
      </c>
      <c r="N73" s="5">
        <v>4633</v>
      </c>
      <c r="O73" s="5">
        <v>0.46783801913261414</v>
      </c>
      <c r="P73" s="5">
        <v>0.42384344339370728</v>
      </c>
      <c r="Q73" s="5">
        <v>1963.6667141616344</v>
      </c>
      <c r="R73" s="5">
        <v>9903</v>
      </c>
      <c r="S73" s="6">
        <v>0.19829007983207703</v>
      </c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spans="1:37" ht="14.4">
      <c r="A74" s="4">
        <v>20807</v>
      </c>
      <c r="B74" s="5">
        <v>1</v>
      </c>
      <c r="C74" s="5">
        <v>1228</v>
      </c>
      <c r="D74" s="5">
        <v>0.38652816414833069</v>
      </c>
      <c r="E74" s="5">
        <v>0.41096633672714233</v>
      </c>
      <c r="F74" s="5">
        <v>504.66667899489403</v>
      </c>
      <c r="G74" s="5">
        <v>3177</v>
      </c>
      <c r="H74" s="6">
        <v>0.1588500589132309</v>
      </c>
      <c r="I74" s="7"/>
      <c r="J74" s="7"/>
      <c r="K74" s="7"/>
      <c r="L74" s="4">
        <v>20807</v>
      </c>
      <c r="M74" s="5">
        <v>0</v>
      </c>
      <c r="N74" s="5">
        <v>1471</v>
      </c>
      <c r="O74" s="5">
        <v>0.43392330408096313</v>
      </c>
      <c r="P74" s="5">
        <v>0.4117380678653717</v>
      </c>
      <c r="Q74" s="5">
        <v>605.66668164730072</v>
      </c>
      <c r="R74" s="5">
        <v>3390</v>
      </c>
      <c r="S74" s="6">
        <v>0.1786627471446991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spans="1:37" ht="14.4">
      <c r="A75" s="4">
        <v>20901</v>
      </c>
      <c r="B75" s="5">
        <v>1</v>
      </c>
      <c r="C75" s="5">
        <v>1108</v>
      </c>
      <c r="D75" s="5">
        <v>0.44497990608215332</v>
      </c>
      <c r="E75" s="5">
        <v>0.4441436231136322</v>
      </c>
      <c r="F75" s="5">
        <v>492.11112436652184</v>
      </c>
      <c r="G75" s="5">
        <v>2490</v>
      </c>
      <c r="H75" s="6">
        <v>0.1976349949836731</v>
      </c>
      <c r="I75" s="7"/>
      <c r="J75" s="7"/>
      <c r="K75" s="7"/>
      <c r="L75" s="4">
        <v>20901</v>
      </c>
      <c r="M75" s="5">
        <v>0</v>
      </c>
      <c r="N75" s="5">
        <v>3471</v>
      </c>
      <c r="O75" s="5">
        <v>0.40549066662788391</v>
      </c>
      <c r="P75" s="5">
        <v>0.41973176598548889</v>
      </c>
      <c r="Q75" s="5">
        <v>1456.8889236450195</v>
      </c>
      <c r="R75" s="5">
        <v>8560</v>
      </c>
      <c r="S75" s="6">
        <v>0.17019730806350708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spans="1:37" ht="14.4">
      <c r="A76" s="4">
        <v>20902</v>
      </c>
      <c r="B76" s="5">
        <v>1</v>
      </c>
      <c r="C76" s="5">
        <v>2009</v>
      </c>
      <c r="D76" s="5">
        <v>0.66988998651504517</v>
      </c>
      <c r="E76" s="5">
        <v>0.44798406958580017</v>
      </c>
      <c r="F76" s="5">
        <v>900.00002363324165</v>
      </c>
      <c r="G76" s="5">
        <v>2999</v>
      </c>
      <c r="H76" s="6">
        <v>0.30010002851486206</v>
      </c>
      <c r="I76" s="7"/>
      <c r="J76" s="7"/>
      <c r="K76" s="7"/>
      <c r="L76" s="4">
        <v>20902</v>
      </c>
      <c r="M76" s="5">
        <v>0</v>
      </c>
      <c r="N76" s="5">
        <v>6312</v>
      </c>
      <c r="O76" s="5">
        <v>0.671775221824646</v>
      </c>
      <c r="P76" s="5">
        <v>0.44080060720443726</v>
      </c>
      <c r="Q76" s="5">
        <v>2782.3334021568298</v>
      </c>
      <c r="R76" s="5">
        <v>9396</v>
      </c>
      <c r="S76" s="6">
        <v>0.29611891508102417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spans="1:37" ht="14.4">
      <c r="A77" s="4">
        <v>20903</v>
      </c>
      <c r="B77" s="5">
        <v>1</v>
      </c>
      <c r="C77" s="5">
        <v>1050</v>
      </c>
      <c r="D77" s="5">
        <v>0.60344827175140381</v>
      </c>
      <c r="E77" s="5">
        <v>0.40433862805366516</v>
      </c>
      <c r="F77" s="5">
        <v>424.55556583404541</v>
      </c>
      <c r="G77" s="5">
        <v>1740</v>
      </c>
      <c r="H77" s="6">
        <v>0.24399743974208832</v>
      </c>
      <c r="I77" s="7"/>
      <c r="J77" s="7"/>
      <c r="K77" s="7"/>
      <c r="L77" s="4">
        <v>20903</v>
      </c>
      <c r="M77" s="5">
        <v>0</v>
      </c>
      <c r="N77" s="5">
        <v>3191</v>
      </c>
      <c r="O77" s="5">
        <v>0.58251184225082397</v>
      </c>
      <c r="P77" s="5">
        <v>0.43180474638938904</v>
      </c>
      <c r="Q77" s="5">
        <v>1377.8889234960079</v>
      </c>
      <c r="R77" s="5">
        <v>5478</v>
      </c>
      <c r="S77" s="6">
        <v>0.25153139233589172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spans="1:37" ht="14.4">
      <c r="A78" s="4">
        <v>20904</v>
      </c>
      <c r="B78" s="5">
        <v>1</v>
      </c>
      <c r="C78" s="5">
        <v>744</v>
      </c>
      <c r="D78" s="5">
        <v>0.62259411811828613</v>
      </c>
      <c r="E78" s="5">
        <v>0.42502987384796143</v>
      </c>
      <c r="F78" s="5">
        <v>316.22223019599915</v>
      </c>
      <c r="G78" s="5">
        <v>1195</v>
      </c>
      <c r="H78" s="6">
        <v>0.26462110877037048</v>
      </c>
      <c r="I78" s="7"/>
      <c r="J78" s="7"/>
      <c r="K78" s="7"/>
      <c r="L78" s="4">
        <v>20904</v>
      </c>
      <c r="M78" s="5">
        <v>0</v>
      </c>
      <c r="N78" s="5">
        <v>1926</v>
      </c>
      <c r="O78" s="5">
        <v>0.50537914037704468</v>
      </c>
      <c r="P78" s="5">
        <v>0.42223376035690308</v>
      </c>
      <c r="Q78" s="5">
        <v>813.22224324941635</v>
      </c>
      <c r="R78" s="5">
        <v>3811</v>
      </c>
      <c r="S78" s="6">
        <v>0.21338813006877899</v>
      </c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spans="1:37" ht="14.4">
      <c r="A79" s="4">
        <v>20905</v>
      </c>
      <c r="B79" s="5">
        <v>1</v>
      </c>
      <c r="C79" s="5">
        <v>1191</v>
      </c>
      <c r="D79" s="5">
        <v>0.49072930216789246</v>
      </c>
      <c r="E79" s="5">
        <v>0.43800729513168335</v>
      </c>
      <c r="F79" s="5">
        <v>521.66668128967285</v>
      </c>
      <c r="G79" s="5">
        <v>2427</v>
      </c>
      <c r="H79" s="6">
        <v>0.21494302153587341</v>
      </c>
      <c r="I79" s="7"/>
      <c r="J79" s="7"/>
      <c r="K79" s="7"/>
      <c r="L79" s="4">
        <v>20905</v>
      </c>
      <c r="M79" s="5">
        <v>0</v>
      </c>
      <c r="N79" s="5">
        <v>3835</v>
      </c>
      <c r="O79" s="5">
        <v>0.43510323762893677</v>
      </c>
      <c r="P79" s="5">
        <v>0.42413443326950073</v>
      </c>
      <c r="Q79" s="5">
        <v>1626.5555959641933</v>
      </c>
      <c r="R79" s="5">
        <v>8814</v>
      </c>
      <c r="S79" s="6">
        <v>0.18454226851463318</v>
      </c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spans="1:37" ht="14.4">
      <c r="A80" s="4">
        <v>21001</v>
      </c>
      <c r="B80" s="5">
        <v>1</v>
      </c>
      <c r="C80" s="5">
        <v>2415</v>
      </c>
      <c r="D80" s="5">
        <v>0.74930191040039063</v>
      </c>
      <c r="E80" s="5">
        <v>0.47425812482833862</v>
      </c>
      <c r="F80" s="5">
        <v>1145.3333633840084</v>
      </c>
      <c r="G80" s="5">
        <v>3223</v>
      </c>
      <c r="H80" s="6">
        <v>0.35536250472068787</v>
      </c>
      <c r="I80" s="7"/>
      <c r="J80" s="7"/>
      <c r="K80" s="7"/>
      <c r="L80" s="4">
        <v>21001</v>
      </c>
      <c r="M80" s="5">
        <v>0</v>
      </c>
      <c r="N80" s="5">
        <v>8841</v>
      </c>
      <c r="O80" s="5">
        <v>0.77511835098266602</v>
      </c>
      <c r="P80" s="5">
        <v>0.49769383668899536</v>
      </c>
      <c r="Q80" s="5">
        <v>4400.1112275421619</v>
      </c>
      <c r="R80" s="5">
        <v>11406</v>
      </c>
      <c r="S80" s="6">
        <v>0.38577163219451904</v>
      </c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spans="1:37" ht="14.4">
      <c r="A81" s="4">
        <v>21002</v>
      </c>
      <c r="B81" s="5">
        <v>1</v>
      </c>
      <c r="C81" s="5">
        <v>961</v>
      </c>
      <c r="D81" s="5">
        <v>0.53152656555175781</v>
      </c>
      <c r="E81" s="5">
        <v>0.43820095062255859</v>
      </c>
      <c r="F81" s="5">
        <v>421.11112171411514</v>
      </c>
      <c r="G81" s="5">
        <v>1808</v>
      </c>
      <c r="H81" s="6">
        <v>0.23291544616222382</v>
      </c>
      <c r="I81" s="7"/>
      <c r="J81" s="7"/>
      <c r="K81" s="7"/>
      <c r="L81" s="4">
        <v>21002</v>
      </c>
      <c r="M81" s="5">
        <v>0</v>
      </c>
      <c r="N81" s="5">
        <v>2434</v>
      </c>
      <c r="O81" s="5">
        <v>0.38869372010231018</v>
      </c>
      <c r="P81" s="5">
        <v>0.43403634428977966</v>
      </c>
      <c r="Q81" s="5">
        <v>1056.4444710016251</v>
      </c>
      <c r="R81" s="5">
        <v>6262</v>
      </c>
      <c r="S81" s="6">
        <v>0.16870720684528351</v>
      </c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spans="1:37" ht="14.4">
      <c r="A82" s="4">
        <v>21003</v>
      </c>
      <c r="B82" s="5">
        <v>1</v>
      </c>
      <c r="C82" s="5">
        <v>628</v>
      </c>
      <c r="D82" s="5">
        <v>0.3237113356590271</v>
      </c>
      <c r="E82" s="5">
        <v>0.42498230934143066</v>
      </c>
      <c r="F82" s="5">
        <v>266.8888965845108</v>
      </c>
      <c r="G82" s="5">
        <v>1940</v>
      </c>
      <c r="H82" s="6">
        <v>0.13757158815860748</v>
      </c>
      <c r="I82" s="7"/>
      <c r="J82" s="7"/>
      <c r="K82" s="7"/>
      <c r="L82" s="4">
        <v>21003</v>
      </c>
      <c r="M82" s="5">
        <v>0</v>
      </c>
      <c r="N82" s="5">
        <v>2616</v>
      </c>
      <c r="O82" s="5">
        <v>0.31578946113586426</v>
      </c>
      <c r="P82" s="5">
        <v>0.42804962396621704</v>
      </c>
      <c r="Q82" s="5">
        <v>1119.7778049409389</v>
      </c>
      <c r="R82" s="5">
        <v>8284</v>
      </c>
      <c r="S82" s="6">
        <v>0.13517355918884277</v>
      </c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spans="1:37" ht="14.4">
      <c r="A83" s="4">
        <v>21004</v>
      </c>
      <c r="B83" s="5">
        <v>1</v>
      </c>
      <c r="C83" s="5">
        <v>2049</v>
      </c>
      <c r="D83" s="5">
        <v>0.63358068466186523</v>
      </c>
      <c r="E83" s="5">
        <v>0.42622417211532593</v>
      </c>
      <c r="F83" s="5">
        <v>873.33335649967194</v>
      </c>
      <c r="G83" s="5">
        <v>3234</v>
      </c>
      <c r="H83" s="6">
        <v>0.2700473964214325</v>
      </c>
      <c r="I83" s="7"/>
      <c r="J83" s="7"/>
      <c r="K83" s="7"/>
      <c r="L83" s="4">
        <v>21004</v>
      </c>
      <c r="M83" s="5">
        <v>0</v>
      </c>
      <c r="N83" s="5">
        <v>7297</v>
      </c>
      <c r="O83" s="5">
        <v>0.45413243770599365</v>
      </c>
      <c r="P83" s="5">
        <v>0.43998295068740845</v>
      </c>
      <c r="Q83" s="5">
        <v>3210.5556366741657</v>
      </c>
      <c r="R83" s="5">
        <v>16068</v>
      </c>
      <c r="S83" s="6">
        <v>0.19981053471565247</v>
      </c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spans="1:37" ht="14.4">
      <c r="A84" s="4">
        <v>21005</v>
      </c>
      <c r="B84" s="5">
        <v>1</v>
      </c>
      <c r="C84" s="5">
        <v>1658</v>
      </c>
      <c r="D84" s="5">
        <v>0.69869363307952881</v>
      </c>
      <c r="E84" s="5">
        <v>0.48585981130599976</v>
      </c>
      <c r="F84" s="5">
        <v>805.55557754635811</v>
      </c>
      <c r="G84" s="5">
        <v>2373</v>
      </c>
      <c r="H84" s="6">
        <v>0.33946716785430908</v>
      </c>
      <c r="I84" s="7"/>
      <c r="J84" s="7"/>
      <c r="K84" s="7"/>
      <c r="L84" s="4">
        <v>21005</v>
      </c>
      <c r="M84" s="5">
        <v>0</v>
      </c>
      <c r="N84" s="5">
        <v>3764</v>
      </c>
      <c r="O84" s="5">
        <v>0.69910848140716553</v>
      </c>
      <c r="P84" s="5">
        <v>0.4756464958190918</v>
      </c>
      <c r="Q84" s="5">
        <v>1790.3333801627159</v>
      </c>
      <c r="R84" s="5">
        <v>5384</v>
      </c>
      <c r="S84" s="6">
        <v>0.3325285017490387</v>
      </c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spans="1:37" ht="14.4">
      <c r="A85" s="4">
        <v>21006</v>
      </c>
      <c r="B85" s="5">
        <v>1</v>
      </c>
      <c r="C85" s="5">
        <v>808</v>
      </c>
      <c r="D85" s="5">
        <v>0.49907350540161133</v>
      </c>
      <c r="E85" s="5">
        <v>0.45627063512802124</v>
      </c>
      <c r="F85" s="5">
        <v>368.6666756272316</v>
      </c>
      <c r="G85" s="5">
        <v>1619</v>
      </c>
      <c r="H85" s="6">
        <v>0.22771258652210236</v>
      </c>
      <c r="I85" s="7"/>
      <c r="J85" s="7"/>
      <c r="K85" s="7"/>
      <c r="L85" s="4">
        <v>21006</v>
      </c>
      <c r="M85" s="5">
        <v>0</v>
      </c>
      <c r="N85" s="5">
        <v>1718</v>
      </c>
      <c r="O85" s="5">
        <v>0.44739583134651184</v>
      </c>
      <c r="P85" s="5">
        <v>0.46934419870376587</v>
      </c>
      <c r="Q85" s="5">
        <v>806.33335447311401</v>
      </c>
      <c r="R85" s="5">
        <v>3840</v>
      </c>
      <c r="S85" s="6">
        <v>0.20998263359069824</v>
      </c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spans="1:37" ht="14.4">
      <c r="A86" s="4">
        <v>21101</v>
      </c>
      <c r="B86" s="5">
        <v>1</v>
      </c>
      <c r="C86" s="5">
        <v>798</v>
      </c>
      <c r="D86" s="5">
        <v>0.26877737045288086</v>
      </c>
      <c r="E86" s="5">
        <v>0.41395154595375061</v>
      </c>
      <c r="F86" s="5">
        <v>330.33334141969681</v>
      </c>
      <c r="G86" s="5">
        <v>2969</v>
      </c>
      <c r="H86" s="6">
        <v>0.11126080900430679</v>
      </c>
      <c r="I86" s="7"/>
      <c r="J86" s="7"/>
      <c r="K86" s="7"/>
      <c r="L86" s="4">
        <v>21101</v>
      </c>
      <c r="M86" s="5">
        <v>0</v>
      </c>
      <c r="N86" s="5">
        <v>4066</v>
      </c>
      <c r="O86" s="5">
        <v>0.28066542744636536</v>
      </c>
      <c r="P86" s="5">
        <v>0.40965732932090759</v>
      </c>
      <c r="Q86" s="5">
        <v>1665.6667075753212</v>
      </c>
      <c r="R86" s="5">
        <v>14487</v>
      </c>
      <c r="S86" s="6">
        <v>0.11497665196657181</v>
      </c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spans="1:37" ht="14.4">
      <c r="A87" s="4">
        <v>21102</v>
      </c>
      <c r="B87" s="5">
        <v>1</v>
      </c>
      <c r="C87" s="5">
        <v>1212</v>
      </c>
      <c r="D87" s="5">
        <v>0.39021250605583191</v>
      </c>
      <c r="E87" s="5">
        <v>0.4321599006652832</v>
      </c>
      <c r="F87" s="5">
        <v>523.7777903676033</v>
      </c>
      <c r="G87" s="5">
        <v>3106</v>
      </c>
      <c r="H87" s="6">
        <v>0.16863419115543365</v>
      </c>
      <c r="I87" s="7"/>
      <c r="J87" s="7"/>
      <c r="K87" s="7"/>
      <c r="L87" s="4">
        <v>21102</v>
      </c>
      <c r="M87" s="5">
        <v>0</v>
      </c>
      <c r="N87" s="5">
        <v>5582</v>
      </c>
      <c r="O87" s="5">
        <v>0.40986856818199158</v>
      </c>
      <c r="P87" s="5">
        <v>0.44360843300819397</v>
      </c>
      <c r="Q87" s="5">
        <v>2476.2222826480865</v>
      </c>
      <c r="R87" s="5">
        <v>13619</v>
      </c>
      <c r="S87" s="6">
        <v>0.18182115256786346</v>
      </c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spans="1:37" ht="14.4">
      <c r="A88" s="4">
        <v>21103</v>
      </c>
      <c r="B88" s="5">
        <v>1</v>
      </c>
      <c r="C88" s="5">
        <v>358</v>
      </c>
      <c r="D88" s="5">
        <v>0.32664233446121216</v>
      </c>
      <c r="E88" s="5">
        <v>0.40037244558334351</v>
      </c>
      <c r="F88" s="5">
        <v>143.3333368897438</v>
      </c>
      <c r="G88" s="5">
        <v>1096</v>
      </c>
      <c r="H88" s="6">
        <v>0.13077859580516815</v>
      </c>
      <c r="I88" s="7"/>
      <c r="J88" s="7"/>
      <c r="K88" s="7"/>
      <c r="L88" s="4">
        <v>21103</v>
      </c>
      <c r="M88" s="5">
        <v>0</v>
      </c>
      <c r="N88" s="5">
        <v>1196</v>
      </c>
      <c r="O88" s="5">
        <v>0.23450981080532074</v>
      </c>
      <c r="P88" s="5">
        <v>0.44323673844337463</v>
      </c>
      <c r="Q88" s="5">
        <v>530.11112371087074</v>
      </c>
      <c r="R88" s="5">
        <v>5100</v>
      </c>
      <c r="S88" s="6">
        <v>0.1039433628320694</v>
      </c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spans="1:37" ht="14.4">
      <c r="A89" s="4">
        <v>21104</v>
      </c>
      <c r="B89" s="5">
        <v>1</v>
      </c>
      <c r="C89" s="5">
        <v>886</v>
      </c>
      <c r="D89" s="5">
        <v>0.37928083539009094</v>
      </c>
      <c r="E89" s="5">
        <v>0.42927014827728271</v>
      </c>
      <c r="F89" s="5">
        <v>380.33334213495255</v>
      </c>
      <c r="G89" s="5">
        <v>2336</v>
      </c>
      <c r="H89" s="6">
        <v>0.1628139466047287</v>
      </c>
      <c r="I89" s="7"/>
      <c r="J89" s="7"/>
      <c r="K89" s="7"/>
      <c r="L89" s="4">
        <v>21104</v>
      </c>
      <c r="M89" s="5">
        <v>0</v>
      </c>
      <c r="N89" s="5">
        <v>10130</v>
      </c>
      <c r="O89" s="5">
        <v>0.46740183234214783</v>
      </c>
      <c r="P89" s="5">
        <v>0.45432710647583008</v>
      </c>
      <c r="Q89" s="5">
        <v>4602.3334395587444</v>
      </c>
      <c r="R89" s="5">
        <v>21673</v>
      </c>
      <c r="S89" s="6">
        <v>0.21235331892967224</v>
      </c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spans="1:37" ht="14.4">
      <c r="A90" s="4">
        <v>21105</v>
      </c>
      <c r="B90" s="5">
        <v>1</v>
      </c>
      <c r="C90" s="5">
        <v>2141</v>
      </c>
      <c r="D90" s="5">
        <v>0.76518940925598145</v>
      </c>
      <c r="E90" s="5">
        <v>0.48440501093864441</v>
      </c>
      <c r="F90" s="5">
        <v>1037.1111371219158</v>
      </c>
      <c r="G90" s="5">
        <v>2798</v>
      </c>
      <c r="H90" s="6">
        <v>0.37066158652305603</v>
      </c>
      <c r="I90" s="7"/>
      <c r="J90" s="7"/>
      <c r="K90" s="7"/>
      <c r="L90" s="4">
        <v>21105</v>
      </c>
      <c r="M90" s="5">
        <v>0</v>
      </c>
      <c r="N90" s="5">
        <v>28525</v>
      </c>
      <c r="O90" s="5">
        <v>0.77545195817947388</v>
      </c>
      <c r="P90" s="5">
        <v>0.48934853076934814</v>
      </c>
      <c r="Q90" s="5">
        <v>13958.667023569345</v>
      </c>
      <c r="R90" s="5">
        <v>36785</v>
      </c>
      <c r="S90" s="6">
        <v>0.37946626543998718</v>
      </c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spans="1:37" ht="14.4">
      <c r="A91" s="4">
        <v>21201</v>
      </c>
      <c r="B91" s="5">
        <v>1</v>
      </c>
      <c r="C91" s="5">
        <v>3142</v>
      </c>
      <c r="D91" s="5">
        <v>0.53986251354217529</v>
      </c>
      <c r="E91" s="5">
        <v>0.43574512004852295</v>
      </c>
      <c r="F91" s="5">
        <v>1369.1111450195313</v>
      </c>
      <c r="G91" s="5">
        <v>5820</v>
      </c>
      <c r="H91" s="6">
        <v>0.23524245619773865</v>
      </c>
      <c r="I91" s="7"/>
      <c r="J91" s="7"/>
      <c r="K91" s="7"/>
      <c r="L91" s="4">
        <v>21201</v>
      </c>
      <c r="M91" s="5">
        <v>0</v>
      </c>
      <c r="N91" s="5">
        <v>11293</v>
      </c>
      <c r="O91" s="5">
        <v>0.50433188676834106</v>
      </c>
      <c r="P91" s="5">
        <v>0.44351959228515625</v>
      </c>
      <c r="Q91" s="5">
        <v>5008.6667942106724</v>
      </c>
      <c r="R91" s="5">
        <v>22392</v>
      </c>
      <c r="S91" s="6">
        <v>0.22368107736110687</v>
      </c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spans="1:37" ht="14.4">
      <c r="A92" s="4">
        <v>21202</v>
      </c>
      <c r="B92" s="5">
        <v>1</v>
      </c>
      <c r="C92" s="5">
        <v>3136</v>
      </c>
      <c r="D92" s="5">
        <v>0.54031699895858765</v>
      </c>
      <c r="E92" s="5">
        <v>0.42031604051589966</v>
      </c>
      <c r="F92" s="5">
        <v>1318.1111426949501</v>
      </c>
      <c r="G92" s="5">
        <v>5804</v>
      </c>
      <c r="H92" s="6">
        <v>0.22710390388965607</v>
      </c>
      <c r="I92" s="7"/>
      <c r="J92" s="7"/>
      <c r="K92" s="7"/>
      <c r="L92" s="4">
        <v>21202</v>
      </c>
      <c r="M92" s="5">
        <v>0</v>
      </c>
      <c r="N92" s="5">
        <v>9585</v>
      </c>
      <c r="O92" s="5">
        <v>0.51452034711837769</v>
      </c>
      <c r="P92" s="5">
        <v>0.42901524901390076</v>
      </c>
      <c r="Q92" s="5">
        <v>4112.1112122237682</v>
      </c>
      <c r="R92" s="5">
        <v>18629</v>
      </c>
      <c r="S92" s="6">
        <v>0.22073706984519958</v>
      </c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spans="1:37" ht="14.4">
      <c r="A93" s="4">
        <v>21203</v>
      </c>
      <c r="B93" s="5">
        <v>1</v>
      </c>
      <c r="C93" s="5">
        <v>2010</v>
      </c>
      <c r="D93" s="5">
        <v>0.41426214575767517</v>
      </c>
      <c r="E93" s="5">
        <v>0.4281923770904541</v>
      </c>
      <c r="F93" s="5">
        <v>860.66668927669525</v>
      </c>
      <c r="G93" s="5">
        <v>4852</v>
      </c>
      <c r="H93" s="6">
        <v>0.1773838996887207</v>
      </c>
      <c r="I93" s="7"/>
      <c r="J93" s="7"/>
      <c r="K93" s="7"/>
      <c r="L93" s="4">
        <v>21203</v>
      </c>
      <c r="M93" s="5">
        <v>0</v>
      </c>
      <c r="N93" s="5">
        <v>4874</v>
      </c>
      <c r="O93" s="5">
        <v>0.38948377966880798</v>
      </c>
      <c r="P93" s="5">
        <v>0.4379245936870575</v>
      </c>
      <c r="Q93" s="5">
        <v>2134.4444978535175</v>
      </c>
      <c r="R93" s="5">
        <v>12514</v>
      </c>
      <c r="S93" s="6">
        <v>0.17056453227996826</v>
      </c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spans="1:37" ht="14.4">
      <c r="A94" s="4">
        <v>21204</v>
      </c>
      <c r="B94" s="5">
        <v>1</v>
      </c>
      <c r="C94" s="5">
        <v>1380</v>
      </c>
      <c r="D94" s="5">
        <v>0.57668197154998779</v>
      </c>
      <c r="E94" s="5">
        <v>0.40974235534667969</v>
      </c>
      <c r="F94" s="5">
        <v>565.44445821642876</v>
      </c>
      <c r="G94" s="5">
        <v>2393</v>
      </c>
      <c r="H94" s="6">
        <v>0.23629103600978851</v>
      </c>
      <c r="I94" s="7"/>
      <c r="J94" s="7"/>
      <c r="K94" s="7"/>
      <c r="L94" s="4">
        <v>21204</v>
      </c>
      <c r="M94" s="5">
        <v>0</v>
      </c>
      <c r="N94" s="5">
        <v>2550</v>
      </c>
      <c r="O94" s="5">
        <v>0.44580420851707458</v>
      </c>
      <c r="P94" s="5">
        <v>0.40845316648483276</v>
      </c>
      <c r="Q94" s="5">
        <v>1041.5555814504623</v>
      </c>
      <c r="R94" s="5">
        <v>5720</v>
      </c>
      <c r="S94" s="6">
        <v>0.18209013342857361</v>
      </c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spans="1:37" ht="14.4">
      <c r="A95" s="4">
        <v>21301</v>
      </c>
      <c r="B95" s="5">
        <v>1</v>
      </c>
      <c r="C95" s="5">
        <v>3753</v>
      </c>
      <c r="D95" s="5">
        <v>0.57280218601226807</v>
      </c>
      <c r="E95" s="5">
        <v>0.43138822913169861</v>
      </c>
      <c r="F95" s="5">
        <v>1619.0000401139259</v>
      </c>
      <c r="G95" s="5">
        <v>6552</v>
      </c>
      <c r="H95" s="6">
        <v>0.2471001148223877</v>
      </c>
      <c r="I95" s="7"/>
      <c r="J95" s="7"/>
      <c r="K95" s="7"/>
      <c r="L95" s="4">
        <v>21301</v>
      </c>
      <c r="M95" s="5">
        <v>0</v>
      </c>
      <c r="N95" s="5">
        <v>12996</v>
      </c>
      <c r="O95" s="5">
        <v>0.52814239263534546</v>
      </c>
      <c r="P95" s="5">
        <v>0.43610000610351563</v>
      </c>
      <c r="Q95" s="5">
        <v>5667.5556991398335</v>
      </c>
      <c r="R95" s="5">
        <v>24607</v>
      </c>
      <c r="S95" s="6">
        <v>0.23032289743423462</v>
      </c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spans="1:37" ht="14.4">
      <c r="A96" s="4">
        <v>21302</v>
      </c>
      <c r="B96" s="5">
        <v>1</v>
      </c>
      <c r="C96" s="5">
        <v>1488</v>
      </c>
      <c r="D96" s="5">
        <v>0.5295373797416687</v>
      </c>
      <c r="E96" s="5">
        <v>0.42614996433258057</v>
      </c>
      <c r="F96" s="5">
        <v>634.1111261844635</v>
      </c>
      <c r="G96" s="5">
        <v>2810</v>
      </c>
      <c r="H96" s="6">
        <v>0.22566233575344086</v>
      </c>
      <c r="I96" s="7"/>
      <c r="J96" s="7"/>
      <c r="K96" s="7"/>
      <c r="L96" s="4">
        <v>21302</v>
      </c>
      <c r="M96" s="5">
        <v>0</v>
      </c>
      <c r="N96" s="5">
        <v>3486</v>
      </c>
      <c r="O96" s="5">
        <v>0.57543742656707764</v>
      </c>
      <c r="P96" s="5">
        <v>0.45183911919593811</v>
      </c>
      <c r="Q96" s="5">
        <v>1575.1111505031586</v>
      </c>
      <c r="R96" s="5">
        <v>6058</v>
      </c>
      <c r="S96" s="6">
        <v>0.26000514626502991</v>
      </c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spans="1:37" ht="14.4">
      <c r="A97" s="4">
        <v>21303</v>
      </c>
      <c r="B97" s="5">
        <v>1</v>
      </c>
      <c r="C97" s="5">
        <v>992</v>
      </c>
      <c r="D97" s="5">
        <v>0.5517241358757019</v>
      </c>
      <c r="E97" s="5">
        <v>0.43839606642723083</v>
      </c>
      <c r="F97" s="5">
        <v>434.8889000415802</v>
      </c>
      <c r="G97" s="5">
        <v>1798</v>
      </c>
      <c r="H97" s="6">
        <v>0.24187369644641876</v>
      </c>
      <c r="I97" s="7"/>
      <c r="J97" s="7"/>
      <c r="K97" s="7"/>
      <c r="L97" s="4">
        <v>21303</v>
      </c>
      <c r="M97" s="5">
        <v>0</v>
      </c>
      <c r="N97" s="5">
        <v>3706</v>
      </c>
      <c r="O97" s="5">
        <v>0.62077051401138306</v>
      </c>
      <c r="P97" s="5">
        <v>0.45262938737869263</v>
      </c>
      <c r="Q97" s="5">
        <v>1677.4444847106934</v>
      </c>
      <c r="R97" s="5">
        <v>5970</v>
      </c>
      <c r="S97" s="6">
        <v>0.2809789776802063</v>
      </c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spans="1:37" ht="14.4">
      <c r="A98" s="4">
        <v>21304</v>
      </c>
      <c r="B98" s="5">
        <v>1</v>
      </c>
      <c r="C98" s="5">
        <v>1371</v>
      </c>
      <c r="D98" s="5">
        <v>0.5046006441116333</v>
      </c>
      <c r="E98" s="5">
        <v>0.43601590394973755</v>
      </c>
      <c r="F98" s="5">
        <v>597.77779221534729</v>
      </c>
      <c r="G98" s="5">
        <v>2717</v>
      </c>
      <c r="H98" s="6">
        <v>0.22001390159130096</v>
      </c>
      <c r="I98" s="7"/>
      <c r="J98" s="7"/>
      <c r="K98" s="7"/>
      <c r="L98" s="4">
        <v>21304</v>
      </c>
      <c r="M98" s="5">
        <v>0</v>
      </c>
      <c r="N98" s="5">
        <v>4650</v>
      </c>
      <c r="O98" s="5">
        <v>0.48301652073860168</v>
      </c>
      <c r="P98" s="5">
        <v>0.42716845870018005</v>
      </c>
      <c r="Q98" s="5">
        <v>1986.3333825170994</v>
      </c>
      <c r="R98" s="5">
        <v>9627</v>
      </c>
      <c r="S98" s="6">
        <v>0.20632942020893097</v>
      </c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spans="1:37" ht="14.4">
      <c r="A99" s="4">
        <v>21305</v>
      </c>
      <c r="B99" s="5">
        <v>1</v>
      </c>
      <c r="C99" s="5">
        <v>1856</v>
      </c>
      <c r="D99" s="5">
        <v>0.46111801266670227</v>
      </c>
      <c r="E99" s="5">
        <v>0.43253114819526672</v>
      </c>
      <c r="F99" s="5">
        <v>802.77779716253281</v>
      </c>
      <c r="G99" s="5">
        <v>4025</v>
      </c>
      <c r="H99" s="6">
        <v>0.19944790005683899</v>
      </c>
      <c r="I99" s="7"/>
      <c r="J99" s="7"/>
      <c r="K99" s="7"/>
      <c r="L99" s="4">
        <v>21305</v>
      </c>
      <c r="M99" s="5">
        <v>0</v>
      </c>
      <c r="N99" s="5">
        <v>5723</v>
      </c>
      <c r="O99" s="5">
        <v>0.31290322542190552</v>
      </c>
      <c r="P99" s="5">
        <v>0.41794320940971375</v>
      </c>
      <c r="Q99" s="5">
        <v>2391.888948559761</v>
      </c>
      <c r="R99" s="5">
        <v>18290</v>
      </c>
      <c r="S99" s="6">
        <v>0.13077577948570251</v>
      </c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spans="1:37" ht="14.4">
      <c r="A100" s="4">
        <v>21306</v>
      </c>
      <c r="B100" s="5">
        <v>1</v>
      </c>
      <c r="C100" s="5">
        <v>941</v>
      </c>
      <c r="D100" s="5">
        <v>0.5295441746711731</v>
      </c>
      <c r="E100" s="5">
        <v>0.44597947597503662</v>
      </c>
      <c r="F100" s="5">
        <v>419.66667655110359</v>
      </c>
      <c r="G100" s="5">
        <v>1777</v>
      </c>
      <c r="H100" s="6">
        <v>0.23616583645343781</v>
      </c>
      <c r="I100" s="7"/>
      <c r="J100" s="7"/>
      <c r="K100" s="7"/>
      <c r="L100" s="4">
        <v>21306</v>
      </c>
      <c r="M100" s="5">
        <v>0</v>
      </c>
      <c r="N100" s="5">
        <v>4026</v>
      </c>
      <c r="O100" s="5">
        <v>0.4979591965675354</v>
      </c>
      <c r="P100" s="5">
        <v>0.43216317892074585</v>
      </c>
      <c r="Q100" s="5">
        <v>1739.8889318108559</v>
      </c>
      <c r="R100" s="5">
        <v>8085</v>
      </c>
      <c r="S100" s="6">
        <v>0.21519963443279266</v>
      </c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spans="1:37" ht="14.4">
      <c r="A101" s="4">
        <v>21307</v>
      </c>
      <c r="B101" s="5">
        <v>1</v>
      </c>
      <c r="C101" s="5">
        <v>576</v>
      </c>
      <c r="D101" s="5">
        <v>0.46043166518211365</v>
      </c>
      <c r="E101" s="5">
        <v>0.41107255220413208</v>
      </c>
      <c r="F101" s="5">
        <v>236.77778297662735</v>
      </c>
      <c r="G101" s="5">
        <v>1251</v>
      </c>
      <c r="H101" s="6">
        <v>0.18927082419395447</v>
      </c>
      <c r="I101" s="7"/>
      <c r="J101" s="7"/>
      <c r="K101" s="7"/>
      <c r="L101" s="4">
        <v>21307</v>
      </c>
      <c r="M101" s="5">
        <v>0</v>
      </c>
      <c r="N101" s="5">
        <v>1389</v>
      </c>
      <c r="O101" s="5">
        <v>0.37258583307266235</v>
      </c>
      <c r="P101" s="5">
        <v>0.40108790993690491</v>
      </c>
      <c r="Q101" s="5">
        <v>557.11112448573112</v>
      </c>
      <c r="R101" s="5">
        <v>3728</v>
      </c>
      <c r="S101" s="6">
        <v>0.14943967759609222</v>
      </c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spans="1:37" ht="14.4">
      <c r="A102" s="4">
        <v>21401</v>
      </c>
      <c r="B102" s="5">
        <v>1</v>
      </c>
      <c r="C102" s="5">
        <v>1113</v>
      </c>
      <c r="D102" s="5">
        <v>0.33105295896530151</v>
      </c>
      <c r="E102" s="5">
        <v>0.41120097041130066</v>
      </c>
      <c r="F102" s="5">
        <v>457.66667729616165</v>
      </c>
      <c r="G102" s="5">
        <v>3362</v>
      </c>
      <c r="H102" s="6">
        <v>0.13612930476665497</v>
      </c>
      <c r="I102" s="7"/>
      <c r="J102" s="7"/>
      <c r="K102" s="7"/>
      <c r="L102" s="4">
        <v>21401</v>
      </c>
      <c r="M102" s="5">
        <v>0</v>
      </c>
      <c r="N102" s="5">
        <v>5523</v>
      </c>
      <c r="O102" s="5">
        <v>0.35945329070091248</v>
      </c>
      <c r="P102" s="5">
        <v>0.43609553575515747</v>
      </c>
      <c r="Q102" s="5">
        <v>2408.5556141734123</v>
      </c>
      <c r="R102" s="5">
        <v>15365</v>
      </c>
      <c r="S102" s="6">
        <v>0.1567559689283371</v>
      </c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spans="1:37" ht="14.4">
      <c r="A103" s="4">
        <v>21402</v>
      </c>
      <c r="B103" s="5">
        <v>1</v>
      </c>
      <c r="C103" s="5">
        <v>676</v>
      </c>
      <c r="D103" s="5">
        <v>0.23562216758728027</v>
      </c>
      <c r="E103" s="5">
        <v>0.3985864520072937</v>
      </c>
      <c r="F103" s="5">
        <v>269.44445133209229</v>
      </c>
      <c r="G103" s="5">
        <v>2869</v>
      </c>
      <c r="H103" s="6">
        <v>9.3915805220603943E-2</v>
      </c>
      <c r="I103" s="7"/>
      <c r="J103" s="7"/>
      <c r="K103" s="7"/>
      <c r="L103" s="4">
        <v>21402</v>
      </c>
      <c r="M103" s="5">
        <v>0</v>
      </c>
      <c r="N103" s="5">
        <v>2907</v>
      </c>
      <c r="O103" s="5">
        <v>0.2091517448425293</v>
      </c>
      <c r="P103" s="5">
        <v>0.40576386451721191</v>
      </c>
      <c r="Q103" s="5">
        <v>1179.5555873215199</v>
      </c>
      <c r="R103" s="5">
        <v>13899</v>
      </c>
      <c r="S103" s="6">
        <v>8.4866218268871307E-2</v>
      </c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spans="1:37" ht="14.4">
      <c r="A104" s="4">
        <v>21501</v>
      </c>
      <c r="B104" s="5">
        <v>1</v>
      </c>
      <c r="C104" s="5">
        <v>482</v>
      </c>
      <c r="D104" s="5">
        <v>0.57655501365661621</v>
      </c>
      <c r="E104" s="5">
        <v>0.46449977159500122</v>
      </c>
      <c r="F104" s="5">
        <v>223.88889455795288</v>
      </c>
      <c r="G104" s="5">
        <v>836</v>
      </c>
      <c r="H104" s="6">
        <v>0.26780965924263</v>
      </c>
      <c r="I104" s="7"/>
      <c r="J104" s="7"/>
      <c r="K104" s="7"/>
      <c r="L104" s="4">
        <v>21501</v>
      </c>
      <c r="M104" s="5">
        <v>0</v>
      </c>
      <c r="N104" s="5">
        <v>4556</v>
      </c>
      <c r="O104" s="5">
        <v>0.60730469226837158</v>
      </c>
      <c r="P104" s="5">
        <v>0.46463760733604431</v>
      </c>
      <c r="Q104" s="5">
        <v>2116.8889447450638</v>
      </c>
      <c r="R104" s="5">
        <v>7502</v>
      </c>
      <c r="S104" s="6">
        <v>0.28217661380767822</v>
      </c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spans="1:37" ht="14.4">
      <c r="A105" s="4">
        <v>21502</v>
      </c>
      <c r="B105" s="5">
        <v>1</v>
      </c>
      <c r="C105" s="5">
        <v>517</v>
      </c>
      <c r="D105" s="5">
        <v>0.39984533190727234</v>
      </c>
      <c r="E105" s="5">
        <v>0.42940038442611694</v>
      </c>
      <c r="F105" s="5">
        <v>222.00000581145287</v>
      </c>
      <c r="G105" s="5">
        <v>1293</v>
      </c>
      <c r="H105" s="6">
        <v>0.17169374227523804</v>
      </c>
      <c r="I105" s="7"/>
      <c r="J105" s="7"/>
      <c r="K105" s="7"/>
      <c r="L105" s="4">
        <v>21502</v>
      </c>
      <c r="M105" s="5">
        <v>0</v>
      </c>
      <c r="N105" s="5">
        <v>2575</v>
      </c>
      <c r="O105" s="5">
        <v>0.37205606698989868</v>
      </c>
      <c r="P105" s="5">
        <v>0.45971953868865967</v>
      </c>
      <c r="Q105" s="5">
        <v>1183.7778077423573</v>
      </c>
      <c r="R105" s="5">
        <v>6921</v>
      </c>
      <c r="S105" s="6">
        <v>0.17104144394397736</v>
      </c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spans="1:37" ht="14.4">
      <c r="A106" s="4">
        <v>21601</v>
      </c>
      <c r="B106" s="5">
        <v>1</v>
      </c>
      <c r="C106" s="5">
        <v>1967</v>
      </c>
      <c r="D106" s="5">
        <v>0.73258846998214722</v>
      </c>
      <c r="E106" s="5">
        <v>0.4434276819229126</v>
      </c>
      <c r="F106" s="5">
        <v>872.22224575281143</v>
      </c>
      <c r="G106" s="5">
        <v>2685</v>
      </c>
      <c r="H106" s="6">
        <v>0.32484999299049377</v>
      </c>
      <c r="I106" s="7"/>
      <c r="J106" s="7"/>
      <c r="K106" s="7"/>
      <c r="L106" s="4">
        <v>21601</v>
      </c>
      <c r="M106" s="5">
        <v>0</v>
      </c>
      <c r="N106" s="5">
        <v>7372</v>
      </c>
      <c r="O106" s="5">
        <v>0.71978127956390381</v>
      </c>
      <c r="P106" s="5">
        <v>0.46218425035476685</v>
      </c>
      <c r="Q106" s="5">
        <v>3407.2223116457462</v>
      </c>
      <c r="R106" s="5">
        <v>10242</v>
      </c>
      <c r="S106" s="6">
        <v>0.33267158269882202</v>
      </c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spans="1:37" ht="14.4">
      <c r="A107" s="4">
        <v>21602</v>
      </c>
      <c r="B107" s="5">
        <v>1</v>
      </c>
      <c r="C107" s="5">
        <v>473</v>
      </c>
      <c r="D107" s="5">
        <v>0.74488186836242676</v>
      </c>
      <c r="E107" s="5">
        <v>0.47592201828956604</v>
      </c>
      <c r="F107" s="5">
        <v>225.1111171245575</v>
      </c>
      <c r="G107" s="5">
        <v>635</v>
      </c>
      <c r="H107" s="6">
        <v>0.35450568795204163</v>
      </c>
      <c r="I107" s="7"/>
      <c r="J107" s="7"/>
      <c r="K107" s="7"/>
      <c r="L107" s="4">
        <v>21602</v>
      </c>
      <c r="M107" s="5">
        <v>0</v>
      </c>
      <c r="N107" s="5">
        <v>1844</v>
      </c>
      <c r="O107" s="5">
        <v>0.70140737295150757</v>
      </c>
      <c r="P107" s="5">
        <v>0.47342735528945923</v>
      </c>
      <c r="Q107" s="5">
        <v>873.00002384185791</v>
      </c>
      <c r="R107" s="5">
        <v>2629</v>
      </c>
      <c r="S107" s="6">
        <v>0.33206543326377869</v>
      </c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spans="1:37" ht="14.4">
      <c r="A108" s="4">
        <v>21701</v>
      </c>
      <c r="B108" s="5">
        <v>1</v>
      </c>
      <c r="C108" s="5">
        <v>1504</v>
      </c>
      <c r="D108" s="5">
        <v>0.3917686939239502</v>
      </c>
      <c r="E108" s="5">
        <v>0.40854018926620483</v>
      </c>
      <c r="F108" s="5">
        <v>614.44446042180061</v>
      </c>
      <c r="G108" s="5">
        <v>3839</v>
      </c>
      <c r="H108" s="6">
        <v>0.16005325317382813</v>
      </c>
      <c r="I108" s="7"/>
      <c r="J108" s="7"/>
      <c r="K108" s="7"/>
      <c r="L108" s="4">
        <v>21701</v>
      </c>
      <c r="M108" s="5">
        <v>0</v>
      </c>
      <c r="N108" s="5">
        <v>3172</v>
      </c>
      <c r="O108" s="5">
        <v>0.29789632558822632</v>
      </c>
      <c r="P108" s="5">
        <v>0.40717390179634094</v>
      </c>
      <c r="Q108" s="5">
        <v>1291.5555867552757</v>
      </c>
      <c r="R108" s="5">
        <v>10648</v>
      </c>
      <c r="S108" s="6">
        <v>0.12129560858011246</v>
      </c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spans="1:37" ht="14.4">
      <c r="A109" s="4">
        <v>21702</v>
      </c>
      <c r="B109" s="5">
        <v>1</v>
      </c>
      <c r="C109" s="5">
        <v>1211</v>
      </c>
      <c r="D109" s="5">
        <v>0.49127790331840515</v>
      </c>
      <c r="E109" s="5">
        <v>0.42049729824066162</v>
      </c>
      <c r="F109" s="5">
        <v>509.22223481535912</v>
      </c>
      <c r="G109" s="5">
        <v>2465</v>
      </c>
      <c r="H109" s="6">
        <v>0.20658102631568909</v>
      </c>
      <c r="I109" s="7"/>
      <c r="J109" s="7"/>
      <c r="K109" s="7"/>
      <c r="L109" s="4">
        <v>21702</v>
      </c>
      <c r="M109" s="5">
        <v>0</v>
      </c>
      <c r="N109" s="5">
        <v>1445</v>
      </c>
      <c r="O109" s="5">
        <v>0.41546866297721863</v>
      </c>
      <c r="P109" s="5">
        <v>0.4258362352848053</v>
      </c>
      <c r="Q109" s="5">
        <v>615.3333483338356</v>
      </c>
      <c r="R109" s="5">
        <v>3478</v>
      </c>
      <c r="S109" s="6">
        <v>0.17692160606384277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spans="1:37" ht="14.4">
      <c r="A110" s="4">
        <v>21703</v>
      </c>
      <c r="B110" s="5">
        <v>1</v>
      </c>
      <c r="C110" s="5">
        <v>1260</v>
      </c>
      <c r="D110" s="5">
        <v>0.67451822757720947</v>
      </c>
      <c r="E110" s="5">
        <v>0.46649029850959778</v>
      </c>
      <c r="F110" s="5">
        <v>587.7777938246727</v>
      </c>
      <c r="G110" s="5">
        <v>1868</v>
      </c>
      <c r="H110" s="6">
        <v>0.31465619802474976</v>
      </c>
      <c r="I110" s="7"/>
      <c r="J110" s="7"/>
      <c r="K110" s="7"/>
      <c r="L110" s="4">
        <v>21703</v>
      </c>
      <c r="M110" s="5">
        <v>0</v>
      </c>
      <c r="N110" s="5">
        <v>2466</v>
      </c>
      <c r="O110" s="5">
        <v>0.56339961290359497</v>
      </c>
      <c r="P110" s="5">
        <v>0.4531855583190918</v>
      </c>
      <c r="Q110" s="5">
        <v>1117.5555837452412</v>
      </c>
      <c r="R110" s="5">
        <v>4377</v>
      </c>
      <c r="S110" s="6">
        <v>0.25532457232475281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spans="1:37" ht="14.4">
      <c r="A111" s="4">
        <v>21801</v>
      </c>
      <c r="B111" s="5">
        <v>1</v>
      </c>
      <c r="C111" s="5">
        <v>1796</v>
      </c>
      <c r="D111" s="5">
        <v>0.7110055685043335</v>
      </c>
      <c r="E111" s="5">
        <v>0.44784706830978394</v>
      </c>
      <c r="F111" s="5">
        <v>804.33335217833519</v>
      </c>
      <c r="G111" s="5">
        <v>2526</v>
      </c>
      <c r="H111" s="6">
        <v>0.31842175126075745</v>
      </c>
      <c r="I111" s="7"/>
      <c r="J111" s="7"/>
      <c r="K111" s="7"/>
      <c r="L111" s="4">
        <v>21801</v>
      </c>
      <c r="M111" s="5">
        <v>0</v>
      </c>
      <c r="N111" s="5">
        <v>4308</v>
      </c>
      <c r="O111" s="5">
        <v>0.68565970659255981</v>
      </c>
      <c r="P111" s="5">
        <v>0.45512226223945618</v>
      </c>
      <c r="Q111" s="5">
        <v>1960.6667133271694</v>
      </c>
      <c r="R111" s="5">
        <v>6283</v>
      </c>
      <c r="S111" s="6">
        <v>0.31205898523330688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spans="1:37" ht="14.4">
      <c r="A112" s="4">
        <v>21802</v>
      </c>
      <c r="B112" s="5">
        <v>1</v>
      </c>
      <c r="C112" s="5">
        <v>959</v>
      </c>
      <c r="D112" s="5">
        <v>0.53455966711044312</v>
      </c>
      <c r="E112" s="5">
        <v>0.41536322236061096</v>
      </c>
      <c r="F112" s="5">
        <v>398.33334293961525</v>
      </c>
      <c r="G112" s="5">
        <v>1794</v>
      </c>
      <c r="H112" s="6">
        <v>0.22203642129898071</v>
      </c>
      <c r="I112" s="7"/>
      <c r="J112" s="7"/>
      <c r="K112" s="7"/>
      <c r="L112" s="4">
        <v>21802</v>
      </c>
      <c r="M112" s="5">
        <v>0</v>
      </c>
      <c r="N112" s="5">
        <v>2671</v>
      </c>
      <c r="O112" s="5">
        <v>0.51444530487060547</v>
      </c>
      <c r="P112" s="5">
        <v>0.43225592374801636</v>
      </c>
      <c r="Q112" s="5">
        <v>1154.5555835664272</v>
      </c>
      <c r="R112" s="5">
        <v>5192</v>
      </c>
      <c r="S112" s="6">
        <v>0.22237202525138855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spans="1:37" ht="14.4">
      <c r="A113" s="4">
        <v>21803</v>
      </c>
      <c r="B113" s="5">
        <v>1</v>
      </c>
      <c r="C113" s="5">
        <v>401</v>
      </c>
      <c r="D113" s="5">
        <v>0.7940593957901001</v>
      </c>
      <c r="E113" s="5">
        <v>0.44832363724708557</v>
      </c>
      <c r="F113" s="5">
        <v>179.77778223156929</v>
      </c>
      <c r="G113" s="5">
        <v>505</v>
      </c>
      <c r="H113" s="6">
        <v>0.35599559545516968</v>
      </c>
      <c r="I113" s="7"/>
      <c r="J113" s="7"/>
      <c r="K113" s="7"/>
      <c r="L113" s="4">
        <v>21803</v>
      </c>
      <c r="M113" s="5">
        <v>0</v>
      </c>
      <c r="N113" s="5">
        <v>1164</v>
      </c>
      <c r="O113" s="5">
        <v>0.77859532833099365</v>
      </c>
      <c r="P113" s="5">
        <v>0.44348987936973572</v>
      </c>
      <c r="Q113" s="5">
        <v>516.22223496437073</v>
      </c>
      <c r="R113" s="5">
        <v>1495</v>
      </c>
      <c r="S113" s="6">
        <v>0.34529915452003479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spans="1:37" ht="14.4">
      <c r="A114" s="4">
        <v>21901</v>
      </c>
      <c r="B114" s="5">
        <v>1</v>
      </c>
      <c r="C114" s="5">
        <v>767</v>
      </c>
      <c r="D114" s="5">
        <v>0.46682897210121155</v>
      </c>
      <c r="E114" s="5">
        <v>0.40677967667579651</v>
      </c>
      <c r="F114" s="5">
        <v>312.00000697374344</v>
      </c>
      <c r="G114" s="5">
        <v>1643</v>
      </c>
      <c r="H114" s="6">
        <v>0.18989653885364532</v>
      </c>
      <c r="I114" s="7"/>
      <c r="J114" s="7"/>
      <c r="K114" s="7"/>
      <c r="L114" s="4">
        <v>21901</v>
      </c>
      <c r="M114" s="5">
        <v>0</v>
      </c>
      <c r="N114" s="5">
        <v>1641</v>
      </c>
      <c r="O114" s="5">
        <v>0.56469374895095825</v>
      </c>
      <c r="P114" s="5">
        <v>0.41925656795501709</v>
      </c>
      <c r="Q114" s="5">
        <v>688.00001734495163</v>
      </c>
      <c r="R114" s="5">
        <v>2906</v>
      </c>
      <c r="S114" s="6">
        <v>0.23675155639648438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spans="1:37" ht="14.4">
      <c r="A115" s="4">
        <v>21902</v>
      </c>
      <c r="B115" s="5">
        <v>1</v>
      </c>
      <c r="C115" s="5">
        <v>259</v>
      </c>
      <c r="D115" s="5">
        <v>0.47874307632446289</v>
      </c>
      <c r="E115" s="5">
        <v>0.4126984179019928</v>
      </c>
      <c r="F115" s="5">
        <v>106.88889154791832</v>
      </c>
      <c r="G115" s="5">
        <v>541</v>
      </c>
      <c r="H115" s="6">
        <v>0.19757650792598724</v>
      </c>
      <c r="I115" s="7"/>
      <c r="J115" s="7"/>
      <c r="K115" s="7"/>
      <c r="L115" s="4">
        <v>21902</v>
      </c>
      <c r="M115" s="5">
        <v>0</v>
      </c>
      <c r="N115" s="5">
        <v>1290</v>
      </c>
      <c r="O115" s="5">
        <v>0.55627423524856567</v>
      </c>
      <c r="P115" s="5">
        <v>0.42463394999504089</v>
      </c>
      <c r="Q115" s="5">
        <v>547.77779111266136</v>
      </c>
      <c r="R115" s="5">
        <v>2319</v>
      </c>
      <c r="S115" s="6">
        <v>0.23621292412281036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spans="1:37" ht="14.4">
      <c r="A116" s="4">
        <v>22001</v>
      </c>
      <c r="B116" s="5">
        <v>1</v>
      </c>
      <c r="C116" s="5">
        <v>2799</v>
      </c>
      <c r="D116" s="5">
        <v>0.43361735343933105</v>
      </c>
      <c r="E116" s="5">
        <v>0.43003454804420471</v>
      </c>
      <c r="F116" s="5">
        <v>1203.6666960418224</v>
      </c>
      <c r="G116" s="5">
        <v>6455</v>
      </c>
      <c r="H116" s="6">
        <v>0.18647044897079468</v>
      </c>
      <c r="I116" s="7"/>
      <c r="J116" s="7"/>
      <c r="K116" s="7"/>
      <c r="L116" s="4">
        <v>22001</v>
      </c>
      <c r="M116" s="5">
        <v>0</v>
      </c>
      <c r="N116" s="5">
        <v>20227</v>
      </c>
      <c r="O116" s="5">
        <v>0.47332334518432617</v>
      </c>
      <c r="P116" s="5">
        <v>0.44201645255088806</v>
      </c>
      <c r="Q116" s="5">
        <v>8940.6668903231621</v>
      </c>
      <c r="R116" s="5">
        <v>42734</v>
      </c>
      <c r="S116" s="6">
        <v>0.20921669900417328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spans="1:37" ht="14.4">
      <c r="A117" s="4">
        <v>22002</v>
      </c>
      <c r="B117" s="5">
        <v>1</v>
      </c>
      <c r="C117" s="5">
        <v>699</v>
      </c>
      <c r="D117" s="5">
        <v>0.52635544538497925</v>
      </c>
      <c r="E117" s="5">
        <v>0.46431410312652588</v>
      </c>
      <c r="F117" s="5">
        <v>324.55556362867355</v>
      </c>
      <c r="G117" s="5">
        <v>1328</v>
      </c>
      <c r="H117" s="6">
        <v>0.24439425766468048</v>
      </c>
      <c r="I117" s="7"/>
      <c r="J117" s="7"/>
      <c r="K117" s="7"/>
      <c r="L117" s="4">
        <v>22002</v>
      </c>
      <c r="M117" s="5">
        <v>0</v>
      </c>
      <c r="N117" s="5">
        <v>6148</v>
      </c>
      <c r="O117" s="5">
        <v>0.64356744289398193</v>
      </c>
      <c r="P117" s="5">
        <v>0.47162583470344543</v>
      </c>
      <c r="Q117" s="5">
        <v>2899.5556299388409</v>
      </c>
      <c r="R117" s="5">
        <v>9553</v>
      </c>
      <c r="S117" s="6">
        <v>0.30352303385734558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spans="1:37" ht="14.4">
      <c r="A118" s="4">
        <v>30101</v>
      </c>
      <c r="B118" s="5">
        <v>1</v>
      </c>
      <c r="C118" s="5">
        <v>12144</v>
      </c>
      <c r="D118" s="5">
        <v>0.10892945528030396</v>
      </c>
      <c r="E118" s="5">
        <v>0.38727858662605286</v>
      </c>
      <c r="F118" s="5">
        <v>4703.1112271547318</v>
      </c>
      <c r="G118" s="5">
        <v>111485</v>
      </c>
      <c r="H118" s="6">
        <v>4.2186044156551361E-2</v>
      </c>
      <c r="I118" s="7"/>
      <c r="J118" s="7"/>
      <c r="K118" s="7"/>
      <c r="L118" s="4">
        <v>30101</v>
      </c>
      <c r="M118" s="5">
        <v>0</v>
      </c>
      <c r="N118" s="5">
        <v>124183</v>
      </c>
      <c r="O118" s="5">
        <v>0.24363987147808075</v>
      </c>
      <c r="P118" s="5">
        <v>0.40043234825134277</v>
      </c>
      <c r="Q118" s="5">
        <v>49726.890140205622</v>
      </c>
      <c r="R118" s="5">
        <v>509699</v>
      </c>
      <c r="S118" s="6">
        <v>9.7561284899711609E-2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spans="1:37" ht="14.4">
      <c r="A119" s="4">
        <v>30201</v>
      </c>
      <c r="B119" s="5">
        <v>1</v>
      </c>
      <c r="C119" s="5">
        <v>2189</v>
      </c>
      <c r="D119" s="5">
        <v>0.49931567907333374</v>
      </c>
      <c r="E119" s="5">
        <v>0.48220902681350708</v>
      </c>
      <c r="F119" s="5">
        <v>1055.5555845499039</v>
      </c>
      <c r="G119" s="5">
        <v>4384</v>
      </c>
      <c r="H119" s="6">
        <v>0.24077452719211578</v>
      </c>
      <c r="I119" s="7"/>
      <c r="J119" s="7"/>
      <c r="K119" s="7"/>
      <c r="L119" s="4">
        <v>30201</v>
      </c>
      <c r="M119" s="5">
        <v>0</v>
      </c>
      <c r="N119" s="5">
        <v>9042</v>
      </c>
      <c r="O119" s="5">
        <v>0.48435825109481812</v>
      </c>
      <c r="P119" s="5">
        <v>0.49857455492019653</v>
      </c>
      <c r="Q119" s="5">
        <v>4508.1112323999405</v>
      </c>
      <c r="R119" s="5">
        <v>18668</v>
      </c>
      <c r="S119" s="6">
        <v>0.24148869514465332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spans="1:37" ht="14.4">
      <c r="A120" s="4">
        <v>30202</v>
      </c>
      <c r="B120" s="5">
        <v>1</v>
      </c>
      <c r="C120" s="5">
        <v>784</v>
      </c>
      <c r="D120" s="5">
        <v>0.49184441566467285</v>
      </c>
      <c r="E120" s="5">
        <v>0.44798752665519714</v>
      </c>
      <c r="F120" s="5">
        <v>351.22223162651062</v>
      </c>
      <c r="G120" s="5">
        <v>1594</v>
      </c>
      <c r="H120" s="6">
        <v>0.22034016251564026</v>
      </c>
      <c r="I120" s="7"/>
      <c r="J120" s="7"/>
      <c r="K120" s="7"/>
      <c r="L120" s="4">
        <v>30202</v>
      </c>
      <c r="M120" s="5">
        <v>0</v>
      </c>
      <c r="N120" s="5">
        <v>2753</v>
      </c>
      <c r="O120" s="5">
        <v>0.5294230580329895</v>
      </c>
      <c r="P120" s="5">
        <v>0.47334221005439758</v>
      </c>
      <c r="Q120" s="5">
        <v>1303.1111452281475</v>
      </c>
      <c r="R120" s="5">
        <v>5200</v>
      </c>
      <c r="S120" s="6">
        <v>0.25059828162193298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spans="1:37" ht="14.4">
      <c r="A121" s="4">
        <v>30203</v>
      </c>
      <c r="B121" s="5">
        <v>1</v>
      </c>
      <c r="C121" s="5">
        <v>298</v>
      </c>
      <c r="D121" s="5">
        <v>0.38451611995697021</v>
      </c>
      <c r="E121" s="5">
        <v>0.46756154298782349</v>
      </c>
      <c r="F121" s="5">
        <v>139.33333742618561</v>
      </c>
      <c r="G121" s="5">
        <v>775</v>
      </c>
      <c r="H121" s="6">
        <v>0.17978495359420776</v>
      </c>
      <c r="I121" s="7"/>
      <c r="J121" s="7"/>
      <c r="K121" s="7"/>
      <c r="L121" s="4">
        <v>30203</v>
      </c>
      <c r="M121" s="5">
        <v>0</v>
      </c>
      <c r="N121" s="5">
        <v>1898</v>
      </c>
      <c r="O121" s="5">
        <v>0.39443057775497437</v>
      </c>
      <c r="P121" s="5">
        <v>0.48401826620101929</v>
      </c>
      <c r="Q121" s="5">
        <v>918.66669216752052</v>
      </c>
      <c r="R121" s="5">
        <v>4812</v>
      </c>
      <c r="S121" s="6">
        <v>0.19091160595417023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spans="1:37" ht="14.4">
      <c r="A122" s="4">
        <v>30301</v>
      </c>
      <c r="B122" s="5">
        <v>1</v>
      </c>
      <c r="C122" s="5">
        <v>3282</v>
      </c>
      <c r="D122" s="5">
        <v>0.7646784782409668</v>
      </c>
      <c r="E122" s="5">
        <v>0.49773174524307251</v>
      </c>
      <c r="F122" s="5">
        <v>1633.5556005835533</v>
      </c>
      <c r="G122" s="5">
        <v>4292</v>
      </c>
      <c r="H122" s="6">
        <v>0.38060474395751953</v>
      </c>
      <c r="I122" s="7"/>
      <c r="J122" s="7"/>
      <c r="K122" s="7"/>
      <c r="L122" s="4">
        <v>30301</v>
      </c>
      <c r="M122" s="5">
        <v>0</v>
      </c>
      <c r="N122" s="5">
        <v>12918</v>
      </c>
      <c r="O122" s="5">
        <v>0.67633509635925293</v>
      </c>
      <c r="P122" s="5">
        <v>0.49672293663024902</v>
      </c>
      <c r="Q122" s="5">
        <v>6416.6668379604816</v>
      </c>
      <c r="R122" s="5">
        <v>19100</v>
      </c>
      <c r="S122" s="6">
        <v>0.33595114946365356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spans="1:37" ht="14.4">
      <c r="A123" s="4">
        <v>30302</v>
      </c>
      <c r="B123" s="5">
        <v>1</v>
      </c>
      <c r="C123" s="5">
        <v>2018</v>
      </c>
      <c r="D123" s="5">
        <v>0.72381633520126343</v>
      </c>
      <c r="E123" s="5">
        <v>0.50523072481155396</v>
      </c>
      <c r="F123" s="5">
        <v>1019.5555823743343</v>
      </c>
      <c r="G123" s="5">
        <v>2788</v>
      </c>
      <c r="H123" s="6">
        <v>0.36569425463676453</v>
      </c>
      <c r="I123" s="7"/>
      <c r="J123" s="7"/>
      <c r="K123" s="7"/>
      <c r="L123" s="4">
        <v>30302</v>
      </c>
      <c r="M123" s="5">
        <v>0</v>
      </c>
      <c r="N123" s="5">
        <v>7488</v>
      </c>
      <c r="O123" s="5">
        <v>0.75385081768035889</v>
      </c>
      <c r="P123" s="5">
        <v>0.51891916990280151</v>
      </c>
      <c r="Q123" s="5">
        <v>3885.6667703688145</v>
      </c>
      <c r="R123" s="5">
        <v>9933</v>
      </c>
      <c r="S123" s="6">
        <v>0.3911876380443573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spans="1:37" ht="14.4">
      <c r="A124" s="4">
        <v>30303</v>
      </c>
      <c r="B124" s="5">
        <v>1</v>
      </c>
      <c r="C124" s="5">
        <v>2040</v>
      </c>
      <c r="D124" s="5">
        <v>0.81307291984558105</v>
      </c>
      <c r="E124" s="5">
        <v>0.50130718946456909</v>
      </c>
      <c r="F124" s="5">
        <v>1022.6666942238808</v>
      </c>
      <c r="G124" s="5">
        <v>2509</v>
      </c>
      <c r="H124" s="6">
        <v>0.40759930014610291</v>
      </c>
      <c r="I124" s="7"/>
      <c r="J124" s="7"/>
      <c r="K124" s="7"/>
      <c r="L124" s="4">
        <v>30303</v>
      </c>
      <c r="M124" s="5">
        <v>0</v>
      </c>
      <c r="N124" s="5">
        <v>12697</v>
      </c>
      <c r="O124" s="5">
        <v>0.84382271766662598</v>
      </c>
      <c r="P124" s="5">
        <v>0.50515872240066528</v>
      </c>
      <c r="Q124" s="5">
        <v>6414.0001730322838</v>
      </c>
      <c r="R124" s="5">
        <v>15047</v>
      </c>
      <c r="S124" s="6">
        <v>0.42626440525054932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spans="1:37" ht="14.4">
      <c r="A125" s="4">
        <v>30401</v>
      </c>
      <c r="B125" s="5">
        <v>1</v>
      </c>
      <c r="C125" s="5">
        <v>553</v>
      </c>
      <c r="D125" s="5">
        <v>0.32491186261177063</v>
      </c>
      <c r="E125" s="5">
        <v>0.46393412351608276</v>
      </c>
      <c r="F125" s="5">
        <v>256.55556282401085</v>
      </c>
      <c r="G125" s="5">
        <v>1702</v>
      </c>
      <c r="H125" s="6">
        <v>0.1507377028465271</v>
      </c>
      <c r="I125" s="7"/>
      <c r="J125" s="7"/>
      <c r="K125" s="7"/>
      <c r="L125" s="4">
        <v>30401</v>
      </c>
      <c r="M125" s="5">
        <v>0</v>
      </c>
      <c r="N125" s="5">
        <v>2396</v>
      </c>
      <c r="O125" s="5">
        <v>0.39214402437210083</v>
      </c>
      <c r="P125" s="5">
        <v>0.46855872869491577</v>
      </c>
      <c r="Q125" s="5">
        <v>1122.6666965782642</v>
      </c>
      <c r="R125" s="5">
        <v>6110</v>
      </c>
      <c r="S125" s="6">
        <v>0.18374250829219818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spans="1:37" ht="14.4">
      <c r="A126" s="4">
        <v>30402</v>
      </c>
      <c r="B126" s="5">
        <v>1</v>
      </c>
      <c r="C126" s="5">
        <v>1221</v>
      </c>
      <c r="D126" s="5">
        <v>0.69612312316894531</v>
      </c>
      <c r="E126" s="5">
        <v>0.48120850324630737</v>
      </c>
      <c r="F126" s="5">
        <v>587.55557155609131</v>
      </c>
      <c r="G126" s="5">
        <v>1754</v>
      </c>
      <c r="H126" s="6">
        <v>0.33498036861419678</v>
      </c>
      <c r="I126" s="7"/>
      <c r="J126" s="7"/>
      <c r="K126" s="7"/>
      <c r="L126" s="4">
        <v>30402</v>
      </c>
      <c r="M126" s="5">
        <v>0</v>
      </c>
      <c r="N126" s="5">
        <v>3820</v>
      </c>
      <c r="O126" s="5">
        <v>0.70649158954620361</v>
      </c>
      <c r="P126" s="5">
        <v>0.49264109134674072</v>
      </c>
      <c r="Q126" s="5">
        <v>1881.8889407515526</v>
      </c>
      <c r="R126" s="5">
        <v>5407</v>
      </c>
      <c r="S126" s="6">
        <v>0.34804677963256836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spans="1:37" ht="14.4">
      <c r="A127" s="4">
        <v>30403</v>
      </c>
      <c r="B127" s="5">
        <v>1</v>
      </c>
      <c r="C127" s="5">
        <v>645</v>
      </c>
      <c r="D127" s="5">
        <v>0.20031055808067322</v>
      </c>
      <c r="E127" s="5">
        <v>0.42652887105941772</v>
      </c>
      <c r="F127" s="5">
        <v>275.11111813783646</v>
      </c>
      <c r="G127" s="5">
        <v>3220</v>
      </c>
      <c r="H127" s="6">
        <v>8.5438236594200134E-2</v>
      </c>
      <c r="I127" s="7"/>
      <c r="J127" s="7"/>
      <c r="K127" s="7"/>
      <c r="L127" s="4">
        <v>30403</v>
      </c>
      <c r="M127" s="5">
        <v>0</v>
      </c>
      <c r="N127" s="5">
        <v>6172</v>
      </c>
      <c r="O127" s="5">
        <v>0.44329527020454407</v>
      </c>
      <c r="P127" s="5">
        <v>0.44545260071754456</v>
      </c>
      <c r="Q127" s="5">
        <v>2749.3334050476551</v>
      </c>
      <c r="R127" s="5">
        <v>13923</v>
      </c>
      <c r="S127" s="6">
        <v>0.19746702909469604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spans="1:37" ht="14.4">
      <c r="A128" s="4">
        <v>30404</v>
      </c>
      <c r="B128" s="5">
        <v>1</v>
      </c>
      <c r="C128" s="5">
        <v>682</v>
      </c>
      <c r="D128" s="5">
        <v>0.66666668653488159</v>
      </c>
      <c r="E128" s="5">
        <v>0.46529814600944519</v>
      </c>
      <c r="F128" s="5">
        <v>317.33334186673164</v>
      </c>
      <c r="G128" s="5">
        <v>1023</v>
      </c>
      <c r="H128" s="6">
        <v>0.31019878387451172</v>
      </c>
      <c r="I128" s="7"/>
      <c r="J128" s="7"/>
      <c r="K128" s="7"/>
      <c r="L128" s="4">
        <v>30404</v>
      </c>
      <c r="M128" s="5">
        <v>0</v>
      </c>
      <c r="N128" s="5">
        <v>2022</v>
      </c>
      <c r="O128" s="5">
        <v>0.61272728443145752</v>
      </c>
      <c r="P128" s="5">
        <v>0.46911749243736267</v>
      </c>
      <c r="Q128" s="5">
        <v>948.55557957291603</v>
      </c>
      <c r="R128" s="5">
        <v>3300</v>
      </c>
      <c r="S128" s="6">
        <v>0.28744107484817505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 spans="1:37" ht="14.4">
      <c r="A129" s="4">
        <v>30501</v>
      </c>
      <c r="B129" s="5">
        <v>1</v>
      </c>
      <c r="C129" s="5">
        <v>619</v>
      </c>
      <c r="D129" s="5">
        <v>0.26251059770584106</v>
      </c>
      <c r="E129" s="5">
        <v>0.41213428974151611</v>
      </c>
      <c r="F129" s="5">
        <v>255.11111801862717</v>
      </c>
      <c r="G129" s="5">
        <v>2358</v>
      </c>
      <c r="H129" s="6">
        <v>0.10818962007761002</v>
      </c>
      <c r="I129" s="7"/>
      <c r="J129" s="7"/>
      <c r="K129" s="7"/>
      <c r="L129" s="4">
        <v>30501</v>
      </c>
      <c r="M129" s="5">
        <v>0</v>
      </c>
      <c r="N129" s="5">
        <v>2015</v>
      </c>
      <c r="O129" s="5">
        <v>0.28597787022590637</v>
      </c>
      <c r="P129" s="5">
        <v>0.44334161281585693</v>
      </c>
      <c r="Q129" s="5">
        <v>893.33335676789284</v>
      </c>
      <c r="R129" s="5">
        <v>7046</v>
      </c>
      <c r="S129" s="6">
        <v>0.12678588926792145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 spans="1:37" ht="14.4">
      <c r="A130" s="4">
        <v>30502</v>
      </c>
      <c r="B130" s="5">
        <v>1</v>
      </c>
      <c r="C130" s="5">
        <v>1205</v>
      </c>
      <c r="D130" s="5">
        <v>0.56572771072387695</v>
      </c>
      <c r="E130" s="5">
        <v>0.42434301972389221</v>
      </c>
      <c r="F130" s="5">
        <v>511.33334654569626</v>
      </c>
      <c r="G130" s="5">
        <v>2130</v>
      </c>
      <c r="H130" s="6">
        <v>0.24006260931491852</v>
      </c>
      <c r="I130" s="7"/>
      <c r="J130" s="7"/>
      <c r="K130" s="7"/>
      <c r="L130" s="4">
        <v>30502</v>
      </c>
      <c r="M130" s="5">
        <v>0</v>
      </c>
      <c r="N130" s="5">
        <v>3536</v>
      </c>
      <c r="O130" s="5">
        <v>0.52176481485366821</v>
      </c>
      <c r="P130" s="5">
        <v>0.45170313119888306</v>
      </c>
      <c r="Q130" s="5">
        <v>1597.2222639918327</v>
      </c>
      <c r="R130" s="5">
        <v>6777</v>
      </c>
      <c r="S130" s="6">
        <v>0.23568280041217804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 spans="1:37" ht="14.4">
      <c r="A131" s="4">
        <v>30601</v>
      </c>
      <c r="B131" s="5">
        <v>1</v>
      </c>
      <c r="C131" s="5">
        <v>1322</v>
      </c>
      <c r="D131" s="5">
        <v>0.85180413722991943</v>
      </c>
      <c r="E131" s="5">
        <v>0.49705833196640015</v>
      </c>
      <c r="F131" s="5">
        <v>657.11112967133522</v>
      </c>
      <c r="G131" s="5">
        <v>1552</v>
      </c>
      <c r="H131" s="6">
        <v>0.42339634895324707</v>
      </c>
      <c r="I131" s="7"/>
      <c r="J131" s="7"/>
      <c r="K131" s="7"/>
      <c r="L131" s="4">
        <v>30601</v>
      </c>
      <c r="M131" s="5">
        <v>0</v>
      </c>
      <c r="N131" s="5">
        <v>7142</v>
      </c>
      <c r="O131" s="5">
        <v>0.79941797256469727</v>
      </c>
      <c r="P131" s="5">
        <v>0.51655310392379761</v>
      </c>
      <c r="Q131" s="5">
        <v>3689.2223223745823</v>
      </c>
      <c r="R131" s="5">
        <v>8934</v>
      </c>
      <c r="S131" s="6">
        <v>0.41294184327125549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 spans="1:37" ht="14.4">
      <c r="A132" s="4">
        <v>30602</v>
      </c>
      <c r="B132" s="5">
        <v>1</v>
      </c>
      <c r="C132" s="5">
        <v>1665</v>
      </c>
      <c r="D132" s="5">
        <v>0.71428573131561279</v>
      </c>
      <c r="E132" s="5">
        <v>0.44644644856452942</v>
      </c>
      <c r="F132" s="5">
        <v>743.33335202932358</v>
      </c>
      <c r="G132" s="5">
        <v>2331</v>
      </c>
      <c r="H132" s="6">
        <v>0.31889033317565918</v>
      </c>
      <c r="I132" s="7"/>
      <c r="J132" s="7"/>
      <c r="K132" s="7"/>
      <c r="L132" s="4">
        <v>30602</v>
      </c>
      <c r="M132" s="5">
        <v>0</v>
      </c>
      <c r="N132" s="5">
        <v>5440</v>
      </c>
      <c r="O132" s="5">
        <v>0.69922876358032227</v>
      </c>
      <c r="P132" s="5">
        <v>0.4467320442199707</v>
      </c>
      <c r="Q132" s="5">
        <v>2430.2222847342491</v>
      </c>
      <c r="R132" s="5">
        <v>7780</v>
      </c>
      <c r="S132" s="6">
        <v>0.31236788630485535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 spans="1:37" ht="14.4">
      <c r="A133" s="4">
        <v>30701</v>
      </c>
      <c r="B133" s="5">
        <v>1</v>
      </c>
      <c r="C133" s="5">
        <v>1302</v>
      </c>
      <c r="D133" s="5">
        <v>0.37521612644195557</v>
      </c>
      <c r="E133" s="5">
        <v>0.45989078283309937</v>
      </c>
      <c r="F133" s="5">
        <v>598.77779284119606</v>
      </c>
      <c r="G133" s="5">
        <v>3470</v>
      </c>
      <c r="H133" s="6">
        <v>0.17255844175815582</v>
      </c>
      <c r="I133" s="7"/>
      <c r="J133" s="7"/>
      <c r="K133" s="7"/>
      <c r="L133" s="4">
        <v>30701</v>
      </c>
      <c r="M133" s="5">
        <v>0</v>
      </c>
      <c r="N133" s="5">
        <v>5289</v>
      </c>
      <c r="O133" s="5">
        <v>0.33664312958717346</v>
      </c>
      <c r="P133" s="5">
        <v>0.45215436816215515</v>
      </c>
      <c r="Q133" s="5">
        <v>2391.444504827261</v>
      </c>
      <c r="R133" s="5">
        <v>15711</v>
      </c>
      <c r="S133" s="6">
        <v>0.1522146612405777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 spans="1:37" ht="14.4">
      <c r="A134" s="4">
        <v>30702</v>
      </c>
      <c r="B134" s="5">
        <v>1</v>
      </c>
      <c r="C134" s="5">
        <v>601</v>
      </c>
      <c r="D134" s="5">
        <v>0.34108966588973999</v>
      </c>
      <c r="E134" s="5">
        <v>0.42096507549285889</v>
      </c>
      <c r="F134" s="5">
        <v>253.00000691413879</v>
      </c>
      <c r="G134" s="5">
        <v>1762</v>
      </c>
      <c r="H134" s="6">
        <v>0.14358684420585632</v>
      </c>
      <c r="I134" s="7"/>
      <c r="J134" s="7"/>
      <c r="K134" s="7"/>
      <c r="L134" s="4">
        <v>30702</v>
      </c>
      <c r="M134" s="5">
        <v>0</v>
      </c>
      <c r="N134" s="5">
        <v>1509</v>
      </c>
      <c r="O134" s="5">
        <v>0.32761615514755249</v>
      </c>
      <c r="P134" s="5">
        <v>0.44657978415489197</v>
      </c>
      <c r="Q134" s="5">
        <v>673.88890555500984</v>
      </c>
      <c r="R134" s="5">
        <v>4606</v>
      </c>
      <c r="S134" s="6">
        <v>0.14630675315856934</v>
      </c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 spans="1:37" ht="14.4">
      <c r="A135" s="4">
        <v>30703</v>
      </c>
      <c r="B135" s="5">
        <v>1</v>
      </c>
      <c r="C135" s="5">
        <v>456</v>
      </c>
      <c r="D135" s="5">
        <v>0.59530025720596313</v>
      </c>
      <c r="E135" s="5">
        <v>0.46710526943206787</v>
      </c>
      <c r="F135" s="5">
        <v>213.00000602006912</v>
      </c>
      <c r="G135" s="5">
        <v>766</v>
      </c>
      <c r="H135" s="6">
        <v>0.27806788682937622</v>
      </c>
      <c r="I135" s="7"/>
      <c r="J135" s="7"/>
      <c r="K135" s="7"/>
      <c r="L135" s="4">
        <v>30703</v>
      </c>
      <c r="M135" s="5">
        <v>0</v>
      </c>
      <c r="N135" s="5">
        <v>1680</v>
      </c>
      <c r="O135" s="5">
        <v>0.56929856538772583</v>
      </c>
      <c r="P135" s="5">
        <v>0.47453704476356506</v>
      </c>
      <c r="Q135" s="5">
        <v>797.22224393486977</v>
      </c>
      <c r="R135" s="5">
        <v>2951</v>
      </c>
      <c r="S135" s="6">
        <v>0.27015325427055359</v>
      </c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 spans="1:37" ht="14.4">
      <c r="A136" s="4">
        <v>30801</v>
      </c>
      <c r="B136" s="5">
        <v>1</v>
      </c>
      <c r="C136" s="5">
        <v>754</v>
      </c>
      <c r="D136" s="5">
        <v>0.13924284279346466</v>
      </c>
      <c r="E136" s="5">
        <v>0.36796346306800842</v>
      </c>
      <c r="F136" s="5">
        <v>277.44445154070854</v>
      </c>
      <c r="G136" s="5">
        <v>5415</v>
      </c>
      <c r="H136" s="6">
        <v>5.1236279308795929E-2</v>
      </c>
      <c r="I136" s="7"/>
      <c r="J136" s="7"/>
      <c r="K136" s="7"/>
      <c r="L136" s="4">
        <v>30801</v>
      </c>
      <c r="M136" s="5">
        <v>0</v>
      </c>
      <c r="N136" s="5">
        <v>2607</v>
      </c>
      <c r="O136" s="5">
        <v>0.15942029654979706</v>
      </c>
      <c r="P136" s="5">
        <v>0.38490390777587891</v>
      </c>
      <c r="Q136" s="5">
        <v>1003.4444699883461</v>
      </c>
      <c r="R136" s="5">
        <v>16353</v>
      </c>
      <c r="S136" s="6">
        <v>6.1361495405435562E-2</v>
      </c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 spans="1:37" ht="14.4">
      <c r="A137" s="4">
        <v>30802</v>
      </c>
      <c r="B137" s="5">
        <v>1</v>
      </c>
      <c r="C137" s="5">
        <v>590</v>
      </c>
      <c r="D137" s="5">
        <v>0.2785646915435791</v>
      </c>
      <c r="E137" s="5">
        <v>0.39849340915679932</v>
      </c>
      <c r="F137" s="5">
        <v>235.11111697554588</v>
      </c>
      <c r="G137" s="5">
        <v>2118</v>
      </c>
      <c r="H137" s="6">
        <v>0.11100619286298752</v>
      </c>
      <c r="I137" s="7"/>
      <c r="J137" s="7"/>
      <c r="K137" s="7"/>
      <c r="L137" s="4">
        <v>30802</v>
      </c>
      <c r="M137" s="5">
        <v>0</v>
      </c>
      <c r="N137" s="5">
        <v>1397</v>
      </c>
      <c r="O137" s="5">
        <v>0.2841741144657135</v>
      </c>
      <c r="P137" s="5">
        <v>0.42066332697868347</v>
      </c>
      <c r="Q137" s="5">
        <v>587.66668140888214</v>
      </c>
      <c r="R137" s="5">
        <v>4916</v>
      </c>
      <c r="S137" s="6">
        <v>0.11954163014888763</v>
      </c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 spans="1:37" ht="14.4">
      <c r="A138" s="4">
        <v>30803</v>
      </c>
      <c r="B138" s="5">
        <v>1</v>
      </c>
      <c r="C138" s="5">
        <v>203</v>
      </c>
      <c r="D138" s="5">
        <v>0.17885462939739227</v>
      </c>
      <c r="E138" s="5">
        <v>0.36070060729980469</v>
      </c>
      <c r="F138" s="5">
        <v>73.222224295139313</v>
      </c>
      <c r="G138" s="5">
        <v>1135</v>
      </c>
      <c r="H138" s="6">
        <v>6.4512975513935089E-2</v>
      </c>
      <c r="I138" s="7"/>
      <c r="J138" s="7"/>
      <c r="K138" s="7"/>
      <c r="L138" s="4">
        <v>30803</v>
      </c>
      <c r="M138" s="5">
        <v>0</v>
      </c>
      <c r="N138" s="5">
        <v>1024</v>
      </c>
      <c r="O138" s="5">
        <v>0.25632038712501526</v>
      </c>
      <c r="P138" s="5">
        <v>0.39789497852325439</v>
      </c>
      <c r="Q138" s="5">
        <v>407.4444542825222</v>
      </c>
      <c r="R138" s="5">
        <v>3995</v>
      </c>
      <c r="S138" s="6">
        <v>0.10198859125375748</v>
      </c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 spans="1:37" ht="14.4">
      <c r="A139" s="4">
        <v>30901</v>
      </c>
      <c r="B139" s="5">
        <v>1</v>
      </c>
      <c r="C139" s="5">
        <v>2787</v>
      </c>
      <c r="D139" s="5">
        <v>0.1216074675321579</v>
      </c>
      <c r="E139" s="5">
        <v>0.39062315225601196</v>
      </c>
      <c r="F139" s="5">
        <v>1088.6666946411133</v>
      </c>
      <c r="G139" s="5">
        <v>22918</v>
      </c>
      <c r="H139" s="6">
        <v>4.750269278883934E-2</v>
      </c>
      <c r="I139" s="7"/>
      <c r="J139" s="7"/>
      <c r="K139" s="7"/>
      <c r="L139" s="4">
        <v>30901</v>
      </c>
      <c r="M139" s="5">
        <v>0</v>
      </c>
      <c r="N139" s="5">
        <v>18902</v>
      </c>
      <c r="O139" s="5">
        <v>0.16885681450366974</v>
      </c>
      <c r="P139" s="5">
        <v>0.39976957440376282</v>
      </c>
      <c r="Q139" s="5">
        <v>7556.4446391165257</v>
      </c>
      <c r="R139" s="5">
        <v>111941</v>
      </c>
      <c r="S139" s="6">
        <v>6.750381737947464E-2</v>
      </c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 spans="1:37" ht="14.4">
      <c r="A140" s="4">
        <v>30902</v>
      </c>
      <c r="B140" s="5">
        <v>1</v>
      </c>
      <c r="C140" s="5">
        <v>1727</v>
      </c>
      <c r="D140" s="5">
        <v>0.26655349135398865</v>
      </c>
      <c r="E140" s="5">
        <v>0.45171460509300232</v>
      </c>
      <c r="F140" s="5">
        <v>780.11113151907921</v>
      </c>
      <c r="G140" s="5">
        <v>6479</v>
      </c>
      <c r="H140" s="6">
        <v>0.12040610611438751</v>
      </c>
      <c r="I140" s="7"/>
      <c r="J140" s="7"/>
      <c r="K140" s="7"/>
      <c r="L140" s="4">
        <v>30902</v>
      </c>
      <c r="M140" s="5">
        <v>0</v>
      </c>
      <c r="N140" s="5">
        <v>9338</v>
      </c>
      <c r="O140" s="5">
        <v>0.27105951309204102</v>
      </c>
      <c r="P140" s="5">
        <v>0.44781181216239929</v>
      </c>
      <c r="Q140" s="5">
        <v>4181.6667748093605</v>
      </c>
      <c r="R140" s="5">
        <v>34450</v>
      </c>
      <c r="S140" s="6">
        <v>0.12138365209102631</v>
      </c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 spans="1:37" ht="14.4">
      <c r="A141" s="4">
        <v>30903</v>
      </c>
      <c r="B141" s="5">
        <v>1</v>
      </c>
      <c r="C141" s="5">
        <v>1716</v>
      </c>
      <c r="D141" s="5">
        <v>0.22288608551025391</v>
      </c>
      <c r="E141" s="5">
        <v>0.40261590480804443</v>
      </c>
      <c r="F141" s="5">
        <v>690.88890710473061</v>
      </c>
      <c r="G141" s="5">
        <v>7699</v>
      </c>
      <c r="H141" s="6">
        <v>8.9737482368946075E-2</v>
      </c>
      <c r="I141" s="7"/>
      <c r="J141" s="7"/>
      <c r="K141" s="7"/>
      <c r="L141" s="4">
        <v>30903</v>
      </c>
      <c r="M141" s="5">
        <v>0</v>
      </c>
      <c r="N141" s="5">
        <v>11192</v>
      </c>
      <c r="O141" s="5">
        <v>0.24804414808750153</v>
      </c>
      <c r="P141" s="5">
        <v>0.40853586792945862</v>
      </c>
      <c r="Q141" s="5">
        <v>4572.3334510326385</v>
      </c>
      <c r="R141" s="5">
        <v>45121</v>
      </c>
      <c r="S141" s="6">
        <v>0.10133492946624756</v>
      </c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 spans="1:37" ht="14.4">
      <c r="A142" s="4">
        <v>30904</v>
      </c>
      <c r="B142" s="5">
        <v>1</v>
      </c>
      <c r="C142" s="5">
        <v>1738</v>
      </c>
      <c r="D142" s="5">
        <v>0.23903177678585052</v>
      </c>
      <c r="E142" s="5">
        <v>0.39898991584777832</v>
      </c>
      <c r="F142" s="5">
        <v>693.44446235895157</v>
      </c>
      <c r="G142" s="5">
        <v>7271</v>
      </c>
      <c r="H142" s="6">
        <v>9.5371268689632416E-2</v>
      </c>
      <c r="I142" s="7"/>
      <c r="J142" s="7"/>
      <c r="K142" s="7"/>
      <c r="L142" s="4">
        <v>30904</v>
      </c>
      <c r="M142" s="5">
        <v>0</v>
      </c>
      <c r="N142" s="5">
        <v>12024</v>
      </c>
      <c r="O142" s="5">
        <v>0.27244919538497925</v>
      </c>
      <c r="P142" s="5">
        <v>0.4091169536113739</v>
      </c>
      <c r="Q142" s="5">
        <v>4919.2223463952541</v>
      </c>
      <c r="R142" s="5">
        <v>44133</v>
      </c>
      <c r="S142" s="6">
        <v>0.11146358400583267</v>
      </c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 spans="1:37" ht="14.4">
      <c r="A143" s="4">
        <v>30905</v>
      </c>
      <c r="B143" s="5">
        <v>1</v>
      </c>
      <c r="C143" s="5">
        <v>668</v>
      </c>
      <c r="D143" s="5">
        <v>7.4745438992977142E-2</v>
      </c>
      <c r="E143" s="5">
        <v>0.37391883134841919</v>
      </c>
      <c r="F143" s="5">
        <v>249.77778354287148</v>
      </c>
      <c r="G143" s="5">
        <v>8937</v>
      </c>
      <c r="H143" s="6">
        <v>2.7948727831244469E-2</v>
      </c>
      <c r="I143" s="7"/>
      <c r="J143" s="7"/>
      <c r="K143" s="7"/>
      <c r="L143" s="4">
        <v>30905</v>
      </c>
      <c r="M143" s="5">
        <v>0</v>
      </c>
      <c r="N143" s="5">
        <v>4710</v>
      </c>
      <c r="O143" s="5">
        <v>0.11113208532333374</v>
      </c>
      <c r="P143" s="5">
        <v>0.37206888198852539</v>
      </c>
      <c r="Q143" s="5">
        <v>1752.4444880485535</v>
      </c>
      <c r="R143" s="5">
        <v>42382</v>
      </c>
      <c r="S143" s="6">
        <v>4.1348788887262344E-2</v>
      </c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 spans="1:37" ht="14.4">
      <c r="A144" s="4">
        <v>31001</v>
      </c>
      <c r="B144" s="5">
        <v>1</v>
      </c>
      <c r="C144" s="5">
        <v>5061</v>
      </c>
      <c r="D144" s="5">
        <v>0.19950331747531891</v>
      </c>
      <c r="E144" s="5">
        <v>0.40005269646644592</v>
      </c>
      <c r="F144" s="5">
        <v>2024.6667174994946</v>
      </c>
      <c r="G144" s="5">
        <v>25368</v>
      </c>
      <c r="H144" s="6">
        <v>7.9811841249465942E-2</v>
      </c>
      <c r="I144" s="7"/>
      <c r="J144" s="7"/>
      <c r="K144" s="7"/>
      <c r="L144" s="4">
        <v>31001</v>
      </c>
      <c r="M144" s="5">
        <v>0</v>
      </c>
      <c r="N144" s="5">
        <v>34661</v>
      </c>
      <c r="O144" s="5">
        <v>0.2400878369808197</v>
      </c>
      <c r="P144" s="5">
        <v>0.40946757793426514</v>
      </c>
      <c r="Q144" s="5">
        <v>14192.555918067694</v>
      </c>
      <c r="R144" s="5">
        <v>144368</v>
      </c>
      <c r="S144" s="6">
        <v>9.8308183252811432E-2</v>
      </c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 spans="1:37" ht="14.4">
      <c r="A145" s="4">
        <v>31002</v>
      </c>
      <c r="B145" s="5">
        <v>1</v>
      </c>
      <c r="C145" s="5">
        <v>1139</v>
      </c>
      <c r="D145" s="5">
        <v>0.41874998807907104</v>
      </c>
      <c r="E145" s="5">
        <v>0.44649302959442139</v>
      </c>
      <c r="F145" s="5">
        <v>508.555569678545</v>
      </c>
      <c r="G145" s="5">
        <v>2720</v>
      </c>
      <c r="H145" s="6">
        <v>0.18696895241737366</v>
      </c>
      <c r="I145" s="7"/>
      <c r="J145" s="7"/>
      <c r="K145" s="7"/>
      <c r="L145" s="4">
        <v>31002</v>
      </c>
      <c r="M145" s="5">
        <v>0</v>
      </c>
      <c r="N145" s="5">
        <v>6687</v>
      </c>
      <c r="O145" s="5">
        <v>0.4175981879234314</v>
      </c>
      <c r="P145" s="5">
        <v>0.45398202538490295</v>
      </c>
      <c r="Q145" s="5">
        <v>3035.7778529822826</v>
      </c>
      <c r="R145" s="5">
        <v>16013</v>
      </c>
      <c r="S145" s="6">
        <v>0.18958206474781036</v>
      </c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 spans="1:37" ht="14.4">
      <c r="A146" s="4">
        <v>31003</v>
      </c>
      <c r="B146" s="5">
        <v>1</v>
      </c>
      <c r="C146" s="5">
        <v>2783</v>
      </c>
      <c r="D146" s="5">
        <v>0.57075470685958862</v>
      </c>
      <c r="E146" s="5">
        <v>0.43797662854194641</v>
      </c>
      <c r="F146" s="5">
        <v>1218.8889193534851</v>
      </c>
      <c r="G146" s="5">
        <v>4876</v>
      </c>
      <c r="H146" s="6">
        <v>0.24997721612453461</v>
      </c>
      <c r="I146" s="7"/>
      <c r="J146" s="7"/>
      <c r="K146" s="7"/>
      <c r="L146" s="4">
        <v>31003</v>
      </c>
      <c r="M146" s="5">
        <v>0</v>
      </c>
      <c r="N146" s="5">
        <v>38101</v>
      </c>
      <c r="O146" s="5">
        <v>0.59228342771530151</v>
      </c>
      <c r="P146" s="5">
        <v>0.45135882496833801</v>
      </c>
      <c r="Q146" s="5">
        <v>17197.222651809454</v>
      </c>
      <c r="R146" s="5">
        <v>64329</v>
      </c>
      <c r="S146" s="6">
        <v>0.26733234524726868</v>
      </c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 spans="1:37" ht="14.4">
      <c r="A147" s="4">
        <v>31101</v>
      </c>
      <c r="B147" s="5">
        <v>1</v>
      </c>
      <c r="C147" s="5">
        <v>3646</v>
      </c>
      <c r="D147" s="5">
        <v>0.82414102554321289</v>
      </c>
      <c r="E147" s="5">
        <v>0.48994332551956177</v>
      </c>
      <c r="F147" s="5">
        <v>1786.3333814144135</v>
      </c>
      <c r="G147" s="5">
        <v>4424</v>
      </c>
      <c r="H147" s="6">
        <v>0.40378239750862122</v>
      </c>
      <c r="I147" s="7"/>
      <c r="J147" s="7"/>
      <c r="K147" s="7"/>
      <c r="L147" s="4">
        <v>31101</v>
      </c>
      <c r="M147" s="5">
        <v>0</v>
      </c>
      <c r="N147" s="5">
        <v>16035</v>
      </c>
      <c r="O147" s="5">
        <v>0.8026731014251709</v>
      </c>
      <c r="P147" s="5">
        <v>0.50998163223266602</v>
      </c>
      <c r="Q147" s="5">
        <v>8177.5557758808136</v>
      </c>
      <c r="R147" s="5">
        <v>19977</v>
      </c>
      <c r="S147" s="6">
        <v>0.40934854745864868</v>
      </c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 spans="1:37" ht="14.4">
      <c r="A148" s="4">
        <v>31201</v>
      </c>
      <c r="B148" s="5">
        <v>1</v>
      </c>
      <c r="C148" s="5">
        <v>1302</v>
      </c>
      <c r="D148" s="5">
        <v>0.65263158082962036</v>
      </c>
      <c r="E148" s="5">
        <v>0.5057176947593689</v>
      </c>
      <c r="F148" s="5">
        <v>658.44446277618408</v>
      </c>
      <c r="G148" s="5">
        <v>1995</v>
      </c>
      <c r="H148" s="6">
        <v>0.33004733920097351</v>
      </c>
      <c r="I148" s="7"/>
      <c r="J148" s="7"/>
      <c r="K148" s="7"/>
      <c r="L148" s="4">
        <v>31201</v>
      </c>
      <c r="M148" s="5">
        <v>0</v>
      </c>
      <c r="N148" s="5">
        <v>9031</v>
      </c>
      <c r="O148" s="5">
        <v>0.72080773115158081</v>
      </c>
      <c r="P148" s="5">
        <v>0.50769573450088501</v>
      </c>
      <c r="Q148" s="5">
        <v>4585.000120639801</v>
      </c>
      <c r="R148" s="5">
        <v>12529</v>
      </c>
      <c r="S148" s="6">
        <v>0.36595100164413452</v>
      </c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 spans="1:37" ht="14.4">
      <c r="A149" s="4">
        <v>31202</v>
      </c>
      <c r="B149" s="5">
        <v>1</v>
      </c>
      <c r="C149" s="5">
        <v>831</v>
      </c>
      <c r="D149" s="5">
        <v>0.68003273010253906</v>
      </c>
      <c r="E149" s="5">
        <v>0.51771628856658936</v>
      </c>
      <c r="F149" s="5">
        <v>430.22223475575447</v>
      </c>
      <c r="G149" s="5">
        <v>1222</v>
      </c>
      <c r="H149" s="6">
        <v>0.35206401348114014</v>
      </c>
      <c r="I149" s="7"/>
      <c r="J149" s="7"/>
      <c r="K149" s="7"/>
      <c r="L149" s="4">
        <v>31202</v>
      </c>
      <c r="M149" s="5">
        <v>0</v>
      </c>
      <c r="N149" s="5">
        <v>6346</v>
      </c>
      <c r="O149" s="5">
        <v>0.71706217527389526</v>
      </c>
      <c r="P149" s="5">
        <v>0.50758135318756104</v>
      </c>
      <c r="Q149" s="5">
        <v>3221.1111982166767</v>
      </c>
      <c r="R149" s="5">
        <v>8850</v>
      </c>
      <c r="S149" s="6">
        <v>0.36396738886833191</v>
      </c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 spans="1:37" ht="14.4">
      <c r="A150" s="4">
        <v>31203</v>
      </c>
      <c r="B150" s="5">
        <v>1</v>
      </c>
      <c r="C150" s="5">
        <v>1033</v>
      </c>
      <c r="D150" s="5">
        <v>0.52704083919525146</v>
      </c>
      <c r="E150" s="5">
        <v>0.45584598183631897</v>
      </c>
      <c r="F150" s="5">
        <v>470.88890114426613</v>
      </c>
      <c r="G150" s="5">
        <v>1960</v>
      </c>
      <c r="H150" s="6">
        <v>0.24024945497512817</v>
      </c>
      <c r="I150" s="7"/>
      <c r="J150" s="7"/>
      <c r="K150" s="7"/>
      <c r="L150" s="4">
        <v>31203</v>
      </c>
      <c r="M150" s="5">
        <v>0</v>
      </c>
      <c r="N150" s="5">
        <v>4410</v>
      </c>
      <c r="O150" s="5">
        <v>0.51410585641860962</v>
      </c>
      <c r="P150" s="5">
        <v>0.44348704814910889</v>
      </c>
      <c r="Q150" s="5">
        <v>1955.7778266966343</v>
      </c>
      <c r="R150" s="5">
        <v>8578</v>
      </c>
      <c r="S150" s="6">
        <v>0.22799928486347198</v>
      </c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 spans="1:37" ht="14.4">
      <c r="A151" s="4">
        <v>31204</v>
      </c>
      <c r="B151" s="5">
        <v>1</v>
      </c>
      <c r="C151" s="5">
        <v>742</v>
      </c>
      <c r="D151" s="5">
        <v>0.48944592475891113</v>
      </c>
      <c r="E151" s="5">
        <v>0.45312967896461487</v>
      </c>
      <c r="F151" s="5">
        <v>336.22223064303398</v>
      </c>
      <c r="G151" s="5">
        <v>1516</v>
      </c>
      <c r="H151" s="6">
        <v>0.22178247570991516</v>
      </c>
      <c r="I151" s="7"/>
      <c r="J151" s="7"/>
      <c r="K151" s="7"/>
      <c r="L151" s="4">
        <v>31204</v>
      </c>
      <c r="M151" s="5">
        <v>0</v>
      </c>
      <c r="N151" s="5">
        <v>10256</v>
      </c>
      <c r="O151" s="5">
        <v>0.53486311435699463</v>
      </c>
      <c r="P151" s="5">
        <v>0.45876669883728027</v>
      </c>
      <c r="Q151" s="5">
        <v>4705.1112344861031</v>
      </c>
      <c r="R151" s="5">
        <v>19175</v>
      </c>
      <c r="S151" s="6">
        <v>0.24537739157676697</v>
      </c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 spans="1:37" ht="14.4">
      <c r="A152" s="4">
        <v>31205</v>
      </c>
      <c r="B152" s="5">
        <v>1</v>
      </c>
      <c r="C152" s="5">
        <v>1543</v>
      </c>
      <c r="D152" s="5">
        <v>0.4884456992149353</v>
      </c>
      <c r="E152" s="5">
        <v>0.45042127370834351</v>
      </c>
      <c r="F152" s="5">
        <v>695.00001794099808</v>
      </c>
      <c r="G152" s="5">
        <v>3159</v>
      </c>
      <c r="H152" s="6">
        <v>0.22000633180141449</v>
      </c>
      <c r="I152" s="7"/>
      <c r="J152" s="7"/>
      <c r="K152" s="7"/>
      <c r="L152" s="4">
        <v>31205</v>
      </c>
      <c r="M152" s="5">
        <v>0</v>
      </c>
      <c r="N152" s="5">
        <v>20802</v>
      </c>
      <c r="O152" s="5">
        <v>0.49005842208862305</v>
      </c>
      <c r="P152" s="5">
        <v>0.44817271828651428</v>
      </c>
      <c r="Q152" s="5">
        <v>9322.8891215324402</v>
      </c>
      <c r="R152" s="5">
        <v>42448</v>
      </c>
      <c r="S152" s="6">
        <v>0.21963082253932953</v>
      </c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 spans="1:37" ht="14.4">
      <c r="A153" s="4">
        <v>31206</v>
      </c>
      <c r="B153" s="5">
        <v>1</v>
      </c>
      <c r="C153" s="5">
        <v>911</v>
      </c>
      <c r="D153" s="5">
        <v>0.50611108541488647</v>
      </c>
      <c r="E153" s="5">
        <v>0.430296391248703</v>
      </c>
      <c r="F153" s="5">
        <v>392.00000950694084</v>
      </c>
      <c r="G153" s="5">
        <v>1800</v>
      </c>
      <c r="H153" s="6">
        <v>0.21777777373790741</v>
      </c>
      <c r="I153" s="7"/>
      <c r="J153" s="7"/>
      <c r="K153" s="7"/>
      <c r="L153" s="4">
        <v>31206</v>
      </c>
      <c r="M153" s="5">
        <v>0</v>
      </c>
      <c r="N153" s="5">
        <v>14168</v>
      </c>
      <c r="O153" s="5">
        <v>0.50993376970291138</v>
      </c>
      <c r="P153" s="5">
        <v>0.44124475121498108</v>
      </c>
      <c r="Q153" s="5">
        <v>6251.5557064414024</v>
      </c>
      <c r="R153" s="5">
        <v>27784</v>
      </c>
      <c r="S153" s="6">
        <v>0.22500559687614441</v>
      </c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 spans="1:37" ht="14.4">
      <c r="A154" s="4">
        <v>31301</v>
      </c>
      <c r="B154" s="5">
        <v>1</v>
      </c>
      <c r="C154" s="5">
        <v>2789</v>
      </c>
      <c r="D154" s="5">
        <v>0.67011052370071411</v>
      </c>
      <c r="E154" s="5">
        <v>0.51734989881515503</v>
      </c>
      <c r="F154" s="5">
        <v>1442.8889289200306</v>
      </c>
      <c r="G154" s="5">
        <v>4162</v>
      </c>
      <c r="H154" s="6">
        <v>0.3466816246509552</v>
      </c>
      <c r="I154" s="7"/>
      <c r="J154" s="7"/>
      <c r="K154" s="7"/>
      <c r="L154" s="4">
        <v>31301</v>
      </c>
      <c r="M154" s="5">
        <v>0</v>
      </c>
      <c r="N154" s="5">
        <v>14603</v>
      </c>
      <c r="O154" s="5">
        <v>0.65119284391403198</v>
      </c>
      <c r="P154" s="5">
        <v>0.53502708673477173</v>
      </c>
      <c r="Q154" s="5">
        <v>7813.0002053380013</v>
      </c>
      <c r="R154" s="5">
        <v>22425</v>
      </c>
      <c r="S154" s="6">
        <v>0.34840580821037292</v>
      </c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 spans="1:37" ht="14.4">
      <c r="A155" s="4">
        <v>31302</v>
      </c>
      <c r="B155" s="5">
        <v>1</v>
      </c>
      <c r="C155" s="5">
        <v>807</v>
      </c>
      <c r="D155" s="5">
        <v>0.81432896852493286</v>
      </c>
      <c r="E155" s="5">
        <v>0.53448987007141113</v>
      </c>
      <c r="F155" s="5">
        <v>431.33334577083588</v>
      </c>
      <c r="G155" s="5">
        <v>991</v>
      </c>
      <c r="H155" s="6">
        <v>0.43525058031082153</v>
      </c>
      <c r="I155" s="7"/>
      <c r="J155" s="7"/>
      <c r="K155" s="7"/>
      <c r="L155" s="4">
        <v>31302</v>
      </c>
      <c r="M155" s="5">
        <v>0</v>
      </c>
      <c r="N155" s="5">
        <v>3738</v>
      </c>
      <c r="O155" s="5">
        <v>0.84474575519561768</v>
      </c>
      <c r="P155" s="5">
        <v>0.55237501859664917</v>
      </c>
      <c r="Q155" s="5">
        <v>2064.777833968401</v>
      </c>
      <c r="R155" s="5">
        <v>4425</v>
      </c>
      <c r="S155" s="6">
        <v>0.46661645174026489</v>
      </c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 spans="1:37" ht="14.4">
      <c r="A156" s="4">
        <v>31303</v>
      </c>
      <c r="B156" s="5">
        <v>1</v>
      </c>
      <c r="C156" s="5">
        <v>525</v>
      </c>
      <c r="D156" s="5">
        <v>0.91304349899291992</v>
      </c>
      <c r="E156" s="5">
        <v>0.50412702560424805</v>
      </c>
      <c r="F156" s="5">
        <v>264.66667297482491</v>
      </c>
      <c r="G156" s="5">
        <v>575</v>
      </c>
      <c r="H156" s="6">
        <v>0.46028989553451538</v>
      </c>
      <c r="I156" s="7"/>
      <c r="J156" s="7"/>
      <c r="K156" s="7"/>
      <c r="L156" s="4">
        <v>31303</v>
      </c>
      <c r="M156" s="5">
        <v>0</v>
      </c>
      <c r="N156" s="5">
        <v>2543</v>
      </c>
      <c r="O156" s="5">
        <v>0.89447766542434692</v>
      </c>
      <c r="P156" s="5">
        <v>0.53917074203491211</v>
      </c>
      <c r="Q156" s="5">
        <v>1371.1111479401588</v>
      </c>
      <c r="R156" s="5">
        <v>2843</v>
      </c>
      <c r="S156" s="6">
        <v>0.48227620124816895</v>
      </c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 spans="1:37" ht="14.4">
      <c r="A157" s="4">
        <v>31401</v>
      </c>
      <c r="B157" s="5">
        <v>1</v>
      </c>
      <c r="C157" s="5">
        <v>978</v>
      </c>
      <c r="D157" s="5">
        <v>0.14078019559383392</v>
      </c>
      <c r="E157" s="5">
        <v>0.37820950150489807</v>
      </c>
      <c r="F157" s="5">
        <v>369.88889867067337</v>
      </c>
      <c r="G157" s="5">
        <v>6947</v>
      </c>
      <c r="H157" s="6">
        <v>5.3244408220052719E-2</v>
      </c>
      <c r="I157" s="7"/>
      <c r="J157" s="7"/>
      <c r="K157" s="7"/>
      <c r="L157" s="4">
        <v>31401</v>
      </c>
      <c r="M157" s="5">
        <v>0</v>
      </c>
      <c r="N157" s="5">
        <v>3403</v>
      </c>
      <c r="O157" s="5">
        <v>0.15655334293842316</v>
      </c>
      <c r="P157" s="5">
        <v>0.38972148299217224</v>
      </c>
      <c r="Q157" s="5">
        <v>1326.2222551107407</v>
      </c>
      <c r="R157" s="5">
        <v>21737</v>
      </c>
      <c r="S157" s="6">
        <v>6.1012201011180878E-2</v>
      </c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 spans="1:37" ht="14.4">
      <c r="A158" s="4">
        <v>31402</v>
      </c>
      <c r="B158" s="5">
        <v>1</v>
      </c>
      <c r="C158" s="5">
        <v>438</v>
      </c>
      <c r="D158" s="5">
        <v>0.28331178426742554</v>
      </c>
      <c r="E158" s="5">
        <v>0.38964992761611938</v>
      </c>
      <c r="F158" s="5">
        <v>170.66667094826698</v>
      </c>
      <c r="G158" s="5">
        <v>1546</v>
      </c>
      <c r="H158" s="6">
        <v>0.11039241403341293</v>
      </c>
      <c r="I158" s="7"/>
      <c r="J158" s="7"/>
      <c r="K158" s="7"/>
      <c r="L158" s="4">
        <v>31402</v>
      </c>
      <c r="M158" s="5">
        <v>0</v>
      </c>
      <c r="N158" s="5">
        <v>1951</v>
      </c>
      <c r="O158" s="5">
        <v>0.29663980007171631</v>
      </c>
      <c r="P158" s="5">
        <v>0.39358735084533691</v>
      </c>
      <c r="Q158" s="5">
        <v>767.88890793919563</v>
      </c>
      <c r="R158" s="5">
        <v>6577</v>
      </c>
      <c r="S158" s="6">
        <v>0.11675367504358292</v>
      </c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 spans="1:37" ht="14.4">
      <c r="A159" s="4">
        <v>31403</v>
      </c>
      <c r="B159" s="5">
        <v>1</v>
      </c>
      <c r="C159" s="5">
        <v>672</v>
      </c>
      <c r="D159" s="5">
        <v>0.21989528834819794</v>
      </c>
      <c r="E159" s="5">
        <v>0.3888888955116272</v>
      </c>
      <c r="F159" s="5">
        <v>261.33333960175514</v>
      </c>
      <c r="G159" s="5">
        <v>3056</v>
      </c>
      <c r="H159" s="6">
        <v>8.5514836013317108E-2</v>
      </c>
      <c r="I159" s="7"/>
      <c r="J159" s="7"/>
      <c r="K159" s="7"/>
      <c r="L159" s="4">
        <v>31403</v>
      </c>
      <c r="M159" s="5">
        <v>0</v>
      </c>
      <c r="N159" s="5">
        <v>2457</v>
      </c>
      <c r="O159" s="5">
        <v>0.23785091936588287</v>
      </c>
      <c r="P159" s="5">
        <v>0.40057885646820068</v>
      </c>
      <c r="Q159" s="5">
        <v>984.22224652767181</v>
      </c>
      <c r="R159" s="5">
        <v>10330</v>
      </c>
      <c r="S159" s="6">
        <v>9.5278047025203705E-2</v>
      </c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 spans="1:37" ht="14.4">
      <c r="A160" s="4">
        <v>31404</v>
      </c>
      <c r="B160" s="5">
        <v>1</v>
      </c>
      <c r="C160" s="5">
        <v>175</v>
      </c>
      <c r="D160" s="5">
        <v>0.49575069546699524</v>
      </c>
      <c r="E160" s="5">
        <v>0.38349208235740662</v>
      </c>
      <c r="F160" s="5">
        <v>67.111113101243973</v>
      </c>
      <c r="G160" s="5">
        <v>353</v>
      </c>
      <c r="H160" s="6">
        <v>0.19011646509170532</v>
      </c>
      <c r="I160" s="7"/>
      <c r="J160" s="7"/>
      <c r="K160" s="7"/>
      <c r="L160" s="4">
        <v>31404</v>
      </c>
      <c r="M160" s="5">
        <v>0</v>
      </c>
      <c r="N160" s="5">
        <v>450</v>
      </c>
      <c r="O160" s="5">
        <v>0.47720041871070862</v>
      </c>
      <c r="P160" s="5">
        <v>0.41185185313224792</v>
      </c>
      <c r="Q160" s="5">
        <v>185.33333837985992</v>
      </c>
      <c r="R160" s="5">
        <v>943</v>
      </c>
      <c r="S160" s="6">
        <v>0.1965358704328537</v>
      </c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 spans="1:37" ht="14.4">
      <c r="A161" s="4">
        <v>31405</v>
      </c>
      <c r="B161" s="5">
        <v>1</v>
      </c>
      <c r="C161" s="5">
        <v>406</v>
      </c>
      <c r="D161" s="5">
        <v>0.49451887607574463</v>
      </c>
      <c r="E161" s="5">
        <v>0.41625615954399109</v>
      </c>
      <c r="F161" s="5">
        <v>169.00000420212746</v>
      </c>
      <c r="G161" s="5">
        <v>821</v>
      </c>
      <c r="H161" s="6">
        <v>0.20584653317928314</v>
      </c>
      <c r="I161" s="7"/>
      <c r="J161" s="7"/>
      <c r="K161" s="7"/>
      <c r="L161" s="4">
        <v>31405</v>
      </c>
      <c r="M161" s="5">
        <v>0</v>
      </c>
      <c r="N161" s="5">
        <v>1047</v>
      </c>
      <c r="O161" s="5">
        <v>0.54052656888961792</v>
      </c>
      <c r="P161" s="5">
        <v>0.45091798901557922</v>
      </c>
      <c r="Q161" s="5">
        <v>472.11112204194069</v>
      </c>
      <c r="R161" s="5">
        <v>1937</v>
      </c>
      <c r="S161" s="6">
        <v>0.24373315274715424</v>
      </c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 spans="1:37" ht="14.4">
      <c r="A162" s="4">
        <v>31501</v>
      </c>
      <c r="B162" s="5">
        <v>1</v>
      </c>
      <c r="C162" s="5">
        <v>1030</v>
      </c>
      <c r="D162" s="5">
        <v>0.77443611621856689</v>
      </c>
      <c r="E162" s="5">
        <v>0.44368934631347656</v>
      </c>
      <c r="F162" s="5">
        <v>457.00001218914986</v>
      </c>
      <c r="G162" s="5">
        <v>1330</v>
      </c>
      <c r="H162" s="6">
        <v>0.34360906481742859</v>
      </c>
      <c r="I162" s="7"/>
      <c r="J162" s="7"/>
      <c r="K162" s="7"/>
      <c r="L162" s="4">
        <v>31501</v>
      </c>
      <c r="M162" s="5">
        <v>0</v>
      </c>
      <c r="N162" s="5">
        <v>4325</v>
      </c>
      <c r="O162" s="5">
        <v>0.74045538902282715</v>
      </c>
      <c r="P162" s="5">
        <v>0.46597304940223694</v>
      </c>
      <c r="Q162" s="5">
        <v>2015.333388209343</v>
      </c>
      <c r="R162" s="5">
        <v>5841</v>
      </c>
      <c r="S162" s="6">
        <v>0.34503224492073059</v>
      </c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 spans="1:37" ht="14.4">
      <c r="A163" s="4">
        <v>31601</v>
      </c>
      <c r="B163" s="5">
        <v>1</v>
      </c>
      <c r="C163" s="5">
        <v>1509</v>
      </c>
      <c r="D163" s="5">
        <v>0.4205685555934906</v>
      </c>
      <c r="E163" s="5">
        <v>0.42846626043319702</v>
      </c>
      <c r="F163" s="5">
        <v>646.55557250976563</v>
      </c>
      <c r="G163" s="5">
        <v>3588</v>
      </c>
      <c r="H163" s="6">
        <v>0.18019942939281464</v>
      </c>
      <c r="I163" s="7"/>
      <c r="J163" s="7"/>
      <c r="K163" s="7"/>
      <c r="L163" s="4">
        <v>31601</v>
      </c>
      <c r="M163" s="5">
        <v>0</v>
      </c>
      <c r="N163" s="5">
        <v>7568</v>
      </c>
      <c r="O163" s="5">
        <v>0.43253129720687866</v>
      </c>
      <c r="P163" s="5">
        <v>0.4351215660572052</v>
      </c>
      <c r="Q163" s="5">
        <v>3293.0000827014446</v>
      </c>
      <c r="R163" s="5">
        <v>17497</v>
      </c>
      <c r="S163" s="6">
        <v>0.18820369243621826</v>
      </c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 spans="1:37" ht="14.4">
      <c r="A164" s="4">
        <v>31602</v>
      </c>
      <c r="B164" s="5">
        <v>1</v>
      </c>
      <c r="C164" s="5">
        <v>700</v>
      </c>
      <c r="D164" s="5">
        <v>0.42944785952568054</v>
      </c>
      <c r="E164" s="5">
        <v>0.43460318446159363</v>
      </c>
      <c r="F164" s="5">
        <v>304.22222909331322</v>
      </c>
      <c r="G164" s="5">
        <v>1630</v>
      </c>
      <c r="H164" s="6">
        <v>0.18663941323757172</v>
      </c>
      <c r="I164" s="7"/>
      <c r="J164" s="7"/>
      <c r="K164" s="7"/>
      <c r="L164" s="4">
        <v>31602</v>
      </c>
      <c r="M164" s="5">
        <v>0</v>
      </c>
      <c r="N164" s="5">
        <v>8228</v>
      </c>
      <c r="O164" s="5">
        <v>0.44063621759414673</v>
      </c>
      <c r="P164" s="5">
        <v>0.42787501215934753</v>
      </c>
      <c r="Q164" s="5">
        <v>3520.5556438863277</v>
      </c>
      <c r="R164" s="5">
        <v>18673</v>
      </c>
      <c r="S164" s="6">
        <v>0.18853722512722015</v>
      </c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 spans="1:37" ht="14.4">
      <c r="A165" s="4">
        <v>40101</v>
      </c>
      <c r="B165" s="5">
        <v>1</v>
      </c>
      <c r="C165" s="5">
        <v>2535</v>
      </c>
      <c r="D165" s="5">
        <v>6.1430718749761581E-2</v>
      </c>
      <c r="E165" s="5">
        <v>0.39531010389328003</v>
      </c>
      <c r="F165" s="5">
        <v>1002.1111362576485</v>
      </c>
      <c r="G165" s="5">
        <v>41266</v>
      </c>
      <c r="H165" s="6">
        <v>2.4284183979034424E-2</v>
      </c>
      <c r="I165" s="7"/>
      <c r="J165" s="7"/>
      <c r="K165" s="7"/>
      <c r="L165" s="4">
        <v>40101</v>
      </c>
      <c r="M165" s="5">
        <v>0</v>
      </c>
      <c r="N165" s="5">
        <v>27473</v>
      </c>
      <c r="O165" s="5">
        <v>0.12541027367115021</v>
      </c>
      <c r="P165" s="5">
        <v>0.40268629789352417</v>
      </c>
      <c r="Q165" s="5">
        <v>11063.000275820494</v>
      </c>
      <c r="R165" s="5">
        <v>219065</v>
      </c>
      <c r="S165" s="6">
        <v>5.0501000136137009E-2</v>
      </c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 spans="1:37" ht="14.4">
      <c r="A166" s="4">
        <v>40102</v>
      </c>
      <c r="B166" s="5">
        <v>1</v>
      </c>
      <c r="C166" s="5">
        <v>2715</v>
      </c>
      <c r="D166" s="5">
        <v>0.54289144277572632</v>
      </c>
      <c r="E166" s="5">
        <v>0.44350317120552063</v>
      </c>
      <c r="F166" s="5">
        <v>1204.1111420989037</v>
      </c>
      <c r="G166" s="5">
        <v>5001</v>
      </c>
      <c r="H166" s="6">
        <v>0.24077408015727997</v>
      </c>
      <c r="I166" s="7"/>
      <c r="J166" s="7"/>
      <c r="K166" s="7"/>
      <c r="L166" s="4">
        <v>40102</v>
      </c>
      <c r="M166" s="5">
        <v>0</v>
      </c>
      <c r="N166" s="5">
        <v>9056</v>
      </c>
      <c r="O166" s="5">
        <v>0.50513166189193726</v>
      </c>
      <c r="P166" s="5">
        <v>0.44540145993232727</v>
      </c>
      <c r="Q166" s="5">
        <v>4033.5556615293026</v>
      </c>
      <c r="R166" s="5">
        <v>17928</v>
      </c>
      <c r="S166" s="6">
        <v>0.22498637437820435</v>
      </c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 spans="1:37" ht="14.4">
      <c r="A167" s="4">
        <v>40103</v>
      </c>
      <c r="B167" s="5">
        <v>1</v>
      </c>
      <c r="C167" s="5">
        <v>1750</v>
      </c>
      <c r="D167" s="5">
        <v>0.92299580574035645</v>
      </c>
      <c r="E167" s="5">
        <v>0.4757460355758667</v>
      </c>
      <c r="F167" s="5">
        <v>832.55557459592819</v>
      </c>
      <c r="G167" s="5">
        <v>1896</v>
      </c>
      <c r="H167" s="6">
        <v>0.43911159038543701</v>
      </c>
      <c r="I167" s="7"/>
      <c r="J167" s="7"/>
      <c r="K167" s="7"/>
      <c r="L167" s="4">
        <v>40103</v>
      </c>
      <c r="M167" s="5">
        <v>0</v>
      </c>
      <c r="N167" s="5">
        <v>6139</v>
      </c>
      <c r="O167" s="5">
        <v>0.90239602327346802</v>
      </c>
      <c r="P167" s="5">
        <v>0.49242550134658813</v>
      </c>
      <c r="Q167" s="5">
        <v>3023.0000713169575</v>
      </c>
      <c r="R167" s="5">
        <v>6803</v>
      </c>
      <c r="S167" s="6">
        <v>0.4443628191947937</v>
      </c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 spans="1:37" ht="14.4">
      <c r="A168" s="4">
        <v>40104</v>
      </c>
      <c r="B168" s="5">
        <v>1</v>
      </c>
      <c r="C168" s="5">
        <v>1264</v>
      </c>
      <c r="D168" s="5">
        <v>0.52644729614257813</v>
      </c>
      <c r="E168" s="5">
        <v>0.43213784694671631</v>
      </c>
      <c r="F168" s="5">
        <v>546.22223564982414</v>
      </c>
      <c r="G168" s="5">
        <v>2401</v>
      </c>
      <c r="H168" s="6">
        <v>0.22749780118465424</v>
      </c>
      <c r="I168" s="7"/>
      <c r="J168" s="7"/>
      <c r="K168" s="7"/>
      <c r="L168" s="4">
        <v>40104</v>
      </c>
      <c r="M168" s="5">
        <v>0</v>
      </c>
      <c r="N168" s="5">
        <v>5148</v>
      </c>
      <c r="O168" s="5">
        <v>0.49624061584472656</v>
      </c>
      <c r="P168" s="5">
        <v>0.4373435378074646</v>
      </c>
      <c r="Q168" s="5">
        <v>2251.4445029497147</v>
      </c>
      <c r="R168" s="5">
        <v>10374</v>
      </c>
      <c r="S168" s="6">
        <v>0.21702761948108673</v>
      </c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 spans="1:37" ht="14.4">
      <c r="A169" s="4">
        <v>40201</v>
      </c>
      <c r="B169" s="5">
        <v>1</v>
      </c>
      <c r="C169" s="5">
        <v>2533</v>
      </c>
      <c r="D169" s="5">
        <v>0.54473119974136353</v>
      </c>
      <c r="E169" s="5">
        <v>0.43847876787185669</v>
      </c>
      <c r="F169" s="5">
        <v>1110.6666944026947</v>
      </c>
      <c r="G169" s="5">
        <v>4650</v>
      </c>
      <c r="H169" s="6">
        <v>0.23885306715965271</v>
      </c>
      <c r="I169" s="7"/>
      <c r="J169" s="7"/>
      <c r="K169" s="7"/>
      <c r="L169" s="4">
        <v>40201</v>
      </c>
      <c r="M169" s="5">
        <v>0</v>
      </c>
      <c r="N169" s="5">
        <v>10371</v>
      </c>
      <c r="O169" s="5">
        <v>0.45446977019309998</v>
      </c>
      <c r="P169" s="5">
        <v>0.43923762440681458</v>
      </c>
      <c r="Q169" s="5">
        <v>4555.3334464430809</v>
      </c>
      <c r="R169" s="5">
        <v>22820</v>
      </c>
      <c r="S169" s="6">
        <v>0.19962021708488464</v>
      </c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1:37" ht="14.4">
      <c r="A170" s="4">
        <v>40202</v>
      </c>
      <c r="B170" s="5">
        <v>1</v>
      </c>
      <c r="C170" s="5">
        <v>481</v>
      </c>
      <c r="D170" s="5">
        <v>0.49485597014427185</v>
      </c>
      <c r="E170" s="5">
        <v>0.42134442925453186</v>
      </c>
      <c r="F170" s="5">
        <v>202.66667085886002</v>
      </c>
      <c r="G170" s="5">
        <v>972</v>
      </c>
      <c r="H170" s="6">
        <v>0.2085048109292984</v>
      </c>
      <c r="I170" s="7"/>
      <c r="J170" s="7"/>
      <c r="K170" s="7"/>
      <c r="L170" s="4">
        <v>40202</v>
      </c>
      <c r="M170" s="5">
        <v>0</v>
      </c>
      <c r="N170" s="5">
        <v>1491</v>
      </c>
      <c r="O170" s="5">
        <v>0.49584302306175232</v>
      </c>
      <c r="P170" s="5">
        <v>0.44205978512763977</v>
      </c>
      <c r="Q170" s="5">
        <v>659.11112713813782</v>
      </c>
      <c r="R170" s="5">
        <v>3007</v>
      </c>
      <c r="S170" s="6">
        <v>0.2191922664642334</v>
      </c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1:37" ht="14.4">
      <c r="A171" s="4">
        <v>40301</v>
      </c>
      <c r="B171" s="5">
        <v>1</v>
      </c>
      <c r="C171" s="5">
        <v>1954</v>
      </c>
      <c r="D171" s="5">
        <v>0.75648468732833862</v>
      </c>
      <c r="E171" s="5">
        <v>0.46269762516021729</v>
      </c>
      <c r="F171" s="5">
        <v>904.11113381385803</v>
      </c>
      <c r="G171" s="5">
        <v>2583</v>
      </c>
      <c r="H171" s="6">
        <v>0.35002365708351135</v>
      </c>
      <c r="I171" s="7"/>
      <c r="J171" s="7"/>
      <c r="K171" s="7"/>
      <c r="L171" s="4">
        <v>40301</v>
      </c>
      <c r="M171" s="5">
        <v>0</v>
      </c>
      <c r="N171" s="5">
        <v>4472</v>
      </c>
      <c r="O171" s="5">
        <v>0.69820451736450195</v>
      </c>
      <c r="P171" s="5">
        <v>0.47351422905921936</v>
      </c>
      <c r="Q171" s="5">
        <v>2117.55560952425</v>
      </c>
      <c r="R171" s="5">
        <v>6405</v>
      </c>
      <c r="S171" s="6">
        <v>0.3306097686290741</v>
      </c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1:37" ht="14.4">
      <c r="A172" s="4">
        <v>40302</v>
      </c>
      <c r="B172" s="5">
        <v>1</v>
      </c>
      <c r="C172" s="5">
        <v>354</v>
      </c>
      <c r="D172" s="5">
        <v>0.65677177906036377</v>
      </c>
      <c r="E172" s="5">
        <v>0.46359071135520935</v>
      </c>
      <c r="F172" s="5">
        <v>164.11111545562744</v>
      </c>
      <c r="G172" s="5">
        <v>539</v>
      </c>
      <c r="H172" s="6">
        <v>0.30447331070899963</v>
      </c>
      <c r="I172" s="7"/>
      <c r="J172" s="7"/>
      <c r="K172" s="7"/>
      <c r="L172" s="4">
        <v>40302</v>
      </c>
      <c r="M172" s="5">
        <v>0</v>
      </c>
      <c r="N172" s="5">
        <v>938</v>
      </c>
      <c r="O172" s="5">
        <v>0.71877396106719971</v>
      </c>
      <c r="P172" s="5">
        <v>0.46671405434608459</v>
      </c>
      <c r="Q172" s="5">
        <v>437.77778807282448</v>
      </c>
      <c r="R172" s="5">
        <v>1305</v>
      </c>
      <c r="S172" s="6">
        <v>0.33546191453933716</v>
      </c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1:37" ht="14.4">
      <c r="A173" s="4">
        <v>40401</v>
      </c>
      <c r="B173" s="5">
        <v>1</v>
      </c>
      <c r="C173" s="5">
        <v>572</v>
      </c>
      <c r="D173" s="5">
        <v>0.58189219236373901</v>
      </c>
      <c r="E173" s="5">
        <v>0.43473196029663086</v>
      </c>
      <c r="F173" s="5">
        <v>248.66667339205742</v>
      </c>
      <c r="G173" s="5">
        <v>983</v>
      </c>
      <c r="H173" s="6">
        <v>0.25296711921691895</v>
      </c>
      <c r="I173" s="7"/>
      <c r="J173" s="7"/>
      <c r="K173" s="7"/>
      <c r="L173" s="4">
        <v>40401</v>
      </c>
      <c r="M173" s="5">
        <v>0</v>
      </c>
      <c r="N173" s="5">
        <v>1236</v>
      </c>
      <c r="O173" s="5">
        <v>0.42141151428222656</v>
      </c>
      <c r="P173" s="5">
        <v>0.42610573768615723</v>
      </c>
      <c r="Q173" s="5">
        <v>526.66667908430099</v>
      </c>
      <c r="R173" s="5">
        <v>2933</v>
      </c>
      <c r="S173" s="6">
        <v>0.17956586182117462</v>
      </c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1:37" ht="14.4">
      <c r="A174" s="4">
        <v>40402</v>
      </c>
      <c r="B174" s="5">
        <v>1</v>
      </c>
      <c r="C174" s="5">
        <v>988</v>
      </c>
      <c r="D174" s="5">
        <v>0.60539215803146362</v>
      </c>
      <c r="E174" s="5">
        <v>0.43466037511825562</v>
      </c>
      <c r="F174" s="5">
        <v>429.44445544481277</v>
      </c>
      <c r="G174" s="5">
        <v>1632</v>
      </c>
      <c r="H174" s="6">
        <v>0.2631399929523468</v>
      </c>
      <c r="I174" s="7"/>
      <c r="J174" s="7"/>
      <c r="K174" s="7"/>
      <c r="L174" s="4">
        <v>40402</v>
      </c>
      <c r="M174" s="5">
        <v>0</v>
      </c>
      <c r="N174" s="5">
        <v>1842</v>
      </c>
      <c r="O174" s="5">
        <v>0.52523523569107056</v>
      </c>
      <c r="P174" s="5">
        <v>0.44420316815376282</v>
      </c>
      <c r="Q174" s="5">
        <v>818.22224199771881</v>
      </c>
      <c r="R174" s="5">
        <v>3507</v>
      </c>
      <c r="S174" s="6">
        <v>0.23331116139888763</v>
      </c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1:37" ht="14.4">
      <c r="A175" s="4">
        <v>40501</v>
      </c>
      <c r="B175" s="5">
        <v>1</v>
      </c>
      <c r="C175" s="5">
        <v>19</v>
      </c>
      <c r="D175" s="5">
        <v>0.16521738469600677</v>
      </c>
      <c r="E175" s="5">
        <v>0.37426900863647461</v>
      </c>
      <c r="F175" s="5">
        <v>7.1111112833023071</v>
      </c>
      <c r="G175" s="5">
        <v>115</v>
      </c>
      <c r="H175" s="6">
        <v>6.1835747212171555E-2</v>
      </c>
      <c r="I175" s="7"/>
      <c r="J175" s="7"/>
      <c r="K175" s="7"/>
      <c r="L175" s="4">
        <v>40501</v>
      </c>
      <c r="M175" s="5">
        <v>0</v>
      </c>
      <c r="N175" s="5">
        <v>29</v>
      </c>
      <c r="O175" s="5">
        <v>5.2536230534315109E-2</v>
      </c>
      <c r="P175" s="5">
        <v>0.35249042510986328</v>
      </c>
      <c r="Q175" s="5">
        <v>10.222222477197647</v>
      </c>
      <c r="R175" s="5">
        <v>552</v>
      </c>
      <c r="S175" s="6">
        <v>1.8518518656492233E-2</v>
      </c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1:37" ht="14.4">
      <c r="A176" s="4">
        <v>40502</v>
      </c>
      <c r="B176" s="5">
        <v>1</v>
      </c>
      <c r="C176" s="5">
        <v>656</v>
      </c>
      <c r="D176" s="5">
        <v>0.71072590351104736</v>
      </c>
      <c r="E176" s="5">
        <v>0.458841472864151</v>
      </c>
      <c r="F176" s="5">
        <v>301.00000715255737</v>
      </c>
      <c r="G176" s="5">
        <v>923</v>
      </c>
      <c r="H176" s="6">
        <v>0.32611051201820374</v>
      </c>
      <c r="I176" s="7"/>
      <c r="J176" s="7"/>
      <c r="K176" s="7"/>
      <c r="L176" s="4">
        <v>40502</v>
      </c>
      <c r="M176" s="5">
        <v>0</v>
      </c>
      <c r="N176" s="5">
        <v>2272</v>
      </c>
      <c r="O176" s="5">
        <v>0.69352871179580688</v>
      </c>
      <c r="P176" s="5">
        <v>0.45486113429069519</v>
      </c>
      <c r="Q176" s="5">
        <v>1033.4444700777531</v>
      </c>
      <c r="R176" s="5">
        <v>3276</v>
      </c>
      <c r="S176" s="6">
        <v>0.31545925140380859</v>
      </c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1:37" ht="14.4">
      <c r="A177" s="4">
        <v>40503</v>
      </c>
      <c r="B177" s="5">
        <v>1</v>
      </c>
      <c r="C177" s="5">
        <v>228</v>
      </c>
      <c r="D177" s="5">
        <v>0.64589232206344604</v>
      </c>
      <c r="E177" s="5">
        <v>0.44005849957466125</v>
      </c>
      <c r="F177" s="5">
        <v>100.33333587646484</v>
      </c>
      <c r="G177" s="5">
        <v>353</v>
      </c>
      <c r="H177" s="6">
        <v>0.28423041105270386</v>
      </c>
      <c r="I177" s="7"/>
      <c r="J177" s="7"/>
      <c r="K177" s="7"/>
      <c r="L177" s="4">
        <v>40503</v>
      </c>
      <c r="M177" s="5">
        <v>0</v>
      </c>
      <c r="N177" s="5">
        <v>1006</v>
      </c>
      <c r="O177" s="5">
        <v>0.6287500262260437</v>
      </c>
      <c r="P177" s="5">
        <v>0.45438480377197266</v>
      </c>
      <c r="Q177" s="5">
        <v>457.11112287640572</v>
      </c>
      <c r="R177" s="5">
        <v>1600</v>
      </c>
      <c r="S177" s="6">
        <v>0.28569445013999939</v>
      </c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1:37" ht="14.4">
      <c r="A178" s="4">
        <v>40504</v>
      </c>
      <c r="B178" s="5">
        <v>1</v>
      </c>
      <c r="C178" s="5">
        <v>32</v>
      </c>
      <c r="D178" s="5">
        <v>0.5245901346206665</v>
      </c>
      <c r="E178" s="5">
        <v>0.4236111044883728</v>
      </c>
      <c r="F178" s="5">
        <v>13.555555820465088</v>
      </c>
      <c r="G178" s="5">
        <v>61</v>
      </c>
      <c r="H178" s="6">
        <v>0.22222220897674561</v>
      </c>
      <c r="I178" s="7"/>
      <c r="J178" s="7"/>
      <c r="K178" s="7"/>
      <c r="L178" s="4">
        <v>40504</v>
      </c>
      <c r="M178" s="5">
        <v>0</v>
      </c>
      <c r="N178" s="5">
        <v>280</v>
      </c>
      <c r="O178" s="5">
        <v>0.6194690465927124</v>
      </c>
      <c r="P178" s="5">
        <v>0.41785714030265808</v>
      </c>
      <c r="Q178" s="5">
        <v>117.00000292062759</v>
      </c>
      <c r="R178" s="5">
        <v>452</v>
      </c>
      <c r="S178" s="6">
        <v>0.25884956121444702</v>
      </c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1:37" ht="14.4">
      <c r="A179" s="4">
        <v>40505</v>
      </c>
      <c r="B179" s="5">
        <v>1</v>
      </c>
      <c r="C179" s="5">
        <v>114</v>
      </c>
      <c r="D179" s="5">
        <v>0.33529412746429443</v>
      </c>
      <c r="E179" s="5">
        <v>0.42202728986740112</v>
      </c>
      <c r="F179" s="5">
        <v>48.111112415790558</v>
      </c>
      <c r="G179" s="5">
        <v>340</v>
      </c>
      <c r="H179" s="6">
        <v>0.14150327444076538</v>
      </c>
      <c r="I179" s="7"/>
      <c r="J179" s="7"/>
      <c r="K179" s="7"/>
      <c r="L179" s="4">
        <v>40505</v>
      </c>
      <c r="M179" s="5">
        <v>0</v>
      </c>
      <c r="N179" s="5">
        <v>840</v>
      </c>
      <c r="O179" s="5">
        <v>0.3577512800693512</v>
      </c>
      <c r="P179" s="5">
        <v>0.41878306865692139</v>
      </c>
      <c r="Q179" s="5">
        <v>351.77778697013855</v>
      </c>
      <c r="R179" s="5">
        <v>2348</v>
      </c>
      <c r="S179" s="6">
        <v>0.14982017874717712</v>
      </c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1:37" ht="14.4">
      <c r="A180" s="4">
        <v>40601</v>
      </c>
      <c r="B180" s="5">
        <v>1</v>
      </c>
      <c r="C180" s="5">
        <v>833</v>
      </c>
      <c r="D180" s="5">
        <v>0.50241255760192871</v>
      </c>
      <c r="E180" s="5">
        <v>0.41776710748672485</v>
      </c>
      <c r="F180" s="5">
        <v>348.00000867247581</v>
      </c>
      <c r="G180" s="5">
        <v>1658</v>
      </c>
      <c r="H180" s="6">
        <v>0.20989143848419189</v>
      </c>
      <c r="I180" s="7"/>
      <c r="J180" s="7"/>
      <c r="K180" s="7"/>
      <c r="L180" s="4">
        <v>40601</v>
      </c>
      <c r="M180" s="5">
        <v>0</v>
      </c>
      <c r="N180" s="5">
        <v>1801</v>
      </c>
      <c r="O180" s="5">
        <v>0.32351356744766235</v>
      </c>
      <c r="P180" s="5">
        <v>0.41489297151565552</v>
      </c>
      <c r="Q180" s="5">
        <v>747.22223916649818</v>
      </c>
      <c r="R180" s="5">
        <v>5567</v>
      </c>
      <c r="S180" s="6">
        <v>0.13422350585460663</v>
      </c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1:37" ht="14.4">
      <c r="A181" s="4">
        <v>40602</v>
      </c>
      <c r="B181" s="5">
        <v>1</v>
      </c>
      <c r="C181" s="5">
        <v>611</v>
      </c>
      <c r="D181" s="5">
        <v>0.43149718642234802</v>
      </c>
      <c r="E181" s="5">
        <v>0.42225861549377441</v>
      </c>
      <c r="F181" s="5">
        <v>258.00000670552254</v>
      </c>
      <c r="G181" s="5">
        <v>1416</v>
      </c>
      <c r="H181" s="6">
        <v>0.18220339715480804</v>
      </c>
      <c r="I181" s="7"/>
      <c r="J181" s="7"/>
      <c r="K181" s="7"/>
      <c r="L181" s="4">
        <v>40602</v>
      </c>
      <c r="M181" s="5">
        <v>0</v>
      </c>
      <c r="N181" s="5">
        <v>1469</v>
      </c>
      <c r="O181" s="5">
        <v>0.32521584630012512</v>
      </c>
      <c r="P181" s="5">
        <v>0.41660994291305542</v>
      </c>
      <c r="Q181" s="5">
        <v>612.00001448392868</v>
      </c>
      <c r="R181" s="5">
        <v>4517</v>
      </c>
      <c r="S181" s="6">
        <v>0.13548815250396729</v>
      </c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1:37" ht="14.4">
      <c r="A182" s="4">
        <v>40603</v>
      </c>
      <c r="B182" s="5">
        <v>1</v>
      </c>
      <c r="C182" s="5">
        <v>216</v>
      </c>
      <c r="D182" s="5">
        <v>0.48758465051651001</v>
      </c>
      <c r="E182" s="5">
        <v>0.40329217910766602</v>
      </c>
      <c r="F182" s="5">
        <v>87.111113011837006</v>
      </c>
      <c r="G182" s="5">
        <v>443</v>
      </c>
      <c r="H182" s="6">
        <v>0.19663907587528229</v>
      </c>
      <c r="I182" s="7"/>
      <c r="J182" s="7"/>
      <c r="K182" s="7"/>
      <c r="L182" s="4">
        <v>40603</v>
      </c>
      <c r="M182" s="5">
        <v>0</v>
      </c>
      <c r="N182" s="5">
        <v>717</v>
      </c>
      <c r="O182" s="5">
        <v>0.25735822319984436</v>
      </c>
      <c r="P182" s="5">
        <v>0.41779017448425293</v>
      </c>
      <c r="Q182" s="5">
        <v>299.5555631518364</v>
      </c>
      <c r="R182" s="5">
        <v>2786</v>
      </c>
      <c r="S182" s="6">
        <v>0.10752173513174057</v>
      </c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1:37" ht="14.4">
      <c r="A183" s="4">
        <v>40701</v>
      </c>
      <c r="B183" s="5">
        <v>1</v>
      </c>
      <c r="C183" s="5">
        <v>703</v>
      </c>
      <c r="D183" s="5">
        <v>0.2768806517124176</v>
      </c>
      <c r="E183" s="5">
        <v>0.40967282652854919</v>
      </c>
      <c r="F183" s="5">
        <v>288.00000643730164</v>
      </c>
      <c r="G183" s="5">
        <v>2539</v>
      </c>
      <c r="H183" s="6">
        <v>0.11343047767877579</v>
      </c>
      <c r="I183" s="7"/>
      <c r="J183" s="7"/>
      <c r="K183" s="7"/>
      <c r="L183" s="4">
        <v>40701</v>
      </c>
      <c r="M183" s="5">
        <v>0</v>
      </c>
      <c r="N183" s="5">
        <v>3788</v>
      </c>
      <c r="O183" s="5">
        <v>0.17511904239654541</v>
      </c>
      <c r="P183" s="5">
        <v>0.3987739086151123</v>
      </c>
      <c r="Q183" s="5">
        <v>1510.5555936992168</v>
      </c>
      <c r="R183" s="5">
        <v>21631</v>
      </c>
      <c r="S183" s="6">
        <v>6.9832906126976013E-2</v>
      </c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1:37" ht="14.4">
      <c r="A184" s="4">
        <v>40702</v>
      </c>
      <c r="B184" s="5">
        <v>1</v>
      </c>
      <c r="C184" s="5">
        <v>373</v>
      </c>
      <c r="D184" s="5">
        <v>0.25956854224205017</v>
      </c>
      <c r="E184" s="5">
        <v>0.41942211985588074</v>
      </c>
      <c r="F184" s="5">
        <v>156.44444796442986</v>
      </c>
      <c r="G184" s="5">
        <v>1437</v>
      </c>
      <c r="H184" s="6">
        <v>0.1088687852025032</v>
      </c>
      <c r="I184" s="7"/>
      <c r="J184" s="7"/>
      <c r="K184" s="7"/>
      <c r="L184" s="4">
        <v>40702</v>
      </c>
      <c r="M184" s="5">
        <v>0</v>
      </c>
      <c r="N184" s="5">
        <v>765</v>
      </c>
      <c r="O184" s="5">
        <v>0.23160763084888458</v>
      </c>
      <c r="P184" s="5">
        <v>0.40522876381874084</v>
      </c>
      <c r="Q184" s="5">
        <v>310.00000774860382</v>
      </c>
      <c r="R184" s="5">
        <v>3303</v>
      </c>
      <c r="S184" s="6">
        <v>9.3854077160358429E-2</v>
      </c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1:37" ht="14.4">
      <c r="A185" s="4">
        <v>40801</v>
      </c>
      <c r="B185" s="5">
        <v>1</v>
      </c>
      <c r="C185" s="5">
        <v>1447</v>
      </c>
      <c r="D185" s="5">
        <v>0.52906763553619385</v>
      </c>
      <c r="E185" s="5">
        <v>0.41334563493728638</v>
      </c>
      <c r="F185" s="5">
        <v>598.11112534999847</v>
      </c>
      <c r="G185" s="5">
        <v>2735</v>
      </c>
      <c r="H185" s="6">
        <v>0.21868780255317688</v>
      </c>
      <c r="I185" s="7"/>
      <c r="J185" s="7"/>
      <c r="K185" s="7"/>
      <c r="L185" s="4">
        <v>40801</v>
      </c>
      <c r="M185" s="5">
        <v>0</v>
      </c>
      <c r="N185" s="5">
        <v>5000</v>
      </c>
      <c r="O185" s="5">
        <v>0.55666887760162354</v>
      </c>
      <c r="P185" s="5">
        <v>0.42384445667266846</v>
      </c>
      <c r="Q185" s="5">
        <v>2119.2222746908665</v>
      </c>
      <c r="R185" s="5">
        <v>8982</v>
      </c>
      <c r="S185" s="6">
        <v>0.23594102263450623</v>
      </c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1:37" ht="14.4">
      <c r="A186" s="4">
        <v>40802</v>
      </c>
      <c r="B186" s="5">
        <v>1</v>
      </c>
      <c r="C186" s="5">
        <v>318</v>
      </c>
      <c r="D186" s="5">
        <v>0.58888888359069824</v>
      </c>
      <c r="E186" s="5">
        <v>0.44479385018348694</v>
      </c>
      <c r="F186" s="5">
        <v>141.44444784522057</v>
      </c>
      <c r="G186" s="5">
        <v>540</v>
      </c>
      <c r="H186" s="6">
        <v>0.26193416118621826</v>
      </c>
      <c r="I186" s="7"/>
      <c r="J186" s="7"/>
      <c r="K186" s="7"/>
      <c r="L186" s="4">
        <v>40802</v>
      </c>
      <c r="M186" s="5">
        <v>0</v>
      </c>
      <c r="N186" s="5">
        <v>1411</v>
      </c>
      <c r="O186" s="5">
        <v>0.58988296985626221</v>
      </c>
      <c r="P186" s="5">
        <v>0.4362548291683197</v>
      </c>
      <c r="Q186" s="5">
        <v>615.5555707514286</v>
      </c>
      <c r="R186" s="5">
        <v>2392</v>
      </c>
      <c r="S186" s="6">
        <v>0.25733929872512817</v>
      </c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1:37" ht="14.4">
      <c r="A187" s="4">
        <v>40901</v>
      </c>
      <c r="B187" s="5">
        <v>1</v>
      </c>
      <c r="C187" s="5">
        <v>394</v>
      </c>
      <c r="D187" s="5">
        <v>0.36891385912895203</v>
      </c>
      <c r="E187" s="5">
        <v>0.41229555010795593</v>
      </c>
      <c r="F187" s="5">
        <v>162.44444811344147</v>
      </c>
      <c r="G187" s="5">
        <v>1068</v>
      </c>
      <c r="H187" s="6">
        <v>0.1521015465259552</v>
      </c>
      <c r="I187" s="7"/>
      <c r="J187" s="7"/>
      <c r="K187" s="7"/>
      <c r="L187" s="4">
        <v>40901</v>
      </c>
      <c r="M187" s="5">
        <v>0</v>
      </c>
      <c r="N187" s="5">
        <v>3207</v>
      </c>
      <c r="O187" s="5">
        <v>0.47609856724739075</v>
      </c>
      <c r="P187" s="5">
        <v>0.42351800203323364</v>
      </c>
      <c r="Q187" s="5">
        <v>1358.2222561836243</v>
      </c>
      <c r="R187" s="5">
        <v>6736</v>
      </c>
      <c r="S187" s="6">
        <v>0.20163631439208984</v>
      </c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1:37" ht="14.4">
      <c r="A188" s="4">
        <v>40902</v>
      </c>
      <c r="B188" s="5">
        <v>1</v>
      </c>
      <c r="C188" s="5">
        <v>74</v>
      </c>
      <c r="D188" s="5">
        <v>0.52112674713134766</v>
      </c>
      <c r="E188" s="5">
        <v>0.41591593623161316</v>
      </c>
      <c r="F188" s="5">
        <v>30.777778685092926</v>
      </c>
      <c r="G188" s="5">
        <v>142</v>
      </c>
      <c r="H188" s="6">
        <v>0.21674491465091705</v>
      </c>
      <c r="I188" s="7"/>
      <c r="J188" s="7"/>
      <c r="K188" s="7"/>
      <c r="L188" s="4">
        <v>40902</v>
      </c>
      <c r="M188" s="5">
        <v>0</v>
      </c>
      <c r="N188" s="5">
        <v>393</v>
      </c>
      <c r="O188" s="5">
        <v>0.53688526153564453</v>
      </c>
      <c r="P188" s="5">
        <v>0.42776364088058472</v>
      </c>
      <c r="Q188" s="5">
        <v>168.1111156642437</v>
      </c>
      <c r="R188" s="5">
        <v>732</v>
      </c>
      <c r="S188" s="6">
        <v>0.22965998947620392</v>
      </c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1:37" ht="14.4">
      <c r="A189" s="4">
        <v>40903</v>
      </c>
      <c r="B189" s="5">
        <v>1</v>
      </c>
      <c r="C189" s="5">
        <v>142</v>
      </c>
      <c r="D189" s="5">
        <v>0.52788102626800537</v>
      </c>
      <c r="E189" s="5">
        <v>0.39906105399131775</v>
      </c>
      <c r="F189" s="5">
        <v>56.666667968034744</v>
      </c>
      <c r="G189" s="5">
        <v>269</v>
      </c>
      <c r="H189" s="6">
        <v>0.21065676212310791</v>
      </c>
      <c r="I189" s="7"/>
      <c r="J189" s="7"/>
      <c r="K189" s="7"/>
      <c r="L189" s="4">
        <v>40903</v>
      </c>
      <c r="M189" s="5">
        <v>0</v>
      </c>
      <c r="N189" s="5">
        <v>894</v>
      </c>
      <c r="O189" s="5">
        <v>0.52250146865844727</v>
      </c>
      <c r="P189" s="5">
        <v>0.44258016347885132</v>
      </c>
      <c r="Q189" s="5">
        <v>395.66667702794075</v>
      </c>
      <c r="R189" s="5">
        <v>1711</v>
      </c>
      <c r="S189" s="6">
        <v>0.23124878108501434</v>
      </c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 spans="1:37" ht="14.4">
      <c r="A190" s="4">
        <v>41001</v>
      </c>
      <c r="B190" s="5">
        <v>1</v>
      </c>
      <c r="C190" s="5">
        <v>1845</v>
      </c>
      <c r="D190" s="5">
        <v>0.79218548536300659</v>
      </c>
      <c r="E190" s="5">
        <v>0.45907860994338989</v>
      </c>
      <c r="F190" s="5">
        <v>847.00001999735832</v>
      </c>
      <c r="G190" s="5">
        <v>2329</v>
      </c>
      <c r="H190" s="6">
        <v>0.36367541551589966</v>
      </c>
      <c r="I190" s="7"/>
      <c r="J190" s="7"/>
      <c r="K190" s="7"/>
      <c r="L190" s="4">
        <v>41001</v>
      </c>
      <c r="M190" s="5">
        <v>0</v>
      </c>
      <c r="N190" s="5">
        <v>5662</v>
      </c>
      <c r="O190" s="5">
        <v>0.73551571369171143</v>
      </c>
      <c r="P190" s="5">
        <v>0.46285176277160645</v>
      </c>
      <c r="Q190" s="5">
        <v>2620.6667256951332</v>
      </c>
      <c r="R190" s="5">
        <v>7698</v>
      </c>
      <c r="S190" s="6">
        <v>0.340434730052948</v>
      </c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 spans="1:37" ht="14.4">
      <c r="A191" s="4">
        <v>41101</v>
      </c>
      <c r="B191" s="5">
        <v>1</v>
      </c>
      <c r="C191" s="5">
        <v>532</v>
      </c>
      <c r="D191" s="5">
        <v>0.48942041397094727</v>
      </c>
      <c r="E191" s="5">
        <v>0.41666668653488159</v>
      </c>
      <c r="F191" s="5">
        <v>221.66667208075523</v>
      </c>
      <c r="G191" s="5">
        <v>1087</v>
      </c>
      <c r="H191" s="6">
        <v>0.20392517745494843</v>
      </c>
      <c r="I191" s="7"/>
      <c r="J191" s="7"/>
      <c r="K191" s="7"/>
      <c r="L191" s="4">
        <v>41101</v>
      </c>
      <c r="M191" s="5">
        <v>0</v>
      </c>
      <c r="N191" s="5">
        <v>1554</v>
      </c>
      <c r="O191" s="5">
        <v>0.37527167797088623</v>
      </c>
      <c r="P191" s="5">
        <v>0.42485344409942627</v>
      </c>
      <c r="Q191" s="5">
        <v>660.22223883867264</v>
      </c>
      <c r="R191" s="5">
        <v>4141</v>
      </c>
      <c r="S191" s="6">
        <v>0.1594354659318924</v>
      </c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 spans="1:37" ht="14.4">
      <c r="A192" s="4">
        <v>41201</v>
      </c>
      <c r="B192" s="5">
        <v>1</v>
      </c>
      <c r="C192" s="5">
        <v>1066</v>
      </c>
      <c r="D192" s="5">
        <v>0.71929824352264404</v>
      </c>
      <c r="E192" s="5">
        <v>0.43787786364555359</v>
      </c>
      <c r="F192" s="5">
        <v>466.77778902649879</v>
      </c>
      <c r="G192" s="5">
        <v>1482</v>
      </c>
      <c r="H192" s="6">
        <v>0.31496477127075195</v>
      </c>
      <c r="I192" s="7"/>
      <c r="J192" s="7"/>
      <c r="K192" s="7"/>
      <c r="L192" s="4">
        <v>41201</v>
      </c>
      <c r="M192" s="5">
        <v>0</v>
      </c>
      <c r="N192" s="5">
        <v>2582</v>
      </c>
      <c r="O192" s="5">
        <v>0.69727247953414917</v>
      </c>
      <c r="P192" s="5">
        <v>0.4491780698299408</v>
      </c>
      <c r="Q192" s="5">
        <v>1159.7778044641018</v>
      </c>
      <c r="R192" s="5">
        <v>3703</v>
      </c>
      <c r="S192" s="6">
        <v>0.31319952011108398</v>
      </c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 spans="1:37" ht="14.4">
      <c r="A193" s="4">
        <v>41202</v>
      </c>
      <c r="B193" s="5">
        <v>1</v>
      </c>
      <c r="C193" s="5">
        <v>427</v>
      </c>
      <c r="D193" s="5">
        <v>0.68539327383041382</v>
      </c>
      <c r="E193" s="5">
        <v>0.43169400095939636</v>
      </c>
      <c r="F193" s="5">
        <v>184.33333769440651</v>
      </c>
      <c r="G193" s="5">
        <v>623</v>
      </c>
      <c r="H193" s="6">
        <v>0.29588016867637634</v>
      </c>
      <c r="I193" s="7"/>
      <c r="J193" s="7"/>
      <c r="K193" s="7"/>
      <c r="L193" s="4">
        <v>41202</v>
      </c>
      <c r="M193" s="5">
        <v>0</v>
      </c>
      <c r="N193" s="5">
        <v>807</v>
      </c>
      <c r="O193" s="5">
        <v>0.58905106782913208</v>
      </c>
      <c r="P193" s="5">
        <v>0.40823352336883545</v>
      </c>
      <c r="Q193" s="5">
        <v>329.44445195794106</v>
      </c>
      <c r="R193" s="5">
        <v>1370</v>
      </c>
      <c r="S193" s="6">
        <v>0.24047039449214935</v>
      </c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 spans="1:37" ht="14.4">
      <c r="A194" s="4">
        <v>41301</v>
      </c>
      <c r="B194" s="5">
        <v>1</v>
      </c>
      <c r="C194" s="5">
        <v>1107</v>
      </c>
      <c r="D194" s="5">
        <v>0.75203806161880493</v>
      </c>
      <c r="E194" s="5">
        <v>0.45187193155288696</v>
      </c>
      <c r="F194" s="5">
        <v>500.22223356366158</v>
      </c>
      <c r="G194" s="5">
        <v>1472</v>
      </c>
      <c r="H194" s="6">
        <v>0.33982488512992859</v>
      </c>
      <c r="I194" s="7"/>
      <c r="J194" s="7"/>
      <c r="K194" s="7"/>
      <c r="L194" s="4">
        <v>41301</v>
      </c>
      <c r="M194" s="5">
        <v>0</v>
      </c>
      <c r="N194" s="5">
        <v>2831</v>
      </c>
      <c r="O194" s="5">
        <v>0.70387864112854004</v>
      </c>
      <c r="P194" s="5">
        <v>0.45649358630180359</v>
      </c>
      <c r="Q194" s="5">
        <v>1292.3333638012409</v>
      </c>
      <c r="R194" s="5">
        <v>4022</v>
      </c>
      <c r="S194" s="6">
        <v>0.32131609320640564</v>
      </c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 spans="1:37" ht="14.4">
      <c r="A195" s="4">
        <v>41401</v>
      </c>
      <c r="B195" s="5">
        <v>1</v>
      </c>
      <c r="C195" s="5">
        <v>1829</v>
      </c>
      <c r="D195" s="5">
        <v>0.56907278299331665</v>
      </c>
      <c r="E195" s="5">
        <v>0.45203816890716553</v>
      </c>
      <c r="F195" s="5">
        <v>826.77779829502106</v>
      </c>
      <c r="G195" s="5">
        <v>3214</v>
      </c>
      <c r="H195" s="6">
        <v>0.25724261999130249</v>
      </c>
      <c r="I195" s="7"/>
      <c r="J195" s="7"/>
      <c r="K195" s="7"/>
      <c r="L195" s="4">
        <v>41401</v>
      </c>
      <c r="M195" s="5">
        <v>0</v>
      </c>
      <c r="N195" s="5">
        <v>5505</v>
      </c>
      <c r="O195" s="5">
        <v>0.52468550205230713</v>
      </c>
      <c r="P195" s="5">
        <v>0.46519327163696289</v>
      </c>
      <c r="Q195" s="5">
        <v>2560.8889536261559</v>
      </c>
      <c r="R195" s="5">
        <v>10492</v>
      </c>
      <c r="S195" s="6">
        <v>0.24408017098903656</v>
      </c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 spans="1:37" ht="14.4">
      <c r="A196" s="4">
        <v>41501</v>
      </c>
      <c r="B196" s="5">
        <v>1</v>
      </c>
      <c r="C196" s="5">
        <v>60</v>
      </c>
      <c r="D196" s="5">
        <v>0.75</v>
      </c>
      <c r="E196" s="5">
        <v>0.40185186266899109</v>
      </c>
      <c r="F196" s="5">
        <v>24.111111640930176</v>
      </c>
      <c r="G196" s="5">
        <v>80</v>
      </c>
      <c r="H196" s="6">
        <v>0.30138888955116272</v>
      </c>
      <c r="I196" s="7"/>
      <c r="J196" s="7"/>
      <c r="K196" s="7"/>
      <c r="L196" s="4">
        <v>41501</v>
      </c>
      <c r="M196" s="5">
        <v>0</v>
      </c>
      <c r="N196" s="5">
        <v>288</v>
      </c>
      <c r="O196" s="5">
        <v>0.67447304725646973</v>
      </c>
      <c r="P196" s="5">
        <v>0.45601853728294373</v>
      </c>
      <c r="Q196" s="5">
        <v>131.33333674073219</v>
      </c>
      <c r="R196" s="5">
        <v>427</v>
      </c>
      <c r="S196" s="6">
        <v>0.30757221579551697</v>
      </c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 spans="1:37" ht="14.4">
      <c r="A197" s="4">
        <v>41502</v>
      </c>
      <c r="B197" s="5">
        <v>1</v>
      </c>
      <c r="C197" s="5">
        <v>66</v>
      </c>
      <c r="D197" s="5">
        <v>0.58407080173492432</v>
      </c>
      <c r="E197" s="5">
        <v>0.47306397557258606</v>
      </c>
      <c r="F197" s="5">
        <v>31.222222894430161</v>
      </c>
      <c r="G197" s="5">
        <v>113</v>
      </c>
      <c r="H197" s="6">
        <v>0.27630284428596497</v>
      </c>
      <c r="I197" s="7"/>
      <c r="J197" s="7"/>
      <c r="K197" s="7"/>
      <c r="L197" s="4">
        <v>41502</v>
      </c>
      <c r="M197" s="5">
        <v>0</v>
      </c>
      <c r="N197" s="5">
        <v>404</v>
      </c>
      <c r="O197" s="5">
        <v>0.73722624778747559</v>
      </c>
      <c r="P197" s="5">
        <v>0.46314632892608643</v>
      </c>
      <c r="Q197" s="5">
        <v>187.1111156642437</v>
      </c>
      <c r="R197" s="5">
        <v>548</v>
      </c>
      <c r="S197" s="6">
        <v>0.34144362807273865</v>
      </c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 spans="1:37" ht="14.4">
      <c r="A198" s="4">
        <v>41503</v>
      </c>
      <c r="B198" s="5">
        <v>1</v>
      </c>
      <c r="C198" s="5">
        <v>93</v>
      </c>
      <c r="D198" s="5">
        <v>0.87735849618911743</v>
      </c>
      <c r="E198" s="5">
        <v>0.50059735774993896</v>
      </c>
      <c r="F198" s="5">
        <v>46.555556803941727</v>
      </c>
      <c r="G198" s="5">
        <v>106</v>
      </c>
      <c r="H198" s="6">
        <v>0.43920335173606873</v>
      </c>
      <c r="I198" s="7"/>
      <c r="J198" s="7"/>
      <c r="K198" s="7"/>
      <c r="L198" s="4">
        <v>41503</v>
      </c>
      <c r="M198" s="5">
        <v>0</v>
      </c>
      <c r="N198" s="5">
        <v>546</v>
      </c>
      <c r="O198" s="5">
        <v>0.74386918544769287</v>
      </c>
      <c r="P198" s="5">
        <v>0.46214896440505981</v>
      </c>
      <c r="Q198" s="5">
        <v>252.3333398103714</v>
      </c>
      <c r="R198" s="5">
        <v>734</v>
      </c>
      <c r="S198" s="6">
        <v>0.34377837181091309</v>
      </c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 spans="1:37" ht="14.4">
      <c r="A199" s="4">
        <v>41601</v>
      </c>
      <c r="B199" s="5">
        <v>1</v>
      </c>
      <c r="C199" s="5">
        <v>1452</v>
      </c>
      <c r="D199" s="5">
        <v>0.77605557441711426</v>
      </c>
      <c r="E199" s="5">
        <v>0.45163759589195251</v>
      </c>
      <c r="F199" s="5">
        <v>655.77779284119606</v>
      </c>
      <c r="G199" s="5">
        <v>1871</v>
      </c>
      <c r="H199" s="6">
        <v>0.35049587488174438</v>
      </c>
      <c r="I199" s="7"/>
      <c r="J199" s="7"/>
      <c r="K199" s="7"/>
      <c r="L199" s="4">
        <v>41601</v>
      </c>
      <c r="M199" s="5">
        <v>0</v>
      </c>
      <c r="N199" s="5">
        <v>2695</v>
      </c>
      <c r="O199" s="5">
        <v>0.75027841329574585</v>
      </c>
      <c r="P199" s="5">
        <v>0.46382191777229309</v>
      </c>
      <c r="Q199" s="5">
        <v>1250.0000285804272</v>
      </c>
      <c r="R199" s="5">
        <v>3592</v>
      </c>
      <c r="S199" s="6">
        <v>0.3479955792427063</v>
      </c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 spans="1:37" ht="14.4">
      <c r="A200" s="4">
        <v>50101</v>
      </c>
      <c r="B200" s="5">
        <v>1</v>
      </c>
      <c r="C200" s="5">
        <v>3521</v>
      </c>
      <c r="D200" s="5">
        <v>0.12870092689990997</v>
      </c>
      <c r="E200" s="5">
        <v>0.42191296815872192</v>
      </c>
      <c r="F200" s="5">
        <v>1485.5555942952633</v>
      </c>
      <c r="G200" s="5">
        <v>27358</v>
      </c>
      <c r="H200" s="6">
        <v>5.4300591349601746E-2</v>
      </c>
      <c r="I200" s="7"/>
      <c r="J200" s="7"/>
      <c r="K200" s="7"/>
      <c r="L200" s="4">
        <v>50101</v>
      </c>
      <c r="M200" s="5">
        <v>0</v>
      </c>
      <c r="N200" s="5">
        <v>19879</v>
      </c>
      <c r="O200" s="5">
        <v>0.12382198125123978</v>
      </c>
      <c r="P200" s="5">
        <v>0.41011452674865723</v>
      </c>
      <c r="Q200" s="5">
        <v>8152.6668752729893</v>
      </c>
      <c r="R200" s="5">
        <v>160545</v>
      </c>
      <c r="S200" s="6">
        <v>5.0781194120645523E-2</v>
      </c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 spans="1:37" ht="14.4">
      <c r="A201" s="4">
        <v>50102</v>
      </c>
      <c r="B201" s="5">
        <v>1</v>
      </c>
      <c r="C201" s="5">
        <v>4190</v>
      </c>
      <c r="D201" s="5">
        <v>0.8323400616645813</v>
      </c>
      <c r="E201" s="5">
        <v>0.50710690021514893</v>
      </c>
      <c r="F201" s="5">
        <v>2124.7778364419937</v>
      </c>
      <c r="G201" s="5">
        <v>5034</v>
      </c>
      <c r="H201" s="6">
        <v>0.42208537459373474</v>
      </c>
      <c r="I201" s="7"/>
      <c r="J201" s="7"/>
      <c r="K201" s="7"/>
      <c r="L201" s="4">
        <v>50102</v>
      </c>
      <c r="M201" s="5">
        <v>0</v>
      </c>
      <c r="N201" s="5">
        <v>19171</v>
      </c>
      <c r="O201" s="5">
        <v>0.86903899908065796</v>
      </c>
      <c r="P201" s="5">
        <v>0.54272949695587158</v>
      </c>
      <c r="Q201" s="5">
        <v>10404.666948318481</v>
      </c>
      <c r="R201" s="5">
        <v>22060</v>
      </c>
      <c r="S201" s="6">
        <v>0.47165310382843018</v>
      </c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 spans="1:37" ht="14.4">
      <c r="A202" s="4">
        <v>50103</v>
      </c>
      <c r="B202" s="5">
        <v>1</v>
      </c>
      <c r="C202" s="5">
        <v>1228</v>
      </c>
      <c r="D202" s="5">
        <v>0.43794578313827515</v>
      </c>
      <c r="E202" s="5">
        <v>0.41576185822486877</v>
      </c>
      <c r="F202" s="5">
        <v>510.55556932091713</v>
      </c>
      <c r="G202" s="5">
        <v>2804</v>
      </c>
      <c r="H202" s="6">
        <v>0.18208114802837372</v>
      </c>
      <c r="I202" s="7"/>
      <c r="J202" s="7"/>
      <c r="K202" s="7"/>
      <c r="L202" s="4">
        <v>50103</v>
      </c>
      <c r="M202" s="5">
        <v>0</v>
      </c>
      <c r="N202" s="5">
        <v>1964</v>
      </c>
      <c r="O202" s="5">
        <v>0.32749709486961365</v>
      </c>
      <c r="P202" s="5">
        <v>0.41417741775512695</v>
      </c>
      <c r="Q202" s="5">
        <v>813.44446322321892</v>
      </c>
      <c r="R202" s="5">
        <v>5997</v>
      </c>
      <c r="S202" s="6">
        <v>0.13564190268516541</v>
      </c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 spans="1:37" ht="14.4">
      <c r="A203" s="4">
        <v>50104</v>
      </c>
      <c r="B203" s="5">
        <v>1</v>
      </c>
      <c r="C203" s="5">
        <v>366</v>
      </c>
      <c r="D203" s="5">
        <v>0.72332018613815308</v>
      </c>
      <c r="E203" s="5">
        <v>0.45689132809638977</v>
      </c>
      <c r="F203" s="5">
        <v>167.22222658991814</v>
      </c>
      <c r="G203" s="5">
        <v>506</v>
      </c>
      <c r="H203" s="6">
        <v>0.3304787278175354</v>
      </c>
      <c r="I203" s="7"/>
      <c r="J203" s="7"/>
      <c r="K203" s="7"/>
      <c r="L203" s="4">
        <v>50104</v>
      </c>
      <c r="M203" s="5">
        <v>0</v>
      </c>
      <c r="N203" s="5">
        <v>1370</v>
      </c>
      <c r="O203" s="5">
        <v>0.60943061113357544</v>
      </c>
      <c r="P203" s="5">
        <v>0.44509327411651611</v>
      </c>
      <c r="Q203" s="5">
        <v>609.77779367566109</v>
      </c>
      <c r="R203" s="5">
        <v>2248</v>
      </c>
      <c r="S203" s="6">
        <v>0.27125346660614014</v>
      </c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 spans="1:37" ht="14.4">
      <c r="A204" s="4">
        <v>50201</v>
      </c>
      <c r="B204" s="5">
        <v>1</v>
      </c>
      <c r="C204" s="5">
        <v>1911</v>
      </c>
      <c r="D204" s="5">
        <v>0.51648646593093872</v>
      </c>
      <c r="E204" s="5">
        <v>0.42467585206031799</v>
      </c>
      <c r="F204" s="5">
        <v>811.55557745695114</v>
      </c>
      <c r="G204" s="5">
        <v>3700</v>
      </c>
      <c r="H204" s="6">
        <v>0.21933932602405548</v>
      </c>
      <c r="I204" s="7"/>
      <c r="J204" s="7"/>
      <c r="K204" s="7"/>
      <c r="L204" s="4">
        <v>50201</v>
      </c>
      <c r="M204" s="5">
        <v>0</v>
      </c>
      <c r="N204" s="5">
        <v>8663</v>
      </c>
      <c r="O204" s="5">
        <v>0.48534932732582092</v>
      </c>
      <c r="P204" s="5">
        <v>0.43718495965003967</v>
      </c>
      <c r="Q204" s="5">
        <v>3787.333427131176</v>
      </c>
      <c r="R204" s="5">
        <v>17849</v>
      </c>
      <c r="S204" s="6">
        <v>0.21218742430210114</v>
      </c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 spans="1:37" ht="14.4">
      <c r="A205" s="4">
        <v>50202</v>
      </c>
      <c r="B205" s="5">
        <v>1</v>
      </c>
      <c r="C205" s="5">
        <v>1564</v>
      </c>
      <c r="D205" s="5">
        <v>0.54896456003189087</v>
      </c>
      <c r="E205" s="5">
        <v>0.41645354032516479</v>
      </c>
      <c r="F205" s="5">
        <v>651.33334970474243</v>
      </c>
      <c r="G205" s="5">
        <v>2849</v>
      </c>
      <c r="H205" s="6">
        <v>0.22861823439598083</v>
      </c>
      <c r="I205" s="7"/>
      <c r="J205" s="7"/>
      <c r="K205" s="7"/>
      <c r="L205" s="4">
        <v>50202</v>
      </c>
      <c r="M205" s="5">
        <v>0</v>
      </c>
      <c r="N205" s="5">
        <v>7455</v>
      </c>
      <c r="O205" s="5">
        <v>0.56934475898742676</v>
      </c>
      <c r="P205" s="5">
        <v>0.44013711810112</v>
      </c>
      <c r="Q205" s="5">
        <v>3281.2223046123981</v>
      </c>
      <c r="R205" s="5">
        <v>13094</v>
      </c>
      <c r="S205" s="6">
        <v>0.2505897581577301</v>
      </c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 spans="1:37" ht="14.4">
      <c r="A206" s="4">
        <v>50203</v>
      </c>
      <c r="B206" s="5">
        <v>1</v>
      </c>
      <c r="C206" s="5">
        <v>1501</v>
      </c>
      <c r="D206" s="5">
        <v>0.26393529772758484</v>
      </c>
      <c r="E206" s="5">
        <v>0.41268783807754517</v>
      </c>
      <c r="F206" s="5">
        <v>619.44445958733559</v>
      </c>
      <c r="G206" s="5">
        <v>5687</v>
      </c>
      <c r="H206" s="6">
        <v>0.10892288386821747</v>
      </c>
      <c r="I206" s="7"/>
      <c r="J206" s="7"/>
      <c r="K206" s="7"/>
      <c r="L206" s="4">
        <v>50203</v>
      </c>
      <c r="M206" s="5">
        <v>0</v>
      </c>
      <c r="N206" s="5">
        <v>9764</v>
      </c>
      <c r="O206" s="5">
        <v>0.28148064017295837</v>
      </c>
      <c r="P206" s="5">
        <v>0.41543766856193542</v>
      </c>
      <c r="Q206" s="5">
        <v>4056.3334383070469</v>
      </c>
      <c r="R206" s="5">
        <v>34688</v>
      </c>
      <c r="S206" s="6">
        <v>0.11693765968084335</v>
      </c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 spans="1:37" ht="14.4">
      <c r="A207" s="4">
        <v>50204</v>
      </c>
      <c r="B207" s="5">
        <v>1</v>
      </c>
      <c r="C207" s="5">
        <v>720</v>
      </c>
      <c r="D207" s="5">
        <v>0.78006500005722046</v>
      </c>
      <c r="E207" s="5">
        <v>0.44861111044883728</v>
      </c>
      <c r="F207" s="5">
        <v>323.00000888109207</v>
      </c>
      <c r="G207" s="5">
        <v>923</v>
      </c>
      <c r="H207" s="6">
        <v>0.34994581341743469</v>
      </c>
      <c r="I207" s="7"/>
      <c r="J207" s="7"/>
      <c r="K207" s="7"/>
      <c r="L207" s="4">
        <v>50204</v>
      </c>
      <c r="M207" s="5">
        <v>0</v>
      </c>
      <c r="N207" s="5">
        <v>5017</v>
      </c>
      <c r="O207" s="5">
        <v>0.71794503927230835</v>
      </c>
      <c r="P207" s="5">
        <v>0.48362237215042114</v>
      </c>
      <c r="Q207" s="5">
        <v>2426.333397090435</v>
      </c>
      <c r="R207" s="5">
        <v>6988</v>
      </c>
      <c r="S207" s="6">
        <v>0.34721428155899048</v>
      </c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 spans="1:37" ht="14.4">
      <c r="A208" s="4">
        <v>50301</v>
      </c>
      <c r="B208" s="5">
        <v>1</v>
      </c>
      <c r="C208" s="5">
        <v>4563</v>
      </c>
      <c r="D208" s="5">
        <v>0.62549692392349243</v>
      </c>
      <c r="E208" s="5">
        <v>0.46582415699958801</v>
      </c>
      <c r="F208" s="5">
        <v>2125.5556117892265</v>
      </c>
      <c r="G208" s="5">
        <v>7295</v>
      </c>
      <c r="H208" s="6">
        <v>0.29137158393859863</v>
      </c>
      <c r="I208" s="7"/>
      <c r="J208" s="7"/>
      <c r="K208" s="7"/>
      <c r="L208" s="4">
        <v>50301</v>
      </c>
      <c r="M208" s="5">
        <v>0</v>
      </c>
      <c r="N208" s="5">
        <v>15775</v>
      </c>
      <c r="O208" s="5">
        <v>0.59871715307235718</v>
      </c>
      <c r="P208" s="5">
        <v>0.47838705778121948</v>
      </c>
      <c r="Q208" s="5">
        <v>7546.5557525753975</v>
      </c>
      <c r="R208" s="5">
        <v>26348</v>
      </c>
      <c r="S208" s="6">
        <v>0.28641852736473083</v>
      </c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1:37" ht="14.4">
      <c r="A209" s="4">
        <v>50302</v>
      </c>
      <c r="B209" s="5">
        <v>1</v>
      </c>
      <c r="C209" s="5">
        <v>1856</v>
      </c>
      <c r="D209" s="5">
        <v>0.60812580585479736</v>
      </c>
      <c r="E209" s="5">
        <v>0.4444444477558136</v>
      </c>
      <c r="F209" s="5">
        <v>824.88891062140465</v>
      </c>
      <c r="G209" s="5">
        <v>3052</v>
      </c>
      <c r="H209" s="6">
        <v>0.27027812600135803</v>
      </c>
      <c r="I209" s="7"/>
      <c r="J209" s="7"/>
      <c r="K209" s="7"/>
      <c r="L209" s="4">
        <v>50302</v>
      </c>
      <c r="M209" s="5">
        <v>0</v>
      </c>
      <c r="N209" s="5">
        <v>3621</v>
      </c>
      <c r="O209" s="5">
        <v>0.53604739904403687</v>
      </c>
      <c r="P209" s="5">
        <v>0.4412531852722168</v>
      </c>
      <c r="Q209" s="5">
        <v>1597.7778177559376</v>
      </c>
      <c r="R209" s="5">
        <v>6755</v>
      </c>
      <c r="S209" s="6">
        <v>0.23653262853622437</v>
      </c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1:37" ht="14.4">
      <c r="A210" s="4">
        <v>50303</v>
      </c>
      <c r="B210" s="5">
        <v>1</v>
      </c>
      <c r="C210" s="5">
        <v>2183</v>
      </c>
      <c r="D210" s="5">
        <v>0.94913041591644287</v>
      </c>
      <c r="E210" s="5">
        <v>0.52985191345214844</v>
      </c>
      <c r="F210" s="5">
        <v>1156.666700899601</v>
      </c>
      <c r="G210" s="5">
        <v>2300</v>
      </c>
      <c r="H210" s="6">
        <v>0.50289857387542725</v>
      </c>
      <c r="I210" s="7"/>
      <c r="J210" s="7"/>
      <c r="K210" s="7"/>
      <c r="L210" s="4">
        <v>50303</v>
      </c>
      <c r="M210" s="5">
        <v>0</v>
      </c>
      <c r="N210" s="5">
        <v>8580</v>
      </c>
      <c r="O210" s="5">
        <v>0.91325175762176514</v>
      </c>
      <c r="P210" s="5">
        <v>0.52299922704696655</v>
      </c>
      <c r="Q210" s="5">
        <v>4487.3334548771381</v>
      </c>
      <c r="R210" s="5">
        <v>9395</v>
      </c>
      <c r="S210" s="6">
        <v>0.47762995958328247</v>
      </c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1:37" ht="14.4">
      <c r="A211" s="4">
        <v>50401</v>
      </c>
      <c r="B211" s="5">
        <v>1</v>
      </c>
      <c r="C211" s="5">
        <v>4975</v>
      </c>
      <c r="D211" s="5">
        <v>0.80933791399002075</v>
      </c>
      <c r="E211" s="5">
        <v>0.49462872743606567</v>
      </c>
      <c r="F211" s="5">
        <v>2460.7778470814228</v>
      </c>
      <c r="G211" s="5">
        <v>6147</v>
      </c>
      <c r="H211" s="6">
        <v>0.40032178163528442</v>
      </c>
      <c r="I211" s="7"/>
      <c r="J211" s="7"/>
      <c r="K211" s="7"/>
      <c r="L211" s="4">
        <v>50401</v>
      </c>
      <c r="M211" s="5">
        <v>0</v>
      </c>
      <c r="N211" s="5">
        <v>22385</v>
      </c>
      <c r="O211" s="5">
        <v>0.77847331762313843</v>
      </c>
      <c r="P211" s="5">
        <v>0.50180429220199585</v>
      </c>
      <c r="Q211" s="5">
        <v>11232.88919788599</v>
      </c>
      <c r="R211" s="5">
        <v>28755</v>
      </c>
      <c r="S211" s="6">
        <v>0.39064124226570129</v>
      </c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1:37" ht="14.4">
      <c r="A212" s="4">
        <v>50402</v>
      </c>
      <c r="B212" s="5">
        <v>1</v>
      </c>
      <c r="C212" s="5">
        <v>3738</v>
      </c>
      <c r="D212" s="5">
        <v>0.82298547029495239</v>
      </c>
      <c r="E212" s="5">
        <v>0.52193689346313477</v>
      </c>
      <c r="F212" s="5">
        <v>1951.0000524520874</v>
      </c>
      <c r="G212" s="5">
        <v>4542</v>
      </c>
      <c r="H212" s="6">
        <v>0.42954647541046143</v>
      </c>
      <c r="I212" s="7"/>
      <c r="J212" s="7"/>
      <c r="K212" s="7"/>
      <c r="L212" s="4">
        <v>50402</v>
      </c>
      <c r="M212" s="5">
        <v>0</v>
      </c>
      <c r="N212" s="5">
        <v>12973</v>
      </c>
      <c r="O212" s="5">
        <v>0.80702954530715942</v>
      </c>
      <c r="P212" s="5">
        <v>0.52679497003555298</v>
      </c>
      <c r="Q212" s="5">
        <v>6834.1112948358059</v>
      </c>
      <c r="R212" s="5">
        <v>16075</v>
      </c>
      <c r="S212" s="6">
        <v>0.42513909935951233</v>
      </c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1:37" ht="14.4">
      <c r="A213" s="4">
        <v>50403</v>
      </c>
      <c r="B213" s="5">
        <v>1</v>
      </c>
      <c r="C213" s="5">
        <v>4515</v>
      </c>
      <c r="D213" s="5">
        <v>0.7930791974067688</v>
      </c>
      <c r="E213" s="5">
        <v>0.46688815951347351</v>
      </c>
      <c r="F213" s="5">
        <v>2108.0000570118427</v>
      </c>
      <c r="G213" s="5">
        <v>5693</v>
      </c>
      <c r="H213" s="6">
        <v>0.37027928233146667</v>
      </c>
      <c r="I213" s="7"/>
      <c r="J213" s="7"/>
      <c r="K213" s="7"/>
      <c r="L213" s="4">
        <v>50403</v>
      </c>
      <c r="M213" s="5">
        <v>0</v>
      </c>
      <c r="N213" s="5">
        <v>15261</v>
      </c>
      <c r="O213" s="5">
        <v>0.74516600370407104</v>
      </c>
      <c r="P213" s="5">
        <v>0.4731159508228302</v>
      </c>
      <c r="Q213" s="5">
        <v>7220.2224130034447</v>
      </c>
      <c r="R213" s="5">
        <v>20480</v>
      </c>
      <c r="S213" s="6">
        <v>0.35254991054534912</v>
      </c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1:37" ht="14.4">
      <c r="A214" s="4">
        <v>50404</v>
      </c>
      <c r="B214" s="5">
        <v>1</v>
      </c>
      <c r="C214" s="5">
        <v>2434</v>
      </c>
      <c r="D214" s="5">
        <v>0.86742693185806274</v>
      </c>
      <c r="E214" s="5">
        <v>0.51059073209762573</v>
      </c>
      <c r="F214" s="5">
        <v>1242.7778125107288</v>
      </c>
      <c r="G214" s="5">
        <v>2806</v>
      </c>
      <c r="H214" s="6">
        <v>0.442900151014328</v>
      </c>
      <c r="I214" s="7"/>
      <c r="J214" s="7"/>
      <c r="K214" s="7"/>
      <c r="L214" s="4">
        <v>50404</v>
      </c>
      <c r="M214" s="5">
        <v>0</v>
      </c>
      <c r="N214" s="5">
        <v>11219</v>
      </c>
      <c r="O214" s="5">
        <v>0.84883105754852295</v>
      </c>
      <c r="P214" s="5">
        <v>0.54319560527801514</v>
      </c>
      <c r="Q214" s="5">
        <v>6094.1112767159939</v>
      </c>
      <c r="R214" s="5">
        <v>13217</v>
      </c>
      <c r="S214" s="6">
        <v>0.46108129620552063</v>
      </c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1:37" ht="14.4">
      <c r="A215" s="4">
        <v>50501</v>
      </c>
      <c r="B215" s="5">
        <v>1</v>
      </c>
      <c r="C215" s="5">
        <v>5391</v>
      </c>
      <c r="D215" s="5">
        <v>0.91980892419815063</v>
      </c>
      <c r="E215" s="5">
        <v>0.53622293472290039</v>
      </c>
      <c r="F215" s="5">
        <v>2890.7778602838516</v>
      </c>
      <c r="G215" s="5">
        <v>5861</v>
      </c>
      <c r="H215" s="6">
        <v>0.49322265386581421</v>
      </c>
      <c r="I215" s="7"/>
      <c r="J215" s="7"/>
      <c r="K215" s="7"/>
      <c r="L215" s="4">
        <v>50501</v>
      </c>
      <c r="M215" s="5">
        <v>0</v>
      </c>
      <c r="N215" s="5">
        <v>21593</v>
      </c>
      <c r="O215" s="5">
        <v>0.90151137113571167</v>
      </c>
      <c r="P215" s="5">
        <v>0.55073404312133789</v>
      </c>
      <c r="Q215" s="5">
        <v>11892.000332653522</v>
      </c>
      <c r="R215" s="5">
        <v>23952</v>
      </c>
      <c r="S215" s="6">
        <v>0.49649301171302795</v>
      </c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1:37" ht="14.4">
      <c r="A216" s="4">
        <v>50502</v>
      </c>
      <c r="B216" s="5">
        <v>1</v>
      </c>
      <c r="C216" s="5">
        <v>1819</v>
      </c>
      <c r="D216" s="5">
        <v>0.80629432201385498</v>
      </c>
      <c r="E216" s="5">
        <v>0.4996640682220459</v>
      </c>
      <c r="F216" s="5">
        <v>908.88891386985779</v>
      </c>
      <c r="G216" s="5">
        <v>2256</v>
      </c>
      <c r="H216" s="6">
        <v>0.40287628769874573</v>
      </c>
      <c r="I216" s="7"/>
      <c r="J216" s="7"/>
      <c r="K216" s="7"/>
      <c r="L216" s="4">
        <v>50502</v>
      </c>
      <c r="M216" s="5">
        <v>0</v>
      </c>
      <c r="N216" s="5">
        <v>6500</v>
      </c>
      <c r="O216" s="5">
        <v>0.76823067665100098</v>
      </c>
      <c r="P216" s="5">
        <v>0.52389746904373169</v>
      </c>
      <c r="Q216" s="5">
        <v>3405.3334271013737</v>
      </c>
      <c r="R216" s="5">
        <v>8461</v>
      </c>
      <c r="S216" s="6">
        <v>0.40247410535812378</v>
      </c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1:37" ht="14.4">
      <c r="A217" s="4">
        <v>50601</v>
      </c>
      <c r="B217" s="5">
        <v>1</v>
      </c>
      <c r="C217" s="5">
        <v>4083</v>
      </c>
      <c r="D217" s="5">
        <v>0.6370728611946106</v>
      </c>
      <c r="E217" s="5">
        <v>0.4390290379524231</v>
      </c>
      <c r="F217" s="5">
        <v>1792.5556015968323</v>
      </c>
      <c r="G217" s="5">
        <v>6409</v>
      </c>
      <c r="H217" s="6">
        <v>0.27969348430633545</v>
      </c>
      <c r="I217" s="7"/>
      <c r="J217" s="7"/>
      <c r="K217" s="7"/>
      <c r="L217" s="4">
        <v>50601</v>
      </c>
      <c r="M217" s="5">
        <v>0</v>
      </c>
      <c r="N217" s="5">
        <v>14473</v>
      </c>
      <c r="O217" s="5">
        <v>0.5780644416809082</v>
      </c>
      <c r="P217" s="5">
        <v>0.44057518243789673</v>
      </c>
      <c r="Q217" s="5">
        <v>6376.4446079730988</v>
      </c>
      <c r="R217" s="5">
        <v>25037</v>
      </c>
      <c r="S217" s="6">
        <v>0.25468084216117859</v>
      </c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1:37" ht="14.4">
      <c r="A218" s="4">
        <v>50602</v>
      </c>
      <c r="B218" s="5">
        <v>1</v>
      </c>
      <c r="C218" s="5">
        <v>1698</v>
      </c>
      <c r="D218" s="5">
        <v>0.61189186573028564</v>
      </c>
      <c r="E218" s="5">
        <v>0.43253502249717712</v>
      </c>
      <c r="F218" s="5">
        <v>734.44446468353271</v>
      </c>
      <c r="G218" s="5">
        <v>2775</v>
      </c>
      <c r="H218" s="6">
        <v>0.26466464996337891</v>
      </c>
      <c r="I218" s="7"/>
      <c r="J218" s="7"/>
      <c r="K218" s="7"/>
      <c r="L218" s="4">
        <v>50602</v>
      </c>
      <c r="M218" s="5">
        <v>0</v>
      </c>
      <c r="N218" s="5">
        <v>3645</v>
      </c>
      <c r="O218" s="5">
        <v>0.47306942939758301</v>
      </c>
      <c r="P218" s="5">
        <v>0.4292333722114563</v>
      </c>
      <c r="Q218" s="5">
        <v>1564.5555968880653</v>
      </c>
      <c r="R218" s="5">
        <v>7705</v>
      </c>
      <c r="S218" s="6">
        <v>0.2030571848154068</v>
      </c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1:37" ht="14.4">
      <c r="A219" s="4">
        <v>50701</v>
      </c>
      <c r="B219" s="5">
        <v>1</v>
      </c>
      <c r="C219" s="5">
        <v>2437</v>
      </c>
      <c r="D219" s="5">
        <v>0.72400474548339844</v>
      </c>
      <c r="E219" s="5">
        <v>0.47458168864250183</v>
      </c>
      <c r="F219" s="5">
        <v>1156.5555869340897</v>
      </c>
      <c r="G219" s="5">
        <v>3366</v>
      </c>
      <c r="H219" s="6">
        <v>0.34359940886497498</v>
      </c>
      <c r="I219" s="7"/>
      <c r="J219" s="7"/>
      <c r="K219" s="7"/>
      <c r="L219" s="4">
        <v>50701</v>
      </c>
      <c r="M219" s="5">
        <v>0</v>
      </c>
      <c r="N219" s="5">
        <v>11821</v>
      </c>
      <c r="O219" s="5">
        <v>0.73876631259918213</v>
      </c>
      <c r="P219" s="5">
        <v>0.48659166693687439</v>
      </c>
      <c r="Q219" s="5">
        <v>5752.0001522004604</v>
      </c>
      <c r="R219" s="5">
        <v>16001</v>
      </c>
      <c r="S219" s="6">
        <v>0.35947751998901367</v>
      </c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1:37" ht="14.4">
      <c r="A220" s="4">
        <v>50702</v>
      </c>
      <c r="B220" s="5">
        <v>1</v>
      </c>
      <c r="C220" s="5">
        <v>1034</v>
      </c>
      <c r="D220" s="5">
        <v>0.71855455636978149</v>
      </c>
      <c r="E220" s="5">
        <v>0.42424243688583374</v>
      </c>
      <c r="F220" s="5">
        <v>438.66667744517326</v>
      </c>
      <c r="G220" s="5">
        <v>1439</v>
      </c>
      <c r="H220" s="6">
        <v>0.30484133958816528</v>
      </c>
      <c r="I220" s="7"/>
      <c r="J220" s="7"/>
      <c r="K220" s="7"/>
      <c r="L220" s="4">
        <v>50702</v>
      </c>
      <c r="M220" s="5">
        <v>0</v>
      </c>
      <c r="N220" s="5">
        <v>5250</v>
      </c>
      <c r="O220" s="5">
        <v>0.72855955362319946</v>
      </c>
      <c r="P220" s="5">
        <v>0.44395768642425537</v>
      </c>
      <c r="Q220" s="5">
        <v>2330.7778388857841</v>
      </c>
      <c r="R220" s="5">
        <v>7206</v>
      </c>
      <c r="S220" s="6">
        <v>0.32344961166381836</v>
      </c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1:37" ht="14.4">
      <c r="A221" s="4">
        <v>50801</v>
      </c>
      <c r="B221" s="5">
        <v>1</v>
      </c>
      <c r="C221" s="5">
        <v>2994</v>
      </c>
      <c r="D221" s="5">
        <v>0.32200473546981812</v>
      </c>
      <c r="E221" s="5">
        <v>0.44143843650817871</v>
      </c>
      <c r="F221" s="5">
        <v>1321.6667014062405</v>
      </c>
      <c r="G221" s="5">
        <v>9298</v>
      </c>
      <c r="H221" s="6">
        <v>0.14214526116847992</v>
      </c>
      <c r="I221" s="7"/>
      <c r="J221" s="7"/>
      <c r="K221" s="7"/>
      <c r="L221" s="4">
        <v>50801</v>
      </c>
      <c r="M221" s="5">
        <v>0</v>
      </c>
      <c r="N221" s="5">
        <v>10257</v>
      </c>
      <c r="O221" s="5">
        <v>0.29798668622970581</v>
      </c>
      <c r="P221" s="5">
        <v>0.43675324320793152</v>
      </c>
      <c r="Q221" s="5">
        <v>4479.7778941988945</v>
      </c>
      <c r="R221" s="5">
        <v>34421</v>
      </c>
      <c r="S221" s="6">
        <v>0.13014665246009827</v>
      </c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1:37" ht="14.4">
      <c r="A222" s="4">
        <v>50802</v>
      </c>
      <c r="B222" s="5">
        <v>1</v>
      </c>
      <c r="C222" s="5">
        <v>315</v>
      </c>
      <c r="D222" s="5">
        <v>0.28610354661941528</v>
      </c>
      <c r="E222" s="5">
        <v>0.43139329552650452</v>
      </c>
      <c r="F222" s="5">
        <v>135.88889247179031</v>
      </c>
      <c r="G222" s="5">
        <v>1101</v>
      </c>
      <c r="H222" s="6">
        <v>0.12342315167188644</v>
      </c>
      <c r="I222" s="7"/>
      <c r="J222" s="7"/>
      <c r="K222" s="7"/>
      <c r="L222" s="4">
        <v>50802</v>
      </c>
      <c r="M222" s="5">
        <v>0</v>
      </c>
      <c r="N222" s="5">
        <v>1949</v>
      </c>
      <c r="O222" s="5">
        <v>0.19829076528549194</v>
      </c>
      <c r="P222" s="5">
        <v>0.39712673425674438</v>
      </c>
      <c r="Q222" s="5">
        <v>774.00001972913742</v>
      </c>
      <c r="R222" s="5">
        <v>9829</v>
      </c>
      <c r="S222" s="6">
        <v>7.874656468629837E-2</v>
      </c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1:37" ht="14.4">
      <c r="A223" s="4">
        <v>50901</v>
      </c>
      <c r="B223" s="5">
        <v>1</v>
      </c>
      <c r="C223" s="5">
        <v>1255</v>
      </c>
      <c r="D223" s="5">
        <v>0.57940906286239624</v>
      </c>
      <c r="E223" s="5">
        <v>0.4544488787651062</v>
      </c>
      <c r="F223" s="5">
        <v>570.33334749937057</v>
      </c>
      <c r="G223" s="5">
        <v>2166</v>
      </c>
      <c r="H223" s="6">
        <v>0.26331180334091187</v>
      </c>
      <c r="I223" s="7"/>
      <c r="J223" s="7"/>
      <c r="K223" s="7"/>
      <c r="L223" s="4">
        <v>50901</v>
      </c>
      <c r="M223" s="5">
        <v>0</v>
      </c>
      <c r="N223" s="5">
        <v>4123</v>
      </c>
      <c r="O223" s="5">
        <v>0.46056747436523438</v>
      </c>
      <c r="P223" s="5">
        <v>0.44420191645622253</v>
      </c>
      <c r="Q223" s="5">
        <v>1831.4444924592972</v>
      </c>
      <c r="R223" s="5">
        <v>8952</v>
      </c>
      <c r="S223" s="6">
        <v>0.20458495616912842</v>
      </c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 spans="1:37" ht="14.4">
      <c r="A224" s="4">
        <v>50902</v>
      </c>
      <c r="B224" s="5">
        <v>1</v>
      </c>
      <c r="C224" s="5">
        <v>130</v>
      </c>
      <c r="D224" s="5">
        <v>0.49618321657180786</v>
      </c>
      <c r="E224" s="5">
        <v>0.40341880917549133</v>
      </c>
      <c r="F224" s="5">
        <v>52.444445818662643</v>
      </c>
      <c r="G224" s="5">
        <v>262</v>
      </c>
      <c r="H224" s="6">
        <v>0.200169637799263</v>
      </c>
      <c r="I224" s="7"/>
      <c r="J224" s="7"/>
      <c r="K224" s="7"/>
      <c r="L224" s="4">
        <v>50902</v>
      </c>
      <c r="M224" s="5">
        <v>0</v>
      </c>
      <c r="N224" s="5">
        <v>311</v>
      </c>
      <c r="O224" s="5">
        <v>0.42428377270698547</v>
      </c>
      <c r="P224" s="5">
        <v>0.41622009873390198</v>
      </c>
      <c r="Q224" s="5">
        <v>129.44444736838341</v>
      </c>
      <c r="R224" s="5">
        <v>733</v>
      </c>
      <c r="S224" s="6">
        <v>0.17659543454647064</v>
      </c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 spans="1:37" ht="14.4">
      <c r="A225" s="4">
        <v>51001</v>
      </c>
      <c r="B225" s="5">
        <v>1</v>
      </c>
      <c r="C225" s="5">
        <v>312</v>
      </c>
      <c r="D225" s="5">
        <v>0.65546220541000366</v>
      </c>
      <c r="E225" s="5">
        <v>0.45405983924865723</v>
      </c>
      <c r="F225" s="5">
        <v>141.66666999459267</v>
      </c>
      <c r="G225" s="5">
        <v>476</v>
      </c>
      <c r="H225" s="6">
        <v>0.29761907458305359</v>
      </c>
      <c r="I225" s="7"/>
      <c r="J225" s="7"/>
      <c r="K225" s="7"/>
      <c r="L225" s="4">
        <v>51001</v>
      </c>
      <c r="M225" s="5">
        <v>0</v>
      </c>
      <c r="N225" s="5">
        <v>1528</v>
      </c>
      <c r="O225" s="5">
        <v>0.61563253402709961</v>
      </c>
      <c r="P225" s="5">
        <v>0.4475712776184082</v>
      </c>
      <c r="Q225" s="5">
        <v>683.88890540599823</v>
      </c>
      <c r="R225" s="5">
        <v>2482</v>
      </c>
      <c r="S225" s="6">
        <v>0.27553942799568176</v>
      </c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 spans="1:37" ht="14.4">
      <c r="A226" s="4">
        <v>51002</v>
      </c>
      <c r="B226" s="5">
        <v>1</v>
      </c>
      <c r="C226" s="5">
        <v>175</v>
      </c>
      <c r="D226" s="5">
        <v>0.70564514398574829</v>
      </c>
      <c r="E226" s="5">
        <v>0.4876190721988678</v>
      </c>
      <c r="F226" s="5">
        <v>85.333335787057877</v>
      </c>
      <c r="G226" s="5">
        <v>248</v>
      </c>
      <c r="H226" s="6">
        <v>0.34408602118492126</v>
      </c>
      <c r="I226" s="7"/>
      <c r="J226" s="7"/>
      <c r="K226" s="7"/>
      <c r="L226" s="4">
        <v>51002</v>
      </c>
      <c r="M226" s="5">
        <v>0</v>
      </c>
      <c r="N226" s="5">
        <v>677</v>
      </c>
      <c r="O226" s="5">
        <v>0.72795701026916504</v>
      </c>
      <c r="P226" s="5">
        <v>0.48957821726799011</v>
      </c>
      <c r="Q226" s="5">
        <v>331.44445413351059</v>
      </c>
      <c r="R226" s="5">
        <v>930</v>
      </c>
      <c r="S226" s="6">
        <v>0.35639190673828125</v>
      </c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 spans="1:37" ht="14.4">
      <c r="A227" s="4">
        <v>51003</v>
      </c>
      <c r="B227" s="5">
        <v>1</v>
      </c>
      <c r="C227" s="5">
        <v>241</v>
      </c>
      <c r="D227" s="5">
        <v>0.66391181945800781</v>
      </c>
      <c r="E227" s="5">
        <v>0.43522360920906067</v>
      </c>
      <c r="F227" s="5">
        <v>104.88889166712761</v>
      </c>
      <c r="G227" s="5">
        <v>363</v>
      </c>
      <c r="H227" s="6">
        <v>0.28895008563995361</v>
      </c>
      <c r="I227" s="7"/>
      <c r="J227" s="7"/>
      <c r="K227" s="7"/>
      <c r="L227" s="4">
        <v>51003</v>
      </c>
      <c r="M227" s="5">
        <v>0</v>
      </c>
      <c r="N227" s="5">
        <v>1035</v>
      </c>
      <c r="O227" s="5">
        <v>0.55170577764511108</v>
      </c>
      <c r="P227" s="5">
        <v>0.43703705072402954</v>
      </c>
      <c r="Q227" s="5">
        <v>452.3333448767662</v>
      </c>
      <c r="R227" s="5">
        <v>1876</v>
      </c>
      <c r="S227" s="6">
        <v>0.24111586809158325</v>
      </c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 spans="1:37" ht="14.4">
      <c r="A228" s="4">
        <v>51101</v>
      </c>
      <c r="B228" s="5">
        <v>1</v>
      </c>
      <c r="C228" s="5">
        <v>3111</v>
      </c>
      <c r="D228" s="5">
        <v>0.53025394678115845</v>
      </c>
      <c r="E228" s="5">
        <v>0.44098004698753357</v>
      </c>
      <c r="F228" s="5">
        <v>1371.8889249265194</v>
      </c>
      <c r="G228" s="5">
        <v>5867</v>
      </c>
      <c r="H228" s="6">
        <v>0.23383140563964844</v>
      </c>
      <c r="I228" s="7"/>
      <c r="J228" s="7"/>
      <c r="K228" s="7"/>
      <c r="L228" s="4">
        <v>51101</v>
      </c>
      <c r="M228" s="5">
        <v>0</v>
      </c>
      <c r="N228" s="5">
        <v>8021</v>
      </c>
      <c r="O228" s="5">
        <v>0.50437027215957642</v>
      </c>
      <c r="P228" s="5">
        <v>0.43926361203193665</v>
      </c>
      <c r="Q228" s="5">
        <v>3523.3334223926067</v>
      </c>
      <c r="R228" s="5">
        <v>15903</v>
      </c>
      <c r="S228" s="6">
        <v>0.22155150771141052</v>
      </c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 spans="1:37" ht="14.4">
      <c r="A229" s="4">
        <v>51102</v>
      </c>
      <c r="B229" s="5">
        <v>1</v>
      </c>
      <c r="C229" s="5">
        <v>1528</v>
      </c>
      <c r="D229" s="5">
        <v>0.500327467918396</v>
      </c>
      <c r="E229" s="5">
        <v>0.43455499410629272</v>
      </c>
      <c r="F229" s="5">
        <v>664.00001671910286</v>
      </c>
      <c r="G229" s="5">
        <v>3054</v>
      </c>
      <c r="H229" s="6">
        <v>0.21741980314254761</v>
      </c>
      <c r="I229" s="7"/>
      <c r="J229" s="7"/>
      <c r="K229" s="7"/>
      <c r="L229" s="4">
        <v>51102</v>
      </c>
      <c r="M229" s="5">
        <v>0</v>
      </c>
      <c r="N229" s="5">
        <v>4019</v>
      </c>
      <c r="O229" s="5">
        <v>0.46152964234352112</v>
      </c>
      <c r="P229" s="5">
        <v>0.42605957388877869</v>
      </c>
      <c r="Q229" s="5">
        <v>1712.3333748877048</v>
      </c>
      <c r="R229" s="5">
        <v>8708</v>
      </c>
      <c r="S229" s="6">
        <v>0.19663912057876587</v>
      </c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 spans="1:37" ht="14.4">
      <c r="A230" s="4">
        <v>51103</v>
      </c>
      <c r="B230" s="5">
        <v>1</v>
      </c>
      <c r="C230" s="5">
        <v>2407</v>
      </c>
      <c r="D230" s="5">
        <v>0.89479553699493408</v>
      </c>
      <c r="E230" s="5">
        <v>0.53778332471847534</v>
      </c>
      <c r="F230" s="5">
        <v>1294.44448107481</v>
      </c>
      <c r="G230" s="5">
        <v>2690</v>
      </c>
      <c r="H230" s="6">
        <v>0.48120611906051636</v>
      </c>
      <c r="I230" s="7"/>
      <c r="J230" s="7"/>
      <c r="K230" s="7"/>
      <c r="L230" s="4">
        <v>51103</v>
      </c>
      <c r="M230" s="5">
        <v>0</v>
      </c>
      <c r="N230" s="5">
        <v>11319</v>
      </c>
      <c r="O230" s="5">
        <v>0.87122845649719238</v>
      </c>
      <c r="P230" s="5">
        <v>0.54401153326034546</v>
      </c>
      <c r="Q230" s="5">
        <v>6157.6668290197849</v>
      </c>
      <c r="R230" s="5">
        <v>12992</v>
      </c>
      <c r="S230" s="6">
        <v>0.4739583432674408</v>
      </c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 spans="1:37" ht="14.4">
      <c r="A231" s="4">
        <v>51201</v>
      </c>
      <c r="B231" s="5">
        <v>1</v>
      </c>
      <c r="C231" s="5">
        <v>2042</v>
      </c>
      <c r="D231" s="5">
        <v>0.41681975126266479</v>
      </c>
      <c r="E231" s="5">
        <v>0.44743716716766357</v>
      </c>
      <c r="F231" s="5">
        <v>913.66669055819511</v>
      </c>
      <c r="G231" s="5">
        <v>4899</v>
      </c>
      <c r="H231" s="6">
        <v>0.18650065362453461</v>
      </c>
      <c r="I231" s="7"/>
      <c r="J231" s="7"/>
      <c r="K231" s="7"/>
      <c r="L231" s="4">
        <v>51201</v>
      </c>
      <c r="M231" s="5">
        <v>0</v>
      </c>
      <c r="N231" s="5">
        <v>8808</v>
      </c>
      <c r="O231" s="5">
        <v>0.37080070376396179</v>
      </c>
      <c r="P231" s="5">
        <v>0.44421738386154175</v>
      </c>
      <c r="Q231" s="5">
        <v>3912.6667686700821</v>
      </c>
      <c r="R231" s="5">
        <v>23754</v>
      </c>
      <c r="S231" s="6">
        <v>0.16471612453460693</v>
      </c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 spans="1:37" ht="14.4">
      <c r="A232" s="4">
        <v>51202</v>
      </c>
      <c r="B232" s="5">
        <v>1</v>
      </c>
      <c r="C232" s="5">
        <v>2272</v>
      </c>
      <c r="D232" s="5">
        <v>0.68557631969451904</v>
      </c>
      <c r="E232" s="5">
        <v>0.4462050199508667</v>
      </c>
      <c r="F232" s="5">
        <v>1013.7778051197529</v>
      </c>
      <c r="G232" s="5">
        <v>3314</v>
      </c>
      <c r="H232" s="6">
        <v>0.30590760707855225</v>
      </c>
      <c r="I232" s="7"/>
      <c r="J232" s="7"/>
      <c r="K232" s="7"/>
      <c r="L232" s="4">
        <v>51202</v>
      </c>
      <c r="M232" s="5">
        <v>0</v>
      </c>
      <c r="N232" s="5">
        <v>7621</v>
      </c>
      <c r="O232" s="5">
        <v>0.67508190870285034</v>
      </c>
      <c r="P232" s="5">
        <v>0.45676422119140625</v>
      </c>
      <c r="Q232" s="5">
        <v>3481.0000855922699</v>
      </c>
      <c r="R232" s="5">
        <v>11289</v>
      </c>
      <c r="S232" s="6">
        <v>0.30835327506065369</v>
      </c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 spans="1:37" ht="14.4">
      <c r="A233" s="4">
        <v>51203</v>
      </c>
      <c r="B233" s="5">
        <v>1</v>
      </c>
      <c r="C233" s="5">
        <v>620</v>
      </c>
      <c r="D233" s="5">
        <v>0.64583331346511841</v>
      </c>
      <c r="E233" s="5">
        <v>0.48548388481140137</v>
      </c>
      <c r="F233" s="5">
        <v>301.00000876188278</v>
      </c>
      <c r="G233" s="5">
        <v>960</v>
      </c>
      <c r="H233" s="6">
        <v>0.31354168057441711</v>
      </c>
      <c r="I233" s="7"/>
      <c r="J233" s="7"/>
      <c r="K233" s="7"/>
      <c r="L233" s="4">
        <v>51203</v>
      </c>
      <c r="M233" s="5">
        <v>0</v>
      </c>
      <c r="N233" s="5">
        <v>2412</v>
      </c>
      <c r="O233" s="5">
        <v>0.24796956777572632</v>
      </c>
      <c r="P233" s="5">
        <v>0.45890918374061584</v>
      </c>
      <c r="Q233" s="5">
        <v>1106.8889155983925</v>
      </c>
      <c r="R233" s="5">
        <v>9727</v>
      </c>
      <c r="S233" s="6">
        <v>0.11379551142454147</v>
      </c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 spans="1:37" ht="14.4">
      <c r="A234" s="4">
        <v>51301</v>
      </c>
      <c r="B234" s="5">
        <v>1</v>
      </c>
      <c r="C234" s="5">
        <v>640</v>
      </c>
      <c r="D234" s="5">
        <v>0.69339114427566528</v>
      </c>
      <c r="E234" s="5">
        <v>0.48038196563720703</v>
      </c>
      <c r="F234" s="5">
        <v>307.44445249438286</v>
      </c>
      <c r="G234" s="5">
        <v>923</v>
      </c>
      <c r="H234" s="6">
        <v>0.33309260010719299</v>
      </c>
      <c r="I234" s="7"/>
      <c r="J234" s="7"/>
      <c r="K234" s="7"/>
      <c r="L234" s="4">
        <v>51301</v>
      </c>
      <c r="M234" s="5">
        <v>0</v>
      </c>
      <c r="N234" s="5">
        <v>2433</v>
      </c>
      <c r="O234" s="5">
        <v>0.76245689392089844</v>
      </c>
      <c r="P234" s="5">
        <v>0.50801479816436768</v>
      </c>
      <c r="Q234" s="5">
        <v>1236.0000346302986</v>
      </c>
      <c r="R234" s="5">
        <v>3191</v>
      </c>
      <c r="S234" s="6">
        <v>0.38733938336372375</v>
      </c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 spans="1:37" ht="14.4">
      <c r="A235" s="4">
        <v>51302</v>
      </c>
      <c r="B235" s="5">
        <v>1</v>
      </c>
      <c r="C235" s="5">
        <v>975</v>
      </c>
      <c r="D235" s="5">
        <v>0.71324068307876587</v>
      </c>
      <c r="E235" s="5">
        <v>0.45253562927246094</v>
      </c>
      <c r="F235" s="5">
        <v>441.222233325243</v>
      </c>
      <c r="G235" s="5">
        <v>1367</v>
      </c>
      <c r="H235" s="6">
        <v>0.32276681065559387</v>
      </c>
      <c r="I235" s="7"/>
      <c r="J235" s="7"/>
      <c r="K235" s="7"/>
      <c r="L235" s="4">
        <v>51302</v>
      </c>
      <c r="M235" s="5">
        <v>0</v>
      </c>
      <c r="N235" s="5">
        <v>3230</v>
      </c>
      <c r="O235" s="5">
        <v>0.682586669921875</v>
      </c>
      <c r="P235" s="5">
        <v>0.48032337427139282</v>
      </c>
      <c r="Q235" s="5">
        <v>1551.4444858431816</v>
      </c>
      <c r="R235" s="5">
        <v>4732</v>
      </c>
      <c r="S235" s="6">
        <v>0.32786232233047485</v>
      </c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 spans="1:37" ht="14.4">
      <c r="A236" s="4">
        <v>51401</v>
      </c>
      <c r="B236" s="5">
        <v>1</v>
      </c>
      <c r="C236" s="5">
        <v>604</v>
      </c>
      <c r="D236" s="5">
        <v>0.55463725328445435</v>
      </c>
      <c r="E236" s="5">
        <v>0.40728476643562317</v>
      </c>
      <c r="F236" s="5">
        <v>246.00000622868538</v>
      </c>
      <c r="G236" s="5">
        <v>1089</v>
      </c>
      <c r="H236" s="6">
        <v>0.22589530050754547</v>
      </c>
      <c r="I236" s="7"/>
      <c r="J236" s="7"/>
      <c r="K236" s="7"/>
      <c r="L236" s="4">
        <v>51401</v>
      </c>
      <c r="M236" s="5">
        <v>0</v>
      </c>
      <c r="N236" s="5">
        <v>1637</v>
      </c>
      <c r="O236" s="5">
        <v>0.56526243686676025</v>
      </c>
      <c r="P236" s="5">
        <v>0.42638975381851196</v>
      </c>
      <c r="Q236" s="5">
        <v>698.00001722574234</v>
      </c>
      <c r="R236" s="5">
        <v>2896</v>
      </c>
      <c r="S236" s="6">
        <v>0.24102210998535156</v>
      </c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 spans="1:37" ht="14.4">
      <c r="A237" s="4">
        <v>51402</v>
      </c>
      <c r="B237" s="5">
        <v>1</v>
      </c>
      <c r="C237" s="5">
        <v>144</v>
      </c>
      <c r="D237" s="5">
        <v>0.33103448152542114</v>
      </c>
      <c r="E237" s="5">
        <v>0.3888888955116272</v>
      </c>
      <c r="F237" s="5">
        <v>56.000001311302185</v>
      </c>
      <c r="G237" s="5">
        <v>435</v>
      </c>
      <c r="H237" s="6">
        <v>0.12873563170433044</v>
      </c>
      <c r="I237" s="7"/>
      <c r="J237" s="7"/>
      <c r="K237" s="7"/>
      <c r="L237" s="4">
        <v>51402</v>
      </c>
      <c r="M237" s="5">
        <v>0</v>
      </c>
      <c r="N237" s="5">
        <v>476</v>
      </c>
      <c r="O237" s="5">
        <v>0.3848019540309906</v>
      </c>
      <c r="P237" s="5">
        <v>0.41830065846443176</v>
      </c>
      <c r="Q237" s="5">
        <v>199.11111631989479</v>
      </c>
      <c r="R237" s="5">
        <v>1237</v>
      </c>
      <c r="S237" s="6">
        <v>0.16096290946006775</v>
      </c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 spans="1:37" ht="14.4">
      <c r="A238" s="4">
        <v>51501</v>
      </c>
      <c r="B238" s="5">
        <v>1</v>
      </c>
      <c r="C238" s="5">
        <v>2233</v>
      </c>
      <c r="D238" s="5">
        <v>0.29757463932037354</v>
      </c>
      <c r="E238" s="5">
        <v>0.44892272353172302</v>
      </c>
      <c r="F238" s="5">
        <v>1002.4444697797298</v>
      </c>
      <c r="G238" s="5">
        <v>7504</v>
      </c>
      <c r="H238" s="6">
        <v>0.13358801603317261</v>
      </c>
      <c r="I238" s="7"/>
      <c r="J238" s="7"/>
      <c r="K238" s="7"/>
      <c r="L238" s="4">
        <v>51501</v>
      </c>
      <c r="M238" s="5">
        <v>0</v>
      </c>
      <c r="N238" s="5">
        <v>8986</v>
      </c>
      <c r="O238" s="5">
        <v>0.24904383718967438</v>
      </c>
      <c r="P238" s="5">
        <v>0.43304401636123657</v>
      </c>
      <c r="Q238" s="5">
        <v>3891.333433508873</v>
      </c>
      <c r="R238" s="5">
        <v>36082</v>
      </c>
      <c r="S238" s="6">
        <v>0.1078469455242157</v>
      </c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 spans="1:37" ht="14.4">
      <c r="A239" s="4">
        <v>51601</v>
      </c>
      <c r="B239" s="5">
        <v>1</v>
      </c>
      <c r="C239" s="5">
        <v>168</v>
      </c>
      <c r="D239" s="5">
        <v>0.47999998927116394</v>
      </c>
      <c r="E239" s="5">
        <v>0.43981483578681946</v>
      </c>
      <c r="F239" s="5">
        <v>73.888890504837036</v>
      </c>
      <c r="G239" s="5">
        <v>350</v>
      </c>
      <c r="H239" s="6">
        <v>0.21111111342906952</v>
      </c>
      <c r="I239" s="7"/>
      <c r="J239" s="7"/>
      <c r="K239" s="7"/>
      <c r="L239" s="4">
        <v>51601</v>
      </c>
      <c r="M239" s="5">
        <v>0</v>
      </c>
      <c r="N239" s="5">
        <v>693</v>
      </c>
      <c r="O239" s="5">
        <v>0.53389829397201538</v>
      </c>
      <c r="P239" s="5">
        <v>0.461119145154953</v>
      </c>
      <c r="Q239" s="5">
        <v>319.55556434392929</v>
      </c>
      <c r="R239" s="5">
        <v>1298</v>
      </c>
      <c r="S239" s="6">
        <v>0.24619072675704956</v>
      </c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 spans="1:37" ht="14.4">
      <c r="A240" s="4">
        <v>60101</v>
      </c>
      <c r="B240" s="5">
        <v>1</v>
      </c>
      <c r="C240" s="5">
        <v>4214</v>
      </c>
      <c r="D240" s="5">
        <v>0.11754205077886581</v>
      </c>
      <c r="E240" s="5">
        <v>0.40668672323226929</v>
      </c>
      <c r="F240" s="5">
        <v>1713.7778205275536</v>
      </c>
      <c r="G240" s="5">
        <v>35851</v>
      </c>
      <c r="H240" s="6">
        <v>4.7802790999412537E-2</v>
      </c>
      <c r="I240" s="7"/>
      <c r="J240" s="7"/>
      <c r="K240" s="7"/>
      <c r="L240" s="4">
        <v>60101</v>
      </c>
      <c r="M240" s="5">
        <v>0</v>
      </c>
      <c r="N240" s="5">
        <v>17917</v>
      </c>
      <c r="O240" s="5">
        <v>0.10978756099939346</v>
      </c>
      <c r="P240" s="5">
        <v>0.40693196654319763</v>
      </c>
      <c r="Q240" s="5">
        <v>7291.0001806616783</v>
      </c>
      <c r="R240" s="5">
        <v>163197</v>
      </c>
      <c r="S240" s="6">
        <v>4.4676069170236588E-2</v>
      </c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 spans="1:37" ht="14.4">
      <c r="A241" s="4">
        <v>60201</v>
      </c>
      <c r="B241" s="5">
        <v>1</v>
      </c>
      <c r="C241" s="5">
        <v>1505</v>
      </c>
      <c r="D241" s="5">
        <v>0.3784259557723999</v>
      </c>
      <c r="E241" s="5">
        <v>0.42480620741844177</v>
      </c>
      <c r="F241" s="5">
        <v>639.3333486020565</v>
      </c>
      <c r="G241" s="5">
        <v>3977</v>
      </c>
      <c r="H241" s="6">
        <v>0.16075769066810608</v>
      </c>
      <c r="I241" s="7"/>
      <c r="J241" s="7"/>
      <c r="K241" s="7"/>
      <c r="L241" s="4">
        <v>60201</v>
      </c>
      <c r="M241" s="5">
        <v>0</v>
      </c>
      <c r="N241" s="5">
        <v>5391</v>
      </c>
      <c r="O241" s="5">
        <v>0.37919393181800842</v>
      </c>
      <c r="P241" s="5">
        <v>0.43552011251449585</v>
      </c>
      <c r="Q241" s="5">
        <v>2347.8889494538307</v>
      </c>
      <c r="R241" s="5">
        <v>14217</v>
      </c>
      <c r="S241" s="6">
        <v>0.1651465892791748</v>
      </c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 spans="1:37" ht="14.4">
      <c r="A242" s="4">
        <v>60202</v>
      </c>
      <c r="B242" s="5">
        <v>1</v>
      </c>
      <c r="C242" s="5">
        <v>784</v>
      </c>
      <c r="D242" s="5">
        <v>0.14684398472309113</v>
      </c>
      <c r="E242" s="5">
        <v>0.39214852452278137</v>
      </c>
      <c r="F242" s="5">
        <v>307.44445130228996</v>
      </c>
      <c r="G242" s="5">
        <v>5339</v>
      </c>
      <c r="H242" s="6">
        <v>5.7584650814533234E-2</v>
      </c>
      <c r="I242" s="7"/>
      <c r="J242" s="7"/>
      <c r="K242" s="7"/>
      <c r="L242" s="4">
        <v>60202</v>
      </c>
      <c r="M242" s="5">
        <v>0</v>
      </c>
      <c r="N242" s="5">
        <v>3606</v>
      </c>
      <c r="O242" s="5">
        <v>0.13055756688117981</v>
      </c>
      <c r="P242" s="5">
        <v>0.3991495668888092</v>
      </c>
      <c r="Q242" s="5">
        <v>1439.3333705365658</v>
      </c>
      <c r="R242" s="5">
        <v>27620</v>
      </c>
      <c r="S242" s="6">
        <v>5.2111994475126266E-2</v>
      </c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 spans="1:37" ht="14.4">
      <c r="A243" s="4">
        <v>60301</v>
      </c>
      <c r="B243" s="5">
        <v>1</v>
      </c>
      <c r="C243" s="5">
        <v>2530</v>
      </c>
      <c r="D243" s="5">
        <v>0.19691780209541321</v>
      </c>
      <c r="E243" s="5">
        <v>0.4276680052280426</v>
      </c>
      <c r="F243" s="5">
        <v>1082.0000278055668</v>
      </c>
      <c r="G243" s="5">
        <v>12848</v>
      </c>
      <c r="H243" s="6">
        <v>8.4215447306632996E-2</v>
      </c>
      <c r="I243" s="7"/>
      <c r="J243" s="7"/>
      <c r="K243" s="7"/>
      <c r="L243" s="4">
        <v>60301</v>
      </c>
      <c r="M243" s="5">
        <v>0</v>
      </c>
      <c r="N243" s="5">
        <v>12690</v>
      </c>
      <c r="O243" s="5">
        <v>0.16915263235569</v>
      </c>
      <c r="P243" s="5">
        <v>0.42027845978736877</v>
      </c>
      <c r="Q243" s="5">
        <v>5333.3334705233574</v>
      </c>
      <c r="R243" s="5">
        <v>75021</v>
      </c>
      <c r="S243" s="6">
        <v>7.1091204881668091E-2</v>
      </c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 spans="1:37" ht="14.4">
      <c r="A244" s="4">
        <v>60302</v>
      </c>
      <c r="B244" s="5">
        <v>1</v>
      </c>
      <c r="C244" s="5">
        <v>436</v>
      </c>
      <c r="D244" s="5">
        <v>0.22462648153305054</v>
      </c>
      <c r="E244" s="5">
        <v>0.39959225058555603</v>
      </c>
      <c r="F244" s="5">
        <v>174.22222664952278</v>
      </c>
      <c r="G244" s="5">
        <v>1941</v>
      </c>
      <c r="H244" s="6">
        <v>8.9758999645709991E-2</v>
      </c>
      <c r="I244" s="7"/>
      <c r="J244" s="7"/>
      <c r="K244" s="7"/>
      <c r="L244" s="4">
        <v>60302</v>
      </c>
      <c r="M244" s="5">
        <v>0</v>
      </c>
      <c r="N244" s="5">
        <v>1958</v>
      </c>
      <c r="O244" s="5">
        <v>0.17220756411552429</v>
      </c>
      <c r="P244" s="5">
        <v>0.41374418139457703</v>
      </c>
      <c r="Q244" s="5">
        <v>810.11113294959068</v>
      </c>
      <c r="R244" s="5">
        <v>11370</v>
      </c>
      <c r="S244" s="6">
        <v>7.1249879896640778E-2</v>
      </c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 spans="1:37" ht="14.4">
      <c r="A245" s="4">
        <v>60303</v>
      </c>
      <c r="B245" s="5">
        <v>1</v>
      </c>
      <c r="C245" s="5">
        <v>1307</v>
      </c>
      <c r="D245" s="5">
        <v>0.25153964757919312</v>
      </c>
      <c r="E245" s="5">
        <v>0.41690045595169067</v>
      </c>
      <c r="F245" s="5">
        <v>544.88890317082405</v>
      </c>
      <c r="G245" s="5">
        <v>5196</v>
      </c>
      <c r="H245" s="6">
        <v>0.10486699640750885</v>
      </c>
      <c r="I245" s="7"/>
      <c r="J245" s="7"/>
      <c r="K245" s="7"/>
      <c r="L245" s="4">
        <v>60303</v>
      </c>
      <c r="M245" s="5">
        <v>0</v>
      </c>
      <c r="N245" s="5">
        <v>7866</v>
      </c>
      <c r="O245" s="5">
        <v>0.2413327544927597</v>
      </c>
      <c r="P245" s="5">
        <v>0.4123089611530304</v>
      </c>
      <c r="Q245" s="5">
        <v>3243.2223056256771</v>
      </c>
      <c r="R245" s="5">
        <v>32594</v>
      </c>
      <c r="S245" s="6">
        <v>9.9503658711910248E-2</v>
      </c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 spans="1:37" ht="14.4">
      <c r="A246" s="4">
        <v>60401</v>
      </c>
      <c r="B246" s="5">
        <v>1</v>
      </c>
      <c r="C246" s="5">
        <v>1023</v>
      </c>
      <c r="D246" s="5">
        <v>0.36958092451095581</v>
      </c>
      <c r="E246" s="5">
        <v>0.43695014715194702</v>
      </c>
      <c r="F246" s="5">
        <v>447.00001201033592</v>
      </c>
      <c r="G246" s="5">
        <v>2768</v>
      </c>
      <c r="H246" s="6">
        <v>0.16148844361305237</v>
      </c>
      <c r="I246" s="7"/>
      <c r="J246" s="7"/>
      <c r="K246" s="7"/>
      <c r="L246" s="4">
        <v>60401</v>
      </c>
      <c r="M246" s="5">
        <v>0</v>
      </c>
      <c r="N246" s="5">
        <v>3833</v>
      </c>
      <c r="O246" s="5">
        <v>0.32629606127738953</v>
      </c>
      <c r="P246" s="5">
        <v>0.43589299917221069</v>
      </c>
      <c r="Q246" s="5">
        <v>1670.777821034193</v>
      </c>
      <c r="R246" s="5">
        <v>11747</v>
      </c>
      <c r="S246" s="6">
        <v>0.14223016798496246</v>
      </c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 spans="1:37" ht="14.4">
      <c r="A247" s="4">
        <v>60402</v>
      </c>
      <c r="B247" s="5">
        <v>1</v>
      </c>
      <c r="C247" s="5">
        <v>436</v>
      </c>
      <c r="D247" s="5">
        <v>0.45087900757789612</v>
      </c>
      <c r="E247" s="5">
        <v>0.43297657370567322</v>
      </c>
      <c r="F247" s="5">
        <v>188.77778288722038</v>
      </c>
      <c r="G247" s="5">
        <v>967</v>
      </c>
      <c r="H247" s="6">
        <v>0.19522005319595337</v>
      </c>
      <c r="I247" s="7"/>
      <c r="J247" s="7"/>
      <c r="K247" s="7"/>
      <c r="L247" s="4">
        <v>60402</v>
      </c>
      <c r="M247" s="5">
        <v>0</v>
      </c>
      <c r="N247" s="5">
        <v>1516</v>
      </c>
      <c r="O247" s="5">
        <v>0.35603570938110352</v>
      </c>
      <c r="P247" s="5">
        <v>0.43931400775909424</v>
      </c>
      <c r="Q247" s="5">
        <v>666.00001737475395</v>
      </c>
      <c r="R247" s="5">
        <v>4258</v>
      </c>
      <c r="S247" s="6">
        <v>0.15641146898269653</v>
      </c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 spans="1:37" ht="14.4">
      <c r="A248" s="4">
        <v>60501</v>
      </c>
      <c r="B248" s="5">
        <v>1</v>
      </c>
      <c r="C248" s="5">
        <v>1691</v>
      </c>
      <c r="D248" s="5">
        <v>0.31153279542922974</v>
      </c>
      <c r="E248" s="5">
        <v>0.46422237157821655</v>
      </c>
      <c r="F248" s="5">
        <v>785.00002095103264</v>
      </c>
      <c r="G248" s="5">
        <v>5428</v>
      </c>
      <c r="H248" s="6">
        <v>0.14462049305438995</v>
      </c>
      <c r="I248" s="7"/>
      <c r="J248" s="7"/>
      <c r="K248" s="7"/>
      <c r="L248" s="4">
        <v>60501</v>
      </c>
      <c r="M248" s="5">
        <v>0</v>
      </c>
      <c r="N248" s="5">
        <v>5322</v>
      </c>
      <c r="O248" s="5">
        <v>0.29853594303131104</v>
      </c>
      <c r="P248" s="5">
        <v>0.45903795957565308</v>
      </c>
      <c r="Q248" s="5">
        <v>2443.0000619888306</v>
      </c>
      <c r="R248" s="5">
        <v>17827</v>
      </c>
      <c r="S248" s="6">
        <v>0.13703933358192444</v>
      </c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 spans="1:37" ht="14.4">
      <c r="A249" s="4">
        <v>60502</v>
      </c>
      <c r="B249" s="5">
        <v>1</v>
      </c>
      <c r="C249" s="5">
        <v>748</v>
      </c>
      <c r="D249" s="5">
        <v>0.37493735551834106</v>
      </c>
      <c r="E249" s="5">
        <v>0.41934046149253845</v>
      </c>
      <c r="F249" s="5">
        <v>313.66667473316193</v>
      </c>
      <c r="G249" s="5">
        <v>1995</v>
      </c>
      <c r="H249" s="6">
        <v>0.15722639858722687</v>
      </c>
      <c r="I249" s="7"/>
      <c r="J249" s="7"/>
      <c r="K249" s="7"/>
      <c r="L249" s="4">
        <v>60502</v>
      </c>
      <c r="M249" s="5">
        <v>0</v>
      </c>
      <c r="N249" s="5">
        <v>2819</v>
      </c>
      <c r="O249" s="5">
        <v>0.31490170955657959</v>
      </c>
      <c r="P249" s="5">
        <v>0.42970320582389832</v>
      </c>
      <c r="Q249" s="5">
        <v>1211.3333651721478</v>
      </c>
      <c r="R249" s="5">
        <v>8952</v>
      </c>
      <c r="S249" s="6">
        <v>0.13531427085399628</v>
      </c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 spans="1:37" ht="14.4">
      <c r="A250" s="4">
        <v>60601</v>
      </c>
      <c r="B250" s="5">
        <v>1</v>
      </c>
      <c r="C250" s="5">
        <v>1983</v>
      </c>
      <c r="D250" s="5">
        <v>0.49267080426216125</v>
      </c>
      <c r="E250" s="5">
        <v>0.43917745351791382</v>
      </c>
      <c r="F250" s="5">
        <v>870.88891157507896</v>
      </c>
      <c r="G250" s="5">
        <v>4025</v>
      </c>
      <c r="H250" s="6">
        <v>0.21636991202831268</v>
      </c>
      <c r="I250" s="7"/>
      <c r="J250" s="7"/>
      <c r="K250" s="7"/>
      <c r="L250" s="4">
        <v>60601</v>
      </c>
      <c r="M250" s="5">
        <v>0</v>
      </c>
      <c r="N250" s="5">
        <v>6968</v>
      </c>
      <c r="O250" s="5">
        <v>0.43086817860603333</v>
      </c>
      <c r="P250" s="5">
        <v>0.45630821585655212</v>
      </c>
      <c r="Q250" s="5">
        <v>3179.5556404292583</v>
      </c>
      <c r="R250" s="5">
        <v>16172</v>
      </c>
      <c r="S250" s="6">
        <v>0.19660869240760803</v>
      </c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 spans="1:37" ht="14.4">
      <c r="A251" s="4">
        <v>70101</v>
      </c>
      <c r="B251" s="5">
        <v>1</v>
      </c>
      <c r="C251" s="5">
        <v>21249</v>
      </c>
      <c r="D251" s="5">
        <v>0.10663153976202011</v>
      </c>
      <c r="E251" s="5">
        <v>0.37470000982284546</v>
      </c>
      <c r="F251" s="5">
        <v>7962.0001996457577</v>
      </c>
      <c r="G251" s="5">
        <v>199275</v>
      </c>
      <c r="H251" s="6">
        <v>3.9954837411642075E-2</v>
      </c>
      <c r="I251" s="7"/>
      <c r="J251" s="7"/>
      <c r="K251" s="7"/>
      <c r="L251" s="4">
        <v>70101</v>
      </c>
      <c r="M251" s="5">
        <v>0</v>
      </c>
      <c r="N251" s="5">
        <v>175802</v>
      </c>
      <c r="O251" s="5">
        <v>0.14386285841464996</v>
      </c>
      <c r="P251" s="5">
        <v>0.37168645858764648</v>
      </c>
      <c r="Q251" s="5">
        <v>65343.22386649251</v>
      </c>
      <c r="R251" s="5">
        <v>1222011</v>
      </c>
      <c r="S251" s="6">
        <v>5.3471878170967102E-2</v>
      </c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 spans="1:37" ht="14.4">
      <c r="A252" s="4">
        <v>70102</v>
      </c>
      <c r="B252" s="5">
        <v>1</v>
      </c>
      <c r="C252" s="5">
        <v>1203</v>
      </c>
      <c r="D252" s="5">
        <v>0.22536531090736389</v>
      </c>
      <c r="E252" s="5">
        <v>0.39355316758155823</v>
      </c>
      <c r="F252" s="5">
        <v>473.44445559382439</v>
      </c>
      <c r="G252" s="5">
        <v>5338</v>
      </c>
      <c r="H252" s="6">
        <v>8.8693231344223022E-2</v>
      </c>
      <c r="I252" s="7"/>
      <c r="J252" s="7"/>
      <c r="K252" s="7"/>
      <c r="L252" s="4">
        <v>70102</v>
      </c>
      <c r="M252" s="5">
        <v>0</v>
      </c>
      <c r="N252" s="5">
        <v>9811</v>
      </c>
      <c r="O252" s="5">
        <v>0.2499363124370575</v>
      </c>
      <c r="P252" s="5">
        <v>0.38770541548728943</v>
      </c>
      <c r="Q252" s="5">
        <v>3803.777874737978</v>
      </c>
      <c r="R252" s="5">
        <v>39254</v>
      </c>
      <c r="S252" s="6">
        <v>9.6901662647724152E-2</v>
      </c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 spans="1:37" ht="14.4">
      <c r="A253" s="4">
        <v>70103</v>
      </c>
      <c r="B253" s="5">
        <v>1</v>
      </c>
      <c r="C253" s="5">
        <v>1012</v>
      </c>
      <c r="D253" s="5">
        <v>0.34351661801338196</v>
      </c>
      <c r="E253" s="5">
        <v>0.431049644947052</v>
      </c>
      <c r="F253" s="5">
        <v>436.22223299741745</v>
      </c>
      <c r="G253" s="5">
        <v>2946</v>
      </c>
      <c r="H253" s="6">
        <v>0.14807271957397461</v>
      </c>
      <c r="I253" s="7"/>
      <c r="J253" s="7"/>
      <c r="K253" s="7"/>
      <c r="L253" s="4">
        <v>70103</v>
      </c>
      <c r="M253" s="5">
        <v>0</v>
      </c>
      <c r="N253" s="5">
        <v>3685</v>
      </c>
      <c r="O253" s="5">
        <v>0.29954478144645691</v>
      </c>
      <c r="P253" s="5">
        <v>0.4282526969909668</v>
      </c>
      <c r="Q253" s="5">
        <v>1578.1111524701118</v>
      </c>
      <c r="R253" s="5">
        <v>12302</v>
      </c>
      <c r="S253" s="6">
        <v>0.12828086316585541</v>
      </c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 spans="1:37" ht="14.4">
      <c r="A254" s="4">
        <v>70104</v>
      </c>
      <c r="B254" s="5">
        <v>1</v>
      </c>
      <c r="C254" s="5">
        <v>2346</v>
      </c>
      <c r="D254" s="5">
        <v>0.25483381748199463</v>
      </c>
      <c r="E254" s="5">
        <v>0.38808375597000122</v>
      </c>
      <c r="F254" s="5">
        <v>910.44446673989296</v>
      </c>
      <c r="G254" s="5">
        <v>9206</v>
      </c>
      <c r="H254" s="6">
        <v>9.8896868526935577E-2</v>
      </c>
      <c r="I254" s="7"/>
      <c r="J254" s="7"/>
      <c r="K254" s="7"/>
      <c r="L254" s="4">
        <v>70104</v>
      </c>
      <c r="M254" s="5">
        <v>0</v>
      </c>
      <c r="N254" s="5">
        <v>18982</v>
      </c>
      <c r="O254" s="5">
        <v>0.23988676071166992</v>
      </c>
      <c r="P254" s="5">
        <v>0.38005012273788452</v>
      </c>
      <c r="Q254" s="5">
        <v>7214.1112948060036</v>
      </c>
      <c r="R254" s="5">
        <v>79129</v>
      </c>
      <c r="S254" s="6">
        <v>9.1168992221355438E-2</v>
      </c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 spans="1:37" ht="14.4">
      <c r="A255" s="4">
        <v>70105</v>
      </c>
      <c r="B255" s="5">
        <v>1</v>
      </c>
      <c r="C255" s="5">
        <v>2527</v>
      </c>
      <c r="D255" s="5">
        <v>0.35293295979499817</v>
      </c>
      <c r="E255" s="5">
        <v>0.42624104022979736</v>
      </c>
      <c r="F255" s="5">
        <v>1077.1111393868923</v>
      </c>
      <c r="G255" s="5">
        <v>7160</v>
      </c>
      <c r="H255" s="6">
        <v>0.15043450891971588</v>
      </c>
      <c r="I255" s="7"/>
      <c r="J255" s="7"/>
      <c r="K255" s="7"/>
      <c r="L255" s="4">
        <v>70105</v>
      </c>
      <c r="M255" s="5">
        <v>0</v>
      </c>
      <c r="N255" s="5">
        <v>12222</v>
      </c>
      <c r="O255" s="5">
        <v>0.29161795973777771</v>
      </c>
      <c r="P255" s="5">
        <v>0.42862600088119507</v>
      </c>
      <c r="Q255" s="5">
        <v>5238.6668040454388</v>
      </c>
      <c r="R255" s="5">
        <v>41911</v>
      </c>
      <c r="S255" s="6">
        <v>0.12499503791332245</v>
      </c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 spans="1:37" ht="14.4">
      <c r="A256" s="4">
        <v>70201</v>
      </c>
      <c r="B256" s="5">
        <v>1</v>
      </c>
      <c r="C256" s="5">
        <v>2746</v>
      </c>
      <c r="D256" s="5">
        <v>0.26808550953865051</v>
      </c>
      <c r="E256" s="5">
        <v>0.40636888146400452</v>
      </c>
      <c r="F256" s="5">
        <v>1115.888917952776</v>
      </c>
      <c r="G256" s="5">
        <v>10243</v>
      </c>
      <c r="H256" s="6">
        <v>0.10894160717725754</v>
      </c>
      <c r="I256" s="7"/>
      <c r="J256" s="7"/>
      <c r="K256" s="7"/>
      <c r="L256" s="4">
        <v>70201</v>
      </c>
      <c r="M256" s="5">
        <v>0</v>
      </c>
      <c r="N256" s="5">
        <v>21948</v>
      </c>
      <c r="O256" s="5">
        <v>0.25889402627944946</v>
      </c>
      <c r="P256" s="5">
        <v>0.394918292760849</v>
      </c>
      <c r="Q256" s="5">
        <v>8667.6668820679188</v>
      </c>
      <c r="R256" s="5">
        <v>84776</v>
      </c>
      <c r="S256" s="6">
        <v>0.10224198549985886</v>
      </c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 spans="1:37" ht="14.4">
      <c r="A257" s="4">
        <v>70202</v>
      </c>
      <c r="B257" s="5">
        <v>1</v>
      </c>
      <c r="C257" s="5">
        <v>428</v>
      </c>
      <c r="D257" s="5">
        <v>0.22826667129993439</v>
      </c>
      <c r="E257" s="5">
        <v>0.40706127882003784</v>
      </c>
      <c r="F257" s="5">
        <v>174.22222650051117</v>
      </c>
      <c r="G257" s="5">
        <v>1875</v>
      </c>
      <c r="H257" s="6">
        <v>9.2918522655963898E-2</v>
      </c>
      <c r="I257" s="7"/>
      <c r="J257" s="7"/>
      <c r="K257" s="7"/>
      <c r="L257" s="4">
        <v>70202</v>
      </c>
      <c r="M257" s="5">
        <v>0</v>
      </c>
      <c r="N257" s="5">
        <v>2856</v>
      </c>
      <c r="O257" s="5">
        <v>0.27887901663780212</v>
      </c>
      <c r="P257" s="5">
        <v>0.39635854959487915</v>
      </c>
      <c r="Q257" s="5">
        <v>1132.0000287294388</v>
      </c>
      <c r="R257" s="5">
        <v>10241</v>
      </c>
      <c r="S257" s="6">
        <v>0.11053608357906342</v>
      </c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 spans="1:37" ht="14.4">
      <c r="A258" s="4">
        <v>70301</v>
      </c>
      <c r="B258" s="5">
        <v>1</v>
      </c>
      <c r="C258" s="5">
        <v>3571</v>
      </c>
      <c r="D258" s="5">
        <v>0.45397916436195374</v>
      </c>
      <c r="E258" s="5">
        <v>0.42465540766716003</v>
      </c>
      <c r="F258" s="5">
        <v>1516.4444833099842</v>
      </c>
      <c r="G258" s="5">
        <v>7866</v>
      </c>
      <c r="H258" s="6">
        <v>0.19278471171855927</v>
      </c>
      <c r="I258" s="7"/>
      <c r="J258" s="7"/>
      <c r="K258" s="7"/>
      <c r="L258" s="4">
        <v>70301</v>
      </c>
      <c r="M258" s="5">
        <v>0</v>
      </c>
      <c r="N258" s="5">
        <v>19874</v>
      </c>
      <c r="O258" s="5">
        <v>0.46052601933479309</v>
      </c>
      <c r="P258" s="5">
        <v>0.43026065826416016</v>
      </c>
      <c r="Q258" s="5">
        <v>8551.0002214312553</v>
      </c>
      <c r="R258" s="5">
        <v>43155</v>
      </c>
      <c r="S258" s="6">
        <v>0.19814622402191162</v>
      </c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 spans="1:37" ht="14.4">
      <c r="A259" s="4">
        <v>70302</v>
      </c>
      <c r="B259" s="5">
        <v>1</v>
      </c>
      <c r="C259" s="5">
        <v>1221</v>
      </c>
      <c r="D259" s="5">
        <v>0.59823614358901978</v>
      </c>
      <c r="E259" s="5">
        <v>0.47265449166297913</v>
      </c>
      <c r="F259" s="5">
        <v>577.11112493276596</v>
      </c>
      <c r="G259" s="5">
        <v>2041</v>
      </c>
      <c r="H259" s="6">
        <v>0.28275901079177856</v>
      </c>
      <c r="I259" s="7"/>
      <c r="J259" s="7"/>
      <c r="K259" s="7"/>
      <c r="L259" s="4">
        <v>70302</v>
      </c>
      <c r="M259" s="5">
        <v>0</v>
      </c>
      <c r="N259" s="5">
        <v>5295</v>
      </c>
      <c r="O259" s="5">
        <v>0.57610708475112915</v>
      </c>
      <c r="P259" s="5">
        <v>0.44488513469696045</v>
      </c>
      <c r="Q259" s="5">
        <v>2355.6667266488075</v>
      </c>
      <c r="R259" s="5">
        <v>9191</v>
      </c>
      <c r="S259" s="6">
        <v>0.25630149245262146</v>
      </c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 spans="1:37" ht="14.4">
      <c r="A260" s="4">
        <v>70303</v>
      </c>
      <c r="B260" s="5">
        <v>1</v>
      </c>
      <c r="C260" s="5">
        <v>440</v>
      </c>
      <c r="D260" s="5">
        <v>0.58588546514511108</v>
      </c>
      <c r="E260" s="5">
        <v>0.45959597826004028</v>
      </c>
      <c r="F260" s="5">
        <v>202.22222775220871</v>
      </c>
      <c r="G260" s="5">
        <v>751</v>
      </c>
      <c r="H260" s="6">
        <v>0.26927059888839722</v>
      </c>
      <c r="I260" s="7"/>
      <c r="J260" s="7"/>
      <c r="K260" s="7"/>
      <c r="L260" s="4">
        <v>70303</v>
      </c>
      <c r="M260" s="5">
        <v>0</v>
      </c>
      <c r="N260" s="5">
        <v>2692</v>
      </c>
      <c r="O260" s="5">
        <v>0.55288559198379517</v>
      </c>
      <c r="P260" s="5">
        <v>0.44221562147140503</v>
      </c>
      <c r="Q260" s="5">
        <v>1190.4444778859615</v>
      </c>
      <c r="R260" s="5">
        <v>4869</v>
      </c>
      <c r="S260" s="6">
        <v>0.24449464678764343</v>
      </c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 spans="1:37" ht="14.4">
      <c r="A261" s="4">
        <v>70401</v>
      </c>
      <c r="B261" s="5">
        <v>1</v>
      </c>
      <c r="C261" s="5">
        <v>715</v>
      </c>
      <c r="D261" s="5">
        <v>0.30168777704238892</v>
      </c>
      <c r="E261" s="5">
        <v>0.43620824813842773</v>
      </c>
      <c r="F261" s="5">
        <v>311.88889688253403</v>
      </c>
      <c r="G261" s="5">
        <v>2370</v>
      </c>
      <c r="H261" s="6">
        <v>0.13159869611263275</v>
      </c>
      <c r="I261" s="7"/>
      <c r="J261" s="7"/>
      <c r="K261" s="7"/>
      <c r="L261" s="4">
        <v>70401</v>
      </c>
      <c r="M261" s="5">
        <v>0</v>
      </c>
      <c r="N261" s="5">
        <v>3160</v>
      </c>
      <c r="O261" s="5">
        <v>0.31087064743041992</v>
      </c>
      <c r="P261" s="5">
        <v>0.43663853406906128</v>
      </c>
      <c r="Q261" s="5">
        <v>1379.7778138816357</v>
      </c>
      <c r="R261" s="5">
        <v>10165</v>
      </c>
      <c r="S261" s="6">
        <v>0.13573810458183289</v>
      </c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 spans="1:37" ht="14.4">
      <c r="A262" s="4">
        <v>70402</v>
      </c>
      <c r="B262" s="5">
        <v>1</v>
      </c>
      <c r="C262" s="5">
        <v>1545</v>
      </c>
      <c r="D262" s="5">
        <v>0.45750665664672852</v>
      </c>
      <c r="E262" s="5">
        <v>0.42689681053161621</v>
      </c>
      <c r="F262" s="5">
        <v>659.55557283759117</v>
      </c>
      <c r="G262" s="5">
        <v>3377</v>
      </c>
      <c r="H262" s="6">
        <v>0.1953081339597702</v>
      </c>
      <c r="I262" s="7"/>
      <c r="J262" s="7"/>
      <c r="K262" s="7"/>
      <c r="L262" s="4">
        <v>70402</v>
      </c>
      <c r="M262" s="5">
        <v>0</v>
      </c>
      <c r="N262" s="5">
        <v>6762</v>
      </c>
      <c r="O262" s="5">
        <v>0.41428747773170471</v>
      </c>
      <c r="P262" s="5">
        <v>0.43248218297958374</v>
      </c>
      <c r="Q262" s="5">
        <v>2924.444519340992</v>
      </c>
      <c r="R262" s="5">
        <v>16322</v>
      </c>
      <c r="S262" s="6">
        <v>0.17917194962501526</v>
      </c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 spans="1:37" ht="14.4">
      <c r="A263" s="4">
        <v>70403</v>
      </c>
      <c r="B263" s="5">
        <v>1</v>
      </c>
      <c r="C263" s="5">
        <v>2414</v>
      </c>
      <c r="D263" s="5">
        <v>0.47001558542251587</v>
      </c>
      <c r="E263" s="5">
        <v>0.43661972880363464</v>
      </c>
      <c r="F263" s="5">
        <v>1054.0000256001949</v>
      </c>
      <c r="G263" s="5">
        <v>5136</v>
      </c>
      <c r="H263" s="6">
        <v>0.20521807670593262</v>
      </c>
      <c r="I263" s="7"/>
      <c r="J263" s="7"/>
      <c r="K263" s="7"/>
      <c r="L263" s="4">
        <v>70403</v>
      </c>
      <c r="M263" s="5">
        <v>0</v>
      </c>
      <c r="N263" s="5">
        <v>21175</v>
      </c>
      <c r="O263" s="5">
        <v>0.47890987992286682</v>
      </c>
      <c r="P263" s="5">
        <v>0.44761905074119568</v>
      </c>
      <c r="Q263" s="5">
        <v>9478.3335657417774</v>
      </c>
      <c r="R263" s="5">
        <v>44215</v>
      </c>
      <c r="S263" s="6">
        <v>0.21436919271945953</v>
      </c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 spans="1:37" ht="14.4">
      <c r="A264" s="4">
        <v>70404</v>
      </c>
      <c r="B264" s="5">
        <v>1</v>
      </c>
      <c r="C264" s="5">
        <v>563</v>
      </c>
      <c r="D264" s="5">
        <v>0.4220389723777771</v>
      </c>
      <c r="E264" s="5">
        <v>0.43753701448440552</v>
      </c>
      <c r="F264" s="5">
        <v>246.33333989977837</v>
      </c>
      <c r="G264" s="5">
        <v>1334</v>
      </c>
      <c r="H264" s="6">
        <v>0.18465767800807953</v>
      </c>
      <c r="I264" s="7"/>
      <c r="J264" s="7"/>
      <c r="K264" s="7"/>
      <c r="L264" s="4">
        <v>70404</v>
      </c>
      <c r="M264" s="5">
        <v>0</v>
      </c>
      <c r="N264" s="5">
        <v>2993</v>
      </c>
      <c r="O264" s="5">
        <v>0.43674302101135254</v>
      </c>
      <c r="P264" s="5">
        <v>0.43082007765769958</v>
      </c>
      <c r="Q264" s="5">
        <v>1289.4444777369499</v>
      </c>
      <c r="R264" s="5">
        <v>6853</v>
      </c>
      <c r="S264" s="6">
        <v>0.18815766274929047</v>
      </c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 spans="1:37" ht="14.4">
      <c r="A265" s="4">
        <v>70501</v>
      </c>
      <c r="B265" s="5">
        <v>1</v>
      </c>
      <c r="C265" s="5">
        <v>1007</v>
      </c>
      <c r="D265" s="5">
        <v>0.28664958477020264</v>
      </c>
      <c r="E265" s="5">
        <v>0.39269557595252991</v>
      </c>
      <c r="F265" s="5">
        <v>395.44445452094078</v>
      </c>
      <c r="G265" s="5">
        <v>3513</v>
      </c>
      <c r="H265" s="6">
        <v>0.1125660240650177</v>
      </c>
      <c r="I265" s="7"/>
      <c r="J265" s="7"/>
      <c r="K265" s="7"/>
      <c r="L265" s="4">
        <v>70501</v>
      </c>
      <c r="M265" s="5">
        <v>0</v>
      </c>
      <c r="N265" s="5">
        <v>6049</v>
      </c>
      <c r="O265" s="5">
        <v>0.32948416471481323</v>
      </c>
      <c r="P265" s="5">
        <v>0.39099210500717163</v>
      </c>
      <c r="Q265" s="5">
        <v>2365.111167550087</v>
      </c>
      <c r="R265" s="5">
        <v>18359</v>
      </c>
      <c r="S265" s="6">
        <v>0.12882570922374725</v>
      </c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 spans="1:37" ht="14.4">
      <c r="A266" s="4">
        <v>70502</v>
      </c>
      <c r="B266" s="5">
        <v>1</v>
      </c>
      <c r="C266" s="5">
        <v>874</v>
      </c>
      <c r="D266" s="5">
        <v>0.29084858298301697</v>
      </c>
      <c r="E266" s="5">
        <v>0.40630564093589783</v>
      </c>
      <c r="F266" s="5">
        <v>355.11111983656883</v>
      </c>
      <c r="G266" s="5">
        <v>3005</v>
      </c>
      <c r="H266" s="6">
        <v>0.11817342042922974</v>
      </c>
      <c r="I266" s="7"/>
      <c r="J266" s="7"/>
      <c r="K266" s="7"/>
      <c r="L266" s="4">
        <v>70502</v>
      </c>
      <c r="M266" s="5">
        <v>0</v>
      </c>
      <c r="N266" s="5">
        <v>11494</v>
      </c>
      <c r="O266" s="5">
        <v>0.34519627690315247</v>
      </c>
      <c r="P266" s="5">
        <v>0.38877290487289429</v>
      </c>
      <c r="Q266" s="5">
        <v>4468.5556674003601</v>
      </c>
      <c r="R266" s="5">
        <v>33297</v>
      </c>
      <c r="S266" s="6">
        <v>0.13420295715332031</v>
      </c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 spans="1:37" ht="14.4">
      <c r="A267" s="4">
        <v>70503</v>
      </c>
      <c r="B267" s="5">
        <v>1</v>
      </c>
      <c r="C267" s="5">
        <v>692</v>
      </c>
      <c r="D267" s="5">
        <v>0.19919401407241821</v>
      </c>
      <c r="E267" s="5">
        <v>0.42068082094192505</v>
      </c>
      <c r="F267" s="5">
        <v>291.11111795902252</v>
      </c>
      <c r="G267" s="5">
        <v>3474</v>
      </c>
      <c r="H267" s="6">
        <v>8.379710465669632E-2</v>
      </c>
      <c r="I267" s="7"/>
      <c r="J267" s="7"/>
      <c r="K267" s="7"/>
      <c r="L267" s="4">
        <v>70503</v>
      </c>
      <c r="M267" s="5">
        <v>0</v>
      </c>
      <c r="N267" s="5">
        <v>2593</v>
      </c>
      <c r="O267" s="5">
        <v>0.23046840727329254</v>
      </c>
      <c r="P267" s="5">
        <v>0.42044821381568909</v>
      </c>
      <c r="Q267" s="5">
        <v>1090.2222498953342</v>
      </c>
      <c r="R267" s="5">
        <v>11251</v>
      </c>
      <c r="S267" s="6">
        <v>9.6900030970573425E-2</v>
      </c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 spans="1:37" ht="14.4">
      <c r="A268" s="4">
        <v>70601</v>
      </c>
      <c r="B268" s="5">
        <v>1</v>
      </c>
      <c r="C268" s="5">
        <v>804</v>
      </c>
      <c r="D268" s="5">
        <v>0.21213720738887787</v>
      </c>
      <c r="E268" s="5">
        <v>0.41362631320953369</v>
      </c>
      <c r="F268" s="5">
        <v>332.55556464195251</v>
      </c>
      <c r="G268" s="5">
        <v>3790</v>
      </c>
      <c r="H268" s="6">
        <v>8.7745532393455505E-2</v>
      </c>
      <c r="I268" s="7"/>
      <c r="J268" s="7"/>
      <c r="K268" s="7"/>
      <c r="L268" s="4">
        <v>70601</v>
      </c>
      <c r="M268" s="5">
        <v>0</v>
      </c>
      <c r="N268" s="5">
        <v>3090</v>
      </c>
      <c r="O268" s="5">
        <v>0.22607550024986267</v>
      </c>
      <c r="P268" s="5">
        <v>0.40474650263786316</v>
      </c>
      <c r="Q268" s="5">
        <v>1250.666698217392</v>
      </c>
      <c r="R268" s="5">
        <v>13668</v>
      </c>
      <c r="S268" s="6">
        <v>9.1503269970417023E-2</v>
      </c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 spans="1:37" ht="14.4">
      <c r="A269" s="4">
        <v>70602</v>
      </c>
      <c r="B269" s="5">
        <v>1</v>
      </c>
      <c r="C269" s="5">
        <v>1364</v>
      </c>
      <c r="D269" s="5">
        <v>0.45105820894241333</v>
      </c>
      <c r="E269" s="5">
        <v>0.44721409678459167</v>
      </c>
      <c r="F269" s="5">
        <v>610.00001573562622</v>
      </c>
      <c r="G269" s="5">
        <v>3024</v>
      </c>
      <c r="H269" s="6">
        <v>0.20171958208084106</v>
      </c>
      <c r="I269" s="7"/>
      <c r="J269" s="7"/>
      <c r="K269" s="7"/>
      <c r="L269" s="4">
        <v>70602</v>
      </c>
      <c r="M269" s="5">
        <v>0</v>
      </c>
      <c r="N269" s="5">
        <v>8405</v>
      </c>
      <c r="O269" s="5">
        <v>0.52653008699417114</v>
      </c>
      <c r="P269" s="5">
        <v>0.44913741946220398</v>
      </c>
      <c r="Q269" s="5">
        <v>3775.0000980496407</v>
      </c>
      <c r="R269" s="5">
        <v>15963</v>
      </c>
      <c r="S269" s="6">
        <v>0.23648436367511749</v>
      </c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 spans="1:37" ht="14.4">
      <c r="A270" s="4">
        <v>70603</v>
      </c>
      <c r="B270" s="5">
        <v>1</v>
      </c>
      <c r="C270" s="5">
        <v>367</v>
      </c>
      <c r="D270" s="5">
        <v>0.31207484006881714</v>
      </c>
      <c r="E270" s="5">
        <v>0.43445354700088501</v>
      </c>
      <c r="F270" s="5">
        <v>159.44444873929024</v>
      </c>
      <c r="G270" s="5">
        <v>1176</v>
      </c>
      <c r="H270" s="6">
        <v>0.13558201491832733</v>
      </c>
      <c r="I270" s="7"/>
      <c r="J270" s="7"/>
      <c r="K270" s="7"/>
      <c r="L270" s="4">
        <v>70603</v>
      </c>
      <c r="M270" s="5">
        <v>0</v>
      </c>
      <c r="N270" s="5">
        <v>1565</v>
      </c>
      <c r="O270" s="5">
        <v>0.32516101002693176</v>
      </c>
      <c r="P270" s="5">
        <v>0.40802273154258728</v>
      </c>
      <c r="Q270" s="5">
        <v>638.5555716753006</v>
      </c>
      <c r="R270" s="5">
        <v>4813</v>
      </c>
      <c r="S270" s="6">
        <v>0.13267308473587036</v>
      </c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 spans="1:37" ht="14.4">
      <c r="A271" s="4">
        <v>70701</v>
      </c>
      <c r="B271" s="5">
        <v>1</v>
      </c>
      <c r="C271" s="5">
        <v>540</v>
      </c>
      <c r="D271" s="5">
        <v>0.54933875799179077</v>
      </c>
      <c r="E271" s="5">
        <v>0.46440330147743225</v>
      </c>
      <c r="F271" s="5">
        <v>250.77778369188309</v>
      </c>
      <c r="G271" s="5">
        <v>983</v>
      </c>
      <c r="H271" s="6">
        <v>0.25511473417282104</v>
      </c>
      <c r="I271" s="7"/>
      <c r="J271" s="7"/>
      <c r="K271" s="7"/>
      <c r="L271" s="4">
        <v>70701</v>
      </c>
      <c r="M271" s="5">
        <v>0</v>
      </c>
      <c r="N271" s="5">
        <v>2200</v>
      </c>
      <c r="O271" s="5">
        <v>0.53776580095291138</v>
      </c>
      <c r="P271" s="5">
        <v>0.46500000357627869</v>
      </c>
      <c r="Q271" s="5">
        <v>1023.0000271201134</v>
      </c>
      <c r="R271" s="5">
        <v>4091</v>
      </c>
      <c r="S271" s="6">
        <v>0.25006109476089478</v>
      </c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 spans="1:37" ht="14.4">
      <c r="A272" s="4">
        <v>70702</v>
      </c>
      <c r="B272" s="5">
        <v>1</v>
      </c>
      <c r="C272" s="5">
        <v>2352</v>
      </c>
      <c r="D272" s="5">
        <v>0.48029404878616333</v>
      </c>
      <c r="E272" s="5">
        <v>0.43376797437667847</v>
      </c>
      <c r="F272" s="5">
        <v>1020.222248673439</v>
      </c>
      <c r="G272" s="5">
        <v>4897</v>
      </c>
      <c r="H272" s="6">
        <v>0.20833617448806763</v>
      </c>
      <c r="I272" s="7"/>
      <c r="J272" s="7"/>
      <c r="K272" s="7"/>
      <c r="L272" s="4">
        <v>70702</v>
      </c>
      <c r="M272" s="5">
        <v>0</v>
      </c>
      <c r="N272" s="5">
        <v>14991</v>
      </c>
      <c r="O272" s="5">
        <v>0.57377427816390991</v>
      </c>
      <c r="P272" s="5">
        <v>0.4303174614906311</v>
      </c>
      <c r="Q272" s="5">
        <v>6450.8890542984009</v>
      </c>
      <c r="R272" s="5">
        <v>26127</v>
      </c>
      <c r="S272" s="6">
        <v>0.24690508842468262</v>
      </c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 spans="1:37" ht="14.4">
      <c r="A273" s="4">
        <v>70703</v>
      </c>
      <c r="B273" s="5">
        <v>1</v>
      </c>
      <c r="C273" s="5">
        <v>1116</v>
      </c>
      <c r="D273" s="5">
        <v>0.35282960534095764</v>
      </c>
      <c r="E273" s="5">
        <v>0.41985267400741577</v>
      </c>
      <c r="F273" s="5">
        <v>468.55556771159172</v>
      </c>
      <c r="G273" s="5">
        <v>3163</v>
      </c>
      <c r="H273" s="6">
        <v>0.1481364518404007</v>
      </c>
      <c r="I273" s="7"/>
      <c r="J273" s="7"/>
      <c r="K273" s="7"/>
      <c r="L273" s="4">
        <v>70703</v>
      </c>
      <c r="M273" s="5">
        <v>0</v>
      </c>
      <c r="N273" s="5">
        <v>8457</v>
      </c>
      <c r="O273" s="5">
        <v>0.38664105534553528</v>
      </c>
      <c r="P273" s="5">
        <v>0.41568458080291748</v>
      </c>
      <c r="Q273" s="5">
        <v>3515.4445317089558</v>
      </c>
      <c r="R273" s="5">
        <v>21873</v>
      </c>
      <c r="S273" s="6">
        <v>0.16072072088718414</v>
      </c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 spans="1:37" ht="14.4">
      <c r="A274" s="4">
        <v>70704</v>
      </c>
      <c r="B274" s="5">
        <v>1</v>
      </c>
      <c r="C274" s="5">
        <v>420</v>
      </c>
      <c r="D274" s="5">
        <v>0.43704473972320557</v>
      </c>
      <c r="E274" s="5">
        <v>0.47380954027175903</v>
      </c>
      <c r="F274" s="5">
        <v>199.00000566244125</v>
      </c>
      <c r="G274" s="5">
        <v>961</v>
      </c>
      <c r="H274" s="6">
        <v>0.20707596838474274</v>
      </c>
      <c r="I274" s="7"/>
      <c r="J274" s="7"/>
      <c r="K274" s="7"/>
      <c r="L274" s="4">
        <v>70704</v>
      </c>
      <c r="M274" s="5">
        <v>0</v>
      </c>
      <c r="N274" s="5">
        <v>1935</v>
      </c>
      <c r="O274" s="5">
        <v>0.50667715072631836</v>
      </c>
      <c r="P274" s="5">
        <v>0.48842951655387878</v>
      </c>
      <c r="Q274" s="5">
        <v>945.1111364364624</v>
      </c>
      <c r="R274" s="5">
        <v>3819</v>
      </c>
      <c r="S274" s="6">
        <v>0.24747607111930847</v>
      </c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 spans="1:37" ht="14.4">
      <c r="A275" s="4">
        <v>70705</v>
      </c>
      <c r="B275" s="5">
        <v>1</v>
      </c>
      <c r="C275" s="5">
        <v>1403</v>
      </c>
      <c r="D275" s="5">
        <v>0.65591394901275635</v>
      </c>
      <c r="E275" s="5">
        <v>0.4943375289440155</v>
      </c>
      <c r="F275" s="5">
        <v>693.55557361245155</v>
      </c>
      <c r="G275" s="5">
        <v>2139</v>
      </c>
      <c r="H275" s="6">
        <v>0.32424288988113403</v>
      </c>
      <c r="I275" s="7"/>
      <c r="J275" s="7"/>
      <c r="K275" s="7"/>
      <c r="L275" s="4">
        <v>70705</v>
      </c>
      <c r="M275" s="5">
        <v>0</v>
      </c>
      <c r="N275" s="5">
        <v>6920</v>
      </c>
      <c r="O275" s="5">
        <v>0.70996201038360596</v>
      </c>
      <c r="P275" s="5">
        <v>0.47957611083984375</v>
      </c>
      <c r="Q275" s="5">
        <v>3318.6667531430721</v>
      </c>
      <c r="R275" s="5">
        <v>9747</v>
      </c>
      <c r="S275" s="6">
        <v>0.34048083424568176</v>
      </c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 spans="1:37" ht="14.4">
      <c r="A276" s="4">
        <v>70706</v>
      </c>
      <c r="B276" s="5">
        <v>1</v>
      </c>
      <c r="C276" s="5">
        <v>1252</v>
      </c>
      <c r="D276" s="5">
        <v>0.17197802662849426</v>
      </c>
      <c r="E276" s="5">
        <v>0.41080936789512634</v>
      </c>
      <c r="F276" s="5">
        <v>514.33334684371948</v>
      </c>
      <c r="G276" s="5">
        <v>7280</v>
      </c>
      <c r="H276" s="6">
        <v>7.0650182664394379E-2</v>
      </c>
      <c r="I276" s="7"/>
      <c r="J276" s="7"/>
      <c r="K276" s="7"/>
      <c r="L276" s="4">
        <v>70706</v>
      </c>
      <c r="M276" s="5">
        <v>0</v>
      </c>
      <c r="N276" s="5">
        <v>4153</v>
      </c>
      <c r="O276" s="5">
        <v>0.16183461248874664</v>
      </c>
      <c r="P276" s="5">
        <v>0.40645316243171692</v>
      </c>
      <c r="Q276" s="5">
        <v>1688.0000437796116</v>
      </c>
      <c r="R276" s="5">
        <v>25662</v>
      </c>
      <c r="S276" s="6">
        <v>6.5778188407421112E-2</v>
      </c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 spans="1:37" ht="14.4">
      <c r="A277" s="4">
        <v>70707</v>
      </c>
      <c r="B277" s="5">
        <v>1</v>
      </c>
      <c r="C277" s="5">
        <v>520</v>
      </c>
      <c r="D277" s="5">
        <v>0.4919583797454834</v>
      </c>
      <c r="E277" s="5">
        <v>0.4444444477558136</v>
      </c>
      <c r="F277" s="5">
        <v>231.11111769080162</v>
      </c>
      <c r="G277" s="5">
        <v>1057</v>
      </c>
      <c r="H277" s="6">
        <v>0.21864816546440125</v>
      </c>
      <c r="I277" s="7"/>
      <c r="J277" s="7"/>
      <c r="K277" s="7"/>
      <c r="L277" s="4">
        <v>70707</v>
      </c>
      <c r="M277" s="5">
        <v>0</v>
      </c>
      <c r="N277" s="5">
        <v>1860</v>
      </c>
      <c r="O277" s="5">
        <v>0.48462739586830139</v>
      </c>
      <c r="P277" s="5">
        <v>0.47383514046669006</v>
      </c>
      <c r="Q277" s="5">
        <v>881.33335533738136</v>
      </c>
      <c r="R277" s="5">
        <v>3838</v>
      </c>
      <c r="S277" s="6">
        <v>0.22963349521160126</v>
      </c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 spans="1:37" ht="14.4">
      <c r="A278" s="4">
        <v>70801</v>
      </c>
      <c r="B278" s="5">
        <v>1</v>
      </c>
      <c r="C278" s="5">
        <v>1425</v>
      </c>
      <c r="D278" s="5">
        <v>0.31596451997756958</v>
      </c>
      <c r="E278" s="5">
        <v>0.439922034740448</v>
      </c>
      <c r="F278" s="5">
        <v>626.88890469074249</v>
      </c>
      <c r="G278" s="5">
        <v>4510</v>
      </c>
      <c r="H278" s="6">
        <v>0.13899976015090942</v>
      </c>
      <c r="I278" s="7"/>
      <c r="J278" s="7"/>
      <c r="K278" s="7"/>
      <c r="L278" s="4">
        <v>70801</v>
      </c>
      <c r="M278" s="5">
        <v>0</v>
      </c>
      <c r="N278" s="5">
        <v>3904</v>
      </c>
      <c r="O278" s="5">
        <v>0.31776005029678345</v>
      </c>
      <c r="P278" s="5">
        <v>0.44609519839286804</v>
      </c>
      <c r="Q278" s="5">
        <v>1741.5556018650532</v>
      </c>
      <c r="R278" s="5">
        <v>12286</v>
      </c>
      <c r="S278" s="6">
        <v>0.14175122976303101</v>
      </c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 spans="1:37" ht="14.4">
      <c r="A279" s="4">
        <v>70802</v>
      </c>
      <c r="B279" s="5">
        <v>1</v>
      </c>
      <c r="C279" s="5">
        <v>114</v>
      </c>
      <c r="D279" s="5">
        <v>0.19621342420578003</v>
      </c>
      <c r="E279" s="5">
        <v>0.43567252159118652</v>
      </c>
      <c r="F279" s="5">
        <v>49.666667968034744</v>
      </c>
      <c r="G279" s="5">
        <v>581</v>
      </c>
      <c r="H279" s="6">
        <v>8.5484795272350311E-2</v>
      </c>
      <c r="I279" s="7"/>
      <c r="J279" s="7"/>
      <c r="K279" s="7"/>
      <c r="L279" s="4">
        <v>70802</v>
      </c>
      <c r="M279" s="5">
        <v>0</v>
      </c>
      <c r="N279" s="5">
        <v>366</v>
      </c>
      <c r="O279" s="5">
        <v>0.2446524053812027</v>
      </c>
      <c r="P279" s="5">
        <v>0.4061930775642395</v>
      </c>
      <c r="Q279" s="5">
        <v>148.66667068004608</v>
      </c>
      <c r="R279" s="5">
        <v>1496</v>
      </c>
      <c r="S279" s="6">
        <v>9.9376112222671509E-2</v>
      </c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 spans="1:37" ht="14.4">
      <c r="A280" s="4">
        <v>70803</v>
      </c>
      <c r="B280" s="5">
        <v>1</v>
      </c>
      <c r="C280" s="5">
        <v>272</v>
      </c>
      <c r="D280" s="5">
        <v>0.43589743971824646</v>
      </c>
      <c r="E280" s="5">
        <v>0.46732026338577271</v>
      </c>
      <c r="F280" s="5">
        <v>127.11111417412758</v>
      </c>
      <c r="G280" s="5">
        <v>624</v>
      </c>
      <c r="H280" s="6">
        <v>0.20370370149612427</v>
      </c>
      <c r="I280" s="7"/>
      <c r="J280" s="7"/>
      <c r="K280" s="7"/>
      <c r="L280" s="4">
        <v>70803</v>
      </c>
      <c r="M280" s="5">
        <v>0</v>
      </c>
      <c r="N280" s="5">
        <v>948</v>
      </c>
      <c r="O280" s="5">
        <v>0.44548872113227844</v>
      </c>
      <c r="P280" s="5">
        <v>0.45417255163192749</v>
      </c>
      <c r="Q280" s="5">
        <v>430.55556634068489</v>
      </c>
      <c r="R280" s="5">
        <v>2128</v>
      </c>
      <c r="S280" s="6">
        <v>0.20232875645160675</v>
      </c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 spans="1:37" ht="14.4">
      <c r="A281" s="4">
        <v>70804</v>
      </c>
      <c r="B281" s="5">
        <v>1</v>
      </c>
      <c r="C281" s="5">
        <v>282</v>
      </c>
      <c r="D281" s="5">
        <v>0.41531664133071899</v>
      </c>
      <c r="E281" s="5">
        <v>0.50078803300857544</v>
      </c>
      <c r="F281" s="5">
        <v>141.22222647070885</v>
      </c>
      <c r="G281" s="5">
        <v>679</v>
      </c>
      <c r="H281" s="6">
        <v>0.20798560976982117</v>
      </c>
      <c r="I281" s="7"/>
      <c r="J281" s="7"/>
      <c r="K281" s="7"/>
      <c r="L281" s="4">
        <v>70804</v>
      </c>
      <c r="M281" s="5">
        <v>0</v>
      </c>
      <c r="N281" s="5">
        <v>883</v>
      </c>
      <c r="O281" s="5">
        <v>0.54573547840118408</v>
      </c>
      <c r="P281" s="5">
        <v>0.55366808176040649</v>
      </c>
      <c r="Q281" s="5">
        <v>488.88890218734741</v>
      </c>
      <c r="R281" s="5">
        <v>1618</v>
      </c>
      <c r="S281" s="6">
        <v>0.30215632915496826</v>
      </c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 spans="1:37" ht="14.4">
      <c r="A282" s="4">
        <v>70805</v>
      </c>
      <c r="B282" s="5">
        <v>1</v>
      </c>
      <c r="C282" s="5">
        <v>235</v>
      </c>
      <c r="D282" s="5">
        <v>0.51648354530334473</v>
      </c>
      <c r="E282" s="5">
        <v>0.486052006483078</v>
      </c>
      <c r="F282" s="5">
        <v>114.22222480177879</v>
      </c>
      <c r="G282" s="5">
        <v>455</v>
      </c>
      <c r="H282" s="6">
        <v>0.25103786587715149</v>
      </c>
      <c r="I282" s="7"/>
      <c r="J282" s="7"/>
      <c r="K282" s="7"/>
      <c r="L282" s="4">
        <v>70805</v>
      </c>
      <c r="M282" s="5">
        <v>0</v>
      </c>
      <c r="N282" s="5">
        <v>852</v>
      </c>
      <c r="O282" s="5">
        <v>0.534839928150177</v>
      </c>
      <c r="P282" s="5">
        <v>0.45109546184539795</v>
      </c>
      <c r="Q282" s="5">
        <v>384.33334356546402</v>
      </c>
      <c r="R282" s="5">
        <v>1593</v>
      </c>
      <c r="S282" s="6">
        <v>0.24126386642456055</v>
      </c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 spans="1:37" ht="14.4">
      <c r="A283" s="4">
        <v>70901</v>
      </c>
      <c r="B283" s="5">
        <v>1</v>
      </c>
      <c r="C283" s="5">
        <v>767</v>
      </c>
      <c r="D283" s="5">
        <v>0.37017375230789185</v>
      </c>
      <c r="E283" s="5">
        <v>0.44763147830963135</v>
      </c>
      <c r="F283" s="5">
        <v>343.33334299921989</v>
      </c>
      <c r="G283" s="5">
        <v>2072</v>
      </c>
      <c r="H283" s="6">
        <v>0.16570141911506653</v>
      </c>
      <c r="I283" s="7"/>
      <c r="J283" s="7"/>
      <c r="K283" s="7"/>
      <c r="L283" s="4">
        <v>70901</v>
      </c>
      <c r="M283" s="5">
        <v>0</v>
      </c>
      <c r="N283" s="5">
        <v>2765</v>
      </c>
      <c r="O283" s="5">
        <v>0.33810222148895264</v>
      </c>
      <c r="P283" s="5">
        <v>0.45686158537864685</v>
      </c>
      <c r="Q283" s="5">
        <v>1263.2222560048103</v>
      </c>
      <c r="R283" s="5">
        <v>8178</v>
      </c>
      <c r="S283" s="6">
        <v>0.15446591377258301</v>
      </c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 spans="1:37" ht="14.4">
      <c r="A284" s="4">
        <v>70902</v>
      </c>
      <c r="B284" s="5">
        <v>1</v>
      </c>
      <c r="C284" s="5">
        <v>410</v>
      </c>
      <c r="D284" s="5">
        <v>0.32207384705543518</v>
      </c>
      <c r="E284" s="5">
        <v>0.42195123434066772</v>
      </c>
      <c r="F284" s="5">
        <v>173.00000482797623</v>
      </c>
      <c r="G284" s="5">
        <v>1273</v>
      </c>
      <c r="H284" s="6">
        <v>0.13589945435523987</v>
      </c>
      <c r="I284" s="7"/>
      <c r="J284" s="7"/>
      <c r="K284" s="7"/>
      <c r="L284" s="4">
        <v>70902</v>
      </c>
      <c r="M284" s="5">
        <v>0</v>
      </c>
      <c r="N284" s="5">
        <v>2650</v>
      </c>
      <c r="O284" s="5">
        <v>0.33870142698287964</v>
      </c>
      <c r="P284" s="5">
        <v>0.44825997948646545</v>
      </c>
      <c r="Q284" s="5">
        <v>1187.8889218568802</v>
      </c>
      <c r="R284" s="5">
        <v>7824</v>
      </c>
      <c r="S284" s="6">
        <v>0.15182629227638245</v>
      </c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 spans="1:37" ht="14.4">
      <c r="A285" s="4">
        <v>70903</v>
      </c>
      <c r="B285" s="5">
        <v>1</v>
      </c>
      <c r="C285" s="5">
        <v>291</v>
      </c>
      <c r="D285" s="5">
        <v>0.22078907489776611</v>
      </c>
      <c r="E285" s="5">
        <v>0.41962581872940063</v>
      </c>
      <c r="F285" s="5">
        <v>122.11111456155777</v>
      </c>
      <c r="G285" s="5">
        <v>1318</v>
      </c>
      <c r="H285" s="6">
        <v>9.2648796737194061E-2</v>
      </c>
      <c r="I285" s="7"/>
      <c r="J285" s="7"/>
      <c r="K285" s="7"/>
      <c r="L285" s="4">
        <v>70903</v>
      </c>
      <c r="M285" s="5">
        <v>0</v>
      </c>
      <c r="N285" s="5">
        <v>2373</v>
      </c>
      <c r="O285" s="5">
        <v>0.27250802516937256</v>
      </c>
      <c r="P285" s="5">
        <v>0.41606968641281128</v>
      </c>
      <c r="Q285" s="5">
        <v>987.33335816860199</v>
      </c>
      <c r="R285" s="5">
        <v>8708</v>
      </c>
      <c r="S285" s="6">
        <v>0.11338233202695847</v>
      </c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 spans="1:37" ht="14.4">
      <c r="A286" s="4">
        <v>70904</v>
      </c>
      <c r="B286" s="5">
        <v>1</v>
      </c>
      <c r="C286" s="5">
        <v>240</v>
      </c>
      <c r="D286" s="5">
        <v>0.36809816956520081</v>
      </c>
      <c r="E286" s="5">
        <v>0.4523148238658905</v>
      </c>
      <c r="F286" s="5">
        <v>108.55555802583694</v>
      </c>
      <c r="G286" s="5">
        <v>652</v>
      </c>
      <c r="H286" s="6">
        <v>0.16649626195430756</v>
      </c>
      <c r="I286" s="7"/>
      <c r="J286" s="7"/>
      <c r="K286" s="7"/>
      <c r="L286" s="4">
        <v>70904</v>
      </c>
      <c r="M286" s="5">
        <v>0</v>
      </c>
      <c r="N286" s="5">
        <v>640</v>
      </c>
      <c r="O286" s="5">
        <v>0.28243601322174072</v>
      </c>
      <c r="P286" s="5">
        <v>0.45121529698371887</v>
      </c>
      <c r="Q286" s="5">
        <v>288.77778577804565</v>
      </c>
      <c r="R286" s="5">
        <v>2266</v>
      </c>
      <c r="S286" s="6">
        <v>0.12743945419788361</v>
      </c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 spans="1:37" ht="14.4">
      <c r="A287" s="4">
        <v>71001</v>
      </c>
      <c r="B287" s="5">
        <v>1</v>
      </c>
      <c r="C287" s="5">
        <v>2553</v>
      </c>
      <c r="D287" s="5">
        <v>0.15485866367816925</v>
      </c>
      <c r="E287" s="5">
        <v>0.38925883173942566</v>
      </c>
      <c r="F287" s="5">
        <v>993.77780357003212</v>
      </c>
      <c r="G287" s="5">
        <v>16486</v>
      </c>
      <c r="H287" s="6">
        <v>6.0280103236436844E-2</v>
      </c>
      <c r="I287" s="7"/>
      <c r="J287" s="7"/>
      <c r="K287" s="7"/>
      <c r="L287" s="4">
        <v>71001</v>
      </c>
      <c r="M287" s="5">
        <v>0</v>
      </c>
      <c r="N287" s="5">
        <v>19901</v>
      </c>
      <c r="O287" s="5">
        <v>0.21997833251953125</v>
      </c>
      <c r="P287" s="5">
        <v>0.40086764097213745</v>
      </c>
      <c r="Q287" s="5">
        <v>7977.6668675541878</v>
      </c>
      <c r="R287" s="5">
        <v>90468</v>
      </c>
      <c r="S287" s="6">
        <v>8.8182196021080017E-2</v>
      </c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 spans="1:37" ht="14.4">
      <c r="A288" s="4">
        <v>71002</v>
      </c>
      <c r="B288" s="5">
        <v>1</v>
      </c>
      <c r="C288" s="5">
        <v>737</v>
      </c>
      <c r="D288" s="5">
        <v>0.32296231389045715</v>
      </c>
      <c r="E288" s="5">
        <v>0.4102216362953186</v>
      </c>
      <c r="F288" s="5">
        <v>302.3333412706852</v>
      </c>
      <c r="G288" s="5">
        <v>2282</v>
      </c>
      <c r="H288" s="6">
        <v>0.13248613476753235</v>
      </c>
      <c r="I288" s="7"/>
      <c r="J288" s="7"/>
      <c r="K288" s="7"/>
      <c r="L288" s="4">
        <v>71002</v>
      </c>
      <c r="M288" s="5">
        <v>0</v>
      </c>
      <c r="N288" s="5">
        <v>3939</v>
      </c>
      <c r="O288" s="5">
        <v>0.33886787295341492</v>
      </c>
      <c r="P288" s="5">
        <v>0.41369777917861938</v>
      </c>
      <c r="Q288" s="5">
        <v>1629.5555981993675</v>
      </c>
      <c r="R288" s="5">
        <v>11624</v>
      </c>
      <c r="S288" s="6">
        <v>0.14018888771533966</v>
      </c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 spans="1:37" ht="14.4">
      <c r="A289" s="4">
        <v>71003</v>
      </c>
      <c r="B289" s="5">
        <v>1</v>
      </c>
      <c r="C289" s="5">
        <v>1187</v>
      </c>
      <c r="D289" s="5">
        <v>0.36635801196098328</v>
      </c>
      <c r="E289" s="5">
        <v>0.39792194962501526</v>
      </c>
      <c r="F289" s="5">
        <v>472.33334568142891</v>
      </c>
      <c r="G289" s="5">
        <v>3240</v>
      </c>
      <c r="H289" s="6">
        <v>0.14578188955783844</v>
      </c>
      <c r="I289" s="7"/>
      <c r="J289" s="7"/>
      <c r="K289" s="7"/>
      <c r="L289" s="4">
        <v>71003</v>
      </c>
      <c r="M289" s="5">
        <v>0</v>
      </c>
      <c r="N289" s="5">
        <v>7290</v>
      </c>
      <c r="O289" s="5">
        <v>0.37093573808670044</v>
      </c>
      <c r="P289" s="5">
        <v>0.40399330854415894</v>
      </c>
      <c r="Q289" s="5">
        <v>2945.1111852824688</v>
      </c>
      <c r="R289" s="5">
        <v>19653</v>
      </c>
      <c r="S289" s="6">
        <v>0.14985555410385132</v>
      </c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 spans="1:37" ht="14.4">
      <c r="A290" s="4">
        <v>71004</v>
      </c>
      <c r="B290" s="5">
        <v>1</v>
      </c>
      <c r="C290" s="5">
        <v>720</v>
      </c>
      <c r="D290" s="5">
        <v>0.37132543325424194</v>
      </c>
      <c r="E290" s="5">
        <v>0.38919752836227417</v>
      </c>
      <c r="F290" s="5">
        <v>280.22222951054573</v>
      </c>
      <c r="G290" s="5">
        <v>1939</v>
      </c>
      <c r="H290" s="6">
        <v>0.14451894164085388</v>
      </c>
      <c r="I290" s="7"/>
      <c r="J290" s="7"/>
      <c r="K290" s="7"/>
      <c r="L290" s="4">
        <v>71004</v>
      </c>
      <c r="M290" s="5">
        <v>0</v>
      </c>
      <c r="N290" s="5">
        <v>3873</v>
      </c>
      <c r="O290" s="5">
        <v>0.32653233408927917</v>
      </c>
      <c r="P290" s="5">
        <v>0.40023526549339294</v>
      </c>
      <c r="Q290" s="5">
        <v>1550.1111503243446</v>
      </c>
      <c r="R290" s="5">
        <v>11861</v>
      </c>
      <c r="S290" s="6">
        <v>0.13068975508213043</v>
      </c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 spans="1:37" ht="14.4">
      <c r="A291" s="4">
        <v>71005</v>
      </c>
      <c r="B291" s="5">
        <v>1</v>
      </c>
      <c r="C291" s="5">
        <v>889</v>
      </c>
      <c r="D291" s="5">
        <v>0.37196654081344604</v>
      </c>
      <c r="E291" s="5">
        <v>0.41332334280014038</v>
      </c>
      <c r="F291" s="5">
        <v>367.4444537460804</v>
      </c>
      <c r="G291" s="5">
        <v>2390</v>
      </c>
      <c r="H291" s="6">
        <v>0.15374244749546051</v>
      </c>
      <c r="I291" s="7"/>
      <c r="J291" s="7"/>
      <c r="K291" s="7"/>
      <c r="L291" s="4">
        <v>71005</v>
      </c>
      <c r="M291" s="5">
        <v>0</v>
      </c>
      <c r="N291" s="5">
        <v>3791</v>
      </c>
      <c r="O291" s="5">
        <v>0.27823853492736816</v>
      </c>
      <c r="P291" s="5">
        <v>0.38954836130142212</v>
      </c>
      <c r="Q291" s="5">
        <v>1476.7778155207634</v>
      </c>
      <c r="R291" s="5">
        <v>13625</v>
      </c>
      <c r="S291" s="6">
        <v>0.10838736593723297</v>
      </c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 spans="1:37" ht="14.4">
      <c r="A292" s="4">
        <v>71101</v>
      </c>
      <c r="B292" s="5">
        <v>1</v>
      </c>
      <c r="C292" s="5">
        <v>1515</v>
      </c>
      <c r="D292" s="5">
        <v>0.5695488452911377</v>
      </c>
      <c r="E292" s="5">
        <v>0.46072608232498169</v>
      </c>
      <c r="F292" s="5">
        <v>698.00001910328865</v>
      </c>
      <c r="G292" s="5">
        <v>2660</v>
      </c>
      <c r="H292" s="6">
        <v>0.26240602135658264</v>
      </c>
      <c r="I292" s="7"/>
      <c r="J292" s="7"/>
      <c r="K292" s="7"/>
      <c r="L292" s="4">
        <v>71101</v>
      </c>
      <c r="M292" s="5">
        <v>0</v>
      </c>
      <c r="N292" s="5">
        <v>8423</v>
      </c>
      <c r="O292" s="5">
        <v>0.53327000141143799</v>
      </c>
      <c r="P292" s="5">
        <v>0.44692444801330566</v>
      </c>
      <c r="Q292" s="5">
        <v>3764.4445412158966</v>
      </c>
      <c r="R292" s="5">
        <v>15795</v>
      </c>
      <c r="S292" s="6">
        <v>0.23833140730857849</v>
      </c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 spans="1:37" ht="14.4">
      <c r="A293" s="4">
        <v>71102</v>
      </c>
      <c r="B293" s="5">
        <v>1</v>
      </c>
      <c r="C293" s="5">
        <v>823</v>
      </c>
      <c r="D293" s="5">
        <v>0.50615006685256958</v>
      </c>
      <c r="E293" s="5">
        <v>0.44498449563980103</v>
      </c>
      <c r="F293" s="5">
        <v>366.2222321331501</v>
      </c>
      <c r="G293" s="5">
        <v>1626</v>
      </c>
      <c r="H293" s="6">
        <v>0.2252289354801178</v>
      </c>
      <c r="I293" s="7"/>
      <c r="J293" s="7"/>
      <c r="K293" s="7"/>
      <c r="L293" s="4">
        <v>71102</v>
      </c>
      <c r="M293" s="5">
        <v>0</v>
      </c>
      <c r="N293" s="5">
        <v>5892</v>
      </c>
      <c r="O293" s="5">
        <v>0.50255882740020752</v>
      </c>
      <c r="P293" s="5">
        <v>0.46181264519691467</v>
      </c>
      <c r="Q293" s="5">
        <v>2721.0000709593296</v>
      </c>
      <c r="R293" s="5">
        <v>11724</v>
      </c>
      <c r="S293" s="6">
        <v>0.23208801448345184</v>
      </c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 spans="1:37" ht="14.4">
      <c r="A294" s="4">
        <v>71103</v>
      </c>
      <c r="B294" s="5">
        <v>1</v>
      </c>
      <c r="C294" s="5">
        <v>441</v>
      </c>
      <c r="D294" s="5">
        <v>0.48461538553237915</v>
      </c>
      <c r="E294" s="5">
        <v>0.42957925796508789</v>
      </c>
      <c r="F294" s="5">
        <v>189.44444867968559</v>
      </c>
      <c r="G294" s="5">
        <v>910</v>
      </c>
      <c r="H294" s="6">
        <v>0.20818071067333221</v>
      </c>
      <c r="I294" s="7"/>
      <c r="J294" s="7"/>
      <c r="K294" s="7"/>
      <c r="L294" s="4">
        <v>71103</v>
      </c>
      <c r="M294" s="5">
        <v>0</v>
      </c>
      <c r="N294" s="5">
        <v>2508</v>
      </c>
      <c r="O294" s="5">
        <v>0.41530054807662964</v>
      </c>
      <c r="P294" s="5">
        <v>0.43996989727020264</v>
      </c>
      <c r="Q294" s="5">
        <v>1103.4444716274738</v>
      </c>
      <c r="R294" s="5">
        <v>6039</v>
      </c>
      <c r="S294" s="6">
        <v>0.18271973729133606</v>
      </c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 spans="1:37" ht="14.4">
      <c r="A295" s="4">
        <v>71104</v>
      </c>
      <c r="B295" s="5">
        <v>1</v>
      </c>
      <c r="C295" s="5">
        <v>1871</v>
      </c>
      <c r="D295" s="5">
        <v>0.44611349701881409</v>
      </c>
      <c r="E295" s="5">
        <v>0.4139200747013092</v>
      </c>
      <c r="F295" s="5">
        <v>774.44446387887001</v>
      </c>
      <c r="G295" s="5">
        <v>4194</v>
      </c>
      <c r="H295" s="6">
        <v>0.18465533852577209</v>
      </c>
      <c r="I295" s="7"/>
      <c r="J295" s="7"/>
      <c r="K295" s="7"/>
      <c r="L295" s="4">
        <v>71104</v>
      </c>
      <c r="M295" s="5">
        <v>0</v>
      </c>
      <c r="N295" s="5">
        <v>16905</v>
      </c>
      <c r="O295" s="5">
        <v>0.40082037448883057</v>
      </c>
      <c r="P295" s="5">
        <v>0.40151828527450562</v>
      </c>
      <c r="Q295" s="5">
        <v>6787.6668330132961</v>
      </c>
      <c r="R295" s="5">
        <v>42176</v>
      </c>
      <c r="S295" s="6">
        <v>0.16093671321868896</v>
      </c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 spans="1:37" ht="14.4">
      <c r="A296" s="4">
        <v>71105</v>
      </c>
      <c r="B296" s="5">
        <v>1</v>
      </c>
      <c r="C296" s="5">
        <v>427</v>
      </c>
      <c r="D296" s="5">
        <v>0.39500463008880615</v>
      </c>
      <c r="E296" s="5">
        <v>0.41087692975997925</v>
      </c>
      <c r="F296" s="5">
        <v>175.44444864988327</v>
      </c>
      <c r="G296" s="5">
        <v>1081</v>
      </c>
      <c r="H296" s="6">
        <v>0.1622982919216156</v>
      </c>
      <c r="I296" s="7"/>
      <c r="J296" s="7"/>
      <c r="K296" s="7"/>
      <c r="L296" s="4">
        <v>71105</v>
      </c>
      <c r="M296" s="5">
        <v>0</v>
      </c>
      <c r="N296" s="5">
        <v>1872</v>
      </c>
      <c r="O296" s="5">
        <v>0.34776148200035095</v>
      </c>
      <c r="P296" s="5">
        <v>0.43073362112045288</v>
      </c>
      <c r="Q296" s="5">
        <v>806.33335509896278</v>
      </c>
      <c r="R296" s="5">
        <v>5383</v>
      </c>
      <c r="S296" s="6">
        <v>0.14979256689548492</v>
      </c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 spans="1:37" ht="14.4">
      <c r="A297" s="4">
        <v>71106</v>
      </c>
      <c r="B297" s="5">
        <v>1</v>
      </c>
      <c r="C297" s="5">
        <v>667</v>
      </c>
      <c r="D297" s="5">
        <v>0.38333332538604736</v>
      </c>
      <c r="E297" s="5">
        <v>0.39063802361488342</v>
      </c>
      <c r="F297" s="5">
        <v>260.55556273460388</v>
      </c>
      <c r="G297" s="5">
        <v>1740</v>
      </c>
      <c r="H297" s="6">
        <v>0.14974457025527954</v>
      </c>
      <c r="I297" s="7"/>
      <c r="J297" s="7"/>
      <c r="K297" s="7"/>
      <c r="L297" s="4">
        <v>71106</v>
      </c>
      <c r="M297" s="5">
        <v>0</v>
      </c>
      <c r="N297" s="5">
        <v>5809</v>
      </c>
      <c r="O297" s="5">
        <v>0.29606035351753235</v>
      </c>
      <c r="P297" s="5">
        <v>0.38604846596717834</v>
      </c>
      <c r="Q297" s="5">
        <v>2242.5556116700172</v>
      </c>
      <c r="R297" s="5">
        <v>19621</v>
      </c>
      <c r="S297" s="6">
        <v>0.11429364234209061</v>
      </c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 spans="1:37" ht="14.4">
      <c r="A298" s="4">
        <v>71201</v>
      </c>
      <c r="B298" s="5">
        <v>1</v>
      </c>
      <c r="C298" s="5">
        <v>1269</v>
      </c>
      <c r="D298" s="5">
        <v>0.53771185874938965</v>
      </c>
      <c r="E298" s="5">
        <v>0.44365644454956055</v>
      </c>
      <c r="F298" s="5">
        <v>563.0000147819519</v>
      </c>
      <c r="G298" s="5">
        <v>2360</v>
      </c>
      <c r="H298" s="6">
        <v>0.23855933547019958</v>
      </c>
      <c r="I298" s="7"/>
      <c r="J298" s="7"/>
      <c r="K298" s="7"/>
      <c r="L298" s="4">
        <v>71201</v>
      </c>
      <c r="M298" s="5">
        <v>0</v>
      </c>
      <c r="N298" s="5">
        <v>6240</v>
      </c>
      <c r="O298" s="5">
        <v>0.53242319822311401</v>
      </c>
      <c r="P298" s="5">
        <v>0.44585114717483521</v>
      </c>
      <c r="Q298" s="5">
        <v>2782.1111861765385</v>
      </c>
      <c r="R298" s="5">
        <v>11720</v>
      </c>
      <c r="S298" s="6">
        <v>0.23738148808479309</v>
      </c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 spans="1:37" ht="14.4">
      <c r="A299" s="4">
        <v>71301</v>
      </c>
      <c r="B299" s="5">
        <v>1</v>
      </c>
      <c r="C299" s="5">
        <v>796</v>
      </c>
      <c r="D299" s="5">
        <v>0.39386442303657532</v>
      </c>
      <c r="E299" s="5">
        <v>0.45212173461914063</v>
      </c>
      <c r="F299" s="5">
        <v>359.88889786601067</v>
      </c>
      <c r="G299" s="5">
        <v>2021</v>
      </c>
      <c r="H299" s="6">
        <v>0.1780746728181839</v>
      </c>
      <c r="I299" s="7"/>
      <c r="J299" s="7"/>
      <c r="K299" s="7"/>
      <c r="L299" s="4">
        <v>71301</v>
      </c>
      <c r="M299" s="5">
        <v>0</v>
      </c>
      <c r="N299" s="5">
        <v>4653</v>
      </c>
      <c r="O299" s="5">
        <v>0.33896699547767639</v>
      </c>
      <c r="P299" s="5">
        <v>0.45719608664512634</v>
      </c>
      <c r="Q299" s="5">
        <v>2127.3333889842033</v>
      </c>
      <c r="R299" s="5">
        <v>13727</v>
      </c>
      <c r="S299" s="6">
        <v>0.15497438609600067</v>
      </c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 spans="1:37" ht="14.4">
      <c r="A300" s="4">
        <v>71302</v>
      </c>
      <c r="B300" s="5">
        <v>1</v>
      </c>
      <c r="C300" s="5">
        <v>385</v>
      </c>
      <c r="D300" s="5">
        <v>0.3687739372253418</v>
      </c>
      <c r="E300" s="5">
        <v>0.41298702359199524</v>
      </c>
      <c r="F300" s="5">
        <v>159.00000461935997</v>
      </c>
      <c r="G300" s="5">
        <v>1044</v>
      </c>
      <c r="H300" s="6">
        <v>0.15229885280132294</v>
      </c>
      <c r="I300" s="7"/>
      <c r="J300" s="7"/>
      <c r="K300" s="7"/>
      <c r="L300" s="4">
        <v>71302</v>
      </c>
      <c r="M300" s="5">
        <v>0</v>
      </c>
      <c r="N300" s="5">
        <v>2298</v>
      </c>
      <c r="O300" s="5">
        <v>0.37789836525917053</v>
      </c>
      <c r="P300" s="5">
        <v>0.41964027285575867</v>
      </c>
      <c r="Q300" s="5">
        <v>964.33335912227631</v>
      </c>
      <c r="R300" s="5">
        <v>6081</v>
      </c>
      <c r="S300" s="6">
        <v>0.15858137607574463</v>
      </c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 spans="1:37" ht="14.4">
      <c r="A301" s="4">
        <v>71401</v>
      </c>
      <c r="B301" s="5">
        <v>1</v>
      </c>
      <c r="C301" s="5">
        <v>643</v>
      </c>
      <c r="D301" s="5">
        <v>0.21228128671646118</v>
      </c>
      <c r="E301" s="5">
        <v>0.38724729418754578</v>
      </c>
      <c r="F301" s="5">
        <v>249.00000596046448</v>
      </c>
      <c r="G301" s="5">
        <v>3029</v>
      </c>
      <c r="H301" s="6">
        <v>8.2205355167388916E-2</v>
      </c>
      <c r="I301" s="7"/>
      <c r="J301" s="7"/>
      <c r="K301" s="7"/>
      <c r="L301" s="4">
        <v>71401</v>
      </c>
      <c r="M301" s="5">
        <v>0</v>
      </c>
      <c r="N301" s="5">
        <v>3647</v>
      </c>
      <c r="O301" s="5">
        <v>0.2355334609746933</v>
      </c>
      <c r="P301" s="5">
        <v>0.40291869640350342</v>
      </c>
      <c r="Q301" s="5">
        <v>1469.4444810450077</v>
      </c>
      <c r="R301" s="5">
        <v>15484</v>
      </c>
      <c r="S301" s="6">
        <v>9.4900831580162048E-2</v>
      </c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 spans="1:37" ht="14.4">
      <c r="A302" s="4">
        <v>71402</v>
      </c>
      <c r="B302" s="5">
        <v>1</v>
      </c>
      <c r="C302" s="5">
        <v>473</v>
      </c>
      <c r="D302" s="5">
        <v>0.28580060601234436</v>
      </c>
      <c r="E302" s="5">
        <v>0.39511394500732422</v>
      </c>
      <c r="F302" s="5">
        <v>186.88889375329018</v>
      </c>
      <c r="G302" s="5">
        <v>1655</v>
      </c>
      <c r="H302" s="6">
        <v>0.11292380839586258</v>
      </c>
      <c r="I302" s="7"/>
      <c r="J302" s="7"/>
      <c r="K302" s="7"/>
      <c r="L302" s="4">
        <v>71402</v>
      </c>
      <c r="M302" s="5">
        <v>0</v>
      </c>
      <c r="N302" s="5">
        <v>3781</v>
      </c>
      <c r="O302" s="5">
        <v>0.26928281784057617</v>
      </c>
      <c r="P302" s="5">
        <v>0.38514208793640137</v>
      </c>
      <c r="Q302" s="5">
        <v>1456.2222562730312</v>
      </c>
      <c r="R302" s="5">
        <v>14041</v>
      </c>
      <c r="S302" s="6">
        <v>0.10371214896440506</v>
      </c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 spans="1:37" ht="14.4">
      <c r="A303" s="4">
        <v>71403</v>
      </c>
      <c r="B303" s="5">
        <v>1</v>
      </c>
      <c r="C303" s="5">
        <v>427</v>
      </c>
      <c r="D303" s="5">
        <v>0.3792184591293335</v>
      </c>
      <c r="E303" s="5">
        <v>0.41399949789047241</v>
      </c>
      <c r="F303" s="5">
        <v>176.77778178453445</v>
      </c>
      <c r="G303" s="5">
        <v>1126</v>
      </c>
      <c r="H303" s="6">
        <v>0.15699625015258789</v>
      </c>
      <c r="I303" s="7"/>
      <c r="J303" s="7"/>
      <c r="K303" s="7"/>
      <c r="L303" s="4">
        <v>71403</v>
      </c>
      <c r="M303" s="5">
        <v>0</v>
      </c>
      <c r="N303" s="5">
        <v>2409</v>
      </c>
      <c r="O303" s="5">
        <v>0.48775056004524231</v>
      </c>
      <c r="P303" s="5">
        <v>0.43900188803672791</v>
      </c>
      <c r="Q303" s="5">
        <v>1057.5555825531483</v>
      </c>
      <c r="R303" s="5">
        <v>4939</v>
      </c>
      <c r="S303" s="6">
        <v>0.21412341296672821</v>
      </c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 spans="1:37" ht="14.4">
      <c r="A304" s="4">
        <v>71501</v>
      </c>
      <c r="B304" s="5">
        <v>1</v>
      </c>
      <c r="C304" s="5">
        <v>2175</v>
      </c>
      <c r="D304" s="5">
        <v>0.59818482398986816</v>
      </c>
      <c r="E304" s="5">
        <v>0.43310347199440002</v>
      </c>
      <c r="F304" s="5">
        <v>942.00002604722977</v>
      </c>
      <c r="G304" s="5">
        <v>3636</v>
      </c>
      <c r="H304" s="6">
        <v>0.25907590985298157</v>
      </c>
      <c r="I304" s="7"/>
      <c r="J304" s="7"/>
      <c r="K304" s="7"/>
      <c r="L304" s="4">
        <v>71501</v>
      </c>
      <c r="M304" s="5">
        <v>0</v>
      </c>
      <c r="N304" s="5">
        <v>13902</v>
      </c>
      <c r="O304" s="5">
        <v>0.61668813228607178</v>
      </c>
      <c r="P304" s="5">
        <v>0.44242236018180847</v>
      </c>
      <c r="Q304" s="5">
        <v>6150.5557147264481</v>
      </c>
      <c r="R304" s="5">
        <v>22543</v>
      </c>
      <c r="S304" s="6">
        <v>0.27283662557601929</v>
      </c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 spans="1:37" ht="14.4">
      <c r="A305" s="4">
        <v>71502</v>
      </c>
      <c r="B305" s="5">
        <v>1</v>
      </c>
      <c r="C305" s="5">
        <v>565</v>
      </c>
      <c r="D305" s="5">
        <v>0.56499999761581421</v>
      </c>
      <c r="E305" s="5">
        <v>0.43008852005004883</v>
      </c>
      <c r="F305" s="5">
        <v>243.00000622868538</v>
      </c>
      <c r="G305" s="5">
        <v>1000</v>
      </c>
      <c r="H305" s="6">
        <v>0.24300001561641693</v>
      </c>
      <c r="I305" s="7"/>
      <c r="J305" s="7"/>
      <c r="K305" s="7"/>
      <c r="L305" s="4">
        <v>71502</v>
      </c>
      <c r="M305" s="5">
        <v>0</v>
      </c>
      <c r="N305" s="5">
        <v>3254</v>
      </c>
      <c r="O305" s="5">
        <v>0.56084108352661133</v>
      </c>
      <c r="P305" s="5">
        <v>0.44526395201683044</v>
      </c>
      <c r="Q305" s="5">
        <v>1448.8889276385307</v>
      </c>
      <c r="R305" s="5">
        <v>5802</v>
      </c>
      <c r="S305" s="6">
        <v>0.24972231686115265</v>
      </c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 spans="1:37" ht="14.4">
      <c r="A306" s="4">
        <v>71503</v>
      </c>
      <c r="B306" s="5">
        <v>1</v>
      </c>
      <c r="C306" s="5">
        <v>875</v>
      </c>
      <c r="D306" s="5">
        <v>0.68735271692276001</v>
      </c>
      <c r="E306" s="5">
        <v>0.45320636034011841</v>
      </c>
      <c r="F306" s="5">
        <v>396.55556598305702</v>
      </c>
      <c r="G306" s="5">
        <v>1273</v>
      </c>
      <c r="H306" s="6">
        <v>0.31151261925697327</v>
      </c>
      <c r="I306" s="7"/>
      <c r="J306" s="7"/>
      <c r="K306" s="7"/>
      <c r="L306" s="4">
        <v>71503</v>
      </c>
      <c r="M306" s="5">
        <v>0</v>
      </c>
      <c r="N306" s="5">
        <v>8092</v>
      </c>
      <c r="O306" s="5">
        <v>0.64079821109771729</v>
      </c>
      <c r="P306" s="5">
        <v>0.4398995041847229</v>
      </c>
      <c r="Q306" s="5">
        <v>3559.6667572855949</v>
      </c>
      <c r="R306" s="5">
        <v>12628</v>
      </c>
      <c r="S306" s="6">
        <v>0.28188681602478027</v>
      </c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 spans="1:37" ht="14.4">
      <c r="A307" s="4">
        <v>80101</v>
      </c>
      <c r="B307" s="5">
        <v>1</v>
      </c>
      <c r="C307" s="5">
        <v>4549</v>
      </c>
      <c r="D307" s="5">
        <v>0.28233614563941956</v>
      </c>
      <c r="E307" s="5">
        <v>0.40216410160064697</v>
      </c>
      <c r="F307" s="5">
        <v>1829.4444925487041</v>
      </c>
      <c r="G307" s="5">
        <v>16112</v>
      </c>
      <c r="H307" s="6">
        <v>0.11354546248912811</v>
      </c>
      <c r="I307" s="7"/>
      <c r="J307" s="7"/>
      <c r="K307" s="7"/>
      <c r="L307" s="4">
        <v>80101</v>
      </c>
      <c r="M307" s="5">
        <v>0</v>
      </c>
      <c r="N307" s="5">
        <v>32135</v>
      </c>
      <c r="O307" s="5">
        <v>0.36972478032112122</v>
      </c>
      <c r="P307" s="5">
        <v>0.40723338723182678</v>
      </c>
      <c r="Q307" s="5">
        <v>13086.444779992104</v>
      </c>
      <c r="R307" s="5">
        <v>86916</v>
      </c>
      <c r="S307" s="6">
        <v>0.15056426823139191</v>
      </c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 spans="1:37" ht="14.4">
      <c r="A308" s="4">
        <v>80102</v>
      </c>
      <c r="B308" s="5">
        <v>1</v>
      </c>
      <c r="C308" s="5">
        <v>404</v>
      </c>
      <c r="D308" s="5">
        <v>0.54668468236923218</v>
      </c>
      <c r="E308" s="5">
        <v>0.42216721177101135</v>
      </c>
      <c r="F308" s="5">
        <v>170.55555924773216</v>
      </c>
      <c r="G308" s="5">
        <v>739</v>
      </c>
      <c r="H308" s="6">
        <v>0.2307923436164856</v>
      </c>
      <c r="I308" s="7"/>
      <c r="J308" s="7"/>
      <c r="K308" s="7"/>
      <c r="L308" s="4">
        <v>80102</v>
      </c>
      <c r="M308" s="5">
        <v>0</v>
      </c>
      <c r="N308" s="5">
        <v>2630</v>
      </c>
      <c r="O308" s="5">
        <v>0.58457434177398682</v>
      </c>
      <c r="P308" s="5">
        <v>0.42978453636169434</v>
      </c>
      <c r="Q308" s="5">
        <v>1130.3333630859852</v>
      </c>
      <c r="R308" s="5">
        <v>4499</v>
      </c>
      <c r="S308" s="6">
        <v>0.25124099850654602</v>
      </c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 spans="1:37" ht="14.4">
      <c r="A309" s="4">
        <v>80201</v>
      </c>
      <c r="B309" s="5">
        <v>1</v>
      </c>
      <c r="C309" s="5">
        <v>7202</v>
      </c>
      <c r="D309" s="5">
        <v>0.57551544904708862</v>
      </c>
      <c r="E309" s="5">
        <v>0.43660712242126465</v>
      </c>
      <c r="F309" s="5">
        <v>3144.4445238411427</v>
      </c>
      <c r="G309" s="5">
        <v>12514</v>
      </c>
      <c r="H309" s="6">
        <v>0.25127413868904114</v>
      </c>
      <c r="I309" s="7"/>
      <c r="J309" s="7"/>
      <c r="K309" s="7"/>
      <c r="L309" s="4">
        <v>80201</v>
      </c>
      <c r="M309" s="5">
        <v>0</v>
      </c>
      <c r="N309" s="5">
        <v>51146</v>
      </c>
      <c r="O309" s="5">
        <v>0.68754786252975464</v>
      </c>
      <c r="P309" s="5">
        <v>0.43742099404335022</v>
      </c>
      <c r="Q309" s="5">
        <v>22372.33390840888</v>
      </c>
      <c r="R309" s="5">
        <v>74389</v>
      </c>
      <c r="S309" s="6">
        <v>0.30074787139892578</v>
      </c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 spans="1:37" ht="14.4">
      <c r="A310" s="4">
        <v>80202</v>
      </c>
      <c r="B310" s="5">
        <v>1</v>
      </c>
      <c r="C310" s="5">
        <v>2286</v>
      </c>
      <c r="D310" s="5">
        <v>0.35568693280220032</v>
      </c>
      <c r="E310" s="5">
        <v>0.41270536184310913</v>
      </c>
      <c r="F310" s="5">
        <v>943.44446846842766</v>
      </c>
      <c r="G310" s="5">
        <v>6427</v>
      </c>
      <c r="H310" s="6">
        <v>0.1467939019203186</v>
      </c>
      <c r="I310" s="7"/>
      <c r="J310" s="7"/>
      <c r="K310" s="7"/>
      <c r="L310" s="4">
        <v>80202</v>
      </c>
      <c r="M310" s="5">
        <v>0</v>
      </c>
      <c r="N310" s="5">
        <v>12804</v>
      </c>
      <c r="O310" s="5">
        <v>0.37927663326263428</v>
      </c>
      <c r="P310" s="5">
        <v>0.41488772630691528</v>
      </c>
      <c r="Q310" s="5">
        <v>5312.222357749939</v>
      </c>
      <c r="R310" s="5">
        <v>33759</v>
      </c>
      <c r="S310" s="6">
        <v>0.15735721588134766</v>
      </c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 spans="1:37" ht="14.4">
      <c r="A311" s="4">
        <v>80301</v>
      </c>
      <c r="B311" s="5">
        <v>1</v>
      </c>
      <c r="C311" s="5">
        <v>1375</v>
      </c>
      <c r="D311" s="5">
        <v>0.59318375587463379</v>
      </c>
      <c r="E311" s="5">
        <v>0.44606062769889832</v>
      </c>
      <c r="F311" s="5">
        <v>613.33334964513779</v>
      </c>
      <c r="G311" s="5">
        <v>2318</v>
      </c>
      <c r="H311" s="6">
        <v>0.26459592580795288</v>
      </c>
      <c r="I311" s="7"/>
      <c r="J311" s="7"/>
      <c r="K311" s="7"/>
      <c r="L311" s="4">
        <v>80301</v>
      </c>
      <c r="M311" s="5">
        <v>0</v>
      </c>
      <c r="N311" s="5">
        <v>6949</v>
      </c>
      <c r="O311" s="5">
        <v>0.6559373140335083</v>
      </c>
      <c r="P311" s="5">
        <v>0.44123056530952454</v>
      </c>
      <c r="Q311" s="5">
        <v>3066.1111919283867</v>
      </c>
      <c r="R311" s="5">
        <v>10594</v>
      </c>
      <c r="S311" s="6">
        <v>0.28941959142684937</v>
      </c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 spans="1:37" ht="14.4">
      <c r="A312" s="4">
        <v>80302</v>
      </c>
      <c r="B312" s="5">
        <v>1</v>
      </c>
      <c r="C312" s="5">
        <v>3506</v>
      </c>
      <c r="D312" s="5">
        <v>0.60178512334823608</v>
      </c>
      <c r="E312" s="5">
        <v>0.52630412578582764</v>
      </c>
      <c r="F312" s="5">
        <v>1845.2222703695297</v>
      </c>
      <c r="G312" s="5">
        <v>5826</v>
      </c>
      <c r="H312" s="6">
        <v>0.31672200560569763</v>
      </c>
      <c r="I312" s="7"/>
      <c r="J312" s="7"/>
      <c r="K312" s="7"/>
      <c r="L312" s="4">
        <v>80302</v>
      </c>
      <c r="M312" s="5">
        <v>0</v>
      </c>
      <c r="N312" s="5">
        <v>20905</v>
      </c>
      <c r="O312" s="5">
        <v>0.61301392316818237</v>
      </c>
      <c r="P312" s="5">
        <v>0.53640544414520264</v>
      </c>
      <c r="Q312" s="5">
        <v>11213.555827587843</v>
      </c>
      <c r="R312" s="5">
        <v>34102</v>
      </c>
      <c r="S312" s="6">
        <v>0.32882401347160339</v>
      </c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 spans="1:37" ht="14.4">
      <c r="A313" s="4">
        <v>80303</v>
      </c>
      <c r="B313" s="5">
        <v>1</v>
      </c>
      <c r="C313" s="5">
        <v>640</v>
      </c>
      <c r="D313" s="5">
        <v>0.45977011322975159</v>
      </c>
      <c r="E313" s="5">
        <v>0.43993055820465088</v>
      </c>
      <c r="F313" s="5">
        <v>281.55556225776672</v>
      </c>
      <c r="G313" s="5">
        <v>1392</v>
      </c>
      <c r="H313" s="6">
        <v>0.20226691663265228</v>
      </c>
      <c r="I313" s="7"/>
      <c r="J313" s="7"/>
      <c r="K313" s="7"/>
      <c r="L313" s="4">
        <v>80303</v>
      </c>
      <c r="M313" s="5">
        <v>0</v>
      </c>
      <c r="N313" s="5">
        <v>3669</v>
      </c>
      <c r="O313" s="5">
        <v>0.46413663029670715</v>
      </c>
      <c r="P313" s="5">
        <v>0.42675873637199402</v>
      </c>
      <c r="Q313" s="5">
        <v>1565.7778177261353</v>
      </c>
      <c r="R313" s="5">
        <v>7905</v>
      </c>
      <c r="S313" s="6">
        <v>0.19807435572147369</v>
      </c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 spans="1:37" ht="14.4">
      <c r="A314" s="4">
        <v>80304</v>
      </c>
      <c r="B314" s="5">
        <v>1</v>
      </c>
      <c r="C314" s="5">
        <v>727</v>
      </c>
      <c r="D314" s="5">
        <v>0.32630160450935364</v>
      </c>
      <c r="E314" s="5">
        <v>0.44505578279495239</v>
      </c>
      <c r="F314" s="5">
        <v>323.55556413531303</v>
      </c>
      <c r="G314" s="5">
        <v>2228</v>
      </c>
      <c r="H314" s="6">
        <v>0.14522241055965424</v>
      </c>
      <c r="I314" s="7"/>
      <c r="J314" s="7"/>
      <c r="K314" s="7"/>
      <c r="L314" s="4">
        <v>80304</v>
      </c>
      <c r="M314" s="5">
        <v>0</v>
      </c>
      <c r="N314" s="5">
        <v>5835</v>
      </c>
      <c r="O314" s="5">
        <v>0.36289569735527039</v>
      </c>
      <c r="P314" s="5">
        <v>0.46681901812553406</v>
      </c>
      <c r="Q314" s="5">
        <v>2723.8889575302601</v>
      </c>
      <c r="R314" s="5">
        <v>16079</v>
      </c>
      <c r="S314" s="6">
        <v>0.16940660774707794</v>
      </c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 spans="1:37" ht="14.4">
      <c r="A315" s="4">
        <v>80401</v>
      </c>
      <c r="B315" s="5">
        <v>1</v>
      </c>
      <c r="C315" s="5">
        <v>1415</v>
      </c>
      <c r="D315" s="5">
        <v>0.41062101721763611</v>
      </c>
      <c r="E315" s="5">
        <v>0.45017668604850769</v>
      </c>
      <c r="F315" s="5">
        <v>637.00001588463783</v>
      </c>
      <c r="G315" s="5">
        <v>3446</v>
      </c>
      <c r="H315" s="6">
        <v>0.1848520040512085</v>
      </c>
      <c r="I315" s="7"/>
      <c r="J315" s="7"/>
      <c r="K315" s="7"/>
      <c r="L315" s="4">
        <v>80401</v>
      </c>
      <c r="M315" s="5">
        <v>0</v>
      </c>
      <c r="N315" s="5">
        <v>6509</v>
      </c>
      <c r="O315" s="5">
        <v>0.45060575008392334</v>
      </c>
      <c r="P315" s="5">
        <v>0.45444768667221069</v>
      </c>
      <c r="Q315" s="5">
        <v>2958.0000741183758</v>
      </c>
      <c r="R315" s="5">
        <v>14445</v>
      </c>
      <c r="S315" s="6">
        <v>0.20477673411369324</v>
      </c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 spans="1:37" ht="14.4">
      <c r="A316" s="4">
        <v>80402</v>
      </c>
      <c r="B316" s="5">
        <v>1</v>
      </c>
      <c r="C316" s="5">
        <v>602</v>
      </c>
      <c r="D316" s="5">
        <v>0.66299557685852051</v>
      </c>
      <c r="E316" s="5">
        <v>0.48578813672065735</v>
      </c>
      <c r="F316" s="5">
        <v>292.44445264339447</v>
      </c>
      <c r="G316" s="5">
        <v>908</v>
      </c>
      <c r="H316" s="6">
        <v>0.32207539677619934</v>
      </c>
      <c r="I316" s="7"/>
      <c r="J316" s="7"/>
      <c r="K316" s="7"/>
      <c r="L316" s="4">
        <v>80402</v>
      </c>
      <c r="M316" s="5">
        <v>0</v>
      </c>
      <c r="N316" s="5">
        <v>3758</v>
      </c>
      <c r="O316" s="5">
        <v>0.73860061168670654</v>
      </c>
      <c r="P316" s="5">
        <v>0.48042696714401245</v>
      </c>
      <c r="Q316" s="5">
        <v>1805.4444912672043</v>
      </c>
      <c r="R316" s="5">
        <v>5088</v>
      </c>
      <c r="S316" s="6">
        <v>0.35484364628791809</v>
      </c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 spans="1:37" ht="14.4">
      <c r="A317" s="4">
        <v>80501</v>
      </c>
      <c r="B317" s="5">
        <v>1</v>
      </c>
      <c r="C317" s="5">
        <v>2216</v>
      </c>
      <c r="D317" s="5">
        <v>0.69423556327819824</v>
      </c>
      <c r="E317" s="5">
        <v>0.46199360489845276</v>
      </c>
      <c r="F317" s="5">
        <v>1023.7778060436249</v>
      </c>
      <c r="G317" s="5">
        <v>3192</v>
      </c>
      <c r="H317" s="6">
        <v>0.32073238492012024</v>
      </c>
      <c r="I317" s="7"/>
      <c r="J317" s="7"/>
      <c r="K317" s="7"/>
      <c r="L317" s="4">
        <v>80501</v>
      </c>
      <c r="M317" s="5">
        <v>0</v>
      </c>
      <c r="N317" s="5">
        <v>12093</v>
      </c>
      <c r="O317" s="5">
        <v>0.69656127691268921</v>
      </c>
      <c r="P317" s="5">
        <v>0.48020434379577637</v>
      </c>
      <c r="Q317" s="5">
        <v>5807.1112580895424</v>
      </c>
      <c r="R317" s="5">
        <v>17361</v>
      </c>
      <c r="S317" s="6">
        <v>0.33449175953865051</v>
      </c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 spans="1:37" ht="14.4">
      <c r="A318" s="4">
        <v>80601</v>
      </c>
      <c r="B318" s="5">
        <v>1</v>
      </c>
      <c r="C318" s="5">
        <v>294</v>
      </c>
      <c r="D318" s="5">
        <v>0.61635220050811768</v>
      </c>
      <c r="E318" s="5">
        <v>0.4811035692691803</v>
      </c>
      <c r="F318" s="5">
        <v>141.44444838166237</v>
      </c>
      <c r="G318" s="5">
        <v>477</v>
      </c>
      <c r="H318" s="6">
        <v>0.29652923345565796</v>
      </c>
      <c r="I318" s="7"/>
      <c r="J318" s="7"/>
      <c r="K318" s="7"/>
      <c r="L318" s="4">
        <v>80601</v>
      </c>
      <c r="M318" s="5">
        <v>0</v>
      </c>
      <c r="N318" s="5">
        <v>2190</v>
      </c>
      <c r="O318" s="5">
        <v>0.67363888025283813</v>
      </c>
      <c r="P318" s="5">
        <v>0.48711314797401428</v>
      </c>
      <c r="Q318" s="5">
        <v>1066.7778050601482</v>
      </c>
      <c r="R318" s="5">
        <v>3251</v>
      </c>
      <c r="S318" s="6">
        <v>0.32813835144042969</v>
      </c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 spans="1:37" ht="14.4">
      <c r="A319" s="4">
        <v>80602</v>
      </c>
      <c r="B319" s="5">
        <v>1</v>
      </c>
      <c r="C319" s="5">
        <v>834</v>
      </c>
      <c r="D319" s="5">
        <v>0.55452126264572144</v>
      </c>
      <c r="E319" s="5">
        <v>0.45270451903343201</v>
      </c>
      <c r="F319" s="5">
        <v>377.55556577444077</v>
      </c>
      <c r="G319" s="5">
        <v>1504</v>
      </c>
      <c r="H319" s="6">
        <v>0.25103428959846497</v>
      </c>
      <c r="I319" s="7"/>
      <c r="J319" s="7"/>
      <c r="K319" s="7"/>
      <c r="L319" s="4">
        <v>80602</v>
      </c>
      <c r="M319" s="5">
        <v>0</v>
      </c>
      <c r="N319" s="5">
        <v>5289</v>
      </c>
      <c r="O319" s="5">
        <v>0.51409411430358887</v>
      </c>
      <c r="P319" s="5">
        <v>0.4323858916759491</v>
      </c>
      <c r="Q319" s="5">
        <v>2286.8889461159706</v>
      </c>
      <c r="R319" s="5">
        <v>10288</v>
      </c>
      <c r="S319" s="6">
        <v>0.22228704392910004</v>
      </c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 spans="1:37" ht="14.4">
      <c r="A320" s="4">
        <v>80701</v>
      </c>
      <c r="B320" s="5">
        <v>1</v>
      </c>
      <c r="C320" s="5">
        <v>575</v>
      </c>
      <c r="D320" s="5">
        <v>0.45418640971183777</v>
      </c>
      <c r="E320" s="5">
        <v>0.43458938598632813</v>
      </c>
      <c r="F320" s="5">
        <v>249.88889518380165</v>
      </c>
      <c r="G320" s="5">
        <v>1266</v>
      </c>
      <c r="H320" s="6">
        <v>0.19738459587097168</v>
      </c>
      <c r="I320" s="7"/>
      <c r="J320" s="7"/>
      <c r="K320" s="7"/>
      <c r="L320" s="4">
        <v>80701</v>
      </c>
      <c r="M320" s="5">
        <v>0</v>
      </c>
      <c r="N320" s="5">
        <v>2926</v>
      </c>
      <c r="O320" s="5">
        <v>0.55712109804153442</v>
      </c>
      <c r="P320" s="5">
        <v>0.42112860083580017</v>
      </c>
      <c r="Q320" s="5">
        <v>1232.2222528457642</v>
      </c>
      <c r="R320" s="5">
        <v>5252</v>
      </c>
      <c r="S320" s="6">
        <v>0.2346196323633194</v>
      </c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 spans="1:37" ht="14.4">
      <c r="A321" s="4">
        <v>80702</v>
      </c>
      <c r="B321" s="5">
        <v>1</v>
      </c>
      <c r="C321" s="5">
        <v>410</v>
      </c>
      <c r="D321" s="5">
        <v>0.46275395154953003</v>
      </c>
      <c r="E321" s="5">
        <v>0.40840110182762146</v>
      </c>
      <c r="F321" s="5">
        <v>167.44444876909256</v>
      </c>
      <c r="G321" s="5">
        <v>886</v>
      </c>
      <c r="H321" s="6">
        <v>0.18898922204971313</v>
      </c>
      <c r="I321" s="7"/>
      <c r="J321" s="7"/>
      <c r="K321" s="7"/>
      <c r="L321" s="4">
        <v>80702</v>
      </c>
      <c r="M321" s="5">
        <v>0</v>
      </c>
      <c r="N321" s="5">
        <v>1767</v>
      </c>
      <c r="O321" s="5">
        <v>0.45564723014831543</v>
      </c>
      <c r="P321" s="5">
        <v>0.42796957492828369</v>
      </c>
      <c r="Q321" s="5">
        <v>756.22224125266075</v>
      </c>
      <c r="R321" s="5">
        <v>3878</v>
      </c>
      <c r="S321" s="6">
        <v>0.19500315189361572</v>
      </c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 spans="1:37" ht="14.4">
      <c r="A322" s="4">
        <v>80703</v>
      </c>
      <c r="B322" s="5">
        <v>1</v>
      </c>
      <c r="C322" s="5">
        <v>46</v>
      </c>
      <c r="D322" s="5">
        <v>0.42990654706954956</v>
      </c>
      <c r="E322" s="5">
        <v>0.49033817648887634</v>
      </c>
      <c r="F322" s="5">
        <v>22.555556297302246</v>
      </c>
      <c r="G322" s="5">
        <v>107</v>
      </c>
      <c r="H322" s="6">
        <v>0.21079958975315094</v>
      </c>
      <c r="I322" s="7"/>
      <c r="J322" s="7"/>
      <c r="K322" s="7"/>
      <c r="L322" s="4">
        <v>80703</v>
      </c>
      <c r="M322" s="5">
        <v>0</v>
      </c>
      <c r="N322" s="5">
        <v>362</v>
      </c>
      <c r="O322" s="5">
        <v>0.49725273251533508</v>
      </c>
      <c r="P322" s="5">
        <v>0.42756292223930359</v>
      </c>
      <c r="Q322" s="5">
        <v>154.77778175473213</v>
      </c>
      <c r="R322" s="5">
        <v>728</v>
      </c>
      <c r="S322" s="6">
        <v>0.21260683238506317</v>
      </c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 spans="1:37" ht="14.4">
      <c r="A323" s="4">
        <v>80801</v>
      </c>
      <c r="B323" s="5">
        <v>1</v>
      </c>
      <c r="C323" s="5">
        <v>1408</v>
      </c>
      <c r="D323" s="5">
        <v>0.55433070659637451</v>
      </c>
      <c r="E323" s="5">
        <v>0.42858269810676575</v>
      </c>
      <c r="F323" s="5">
        <v>603.44445949792862</v>
      </c>
      <c r="G323" s="5">
        <v>2540</v>
      </c>
      <c r="H323" s="6">
        <v>0.23757654428482056</v>
      </c>
      <c r="I323" s="7"/>
      <c r="J323" s="7"/>
      <c r="K323" s="7"/>
      <c r="L323" s="4">
        <v>80801</v>
      </c>
      <c r="M323" s="5">
        <v>0</v>
      </c>
      <c r="N323" s="5">
        <v>5065</v>
      </c>
      <c r="O323" s="5">
        <v>0.59497237205505371</v>
      </c>
      <c r="P323" s="5">
        <v>0.43038281798362732</v>
      </c>
      <c r="Q323" s="5">
        <v>2179.8889427185059</v>
      </c>
      <c r="R323" s="5">
        <v>8513</v>
      </c>
      <c r="S323" s="6">
        <v>0.25606587529182434</v>
      </c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 spans="1:37" ht="14.4">
      <c r="A324" s="4">
        <v>80802</v>
      </c>
      <c r="B324" s="5">
        <v>1</v>
      </c>
      <c r="C324" s="5">
        <v>391</v>
      </c>
      <c r="D324" s="5">
        <v>0.41907823085784912</v>
      </c>
      <c r="E324" s="5">
        <v>0.416879802942276</v>
      </c>
      <c r="F324" s="5">
        <v>163.00000321865082</v>
      </c>
      <c r="G324" s="5">
        <v>933</v>
      </c>
      <c r="H324" s="6">
        <v>0.17470525205135345</v>
      </c>
      <c r="I324" s="7"/>
      <c r="J324" s="7"/>
      <c r="K324" s="7"/>
      <c r="L324" s="4">
        <v>80802</v>
      </c>
      <c r="M324" s="5">
        <v>0</v>
      </c>
      <c r="N324" s="5">
        <v>2313</v>
      </c>
      <c r="O324" s="5">
        <v>0.51048332452774048</v>
      </c>
      <c r="P324" s="5">
        <v>0.41783159971237183</v>
      </c>
      <c r="Q324" s="5">
        <v>966.44446808099747</v>
      </c>
      <c r="R324" s="5">
        <v>4531</v>
      </c>
      <c r="S324" s="6">
        <v>0.2132960706949234</v>
      </c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 spans="1:37" ht="14.4">
      <c r="A325" s="4">
        <v>80803</v>
      </c>
      <c r="B325" s="5">
        <v>1</v>
      </c>
      <c r="C325" s="5">
        <v>462</v>
      </c>
      <c r="D325" s="5">
        <v>0.54098361730575562</v>
      </c>
      <c r="E325" s="5">
        <v>0.41630592942237854</v>
      </c>
      <c r="F325" s="5">
        <v>192.33333784341812</v>
      </c>
      <c r="G325" s="5">
        <v>854</v>
      </c>
      <c r="H325" s="6">
        <v>0.22521468997001648</v>
      </c>
      <c r="I325" s="7"/>
      <c r="J325" s="7"/>
      <c r="K325" s="7"/>
      <c r="L325" s="4">
        <v>80803</v>
      </c>
      <c r="M325" s="5">
        <v>0</v>
      </c>
      <c r="N325" s="5">
        <v>1629</v>
      </c>
      <c r="O325" s="5">
        <v>0.5163232684135437</v>
      </c>
      <c r="P325" s="5">
        <v>0.44144329428672791</v>
      </c>
      <c r="Q325" s="5">
        <v>719.11113089323044</v>
      </c>
      <c r="R325" s="5">
        <v>3155</v>
      </c>
      <c r="S325" s="6">
        <v>0.22792744636535645</v>
      </c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 spans="1:37" ht="14.4">
      <c r="A326" s="4">
        <v>90101</v>
      </c>
      <c r="B326" s="5">
        <v>1</v>
      </c>
      <c r="C326" s="5">
        <v>881</v>
      </c>
      <c r="D326" s="5">
        <v>0.22474490106105804</v>
      </c>
      <c r="E326" s="5">
        <v>0.41783326864242554</v>
      </c>
      <c r="F326" s="5">
        <v>368.11112055182457</v>
      </c>
      <c r="G326" s="5">
        <v>3920</v>
      </c>
      <c r="H326" s="6">
        <v>9.3905895948410034E-2</v>
      </c>
      <c r="I326" s="7"/>
      <c r="J326" s="7"/>
      <c r="K326" s="7"/>
      <c r="L326" s="4">
        <v>90101</v>
      </c>
      <c r="M326" s="5">
        <v>0</v>
      </c>
      <c r="N326" s="5">
        <v>10946</v>
      </c>
      <c r="O326" s="5">
        <v>0.27574566006660461</v>
      </c>
      <c r="P326" s="5">
        <v>0.41413405537605286</v>
      </c>
      <c r="Q326" s="5">
        <v>4533.1112235784531</v>
      </c>
      <c r="R326" s="5">
        <v>39696</v>
      </c>
      <c r="S326" s="6">
        <v>0.11419566720724106</v>
      </c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 spans="1:37" ht="14.4">
      <c r="A327" s="4">
        <v>90102</v>
      </c>
      <c r="B327" s="5">
        <v>1</v>
      </c>
      <c r="C327" s="5">
        <v>295</v>
      </c>
      <c r="D327" s="5">
        <v>0.31118142604827881</v>
      </c>
      <c r="E327" s="5">
        <v>0.39058381319046021</v>
      </c>
      <c r="F327" s="5">
        <v>115.22222453355789</v>
      </c>
      <c r="G327" s="5">
        <v>948</v>
      </c>
      <c r="H327" s="6">
        <v>0.12154243141412735</v>
      </c>
      <c r="I327" s="7"/>
      <c r="J327" s="7"/>
      <c r="K327" s="7"/>
      <c r="L327" s="4">
        <v>90102</v>
      </c>
      <c r="M327" s="5">
        <v>0</v>
      </c>
      <c r="N327" s="5">
        <v>2706</v>
      </c>
      <c r="O327" s="5">
        <v>0.40357941389083862</v>
      </c>
      <c r="P327" s="5">
        <v>0.43007311224937439</v>
      </c>
      <c r="Q327" s="5">
        <v>1163.7778072953224</v>
      </c>
      <c r="R327" s="5">
        <v>6705</v>
      </c>
      <c r="S327" s="6">
        <v>0.17356865108013153</v>
      </c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 spans="1:37" ht="14.4">
      <c r="A328" s="4">
        <v>90103</v>
      </c>
      <c r="B328" s="5">
        <v>1</v>
      </c>
      <c r="C328" s="5">
        <v>164</v>
      </c>
      <c r="D328" s="5">
        <v>0.72246694564819336</v>
      </c>
      <c r="E328" s="5">
        <v>0.52777779102325439</v>
      </c>
      <c r="F328" s="5">
        <v>86.555557548999786</v>
      </c>
      <c r="G328" s="5">
        <v>227</v>
      </c>
      <c r="H328" s="6">
        <v>0.38130199909210205</v>
      </c>
      <c r="I328" s="7"/>
      <c r="J328" s="7"/>
      <c r="K328" s="7"/>
      <c r="L328" s="4">
        <v>90103</v>
      </c>
      <c r="M328" s="5">
        <v>0</v>
      </c>
      <c r="N328" s="5">
        <v>1409</v>
      </c>
      <c r="O328" s="5">
        <v>0.76952487230300903</v>
      </c>
      <c r="P328" s="5">
        <v>0.46778646111488342</v>
      </c>
      <c r="Q328" s="5">
        <v>659.11112850904465</v>
      </c>
      <c r="R328" s="5">
        <v>1831</v>
      </c>
      <c r="S328" s="6">
        <v>0.35997331142425537</v>
      </c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 spans="1:37" ht="14.4">
      <c r="A329" s="4">
        <v>90104</v>
      </c>
      <c r="B329" s="5">
        <v>1</v>
      </c>
      <c r="C329" s="5">
        <v>237</v>
      </c>
      <c r="D329" s="5">
        <v>0.73831772804260254</v>
      </c>
      <c r="E329" s="5">
        <v>0.45757150650024414</v>
      </c>
      <c r="F329" s="5">
        <v>108.44444757699966</v>
      </c>
      <c r="G329" s="5">
        <v>321</v>
      </c>
      <c r="H329" s="6">
        <v>0.33783316612243652</v>
      </c>
      <c r="I329" s="7"/>
      <c r="J329" s="7"/>
      <c r="K329" s="7"/>
      <c r="L329" s="4">
        <v>90104</v>
      </c>
      <c r="M329" s="5">
        <v>0</v>
      </c>
      <c r="N329" s="5">
        <v>1937</v>
      </c>
      <c r="O329" s="5">
        <v>0.59987610578536987</v>
      </c>
      <c r="P329" s="5">
        <v>0.47312569618225098</v>
      </c>
      <c r="Q329" s="5">
        <v>916.4444697201252</v>
      </c>
      <c r="R329" s="5">
        <v>3229</v>
      </c>
      <c r="S329" s="6">
        <v>0.28381681442260742</v>
      </c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 spans="1:37" ht="14.4">
      <c r="A330" s="4">
        <v>90201</v>
      </c>
      <c r="B330" s="5">
        <v>1</v>
      </c>
      <c r="C330" s="5">
        <v>231</v>
      </c>
      <c r="D330" s="5">
        <v>0.37138262391090393</v>
      </c>
      <c r="E330" s="5">
        <v>0.41847044229507446</v>
      </c>
      <c r="F330" s="5">
        <v>96.666669368743896</v>
      </c>
      <c r="G330" s="5">
        <v>622</v>
      </c>
      <c r="H330" s="6">
        <v>0.15541264414787292</v>
      </c>
      <c r="I330" s="7"/>
      <c r="J330" s="7"/>
      <c r="K330" s="7"/>
      <c r="L330" s="4">
        <v>90201</v>
      </c>
      <c r="M330" s="5">
        <v>0</v>
      </c>
      <c r="N330" s="5">
        <v>2585</v>
      </c>
      <c r="O330" s="5">
        <v>0.51524817943572998</v>
      </c>
      <c r="P330" s="5">
        <v>0.44074791669845581</v>
      </c>
      <c r="Q330" s="5">
        <v>1139.3333613872528</v>
      </c>
      <c r="R330" s="5">
        <v>5017</v>
      </c>
      <c r="S330" s="6">
        <v>0.22709456086158752</v>
      </c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 spans="1:37" ht="14.4">
      <c r="A331" s="4">
        <v>90202</v>
      </c>
      <c r="B331" s="5">
        <v>1</v>
      </c>
      <c r="C331" s="5">
        <v>189</v>
      </c>
      <c r="D331" s="5">
        <v>0.94974875450134277</v>
      </c>
      <c r="E331" s="5">
        <v>0.51734274625778198</v>
      </c>
      <c r="F331" s="5">
        <v>97.777780324220657</v>
      </c>
      <c r="G331" s="5">
        <v>199</v>
      </c>
      <c r="H331" s="6">
        <v>0.49134561419487</v>
      </c>
      <c r="I331" s="7"/>
      <c r="J331" s="7"/>
      <c r="K331" s="7"/>
      <c r="L331" s="4">
        <v>90202</v>
      </c>
      <c r="M331" s="5">
        <v>0</v>
      </c>
      <c r="N331" s="5">
        <v>2570</v>
      </c>
      <c r="O331" s="5">
        <v>0.92180776596069336</v>
      </c>
      <c r="P331" s="5">
        <v>0.51089495420455933</v>
      </c>
      <c r="Q331" s="5">
        <v>1313.0000374913216</v>
      </c>
      <c r="R331" s="5">
        <v>2788</v>
      </c>
      <c r="S331" s="6">
        <v>0.47094693779945374</v>
      </c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</row>
    <row r="332" spans="1:37" ht="14.4">
      <c r="A332" s="4">
        <v>90203</v>
      </c>
      <c r="B332" s="5">
        <v>1</v>
      </c>
      <c r="C332" s="5">
        <v>407</v>
      </c>
      <c r="D332" s="5">
        <v>0.70905923843383789</v>
      </c>
      <c r="E332" s="5">
        <v>0.45072346925735474</v>
      </c>
      <c r="F332" s="5">
        <v>183.44444894790649</v>
      </c>
      <c r="G332" s="5">
        <v>574</v>
      </c>
      <c r="H332" s="6">
        <v>0.31958964467048645</v>
      </c>
      <c r="I332" s="7"/>
      <c r="J332" s="7"/>
      <c r="K332" s="7"/>
      <c r="L332" s="4">
        <v>90203</v>
      </c>
      <c r="M332" s="5">
        <v>0</v>
      </c>
      <c r="N332" s="5">
        <v>3260</v>
      </c>
      <c r="O332" s="5">
        <v>0.65725809335708618</v>
      </c>
      <c r="P332" s="5">
        <v>0.44727334380149841</v>
      </c>
      <c r="Q332" s="5">
        <v>1458.1111483871937</v>
      </c>
      <c r="R332" s="5">
        <v>4960</v>
      </c>
      <c r="S332" s="6">
        <v>0.29397401213645935</v>
      </c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</row>
    <row r="333" spans="1:37" ht="14.4">
      <c r="A333" s="4">
        <v>90301</v>
      </c>
      <c r="B333" s="5">
        <v>1</v>
      </c>
      <c r="C333" s="5">
        <v>777</v>
      </c>
      <c r="D333" s="5">
        <v>0.69251334667205811</v>
      </c>
      <c r="E333" s="5">
        <v>0.50321751832962036</v>
      </c>
      <c r="F333" s="5">
        <v>391.00001049041748</v>
      </c>
      <c r="G333" s="5">
        <v>1122</v>
      </c>
      <c r="H333" s="6">
        <v>0.34848484396934509</v>
      </c>
      <c r="I333" s="7"/>
      <c r="J333" s="7"/>
      <c r="K333" s="7"/>
      <c r="L333" s="4">
        <v>90301</v>
      </c>
      <c r="M333" s="5">
        <v>0</v>
      </c>
      <c r="N333" s="5">
        <v>4418</v>
      </c>
      <c r="O333" s="5">
        <v>0.68794769048690796</v>
      </c>
      <c r="P333" s="5">
        <v>0.48553895950317383</v>
      </c>
      <c r="Q333" s="5">
        <v>2145.1111671030521</v>
      </c>
      <c r="R333" s="5">
        <v>6422</v>
      </c>
      <c r="S333" s="6">
        <v>0.33402541279792786</v>
      </c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</row>
    <row r="334" spans="1:37" ht="14.4">
      <c r="A334" s="4">
        <v>90302</v>
      </c>
      <c r="B334" s="5">
        <v>1</v>
      </c>
      <c r="C334" s="5">
        <v>579</v>
      </c>
      <c r="D334" s="5">
        <v>0.80082988739013672</v>
      </c>
      <c r="E334" s="5">
        <v>0.45749378204345703</v>
      </c>
      <c r="F334" s="5">
        <v>264.88889580965042</v>
      </c>
      <c r="G334" s="5">
        <v>723</v>
      </c>
      <c r="H334" s="6">
        <v>0.36637470126152039</v>
      </c>
      <c r="I334" s="7"/>
      <c r="J334" s="7"/>
      <c r="K334" s="7"/>
      <c r="L334" s="4">
        <v>90302</v>
      </c>
      <c r="M334" s="5">
        <v>0</v>
      </c>
      <c r="N334" s="5">
        <v>4603</v>
      </c>
      <c r="O334" s="5">
        <v>0.72659826278686523</v>
      </c>
      <c r="P334" s="5">
        <v>0.47044199705123901</v>
      </c>
      <c r="Q334" s="5">
        <v>2165.4445004463196</v>
      </c>
      <c r="R334" s="5">
        <v>6335</v>
      </c>
      <c r="S334" s="6">
        <v>0.34182232618331909</v>
      </c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</row>
    <row r="335" spans="1:37" ht="14.4">
      <c r="A335" s="4">
        <v>90303</v>
      </c>
      <c r="B335" s="5">
        <v>1</v>
      </c>
      <c r="C335" s="5">
        <v>519</v>
      </c>
      <c r="D335" s="5">
        <v>0.95404410362243652</v>
      </c>
      <c r="E335" s="5">
        <v>0.54998928308486938</v>
      </c>
      <c r="F335" s="5">
        <v>285.44445183873177</v>
      </c>
      <c r="G335" s="5">
        <v>544</v>
      </c>
      <c r="H335" s="6">
        <v>0.52471405267715454</v>
      </c>
      <c r="I335" s="7"/>
      <c r="J335" s="7"/>
      <c r="K335" s="7"/>
      <c r="L335" s="4">
        <v>90303</v>
      </c>
      <c r="M335" s="5">
        <v>0</v>
      </c>
      <c r="N335" s="5">
        <v>7235</v>
      </c>
      <c r="O335" s="5">
        <v>0.94984900951385498</v>
      </c>
      <c r="P335" s="5">
        <v>0.53196650743484497</v>
      </c>
      <c r="Q335" s="5">
        <v>3848.7778840661049</v>
      </c>
      <c r="R335" s="5">
        <v>7617</v>
      </c>
      <c r="S335" s="6">
        <v>0.50528788566589355</v>
      </c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</row>
    <row r="336" spans="1:37" ht="14.4">
      <c r="A336" s="4">
        <v>90401</v>
      </c>
      <c r="B336" s="5">
        <v>1</v>
      </c>
      <c r="C336" s="5">
        <v>72</v>
      </c>
      <c r="D336" s="5">
        <v>0.57599997520446777</v>
      </c>
      <c r="E336" s="5">
        <v>0.44135802984237671</v>
      </c>
      <c r="F336" s="5">
        <v>31.777778506278992</v>
      </c>
      <c r="G336" s="5">
        <v>125</v>
      </c>
      <c r="H336" s="6">
        <v>0.25422221422195435</v>
      </c>
      <c r="I336" s="7"/>
      <c r="J336" s="7"/>
      <c r="K336" s="7"/>
      <c r="L336" s="4">
        <v>90401</v>
      </c>
      <c r="M336" s="5">
        <v>0</v>
      </c>
      <c r="N336" s="5">
        <v>1053</v>
      </c>
      <c r="O336" s="5">
        <v>0.5116618275642395</v>
      </c>
      <c r="P336" s="5">
        <v>0.43125462532043457</v>
      </c>
      <c r="Q336" s="5">
        <v>454.11112290620804</v>
      </c>
      <c r="R336" s="5">
        <v>2058</v>
      </c>
      <c r="S336" s="6">
        <v>0.22065652906894684</v>
      </c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</row>
    <row r="337" spans="1:37" ht="14.4">
      <c r="A337" s="4">
        <v>90402</v>
      </c>
      <c r="B337" s="5">
        <v>1</v>
      </c>
      <c r="C337" s="5">
        <v>61</v>
      </c>
      <c r="D337" s="5">
        <v>0.61000001430511475</v>
      </c>
      <c r="E337" s="5">
        <v>0.44262295961380005</v>
      </c>
      <c r="F337" s="5">
        <v>27.00000074505806</v>
      </c>
      <c r="G337" s="5">
        <v>100</v>
      </c>
      <c r="H337" s="6">
        <v>0.27000001072883606</v>
      </c>
      <c r="I337" s="7"/>
      <c r="J337" s="7"/>
      <c r="K337" s="7"/>
      <c r="L337" s="4">
        <v>90402</v>
      </c>
      <c r="M337" s="5">
        <v>0</v>
      </c>
      <c r="N337" s="5">
        <v>1046</v>
      </c>
      <c r="O337" s="5">
        <v>0.68906456232070923</v>
      </c>
      <c r="P337" s="5">
        <v>0.45570427179336548</v>
      </c>
      <c r="Q337" s="5">
        <v>476.66667994856834</v>
      </c>
      <c r="R337" s="5">
        <v>1518</v>
      </c>
      <c r="S337" s="6">
        <v>0.31400966644287109</v>
      </c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</row>
    <row r="338" spans="1:37" ht="14.4">
      <c r="A338" s="4">
        <v>90501</v>
      </c>
      <c r="B338" s="5">
        <v>1</v>
      </c>
      <c r="C338" s="5">
        <v>105</v>
      </c>
      <c r="D338" s="5">
        <v>0.76642334461212158</v>
      </c>
      <c r="E338" s="5">
        <v>0.43809524178504944</v>
      </c>
      <c r="F338" s="5">
        <v>46.000001341104507</v>
      </c>
      <c r="G338" s="5">
        <v>137</v>
      </c>
      <c r="H338" s="6">
        <v>0.33576643466949463</v>
      </c>
      <c r="I338" s="7"/>
      <c r="J338" s="7"/>
      <c r="K338" s="7"/>
      <c r="L338" s="4">
        <v>90501</v>
      </c>
      <c r="M338" s="5">
        <v>0</v>
      </c>
      <c r="N338" s="5">
        <v>1266</v>
      </c>
      <c r="O338" s="5">
        <v>0.77195119857788086</v>
      </c>
      <c r="P338" s="5">
        <v>0.4454098641872406</v>
      </c>
      <c r="Q338" s="5">
        <v>563.88890415430069</v>
      </c>
      <c r="R338" s="5">
        <v>1640</v>
      </c>
      <c r="S338" s="6">
        <v>0.34383466839790344</v>
      </c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</row>
    <row r="339" spans="1:37" ht="14.4">
      <c r="A339" s="4">
        <v>90502</v>
      </c>
      <c r="B339" s="5">
        <v>1</v>
      </c>
      <c r="C339" s="5">
        <v>180</v>
      </c>
      <c r="D339" s="5">
        <v>0.78947371244430542</v>
      </c>
      <c r="E339" s="5">
        <v>0.48148149251937866</v>
      </c>
      <c r="F339" s="5">
        <v>86.666669130325317</v>
      </c>
      <c r="G339" s="5">
        <v>228</v>
      </c>
      <c r="H339" s="6">
        <v>0.38011696934700012</v>
      </c>
      <c r="I339" s="7"/>
      <c r="J339" s="7"/>
      <c r="K339" s="7"/>
      <c r="L339" s="4">
        <v>90502</v>
      </c>
      <c r="M339" s="5">
        <v>0</v>
      </c>
      <c r="N339" s="5">
        <v>2015</v>
      </c>
      <c r="O339" s="5">
        <v>0.78741693496704102</v>
      </c>
      <c r="P339" s="5">
        <v>0.46892750263214111</v>
      </c>
      <c r="Q339" s="5">
        <v>944.88891357183456</v>
      </c>
      <c r="R339" s="5">
        <v>2559</v>
      </c>
      <c r="S339" s="6">
        <v>0.36924144625663757</v>
      </c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</row>
    <row r="340" spans="1:37" ht="14.4">
      <c r="A340" s="4">
        <v>90503</v>
      </c>
      <c r="B340" s="5">
        <v>1</v>
      </c>
      <c r="C340" s="5">
        <v>91</v>
      </c>
      <c r="D340" s="5">
        <v>0.84259259700775146</v>
      </c>
      <c r="E340" s="5">
        <v>0.49450549483299255</v>
      </c>
      <c r="F340" s="5">
        <v>45.00000137090683</v>
      </c>
      <c r="G340" s="5">
        <v>108</v>
      </c>
      <c r="H340" s="6">
        <v>0.4166666567325592</v>
      </c>
      <c r="I340" s="7"/>
      <c r="J340" s="7"/>
      <c r="K340" s="7"/>
      <c r="L340" s="4">
        <v>90503</v>
      </c>
      <c r="M340" s="5">
        <v>0</v>
      </c>
      <c r="N340" s="5">
        <v>1476</v>
      </c>
      <c r="O340" s="5">
        <v>0.79312199354171753</v>
      </c>
      <c r="P340" s="5">
        <v>0.46732914447784424</v>
      </c>
      <c r="Q340" s="5">
        <v>689.77779567241669</v>
      </c>
      <c r="R340" s="5">
        <v>1861</v>
      </c>
      <c r="S340" s="6">
        <v>0.37064900994300842</v>
      </c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</row>
    <row r="341" spans="1:37" ht="14.4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</row>
    <row r="342" spans="1:37" ht="14.4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</row>
    <row r="343" spans="1:37" ht="14.4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</row>
    <row r="344" spans="1:37" ht="14.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</row>
    <row r="345" spans="1:37" ht="14.4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</row>
    <row r="346" spans="1:37" ht="14.4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</row>
    <row r="347" spans="1:37" ht="14.4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</row>
    <row r="348" spans="1:37" ht="14.4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</row>
    <row r="349" spans="1:37" ht="14.4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</row>
    <row r="350" spans="1:37" ht="14.4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</row>
    <row r="351" spans="1:37" ht="14.4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</row>
    <row r="352" spans="1:37" ht="14.4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</row>
    <row r="353" spans="1:37" ht="14.4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</row>
    <row r="354" spans="1:37" ht="14.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</row>
    <row r="355" spans="1:37" ht="14.4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</row>
    <row r="356" spans="1:37" ht="14.4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</row>
    <row r="357" spans="1:37" ht="14.4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</row>
    <row r="358" spans="1:37" ht="14.4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</row>
    <row r="359" spans="1:37" ht="14.4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</row>
    <row r="360" spans="1:37" ht="14.4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</row>
    <row r="361" spans="1:37" ht="14.4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</row>
    <row r="362" spans="1:37" ht="14.4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</row>
    <row r="363" spans="1:37" ht="14.4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</row>
    <row r="364" spans="1:37" ht="14.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</row>
    <row r="365" spans="1:37" ht="14.4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</row>
    <row r="366" spans="1:37" ht="14.4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</row>
    <row r="367" spans="1:37" ht="14.4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</row>
    <row r="368" spans="1:37" ht="14.4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</row>
    <row r="369" spans="1:37" ht="14.4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</row>
    <row r="370" spans="1:37" ht="14.4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</row>
    <row r="371" spans="1:37" ht="14.4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</row>
    <row r="372" spans="1:37" ht="14.4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</row>
    <row r="373" spans="1:37" ht="14.4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</row>
    <row r="374" spans="1:37" ht="14.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</row>
    <row r="375" spans="1:37" ht="14.4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</row>
    <row r="376" spans="1:37" ht="14.4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</row>
    <row r="377" spans="1:37" ht="14.4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</row>
    <row r="378" spans="1:37" ht="14.4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</row>
    <row r="379" spans="1:37" ht="14.4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</row>
    <row r="380" spans="1:37" ht="14.4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</row>
    <row r="381" spans="1:37" ht="14.4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</row>
    <row r="382" spans="1:37" ht="14.4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</row>
    <row r="383" spans="1:37" ht="14.4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</row>
    <row r="384" spans="1:37" ht="14.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</row>
    <row r="385" spans="1:37" ht="14.4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</row>
    <row r="386" spans="1:37" ht="14.4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</row>
    <row r="387" spans="1:37" ht="14.4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</row>
    <row r="388" spans="1:37" ht="14.4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</row>
    <row r="389" spans="1:37" ht="14.4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</row>
    <row r="390" spans="1:37" ht="14.4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</row>
    <row r="391" spans="1:37" ht="14.4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</row>
    <row r="392" spans="1:37" ht="14.4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</row>
    <row r="393" spans="1:37" ht="14.4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</row>
    <row r="394" spans="1:37" ht="14.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</row>
    <row r="395" spans="1:37" ht="14.4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</row>
    <row r="396" spans="1:37" ht="14.4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</row>
    <row r="397" spans="1:37" ht="14.4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</row>
    <row r="398" spans="1:37" ht="14.4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</row>
    <row r="399" spans="1:37" ht="14.4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</row>
    <row r="400" spans="1:37" ht="14.4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</row>
    <row r="401" spans="1:37" ht="14.4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</row>
    <row r="402" spans="1:37" ht="14.4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</row>
    <row r="403" spans="1:37" ht="14.4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</row>
    <row r="404" spans="1:37" ht="14.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</row>
    <row r="405" spans="1:37" ht="14.4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</row>
    <row r="406" spans="1:37" ht="14.4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</row>
    <row r="407" spans="1:37" ht="14.4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</row>
    <row r="408" spans="1:37" ht="14.4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</row>
    <row r="409" spans="1:37" ht="14.4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</row>
    <row r="410" spans="1:37" ht="14.4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</row>
    <row r="411" spans="1:37" ht="14.4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</row>
    <row r="412" spans="1:37" ht="14.4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</row>
    <row r="413" spans="1:37" ht="14.4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</row>
    <row r="414" spans="1:37" ht="14.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</row>
    <row r="415" spans="1:37" ht="14.4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</row>
    <row r="416" spans="1:37" ht="14.4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</row>
    <row r="417" spans="1:37" ht="14.4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</row>
    <row r="418" spans="1:37" ht="14.4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</row>
    <row r="419" spans="1:37" ht="14.4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</row>
    <row r="420" spans="1:37" ht="14.4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</row>
    <row r="421" spans="1:37" ht="14.4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</row>
    <row r="422" spans="1:37" ht="14.4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</row>
    <row r="423" spans="1:37" ht="14.4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</row>
    <row r="424" spans="1:37" ht="14.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</row>
    <row r="425" spans="1:37" ht="14.4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</row>
    <row r="426" spans="1:37" ht="14.4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</row>
    <row r="427" spans="1:37" ht="14.4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</row>
    <row r="428" spans="1:37" ht="14.4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</row>
    <row r="429" spans="1:37" ht="14.4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</row>
    <row r="430" spans="1:37" ht="14.4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</row>
    <row r="431" spans="1:37" ht="14.4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</row>
    <row r="432" spans="1:37" ht="14.4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</row>
    <row r="433" spans="1:37" ht="14.4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</row>
    <row r="434" spans="1:37" ht="14.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</row>
    <row r="435" spans="1:37" ht="14.4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</row>
    <row r="436" spans="1:37" ht="14.4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</row>
    <row r="437" spans="1:37" ht="14.4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</row>
    <row r="438" spans="1:37" ht="14.4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</row>
    <row r="439" spans="1:37" ht="14.4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</row>
    <row r="440" spans="1:37" ht="14.4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</row>
    <row r="441" spans="1:37" ht="14.4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</row>
    <row r="442" spans="1:37" ht="14.4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</row>
    <row r="443" spans="1:37" ht="14.4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</row>
    <row r="444" spans="1:37" ht="14.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</row>
    <row r="445" spans="1:37" ht="14.4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</row>
    <row r="446" spans="1:37" ht="14.4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</row>
    <row r="447" spans="1:37" ht="14.4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</row>
    <row r="448" spans="1:37" ht="14.4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</row>
    <row r="449" spans="1:37" ht="14.4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</row>
    <row r="450" spans="1:37" ht="14.4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</row>
    <row r="451" spans="1:37" ht="14.4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</row>
    <row r="452" spans="1:37" ht="14.4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</row>
    <row r="453" spans="1:37" ht="14.4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</row>
    <row r="454" spans="1:37" ht="14.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</row>
    <row r="455" spans="1:37" ht="14.4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</row>
    <row r="456" spans="1:37" ht="14.4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</row>
    <row r="457" spans="1:37" ht="14.4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</row>
    <row r="458" spans="1:37" ht="14.4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</row>
    <row r="459" spans="1:37" ht="14.4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</row>
    <row r="460" spans="1:37" ht="14.4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</row>
    <row r="461" spans="1:37" ht="14.4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</row>
    <row r="462" spans="1:37" ht="14.4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</row>
    <row r="463" spans="1:37" ht="14.4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</row>
    <row r="464" spans="1:37" ht="14.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</row>
    <row r="465" spans="1:37" ht="14.4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</row>
    <row r="466" spans="1:37" ht="14.4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</row>
    <row r="467" spans="1:37" ht="14.4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</row>
    <row r="468" spans="1:37" ht="14.4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</row>
    <row r="469" spans="1:37" ht="14.4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</row>
    <row r="470" spans="1:37" ht="14.4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</row>
    <row r="471" spans="1:37" ht="14.4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</row>
    <row r="472" spans="1:37" ht="14.4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</row>
    <row r="473" spans="1:37" ht="14.4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</row>
    <row r="474" spans="1:37" ht="14.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</row>
    <row r="475" spans="1:37" ht="14.4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</row>
    <row r="476" spans="1:37" ht="14.4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</row>
    <row r="477" spans="1:37" ht="14.4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</row>
    <row r="478" spans="1:37" ht="14.4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</row>
    <row r="479" spans="1:37" ht="14.4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</row>
    <row r="480" spans="1:37" ht="14.4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</row>
    <row r="481" spans="1:37" ht="14.4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</row>
    <row r="482" spans="1:37" ht="14.4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</row>
    <row r="483" spans="1:37" ht="14.4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</row>
    <row r="484" spans="1:37" ht="14.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</row>
    <row r="485" spans="1:37" ht="14.4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</row>
    <row r="486" spans="1:37" ht="14.4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</row>
    <row r="487" spans="1:37" ht="14.4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</row>
    <row r="488" spans="1:37" ht="14.4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</row>
    <row r="489" spans="1:37" ht="14.4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</row>
    <row r="490" spans="1:37" ht="14.4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</row>
    <row r="491" spans="1:37" ht="14.4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</row>
    <row r="492" spans="1:37" ht="14.4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</row>
    <row r="493" spans="1:37" ht="14.4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</row>
    <row r="494" spans="1:37" ht="14.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</row>
    <row r="495" spans="1:37" ht="14.4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</row>
    <row r="496" spans="1:37" ht="14.4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</row>
    <row r="497" spans="1:37" ht="14.4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</row>
    <row r="498" spans="1:37" ht="14.4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</row>
    <row r="499" spans="1:37" ht="14.4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</row>
    <row r="500" spans="1:37" ht="14.4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</row>
    <row r="501" spans="1:37" ht="14.4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</row>
    <row r="502" spans="1:37" ht="14.4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</row>
    <row r="503" spans="1:37" ht="14.4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</row>
    <row r="504" spans="1:37" ht="14.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</row>
    <row r="505" spans="1:37" ht="14.4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</row>
    <row r="506" spans="1:37" ht="14.4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</row>
    <row r="507" spans="1:37" ht="14.4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</row>
    <row r="508" spans="1:37" ht="14.4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</row>
    <row r="509" spans="1:37" ht="14.4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</row>
    <row r="510" spans="1:37" ht="14.4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</row>
    <row r="511" spans="1:37" ht="14.4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</row>
    <row r="512" spans="1:37" ht="14.4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</row>
    <row r="513" spans="1:37" ht="14.4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</row>
    <row r="514" spans="1:37" ht="14.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</row>
    <row r="515" spans="1:37" ht="14.4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</row>
    <row r="516" spans="1:37" ht="14.4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</row>
    <row r="517" spans="1:37" ht="14.4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</row>
    <row r="518" spans="1:37" ht="14.4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</row>
    <row r="519" spans="1:37" ht="14.4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</row>
    <row r="520" spans="1:37" ht="14.4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</row>
    <row r="521" spans="1:37" ht="14.4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</row>
    <row r="522" spans="1:37" ht="14.4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</row>
    <row r="523" spans="1:37" ht="14.4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</row>
    <row r="524" spans="1:37" ht="14.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</row>
    <row r="525" spans="1:37" ht="14.4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</row>
    <row r="526" spans="1:37" ht="14.4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</row>
    <row r="527" spans="1:37" ht="14.4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</row>
    <row r="528" spans="1:37" ht="14.4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</row>
    <row r="529" spans="1:37" ht="14.4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</row>
    <row r="530" spans="1:37" ht="14.4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</row>
    <row r="531" spans="1:37" ht="14.4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</row>
    <row r="532" spans="1:37" ht="14.4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</row>
    <row r="533" spans="1:37" ht="14.4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</row>
    <row r="534" spans="1:37" ht="14.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</row>
    <row r="535" spans="1:37" ht="14.4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</row>
    <row r="536" spans="1:37" ht="14.4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</row>
    <row r="537" spans="1:37" ht="14.4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</row>
    <row r="538" spans="1:37" ht="14.4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</row>
    <row r="539" spans="1:37" ht="14.4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</row>
    <row r="540" spans="1:37" ht="14.4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</row>
    <row r="541" spans="1:37" ht="14.4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</row>
    <row r="542" spans="1:37" ht="14.4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</row>
    <row r="543" spans="1:37" ht="14.4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</row>
    <row r="544" spans="1:37" ht="14.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</row>
    <row r="545" spans="1:37" ht="14.4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</row>
    <row r="546" spans="1:37" ht="14.4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</row>
    <row r="547" spans="1:37" ht="14.4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</row>
    <row r="548" spans="1:37" ht="14.4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</row>
    <row r="549" spans="1:37" ht="14.4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</row>
    <row r="550" spans="1:37" ht="14.4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</row>
    <row r="551" spans="1:37" ht="14.4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</row>
    <row r="552" spans="1:37" ht="14.4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</row>
    <row r="553" spans="1:37" ht="14.4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</row>
    <row r="554" spans="1:37" ht="14.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</row>
    <row r="555" spans="1:37" ht="14.4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</row>
    <row r="556" spans="1:37" ht="14.4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</row>
    <row r="557" spans="1:37" ht="14.4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</row>
    <row r="558" spans="1:37" ht="14.4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</row>
    <row r="559" spans="1:37" ht="14.4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</row>
    <row r="560" spans="1:37" ht="14.4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</row>
    <row r="561" spans="1:37" ht="14.4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</row>
    <row r="562" spans="1:37" ht="14.4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</row>
    <row r="563" spans="1:37" ht="14.4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</row>
    <row r="564" spans="1:37" ht="14.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</row>
    <row r="565" spans="1:37" ht="14.4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</row>
    <row r="566" spans="1:37" ht="14.4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</row>
    <row r="567" spans="1:37" ht="14.4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</row>
    <row r="568" spans="1:37" ht="14.4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</row>
    <row r="569" spans="1:37" ht="14.4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</row>
    <row r="570" spans="1:37" ht="14.4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</row>
    <row r="571" spans="1:37" ht="14.4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</row>
    <row r="572" spans="1:37" ht="14.4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</row>
    <row r="573" spans="1:37" ht="14.4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</row>
    <row r="574" spans="1:37" ht="14.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</row>
    <row r="575" spans="1:37" ht="14.4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</row>
    <row r="576" spans="1:37" ht="14.4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</row>
    <row r="577" spans="1:37" ht="14.4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</row>
    <row r="578" spans="1:37" ht="14.4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</row>
    <row r="579" spans="1:37" ht="14.4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</row>
    <row r="580" spans="1:37" ht="14.4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</row>
    <row r="581" spans="1:37" ht="14.4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</row>
    <row r="582" spans="1:37" ht="14.4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</row>
    <row r="583" spans="1:37" ht="14.4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</row>
    <row r="584" spans="1:37" ht="14.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</row>
    <row r="585" spans="1:37" ht="14.4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</row>
    <row r="586" spans="1:37" ht="14.4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</row>
    <row r="587" spans="1:37" ht="14.4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</row>
    <row r="588" spans="1:37" ht="14.4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</row>
    <row r="589" spans="1:37" ht="14.4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</row>
    <row r="590" spans="1:37" ht="14.4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</row>
    <row r="591" spans="1:37" ht="14.4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</row>
    <row r="592" spans="1:37" ht="14.4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</row>
    <row r="593" spans="1:37" ht="14.4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</row>
    <row r="594" spans="1:37" ht="14.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</row>
    <row r="595" spans="1:37" ht="14.4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</row>
    <row r="596" spans="1:37" ht="14.4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</row>
    <row r="597" spans="1:37" ht="14.4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</row>
    <row r="598" spans="1:37" ht="14.4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</row>
    <row r="599" spans="1:37" ht="14.4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</row>
    <row r="600" spans="1:37" ht="14.4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</row>
    <row r="601" spans="1:37" ht="14.4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</row>
    <row r="602" spans="1:37" ht="14.4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</row>
    <row r="603" spans="1:37" ht="14.4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</row>
    <row r="604" spans="1:37" ht="14.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</row>
    <row r="605" spans="1:37" ht="14.4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</row>
    <row r="606" spans="1:37" ht="14.4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</row>
    <row r="607" spans="1:37" ht="14.4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</row>
    <row r="608" spans="1:37" ht="14.4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</row>
    <row r="609" spans="1:37" ht="14.4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</row>
    <row r="610" spans="1:37" ht="14.4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</row>
    <row r="611" spans="1:37" ht="14.4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</row>
    <row r="612" spans="1:37" ht="14.4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</row>
    <row r="613" spans="1:37" ht="14.4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</row>
    <row r="614" spans="1:37" ht="14.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</row>
    <row r="615" spans="1:37" ht="14.4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</row>
    <row r="616" spans="1:37" ht="14.4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</row>
    <row r="617" spans="1:37" ht="14.4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</row>
    <row r="618" spans="1:37" ht="14.4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</row>
    <row r="619" spans="1:37" ht="14.4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</row>
    <row r="620" spans="1:37" ht="14.4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</row>
    <row r="621" spans="1:37" ht="14.4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</row>
    <row r="622" spans="1:37" ht="14.4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</row>
    <row r="623" spans="1:37" ht="14.4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</row>
    <row r="624" spans="1:37" ht="14.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</row>
    <row r="625" spans="1:37" ht="14.4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</row>
    <row r="626" spans="1:37" ht="14.4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</row>
    <row r="627" spans="1:37" ht="14.4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</row>
    <row r="628" spans="1:37" ht="14.4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</row>
    <row r="629" spans="1:37" ht="14.4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</row>
    <row r="630" spans="1:37" ht="14.4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</row>
    <row r="631" spans="1:37" ht="14.4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</row>
    <row r="632" spans="1:37" ht="14.4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</row>
    <row r="633" spans="1:37" ht="14.4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</row>
    <row r="634" spans="1:37" ht="14.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</row>
    <row r="635" spans="1:37" ht="14.4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</row>
    <row r="636" spans="1:37" ht="14.4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</row>
    <row r="637" spans="1:37" ht="14.4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</row>
    <row r="638" spans="1:37" ht="14.4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</row>
    <row r="639" spans="1:37" ht="14.4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</row>
    <row r="640" spans="1:37" ht="14.4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</row>
    <row r="641" spans="1:37" ht="14.4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</row>
    <row r="642" spans="1:37" ht="14.4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</row>
    <row r="643" spans="1:37" ht="14.4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</row>
    <row r="644" spans="1:37" ht="14.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</row>
    <row r="645" spans="1:37" ht="14.4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</row>
    <row r="646" spans="1:37" ht="14.4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</row>
    <row r="647" spans="1:37" ht="14.4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</row>
    <row r="648" spans="1:37" ht="14.4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</row>
    <row r="649" spans="1:37" ht="14.4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</row>
    <row r="650" spans="1:37" ht="14.4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</row>
    <row r="651" spans="1:37" ht="14.4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</row>
    <row r="652" spans="1:37" ht="14.4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</row>
    <row r="653" spans="1:37" ht="14.4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</row>
    <row r="654" spans="1:37" ht="14.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</row>
    <row r="655" spans="1:37" ht="14.4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</row>
    <row r="656" spans="1:37" ht="14.4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</row>
    <row r="657" spans="1:37" ht="14.4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</row>
    <row r="658" spans="1:37" ht="14.4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</row>
    <row r="659" spans="1:37" ht="14.4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</row>
    <row r="660" spans="1:37" ht="14.4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</row>
    <row r="661" spans="1:37" ht="14.4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</row>
    <row r="662" spans="1:37" ht="14.4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</row>
    <row r="663" spans="1:37" ht="14.4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</row>
    <row r="664" spans="1:37" ht="14.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</row>
    <row r="665" spans="1:37" ht="14.4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</row>
    <row r="666" spans="1:37" ht="14.4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</row>
    <row r="667" spans="1:37" ht="14.4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</row>
    <row r="668" spans="1:37" ht="14.4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</row>
    <row r="669" spans="1:37" ht="14.4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</row>
    <row r="670" spans="1:37" ht="14.4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</row>
    <row r="671" spans="1:37" ht="14.4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</row>
    <row r="672" spans="1:37" ht="14.4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</row>
    <row r="673" spans="1:37" ht="14.4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</row>
    <row r="674" spans="1:37" ht="14.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</row>
    <row r="675" spans="1:37" ht="14.4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</row>
    <row r="676" spans="1:37" ht="14.4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</row>
    <row r="677" spans="1:37" ht="14.4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</row>
    <row r="678" spans="1:37" ht="14.4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</row>
    <row r="679" spans="1:37" ht="14.4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</row>
    <row r="680" spans="1:37" ht="14.4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</row>
    <row r="681" spans="1:37" ht="14.4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</row>
    <row r="682" spans="1:37" ht="14.4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</row>
    <row r="683" spans="1:37" ht="14.4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</row>
    <row r="684" spans="1:37" ht="14.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</row>
    <row r="685" spans="1:37" ht="14.4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</row>
    <row r="686" spans="1:37" ht="14.4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</row>
    <row r="687" spans="1:37" ht="14.4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</row>
    <row r="688" spans="1:37" ht="14.4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</row>
    <row r="689" spans="1:37" ht="14.4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</row>
    <row r="690" spans="1:37" ht="14.4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</row>
    <row r="691" spans="1:37" ht="14.4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</row>
    <row r="692" spans="1:37" ht="14.4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</row>
    <row r="693" spans="1:37" ht="14.4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</row>
    <row r="694" spans="1:37" ht="14.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</row>
    <row r="695" spans="1:37" ht="14.4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</row>
    <row r="696" spans="1:37" ht="14.4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</row>
    <row r="697" spans="1:37" ht="14.4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</row>
    <row r="698" spans="1:37" ht="14.4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</row>
    <row r="699" spans="1:37" ht="14.4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</row>
    <row r="700" spans="1:37" ht="14.4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</row>
    <row r="701" spans="1:37" ht="14.4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</row>
    <row r="702" spans="1:37" ht="14.4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</row>
    <row r="703" spans="1:37" ht="14.4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</row>
    <row r="704" spans="1:37" ht="14.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</row>
    <row r="705" spans="1:37" ht="14.4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</row>
    <row r="706" spans="1:37" ht="14.4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</row>
    <row r="707" spans="1:37" ht="14.4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</row>
    <row r="708" spans="1:37" ht="14.4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</row>
    <row r="709" spans="1:37" ht="14.4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</row>
    <row r="710" spans="1:37" ht="14.4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</row>
    <row r="711" spans="1:37" ht="14.4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</row>
    <row r="712" spans="1:37" ht="14.4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</row>
    <row r="713" spans="1:37" ht="14.4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</row>
    <row r="714" spans="1:37" ht="14.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</row>
    <row r="715" spans="1:37" ht="14.4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</row>
    <row r="716" spans="1:37" ht="14.4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</row>
    <row r="717" spans="1:37" ht="14.4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</row>
    <row r="718" spans="1:37" ht="14.4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</row>
    <row r="719" spans="1:37" ht="14.4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</row>
    <row r="720" spans="1:37" ht="14.4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</row>
    <row r="721" spans="1:37" ht="14.4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</row>
    <row r="722" spans="1:37" ht="14.4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</row>
    <row r="723" spans="1:37" ht="14.4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</row>
    <row r="724" spans="1:37" ht="14.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</row>
    <row r="725" spans="1:37" ht="14.4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</row>
    <row r="726" spans="1:37" ht="14.4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</row>
    <row r="727" spans="1:37" ht="14.4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</row>
    <row r="728" spans="1:37" ht="14.4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</row>
    <row r="729" spans="1:37" ht="14.4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</row>
    <row r="730" spans="1:37" ht="14.4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</row>
    <row r="731" spans="1:37" ht="14.4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</row>
    <row r="732" spans="1:37" ht="14.4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</row>
    <row r="733" spans="1:37" ht="14.4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</row>
    <row r="734" spans="1:37" ht="14.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</row>
    <row r="735" spans="1:37" ht="14.4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</row>
    <row r="736" spans="1:37" ht="14.4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</row>
    <row r="737" spans="1:37" ht="14.4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</row>
    <row r="738" spans="1:37" ht="14.4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</row>
    <row r="739" spans="1:37" ht="14.4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</row>
    <row r="740" spans="1:37" ht="14.4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</row>
    <row r="741" spans="1:37" ht="14.4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</row>
    <row r="742" spans="1:37" ht="14.4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</row>
    <row r="743" spans="1:37" ht="14.4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</row>
    <row r="744" spans="1:37" ht="14.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</row>
    <row r="745" spans="1:37" ht="14.4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</row>
    <row r="746" spans="1:37" ht="14.4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</row>
    <row r="747" spans="1:37" ht="14.4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</row>
    <row r="748" spans="1:37" ht="14.4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</row>
    <row r="749" spans="1:37" ht="14.4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</row>
    <row r="750" spans="1:37" ht="14.4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</row>
    <row r="751" spans="1:37" ht="14.4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</row>
    <row r="752" spans="1:37" ht="14.4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</row>
    <row r="753" spans="1:37" ht="14.4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</row>
    <row r="754" spans="1:37" ht="14.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</row>
    <row r="755" spans="1:37" ht="14.4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</row>
    <row r="756" spans="1:37" ht="14.4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</row>
    <row r="757" spans="1:37" ht="14.4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</row>
    <row r="758" spans="1:37" ht="14.4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</row>
    <row r="759" spans="1:37" ht="14.4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</row>
    <row r="760" spans="1:37" ht="14.4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</row>
    <row r="761" spans="1:37" ht="14.4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</row>
    <row r="762" spans="1:37" ht="14.4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</row>
    <row r="763" spans="1:37" ht="14.4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</row>
    <row r="764" spans="1:37" ht="14.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</row>
    <row r="765" spans="1:37" ht="14.4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</row>
    <row r="766" spans="1:37" ht="14.4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</row>
    <row r="767" spans="1:37" ht="14.4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</row>
    <row r="768" spans="1:37" ht="14.4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</row>
    <row r="769" spans="1:37" ht="14.4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</row>
    <row r="770" spans="1:37" ht="14.4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</row>
    <row r="771" spans="1:37" ht="14.4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</row>
    <row r="772" spans="1:37" ht="14.4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</row>
    <row r="773" spans="1:37" ht="14.4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</row>
    <row r="774" spans="1:37" ht="14.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</row>
    <row r="775" spans="1:37" ht="14.4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</row>
    <row r="776" spans="1:37" ht="14.4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</row>
    <row r="777" spans="1:37" ht="14.4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</row>
    <row r="778" spans="1:37" ht="14.4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</row>
    <row r="779" spans="1:37" ht="14.4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</row>
    <row r="780" spans="1:37" ht="14.4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</row>
    <row r="781" spans="1:37" ht="14.4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</row>
    <row r="782" spans="1:37" ht="14.4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</row>
    <row r="783" spans="1:37" ht="14.4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</row>
    <row r="784" spans="1:37" ht="14.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</row>
    <row r="785" spans="1:37" ht="14.4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</row>
    <row r="786" spans="1:37" ht="14.4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</row>
    <row r="787" spans="1:37" ht="14.4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</row>
    <row r="788" spans="1:37" ht="14.4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</row>
    <row r="789" spans="1:37" ht="14.4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</row>
    <row r="790" spans="1:37" ht="14.4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</row>
    <row r="791" spans="1:37" ht="14.4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</row>
    <row r="792" spans="1:37" ht="14.4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</row>
    <row r="793" spans="1:37" ht="14.4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</row>
    <row r="794" spans="1:37" ht="14.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</row>
    <row r="795" spans="1:37" ht="14.4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</row>
    <row r="796" spans="1:37" ht="14.4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</row>
    <row r="797" spans="1:37" ht="14.4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</row>
    <row r="798" spans="1:37" ht="14.4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</row>
    <row r="799" spans="1:37" ht="14.4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</row>
    <row r="800" spans="1:37" ht="14.4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</row>
    <row r="801" spans="1:37" ht="14.4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</row>
    <row r="802" spans="1:37" ht="14.4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</row>
    <row r="803" spans="1:37" ht="14.4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</row>
    <row r="804" spans="1:37" ht="14.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</row>
    <row r="805" spans="1:37" ht="14.4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</row>
    <row r="806" spans="1:37" ht="14.4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</row>
    <row r="807" spans="1:37" ht="14.4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</row>
    <row r="808" spans="1:37" ht="14.4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</row>
    <row r="809" spans="1:37" ht="14.4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</row>
    <row r="810" spans="1:37" ht="14.4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</row>
    <row r="811" spans="1:37" ht="14.4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</row>
    <row r="812" spans="1:37" ht="14.4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</row>
    <row r="813" spans="1:37" ht="14.4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</row>
    <row r="814" spans="1:37" ht="14.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</row>
    <row r="815" spans="1:37" ht="14.4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</row>
    <row r="816" spans="1:37" ht="14.4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</row>
    <row r="817" spans="1:37" ht="14.4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</row>
    <row r="818" spans="1:37" ht="14.4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</row>
    <row r="819" spans="1:37" ht="14.4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</row>
    <row r="820" spans="1:37" ht="14.4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</row>
    <row r="821" spans="1:37" ht="14.4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</row>
    <row r="822" spans="1:37" ht="14.4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</row>
    <row r="823" spans="1:37" ht="14.4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</row>
    <row r="824" spans="1:37" ht="14.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</row>
    <row r="825" spans="1:37" ht="14.4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</row>
    <row r="826" spans="1:37" ht="14.4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</row>
    <row r="827" spans="1:37" ht="14.4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</row>
    <row r="828" spans="1:37" ht="14.4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</row>
    <row r="829" spans="1:37" ht="14.4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</row>
    <row r="830" spans="1:37" ht="14.4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</row>
    <row r="831" spans="1:37" ht="14.4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</row>
    <row r="832" spans="1:37" ht="14.4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</row>
    <row r="833" spans="1:37" ht="14.4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</row>
    <row r="834" spans="1:37" ht="14.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</row>
    <row r="835" spans="1:37" ht="14.4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</row>
    <row r="836" spans="1:37" ht="14.4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</row>
    <row r="837" spans="1:37" ht="14.4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</row>
    <row r="838" spans="1:37" ht="14.4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</row>
    <row r="839" spans="1:37" ht="14.4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</row>
    <row r="840" spans="1:37" ht="14.4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</row>
    <row r="841" spans="1:37" ht="14.4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</row>
    <row r="842" spans="1:37" ht="14.4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</row>
    <row r="843" spans="1:37" ht="14.4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</row>
    <row r="844" spans="1:37" ht="14.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</row>
    <row r="845" spans="1:37" ht="14.4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</row>
    <row r="846" spans="1:37" ht="14.4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</row>
    <row r="847" spans="1:37" ht="14.4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</row>
    <row r="848" spans="1:37" ht="14.4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</row>
    <row r="849" spans="1:37" ht="14.4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</row>
    <row r="850" spans="1:37" ht="14.4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</row>
    <row r="851" spans="1:37" ht="14.4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</row>
    <row r="852" spans="1:37" ht="14.4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</row>
    <row r="853" spans="1:37" ht="14.4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</row>
    <row r="854" spans="1:37" ht="14.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</row>
    <row r="855" spans="1:37" ht="14.4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</row>
    <row r="856" spans="1:37" ht="14.4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</row>
    <row r="857" spans="1:37" ht="14.4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</row>
    <row r="858" spans="1:37" ht="14.4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</row>
    <row r="859" spans="1:37" ht="14.4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</row>
    <row r="860" spans="1:37" ht="14.4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</row>
    <row r="861" spans="1:37" ht="14.4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</row>
    <row r="862" spans="1:37" ht="14.4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</row>
    <row r="863" spans="1:37" ht="14.4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</row>
    <row r="864" spans="1:37" ht="14.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</row>
    <row r="865" spans="1:37" ht="14.4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</row>
    <row r="866" spans="1:37" ht="14.4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</row>
    <row r="867" spans="1:37" ht="14.4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</row>
    <row r="868" spans="1:37" ht="14.4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</row>
    <row r="869" spans="1:37" ht="14.4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</row>
    <row r="870" spans="1:37" ht="14.4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</row>
    <row r="871" spans="1:37" ht="14.4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</row>
    <row r="872" spans="1:37" ht="14.4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</row>
    <row r="873" spans="1:37" ht="14.4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</row>
    <row r="874" spans="1:37" ht="14.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</row>
    <row r="875" spans="1:37" ht="14.4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</row>
    <row r="876" spans="1:37" ht="14.4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</row>
    <row r="877" spans="1:37" ht="14.4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</row>
    <row r="878" spans="1:37" ht="14.4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</row>
    <row r="879" spans="1:37" ht="14.4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</row>
    <row r="880" spans="1:37" ht="14.4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</row>
    <row r="881" spans="1:37" ht="14.4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</row>
    <row r="882" spans="1:37" ht="14.4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</row>
    <row r="883" spans="1:37" ht="14.4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</row>
    <row r="884" spans="1:37" ht="14.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</row>
    <row r="885" spans="1:37" ht="14.4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</row>
    <row r="886" spans="1:37" ht="14.4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</row>
    <row r="887" spans="1:37" ht="14.4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</row>
    <row r="888" spans="1:37" ht="14.4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</row>
    <row r="889" spans="1:37" ht="14.4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</row>
    <row r="890" spans="1:37" ht="14.4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</row>
    <row r="891" spans="1:37" ht="14.4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</row>
    <row r="892" spans="1:37" ht="14.4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</row>
    <row r="893" spans="1:37" ht="14.4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</row>
    <row r="894" spans="1:37" ht="14.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</row>
    <row r="895" spans="1:37" ht="14.4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</row>
    <row r="896" spans="1:37" ht="14.4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</row>
    <row r="897" spans="1:37" ht="14.4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</row>
    <row r="898" spans="1:37" ht="14.4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</row>
    <row r="899" spans="1:37" ht="14.4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</row>
    <row r="900" spans="1:37" ht="14.4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</row>
    <row r="901" spans="1:37" ht="14.4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</row>
    <row r="902" spans="1:37" ht="14.4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</row>
    <row r="903" spans="1:37" ht="14.4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</row>
    <row r="904" spans="1:37" ht="14.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</row>
    <row r="905" spans="1:37" ht="14.4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</row>
    <row r="906" spans="1:37" ht="14.4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</row>
    <row r="907" spans="1:37" ht="14.4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</row>
    <row r="908" spans="1:37" ht="14.4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</row>
    <row r="909" spans="1:37" ht="14.4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</row>
    <row r="910" spans="1:37" ht="14.4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</row>
    <row r="911" spans="1:37" ht="14.4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</row>
    <row r="912" spans="1:37" ht="14.4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</row>
    <row r="913" spans="1:37" ht="14.4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</row>
    <row r="914" spans="1:37" ht="14.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</row>
    <row r="915" spans="1:37" ht="14.4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</row>
    <row r="916" spans="1:37" ht="14.4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</row>
    <row r="917" spans="1:37" ht="14.4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</row>
    <row r="918" spans="1:37" ht="14.4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</row>
    <row r="919" spans="1:37" ht="14.4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</row>
    <row r="920" spans="1:37" ht="14.4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</row>
    <row r="921" spans="1:37" ht="14.4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</row>
    <row r="922" spans="1:37" ht="14.4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</row>
    <row r="923" spans="1:37" ht="14.4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</row>
    <row r="924" spans="1:37" ht="14.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</row>
    <row r="925" spans="1:37" ht="14.4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</row>
    <row r="926" spans="1:37" ht="14.4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</row>
    <row r="927" spans="1:37" ht="14.4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</row>
    <row r="928" spans="1:37" ht="14.4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</row>
    <row r="929" spans="1:37" ht="14.4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</row>
    <row r="930" spans="1:37" ht="14.4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</row>
    <row r="931" spans="1:37" ht="14.4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</row>
    <row r="932" spans="1:37" ht="14.4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</row>
    <row r="933" spans="1:37" ht="14.4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</row>
    <row r="934" spans="1:37" ht="14.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</row>
    <row r="935" spans="1:37" ht="14.4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</row>
    <row r="936" spans="1:37" ht="14.4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</row>
    <row r="937" spans="1:37" ht="14.4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</row>
    <row r="938" spans="1:37" ht="14.4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</row>
    <row r="939" spans="1:37" ht="14.4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</row>
    <row r="940" spans="1:37" ht="14.4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</row>
    <row r="941" spans="1:37" ht="14.4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</row>
    <row r="942" spans="1:37" ht="14.4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</row>
    <row r="943" spans="1:37" ht="14.4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</row>
    <row r="944" spans="1:37" ht="14.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</row>
    <row r="945" spans="1:37" ht="14.4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</row>
    <row r="946" spans="1:37" ht="14.4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</row>
    <row r="947" spans="1:37" ht="14.4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</row>
    <row r="948" spans="1:37" ht="14.4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</row>
    <row r="949" spans="1:37" ht="14.4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</row>
    <row r="950" spans="1:37" ht="14.4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</row>
    <row r="951" spans="1:37" ht="14.4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</row>
    <row r="952" spans="1:37" ht="14.4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</row>
    <row r="953" spans="1:37" ht="14.4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</row>
    <row r="954" spans="1:37" ht="14.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</row>
    <row r="955" spans="1:37" ht="14.4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</row>
    <row r="956" spans="1:37" ht="14.4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</row>
    <row r="957" spans="1:37" ht="14.4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</row>
    <row r="958" spans="1:37" ht="14.4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</row>
    <row r="959" spans="1:37" ht="14.4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</row>
    <row r="960" spans="1:37" ht="14.4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</row>
    <row r="961" spans="1:37" ht="14.4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</row>
    <row r="962" spans="1:37" ht="14.4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</row>
    <row r="963" spans="1:37" ht="14.4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</row>
    <row r="964" spans="1:37" ht="14.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</row>
    <row r="965" spans="1:37" ht="14.4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</row>
    <row r="966" spans="1:37" ht="14.4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</row>
    <row r="967" spans="1:37" ht="14.4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</row>
    <row r="968" spans="1:37" ht="14.4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</row>
    <row r="969" spans="1:37" ht="14.4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</row>
    <row r="970" spans="1:37" ht="14.4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</row>
    <row r="971" spans="1:37" ht="14.4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</row>
    <row r="972" spans="1:37" ht="14.4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</row>
    <row r="973" spans="1:37" ht="14.4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</row>
    <row r="974" spans="1:37" ht="14.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</row>
    <row r="975" spans="1:37" ht="14.4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</row>
    <row r="976" spans="1:37" ht="14.4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</row>
    <row r="977" spans="1:37" ht="14.4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</row>
    <row r="978" spans="1:37" ht="14.4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</row>
    <row r="979" spans="1:37" ht="14.4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</row>
    <row r="980" spans="1:37" ht="14.4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</row>
    <row r="981" spans="1:37" ht="14.4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</row>
    <row r="982" spans="1:37" ht="14.4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</row>
    <row r="983" spans="1:37" ht="14.4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</row>
    <row r="984" spans="1:37" ht="14.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</row>
    <row r="985" spans="1:37" ht="14.4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</row>
    <row r="986" spans="1:37" ht="14.4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</row>
    <row r="987" spans="1:37" ht="14.4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</row>
    <row r="988" spans="1:37" ht="14.4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</row>
    <row r="989" spans="1:37" ht="14.4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</row>
    <row r="990" spans="1:37" ht="14.4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</row>
    <row r="991" spans="1:37" ht="14.4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</row>
    <row r="992" spans="1:37" ht="14.4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</row>
    <row r="993" spans="1:37" ht="14.4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</row>
    <row r="994" spans="1:37" ht="14.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</row>
    <row r="995" spans="1:37" ht="14.4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</row>
    <row r="996" spans="1:37" ht="14.4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</row>
    <row r="997" spans="1:37" ht="14.4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</row>
    <row r="998" spans="1:37" ht="14.4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</row>
    <row r="999" spans="1:37" ht="14.4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</row>
    <row r="1000" spans="1:37" ht="14.4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workbookViewId="0"/>
  </sheetViews>
  <sheetFormatPr baseColWidth="10" defaultColWidth="12.6640625" defaultRowHeight="15.75" customHeight="1"/>
  <cols>
    <col min="2" max="2" width="8.44140625" customWidth="1"/>
    <col min="3" max="3" width="6.109375" customWidth="1"/>
    <col min="4" max="4" width="2.109375" customWidth="1"/>
    <col min="5" max="5" width="2" customWidth="1"/>
    <col min="6" max="6" width="7.21875" customWidth="1"/>
    <col min="7" max="7" width="7.77734375" customWidth="1"/>
    <col min="8" max="8" width="6.109375" customWidth="1"/>
    <col min="11" max="12" width="11.44140625" customWidth="1"/>
    <col min="13" max="13" width="6.6640625" customWidth="1"/>
    <col min="14" max="14" width="6.109375" customWidth="1"/>
    <col min="15" max="15" width="2.109375" customWidth="1"/>
    <col min="16" max="16" width="2" customWidth="1"/>
    <col min="17" max="17" width="7.6640625" customWidth="1"/>
    <col min="18" max="18" width="7.77734375" customWidth="1"/>
    <col min="19" max="19" width="6.109375" customWidth="1"/>
  </cols>
  <sheetData>
    <row r="1" spans="1:28" ht="15.75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/>
      <c r="J1" s="1"/>
      <c r="K1" s="10"/>
      <c r="L1" s="1" t="s">
        <v>10</v>
      </c>
      <c r="M1" s="1" t="s">
        <v>8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2" t="s">
        <v>7</v>
      </c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>
      <c r="A2" s="5">
        <v>10101</v>
      </c>
      <c r="B2" s="5">
        <v>1</v>
      </c>
      <c r="C2" s="5">
        <v>2842</v>
      </c>
      <c r="D2" s="5">
        <v>5.1133502274751663E-2</v>
      </c>
      <c r="E2" s="5">
        <v>0.37985768914222717</v>
      </c>
      <c r="F2" s="5">
        <v>1079.5555829107761</v>
      </c>
      <c r="G2" s="5">
        <v>55580</v>
      </c>
      <c r="H2" s="6">
        <v>1.9423453137278557E-2</v>
      </c>
      <c r="I2" s="8" t="s">
        <v>6</v>
      </c>
      <c r="J2" s="5">
        <f>SUM(G246:G248)</f>
        <v>29421</v>
      </c>
      <c r="K2" s="9">
        <f t="shared" ref="K2:K3" si="0">J3/J2</f>
        <v>5.6898133985928419E-2</v>
      </c>
      <c r="L2" s="5">
        <v>10101</v>
      </c>
      <c r="M2" s="5">
        <v>0</v>
      </c>
      <c r="N2" s="5">
        <v>7702</v>
      </c>
      <c r="O2" s="5">
        <v>3.2881509512662888E-2</v>
      </c>
      <c r="P2" s="5">
        <v>0.36911049485206604</v>
      </c>
      <c r="Q2" s="5">
        <v>2842.8889615833759</v>
      </c>
      <c r="R2" s="5">
        <v>234235</v>
      </c>
      <c r="S2" s="6">
        <v>1.2136910110712051E-2</v>
      </c>
      <c r="T2" s="8" t="s">
        <v>6</v>
      </c>
      <c r="U2" s="5">
        <f>SUM(R246:R248)</f>
        <v>125495</v>
      </c>
      <c r="V2" s="11">
        <f t="shared" ref="V2:V3" si="1">U3/U2</f>
        <v>4.9699191202836765E-2</v>
      </c>
      <c r="W2" s="8"/>
      <c r="X2" s="8"/>
      <c r="Y2" s="8"/>
      <c r="Z2" s="8"/>
      <c r="AA2" s="8"/>
      <c r="AB2" s="8"/>
    </row>
    <row r="3" spans="1:28" ht="15.75" customHeight="1">
      <c r="A3" s="5">
        <v>10102</v>
      </c>
      <c r="B3" s="5">
        <v>1</v>
      </c>
      <c r="C3" s="5">
        <v>285</v>
      </c>
      <c r="D3" s="5">
        <v>0.11318507045507431</v>
      </c>
      <c r="E3" s="5">
        <v>0.36452242732048035</v>
      </c>
      <c r="F3" s="5">
        <v>103.88889136910439</v>
      </c>
      <c r="G3" s="5">
        <v>2518</v>
      </c>
      <c r="H3" s="6">
        <v>4.1258495301008224E-2</v>
      </c>
      <c r="I3" s="8" t="s">
        <v>2</v>
      </c>
      <c r="J3" s="5">
        <f>SUM(C246:C248)</f>
        <v>1674</v>
      </c>
      <c r="K3" s="9">
        <f t="shared" si="0"/>
        <v>17.945284492297269</v>
      </c>
      <c r="L3" s="5">
        <v>10102</v>
      </c>
      <c r="M3" s="5">
        <v>0</v>
      </c>
      <c r="N3" s="5">
        <v>417</v>
      </c>
      <c r="O3" s="5">
        <v>6.4531102776527405E-2</v>
      </c>
      <c r="P3" s="5">
        <v>0.36903810501098633</v>
      </c>
      <c r="Q3" s="5">
        <v>153.88889312744141</v>
      </c>
      <c r="R3" s="5">
        <v>6462</v>
      </c>
      <c r="S3" s="6">
        <v>2.3814436048269272E-2</v>
      </c>
      <c r="T3" s="8" t="s">
        <v>2</v>
      </c>
      <c r="U3" s="5">
        <f>SUM(N246:N248)</f>
        <v>6237</v>
      </c>
      <c r="V3" s="11">
        <f t="shared" si="1"/>
        <v>20.496365663816345</v>
      </c>
      <c r="W3" s="8"/>
      <c r="X3" s="8"/>
      <c r="Y3" s="8"/>
      <c r="Z3" s="8"/>
      <c r="AA3" s="8"/>
      <c r="AB3" s="8"/>
    </row>
    <row r="4" spans="1:28" ht="15.75" customHeight="1">
      <c r="A4" s="5">
        <v>10103</v>
      </c>
      <c r="B4" s="5">
        <v>1</v>
      </c>
      <c r="C4" s="5">
        <v>2446</v>
      </c>
      <c r="D4" s="5">
        <v>0.64266949892044067</v>
      </c>
      <c r="E4" s="5">
        <v>0.42563822865486145</v>
      </c>
      <c r="F4" s="5">
        <v>1041.1111369132996</v>
      </c>
      <c r="G4" s="5">
        <v>3806</v>
      </c>
      <c r="H4" s="6">
        <v>0.27354469895362854</v>
      </c>
      <c r="I4" s="8" t="s">
        <v>9</v>
      </c>
      <c r="J4" s="5">
        <f>SUM(F246:H248)</f>
        <v>30040.406240105629</v>
      </c>
      <c r="K4" s="9">
        <f>K2*K3</f>
        <v>1.0210532014583333</v>
      </c>
      <c r="L4" s="5">
        <v>10103</v>
      </c>
      <c r="M4" s="5">
        <v>0</v>
      </c>
      <c r="N4" s="5">
        <v>4858</v>
      </c>
      <c r="O4" s="5">
        <v>0.49566370248794556</v>
      </c>
      <c r="P4" s="5">
        <v>0.41004529595375061</v>
      </c>
      <c r="Q4" s="5">
        <v>1992.0000504851341</v>
      </c>
      <c r="R4" s="5">
        <v>9801</v>
      </c>
      <c r="S4" s="6">
        <v>0.20324456691741943</v>
      </c>
      <c r="T4" s="8" t="s">
        <v>9</v>
      </c>
      <c r="U4" s="5">
        <f>SUM(Q246:S248)</f>
        <v>127835.83264522254</v>
      </c>
      <c r="V4" s="11">
        <f>V3*V2</f>
        <v>1.0186527960892668</v>
      </c>
      <c r="W4" s="8"/>
      <c r="X4" s="8"/>
      <c r="Y4" s="8"/>
      <c r="Z4" s="8"/>
      <c r="AA4" s="8"/>
      <c r="AB4" s="8"/>
    </row>
    <row r="5" spans="1:28" ht="15.75" customHeight="1">
      <c r="A5" s="5">
        <v>10201</v>
      </c>
      <c r="B5" s="5">
        <v>1</v>
      </c>
      <c r="C5" s="5">
        <v>1090</v>
      </c>
      <c r="D5" s="5">
        <v>0.51929491758346558</v>
      </c>
      <c r="E5" s="5">
        <v>0.42528033256530762</v>
      </c>
      <c r="F5" s="5">
        <v>463.5555667579174</v>
      </c>
      <c r="G5" s="5">
        <v>2099</v>
      </c>
      <c r="H5" s="6">
        <v>0.22084590792655945</v>
      </c>
      <c r="I5" s="8"/>
      <c r="J5" s="8"/>
      <c r="K5" s="9"/>
      <c r="L5" s="5">
        <v>10201</v>
      </c>
      <c r="M5" s="5">
        <v>0</v>
      </c>
      <c r="N5" s="5">
        <v>2400</v>
      </c>
      <c r="O5" s="5">
        <v>0.41811847686767578</v>
      </c>
      <c r="P5" s="5">
        <v>0.41787037253379822</v>
      </c>
      <c r="Q5" s="5">
        <v>1002.8889124691486</v>
      </c>
      <c r="R5" s="5">
        <v>5740</v>
      </c>
      <c r="S5" s="6">
        <v>0.17471931874752045</v>
      </c>
      <c r="T5" s="8"/>
      <c r="U5" s="8"/>
      <c r="V5" s="8"/>
      <c r="W5" s="8"/>
      <c r="X5" s="8"/>
      <c r="Y5" s="8"/>
      <c r="Z5" s="8"/>
      <c r="AA5" s="8"/>
      <c r="AB5" s="8"/>
    </row>
    <row r="6" spans="1:28" ht="15.75" customHeight="1">
      <c r="A6" s="5">
        <v>10202</v>
      </c>
      <c r="B6" s="5">
        <v>1</v>
      </c>
      <c r="C6" s="5">
        <v>1896</v>
      </c>
      <c r="D6" s="5">
        <v>0.44268035888671875</v>
      </c>
      <c r="E6" s="5">
        <v>0.41484999656677246</v>
      </c>
      <c r="F6" s="5">
        <v>786.55557483434677</v>
      </c>
      <c r="G6" s="5">
        <v>4283</v>
      </c>
      <c r="H6" s="6">
        <v>0.18364594876766205</v>
      </c>
      <c r="I6" s="8" t="s">
        <v>6</v>
      </c>
      <c r="J6" s="5">
        <f>SUM(G2:G344)</f>
        <v>2181955</v>
      </c>
      <c r="K6" s="9">
        <f t="shared" ref="K6:K7" si="2">J7/J6</f>
        <v>8.3754247910703933E-2</v>
      </c>
      <c r="L6" s="5">
        <v>10202</v>
      </c>
      <c r="M6" s="5">
        <v>0</v>
      </c>
      <c r="N6" s="5">
        <v>3580</v>
      </c>
      <c r="O6" s="5">
        <v>0.28796654939651489</v>
      </c>
      <c r="P6" s="5">
        <v>0.39975172281265259</v>
      </c>
      <c r="Q6" s="5">
        <v>1431.1111487746239</v>
      </c>
      <c r="R6" s="5">
        <v>12432</v>
      </c>
      <c r="S6" s="6">
        <v>0.11511512100696564</v>
      </c>
      <c r="T6" s="8" t="s">
        <v>6</v>
      </c>
      <c r="U6" s="5">
        <f>SUM(R2:R344)</f>
        <v>8952175</v>
      </c>
      <c r="V6" s="11">
        <f t="shared" ref="V6:V7" si="3">U7/U6</f>
        <v>5.9270065654435933E-2</v>
      </c>
      <c r="W6" s="8"/>
      <c r="X6" s="8"/>
      <c r="Y6" s="8"/>
      <c r="Z6" s="8"/>
      <c r="AA6" s="8"/>
      <c r="AB6" s="8"/>
    </row>
    <row r="7" spans="1:28" ht="15.75" customHeight="1">
      <c r="A7" s="5">
        <v>10301</v>
      </c>
      <c r="B7" s="5">
        <v>1</v>
      </c>
      <c r="C7" s="5">
        <v>1058</v>
      </c>
      <c r="D7" s="5">
        <v>0.27487659454345703</v>
      </c>
      <c r="E7" s="5">
        <v>0.38678848743438721</v>
      </c>
      <c r="F7" s="5">
        <v>409.22223231196404</v>
      </c>
      <c r="G7" s="5">
        <v>3849</v>
      </c>
      <c r="H7" s="6">
        <v>0.10631909966468811</v>
      </c>
      <c r="I7" s="8" t="s">
        <v>2</v>
      </c>
      <c r="J7" s="5">
        <f>SUM(C2:C244)</f>
        <v>182748</v>
      </c>
      <c r="K7" s="9">
        <f t="shared" si="2"/>
        <v>0.38418296460076695</v>
      </c>
      <c r="L7" s="5">
        <v>10301</v>
      </c>
      <c r="M7" s="5">
        <v>0</v>
      </c>
      <c r="N7" s="5">
        <v>1840</v>
      </c>
      <c r="O7" s="5">
        <v>0.18941733241081238</v>
      </c>
      <c r="P7" s="5">
        <v>0.38134059309959412</v>
      </c>
      <c r="Q7" s="5">
        <v>701.6666846871376</v>
      </c>
      <c r="R7" s="5">
        <v>9714</v>
      </c>
      <c r="S7" s="6">
        <v>7.2232514619827271E-2</v>
      </c>
      <c r="T7" s="8" t="s">
        <v>2</v>
      </c>
      <c r="U7" s="5">
        <f>SUM(N2:N244)</f>
        <v>530596</v>
      </c>
      <c r="V7" s="11">
        <f t="shared" si="3"/>
        <v>0.37575942799295631</v>
      </c>
      <c r="W7" s="8"/>
      <c r="X7" s="8"/>
      <c r="Y7" s="8"/>
      <c r="Z7" s="8"/>
      <c r="AA7" s="8"/>
      <c r="AB7" s="8"/>
    </row>
    <row r="8" spans="1:28" ht="15.75" customHeight="1">
      <c r="A8" s="5">
        <v>10302</v>
      </c>
      <c r="B8" s="5">
        <v>1</v>
      </c>
      <c r="C8" s="5">
        <v>1201</v>
      </c>
      <c r="D8" s="5">
        <v>0.41271477937698364</v>
      </c>
      <c r="E8" s="5">
        <v>0.41039875149726868</v>
      </c>
      <c r="F8" s="5">
        <v>492.88890129327774</v>
      </c>
      <c r="G8" s="5">
        <v>2910</v>
      </c>
      <c r="H8" s="6">
        <v>0.16937762498855591</v>
      </c>
      <c r="I8" s="8" t="s">
        <v>9</v>
      </c>
      <c r="J8" s="5">
        <f>SUM(F2:F244)</f>
        <v>70208.668414860964</v>
      </c>
      <c r="K8" s="9">
        <f>K6*K7</f>
        <v>3.2176955260241828E-2</v>
      </c>
      <c r="L8" s="5">
        <v>10302</v>
      </c>
      <c r="M8" s="5">
        <v>0</v>
      </c>
      <c r="N8" s="5">
        <v>2826</v>
      </c>
      <c r="O8" s="5">
        <v>0.29539039731025696</v>
      </c>
      <c r="P8" s="5">
        <v>0.40540221333503723</v>
      </c>
      <c r="Q8" s="5">
        <v>1145.666696190834</v>
      </c>
      <c r="R8" s="5">
        <v>9567</v>
      </c>
      <c r="S8" s="6">
        <v>0.11975192278623581</v>
      </c>
      <c r="T8" s="8" t="s">
        <v>9</v>
      </c>
      <c r="U8" s="5">
        <f>SUM(Q2:Q244)</f>
        <v>199376.44945535064</v>
      </c>
      <c r="V8" s="11">
        <f>V6*V7</f>
        <v>2.2271285967415812E-2</v>
      </c>
      <c r="W8" s="8"/>
      <c r="X8" s="8"/>
      <c r="Y8" s="8"/>
      <c r="Z8" s="8"/>
      <c r="AA8" s="8"/>
      <c r="AB8" s="8"/>
    </row>
    <row r="9" spans="1:28" ht="15.75" customHeight="1">
      <c r="A9" s="5">
        <v>10303</v>
      </c>
      <c r="B9" s="5">
        <v>1</v>
      </c>
      <c r="C9" s="5">
        <v>619</v>
      </c>
      <c r="D9" s="5">
        <v>0.29308712482452393</v>
      </c>
      <c r="E9" s="5">
        <v>0.39005565643310547</v>
      </c>
      <c r="F9" s="5">
        <v>241.44445043802261</v>
      </c>
      <c r="G9" s="5">
        <v>2112</v>
      </c>
      <c r="H9" s="6">
        <v>0.1143202930688858</v>
      </c>
      <c r="I9" s="8"/>
      <c r="J9" s="8"/>
      <c r="K9" s="9"/>
      <c r="L9" s="5">
        <v>10303</v>
      </c>
      <c r="M9" s="5">
        <v>0</v>
      </c>
      <c r="N9" s="5">
        <v>1124</v>
      </c>
      <c r="O9" s="5">
        <v>0.16270990669727325</v>
      </c>
      <c r="P9" s="5">
        <v>0.37742191553115845</v>
      </c>
      <c r="Q9" s="5">
        <v>424.22223278880119</v>
      </c>
      <c r="R9" s="5">
        <v>6908</v>
      </c>
      <c r="S9" s="6">
        <v>6.1410285532474518E-2</v>
      </c>
      <c r="T9" s="8"/>
      <c r="U9" s="8"/>
      <c r="V9" s="8"/>
      <c r="W9" s="8"/>
      <c r="X9" s="8"/>
      <c r="Y9" s="8"/>
      <c r="Z9" s="8"/>
      <c r="AA9" s="8"/>
      <c r="AB9" s="8"/>
    </row>
    <row r="10" spans="1:28" ht="15.75" customHeight="1">
      <c r="A10" s="5">
        <v>10304</v>
      </c>
      <c r="B10" s="5">
        <v>1</v>
      </c>
      <c r="C10" s="5">
        <v>898</v>
      </c>
      <c r="D10" s="5">
        <v>0.32809644937515259</v>
      </c>
      <c r="E10" s="5">
        <v>0.40670627355575562</v>
      </c>
      <c r="F10" s="5">
        <v>365.2222315967083</v>
      </c>
      <c r="G10" s="5">
        <v>2737</v>
      </c>
      <c r="H10" s="6">
        <v>0.13343888521194458</v>
      </c>
      <c r="I10" s="8"/>
      <c r="J10" s="8"/>
      <c r="K10" s="9"/>
      <c r="L10" s="5">
        <v>10304</v>
      </c>
      <c r="M10" s="5">
        <v>0</v>
      </c>
      <c r="N10" s="5">
        <v>1590</v>
      </c>
      <c r="O10" s="5">
        <v>0.24886523187160492</v>
      </c>
      <c r="P10" s="5">
        <v>0.38749128580093384</v>
      </c>
      <c r="Q10" s="5">
        <v>616.11112654209137</v>
      </c>
      <c r="R10" s="5">
        <v>6389</v>
      </c>
      <c r="S10" s="6">
        <v>9.6433110535144806E-2</v>
      </c>
      <c r="T10" s="8"/>
      <c r="U10" s="8"/>
      <c r="V10" s="8"/>
      <c r="W10" s="8"/>
      <c r="X10" s="8"/>
      <c r="Y10" s="8"/>
      <c r="Z10" s="8"/>
      <c r="AA10" s="8"/>
      <c r="AB10" s="8"/>
    </row>
    <row r="11" spans="1:28" ht="15.75" customHeight="1">
      <c r="A11" s="5">
        <v>10401</v>
      </c>
      <c r="B11" s="5">
        <v>1</v>
      </c>
      <c r="C11" s="5">
        <v>540</v>
      </c>
      <c r="D11" s="5">
        <v>0.21853500604629517</v>
      </c>
      <c r="E11" s="5">
        <v>0.39403292536735535</v>
      </c>
      <c r="F11" s="5">
        <v>212.77778267860413</v>
      </c>
      <c r="G11" s="5">
        <v>2471</v>
      </c>
      <c r="H11" s="6">
        <v>8.6109988391399384E-2</v>
      </c>
      <c r="I11" s="8"/>
      <c r="J11" s="8"/>
      <c r="K11" s="9"/>
      <c r="L11" s="5">
        <v>10401</v>
      </c>
      <c r="M11" s="5">
        <v>0</v>
      </c>
      <c r="N11" s="5">
        <v>1033</v>
      </c>
      <c r="O11" s="5">
        <v>0.15682405233383179</v>
      </c>
      <c r="P11" s="5">
        <v>0.37409919500350952</v>
      </c>
      <c r="Q11" s="5">
        <v>386.44445371627808</v>
      </c>
      <c r="R11" s="5">
        <v>6587</v>
      </c>
      <c r="S11" s="6">
        <v>5.8667752891778946E-2</v>
      </c>
      <c r="T11" s="8"/>
      <c r="U11" s="8"/>
      <c r="V11" s="8"/>
      <c r="W11" s="8"/>
      <c r="X11" s="8"/>
      <c r="Y11" s="8"/>
      <c r="Z11" s="8"/>
      <c r="AA11" s="8"/>
      <c r="AB11" s="8"/>
    </row>
    <row r="12" spans="1:28" ht="15.75" customHeight="1">
      <c r="A12" s="5">
        <v>10402</v>
      </c>
      <c r="B12" s="5">
        <v>1</v>
      </c>
      <c r="C12" s="5">
        <v>414</v>
      </c>
      <c r="D12" s="5">
        <v>0.18367347121238708</v>
      </c>
      <c r="E12" s="5">
        <v>0.39210951328277588</v>
      </c>
      <c r="F12" s="5">
        <v>162.33333715796471</v>
      </c>
      <c r="G12" s="5">
        <v>2254</v>
      </c>
      <c r="H12" s="6">
        <v>7.2020113468170166E-2</v>
      </c>
      <c r="I12" s="8"/>
      <c r="J12" s="8"/>
      <c r="K12" s="9"/>
      <c r="L12" s="5">
        <v>10402</v>
      </c>
      <c r="M12" s="5">
        <v>0</v>
      </c>
      <c r="N12" s="5">
        <v>999</v>
      </c>
      <c r="O12" s="5">
        <v>0.16133721172809601</v>
      </c>
      <c r="P12" s="5">
        <v>0.38049161434173584</v>
      </c>
      <c r="Q12" s="5">
        <v>380.11112061142921</v>
      </c>
      <c r="R12" s="5">
        <v>6192</v>
      </c>
      <c r="S12" s="6">
        <v>6.1387456953525543E-2</v>
      </c>
      <c r="T12" s="8"/>
      <c r="U12" s="8"/>
      <c r="V12" s="8"/>
      <c r="W12" s="8"/>
      <c r="X12" s="8"/>
      <c r="Y12" s="8"/>
      <c r="Z12" s="8"/>
      <c r="AA12" s="8"/>
      <c r="AB12" s="8"/>
    </row>
    <row r="13" spans="1:28" ht="15.75" customHeight="1">
      <c r="A13" s="5">
        <v>10403</v>
      </c>
      <c r="B13" s="5">
        <v>1</v>
      </c>
      <c r="C13" s="5">
        <v>850</v>
      </c>
      <c r="D13" s="5">
        <v>0.45045045018196106</v>
      </c>
      <c r="E13" s="5">
        <v>0.40522876381874084</v>
      </c>
      <c r="F13" s="5">
        <v>344.44445309042931</v>
      </c>
      <c r="G13" s="5">
        <v>1887</v>
      </c>
      <c r="H13" s="6">
        <v>0.18253548443317413</v>
      </c>
      <c r="I13" s="8"/>
      <c r="J13" s="8"/>
      <c r="K13" s="9"/>
      <c r="L13" s="5">
        <v>10403</v>
      </c>
      <c r="M13" s="5">
        <v>0</v>
      </c>
      <c r="N13" s="5">
        <v>1660</v>
      </c>
      <c r="O13" s="5">
        <v>0.33107298612594604</v>
      </c>
      <c r="P13" s="5">
        <v>0.40535476803779602</v>
      </c>
      <c r="Q13" s="5">
        <v>672.88890540599823</v>
      </c>
      <c r="R13" s="5">
        <v>5014</v>
      </c>
      <c r="S13" s="6">
        <v>0.1342020183801651</v>
      </c>
      <c r="T13" s="8"/>
      <c r="U13" s="8"/>
      <c r="V13" s="8"/>
      <c r="W13" s="8"/>
      <c r="X13" s="8"/>
      <c r="Y13" s="8"/>
      <c r="Z13" s="8"/>
      <c r="AA13" s="8"/>
      <c r="AB13" s="8"/>
    </row>
    <row r="14" spans="1:28" ht="15.75" customHeight="1">
      <c r="A14" s="5">
        <v>10404</v>
      </c>
      <c r="B14" s="5">
        <v>1</v>
      </c>
      <c r="C14" s="5">
        <v>119</v>
      </c>
      <c r="D14" s="5">
        <v>0.11173708736896515</v>
      </c>
      <c r="E14" s="5">
        <v>0.36321195960044861</v>
      </c>
      <c r="F14" s="5">
        <v>43.222223281860352</v>
      </c>
      <c r="G14" s="5">
        <v>1065</v>
      </c>
      <c r="H14" s="6">
        <v>4.0584247559309006E-2</v>
      </c>
      <c r="I14" s="8"/>
      <c r="J14" s="8"/>
      <c r="K14" s="9"/>
      <c r="L14" s="5">
        <v>10404</v>
      </c>
      <c r="M14" s="5">
        <v>0</v>
      </c>
      <c r="N14" s="5">
        <v>227</v>
      </c>
      <c r="O14" s="5">
        <v>8.4355257451534271E-2</v>
      </c>
      <c r="P14" s="5">
        <v>0.37640726566314697</v>
      </c>
      <c r="Q14" s="5">
        <v>85.444446861743927</v>
      </c>
      <c r="R14" s="5">
        <v>2691</v>
      </c>
      <c r="S14" s="6">
        <v>3.1751930713653564E-2</v>
      </c>
      <c r="T14" s="8"/>
      <c r="U14" s="8"/>
      <c r="V14" s="8"/>
      <c r="W14" s="8"/>
      <c r="X14" s="8"/>
      <c r="Y14" s="8"/>
      <c r="Z14" s="8"/>
      <c r="AA14" s="8"/>
      <c r="AB14" s="8"/>
    </row>
    <row r="15" spans="1:28" ht="15.75" customHeight="1">
      <c r="A15" s="5">
        <v>10405</v>
      </c>
      <c r="B15" s="5">
        <v>1</v>
      </c>
      <c r="C15" s="5">
        <v>448</v>
      </c>
      <c r="D15" s="5">
        <v>0.30311232805252075</v>
      </c>
      <c r="E15" s="5">
        <v>0.3807043731212616</v>
      </c>
      <c r="F15" s="5">
        <v>170.55555975437164</v>
      </c>
      <c r="G15" s="5">
        <v>1478</v>
      </c>
      <c r="H15" s="6">
        <v>0.11539618670940399</v>
      </c>
      <c r="I15" s="8"/>
      <c r="J15" s="8"/>
      <c r="K15" s="9"/>
      <c r="L15" s="5">
        <v>10405</v>
      </c>
      <c r="M15" s="5">
        <v>0</v>
      </c>
      <c r="N15" s="5">
        <v>840</v>
      </c>
      <c r="O15" s="5">
        <v>0.20187455415725708</v>
      </c>
      <c r="P15" s="5">
        <v>0.39894181489944458</v>
      </c>
      <c r="Q15" s="5">
        <v>335.11111900210381</v>
      </c>
      <c r="R15" s="5">
        <v>4161</v>
      </c>
      <c r="S15" s="6">
        <v>8.0536201596260071E-2</v>
      </c>
      <c r="T15" s="8"/>
      <c r="U15" s="8"/>
      <c r="V15" s="8"/>
      <c r="W15" s="8"/>
      <c r="X15" s="8"/>
      <c r="Y15" s="8"/>
      <c r="Z15" s="8"/>
      <c r="AA15" s="8"/>
      <c r="AB15" s="8"/>
    </row>
    <row r="16" spans="1:28" ht="15.75" customHeight="1">
      <c r="A16" s="5">
        <v>10501</v>
      </c>
      <c r="B16" s="5">
        <v>1</v>
      </c>
      <c r="C16" s="5">
        <v>977</v>
      </c>
      <c r="D16" s="5">
        <v>0.17603603005409241</v>
      </c>
      <c r="E16" s="5">
        <v>0.39940863847732544</v>
      </c>
      <c r="F16" s="5">
        <v>390.22223219275475</v>
      </c>
      <c r="G16" s="5">
        <v>5550</v>
      </c>
      <c r="H16" s="6">
        <v>7.0310309529304504E-2</v>
      </c>
      <c r="I16" s="8"/>
      <c r="J16" s="8"/>
      <c r="K16" s="9"/>
      <c r="L16" s="5">
        <v>10501</v>
      </c>
      <c r="M16" s="5">
        <v>0</v>
      </c>
      <c r="N16" s="5">
        <v>1715</v>
      </c>
      <c r="O16" s="5">
        <v>9.2115156352519989E-2</v>
      </c>
      <c r="P16" s="5">
        <v>0.37874960899353027</v>
      </c>
      <c r="Q16" s="5">
        <v>649.55557185411453</v>
      </c>
      <c r="R16" s="5">
        <v>18618</v>
      </c>
      <c r="S16" s="6">
        <v>3.4888580441474915E-2</v>
      </c>
      <c r="T16" s="8"/>
      <c r="U16" s="8"/>
      <c r="V16" s="8"/>
      <c r="W16" s="8"/>
      <c r="X16" s="8"/>
      <c r="Y16" s="8"/>
      <c r="Z16" s="8"/>
      <c r="AA16" s="8"/>
      <c r="AB16" s="8"/>
    </row>
    <row r="17" spans="1:28" ht="15.75" customHeight="1">
      <c r="A17" s="5">
        <v>10502</v>
      </c>
      <c r="B17" s="5">
        <v>1</v>
      </c>
      <c r="C17" s="5">
        <v>433</v>
      </c>
      <c r="D17" s="5">
        <v>0.25086906552314758</v>
      </c>
      <c r="E17" s="5">
        <v>0.37926611304283142</v>
      </c>
      <c r="F17" s="5">
        <v>164.22222590446472</v>
      </c>
      <c r="G17" s="5">
        <v>1726</v>
      </c>
      <c r="H17" s="6">
        <v>9.5146134495735168E-2</v>
      </c>
      <c r="I17" s="8"/>
      <c r="J17" s="8"/>
      <c r="K17" s="9"/>
      <c r="L17" s="5">
        <v>10502</v>
      </c>
      <c r="M17" s="5">
        <v>0</v>
      </c>
      <c r="N17" s="5">
        <v>893</v>
      </c>
      <c r="O17" s="5">
        <v>0.16732247173786163</v>
      </c>
      <c r="P17" s="5">
        <v>0.37538883090019226</v>
      </c>
      <c r="Q17" s="5">
        <v>335.22223049402237</v>
      </c>
      <c r="R17" s="5">
        <v>5337</v>
      </c>
      <c r="S17" s="6">
        <v>6.2810987234115601E-2</v>
      </c>
      <c r="T17" s="8"/>
      <c r="U17" s="8"/>
      <c r="V17" s="8"/>
      <c r="W17" s="8"/>
      <c r="X17" s="8"/>
      <c r="Y17" s="8"/>
      <c r="Z17" s="8"/>
      <c r="AA17" s="8"/>
      <c r="AB17" s="8"/>
    </row>
    <row r="18" spans="1:28" ht="15.75" customHeight="1">
      <c r="A18" s="5">
        <v>10601</v>
      </c>
      <c r="B18" s="5">
        <v>1</v>
      </c>
      <c r="C18" s="5">
        <v>1135</v>
      </c>
      <c r="D18" s="5">
        <v>0.27602139115333557</v>
      </c>
      <c r="E18" s="5">
        <v>0.38433676958084106</v>
      </c>
      <c r="F18" s="5">
        <v>436.22223302721977</v>
      </c>
      <c r="G18" s="5">
        <v>4112</v>
      </c>
      <c r="H18" s="6">
        <v>0.1060851663351059</v>
      </c>
      <c r="I18" s="8"/>
      <c r="J18" s="8"/>
      <c r="K18" s="9"/>
      <c r="L18" s="5">
        <v>10601</v>
      </c>
      <c r="M18" s="5">
        <v>0</v>
      </c>
      <c r="N18" s="5">
        <v>1959</v>
      </c>
      <c r="O18" s="5">
        <v>0.21672751009464264</v>
      </c>
      <c r="P18" s="5">
        <v>0.38500368595123291</v>
      </c>
      <c r="Q18" s="5">
        <v>754.22224152088165</v>
      </c>
      <c r="R18" s="5">
        <v>9039</v>
      </c>
      <c r="S18" s="6">
        <v>8.3440892398357391E-2</v>
      </c>
      <c r="T18" s="8"/>
      <c r="U18" s="8"/>
      <c r="V18" s="8"/>
      <c r="W18" s="8"/>
      <c r="X18" s="8"/>
      <c r="Y18" s="8"/>
      <c r="Z18" s="8"/>
      <c r="AA18" s="8"/>
      <c r="AB18" s="8"/>
    </row>
    <row r="19" spans="1:28" ht="15.75" customHeight="1">
      <c r="A19" s="5">
        <v>10602</v>
      </c>
      <c r="B19" s="5">
        <v>1</v>
      </c>
      <c r="C19" s="5">
        <v>629</v>
      </c>
      <c r="D19" s="5">
        <v>0.23125000298023224</v>
      </c>
      <c r="E19" s="5">
        <v>0.381204754114151</v>
      </c>
      <c r="F19" s="5">
        <v>239.7777835726738</v>
      </c>
      <c r="G19" s="5">
        <v>2720</v>
      </c>
      <c r="H19" s="6">
        <v>8.8153600692749023E-2</v>
      </c>
      <c r="I19" s="8"/>
      <c r="J19" s="8"/>
      <c r="K19" s="9"/>
      <c r="L19" s="5">
        <v>10602</v>
      </c>
      <c r="M19" s="5">
        <v>0</v>
      </c>
      <c r="N19" s="5">
        <v>940</v>
      </c>
      <c r="O19" s="5">
        <v>0.16473887860774994</v>
      </c>
      <c r="P19" s="5">
        <v>0.37458628416061401</v>
      </c>
      <c r="Q19" s="5">
        <v>352.11111977696419</v>
      </c>
      <c r="R19" s="5">
        <v>5706</v>
      </c>
      <c r="S19" s="6">
        <v>6.1708923429250717E-2</v>
      </c>
      <c r="T19" s="8"/>
      <c r="U19" s="8"/>
      <c r="V19" s="8"/>
      <c r="W19" s="8"/>
      <c r="X19" s="8"/>
      <c r="Y19" s="8"/>
      <c r="Z19" s="8"/>
      <c r="AA19" s="8"/>
      <c r="AB19" s="8"/>
    </row>
    <row r="20" spans="1:28" ht="15.75" customHeight="1">
      <c r="A20" s="5">
        <v>10701</v>
      </c>
      <c r="B20" s="5">
        <v>1</v>
      </c>
      <c r="C20" s="5">
        <v>525</v>
      </c>
      <c r="D20" s="5">
        <v>0.14910537004470825</v>
      </c>
      <c r="E20" s="5">
        <v>0.37629631161689758</v>
      </c>
      <c r="F20" s="5">
        <v>197.55556029081345</v>
      </c>
      <c r="G20" s="5">
        <v>3521</v>
      </c>
      <c r="H20" s="6">
        <v>5.6107800453901291E-2</v>
      </c>
      <c r="I20" s="8"/>
      <c r="J20" s="8"/>
      <c r="K20" s="9"/>
      <c r="L20" s="5">
        <v>10701</v>
      </c>
      <c r="M20" s="5">
        <v>0</v>
      </c>
      <c r="N20" s="5">
        <v>1180</v>
      </c>
      <c r="O20" s="5">
        <v>0.10941121727228165</v>
      </c>
      <c r="P20" s="5">
        <v>0.37580037117004395</v>
      </c>
      <c r="Q20" s="5">
        <v>443.44445472955704</v>
      </c>
      <c r="R20" s="5">
        <v>10785</v>
      </c>
      <c r="S20" s="6">
        <v>4.1116777807474136E-2</v>
      </c>
      <c r="T20" s="8"/>
      <c r="U20" s="8"/>
      <c r="V20" s="8"/>
      <c r="W20" s="8"/>
      <c r="X20" s="8"/>
      <c r="Y20" s="8"/>
      <c r="Z20" s="8"/>
      <c r="AA20" s="8"/>
      <c r="AB20" s="8"/>
    </row>
    <row r="21" spans="1:28" ht="15.75" customHeight="1">
      <c r="A21" s="5">
        <v>10702</v>
      </c>
      <c r="B21" s="5">
        <v>1</v>
      </c>
      <c r="C21" s="5">
        <v>2568</v>
      </c>
      <c r="D21" s="5">
        <v>0.42488417029380798</v>
      </c>
      <c r="E21" s="5">
        <v>0.41086882352828979</v>
      </c>
      <c r="F21" s="5">
        <v>1055.1111381351948</v>
      </c>
      <c r="G21" s="5">
        <v>6044</v>
      </c>
      <c r="H21" s="6">
        <v>0.17457166314125061</v>
      </c>
      <c r="I21" s="8"/>
      <c r="J21" s="8"/>
      <c r="K21" s="9"/>
      <c r="L21" s="5">
        <v>10702</v>
      </c>
      <c r="M21" s="5">
        <v>0</v>
      </c>
      <c r="N21" s="5">
        <v>5693</v>
      </c>
      <c r="O21" s="5">
        <v>0.27692383527755737</v>
      </c>
      <c r="P21" s="5">
        <v>0.40273630619049072</v>
      </c>
      <c r="Q21" s="5">
        <v>2292.7778359949589</v>
      </c>
      <c r="R21" s="5">
        <v>20558</v>
      </c>
      <c r="S21" s="6">
        <v>0.11152727901935577</v>
      </c>
      <c r="T21" s="8"/>
      <c r="U21" s="8"/>
      <c r="V21" s="8"/>
      <c r="W21" s="8"/>
      <c r="X21" s="8"/>
      <c r="Y21" s="8"/>
      <c r="Z21" s="8"/>
      <c r="AA21" s="8"/>
      <c r="AB21" s="8"/>
    </row>
    <row r="22" spans="1:28" ht="15.75" customHeight="1">
      <c r="A22" s="5">
        <v>10703</v>
      </c>
      <c r="B22" s="5">
        <v>1</v>
      </c>
      <c r="C22" s="5">
        <v>1727</v>
      </c>
      <c r="D22" s="5">
        <v>0.51261502504348755</v>
      </c>
      <c r="E22" s="5">
        <v>0.43575888872146606</v>
      </c>
      <c r="F22" s="5">
        <v>752.55557537078857</v>
      </c>
      <c r="G22" s="5">
        <v>3369</v>
      </c>
      <c r="H22" s="6">
        <v>0.2233765572309494</v>
      </c>
      <c r="I22" s="8"/>
      <c r="J22" s="8"/>
      <c r="K22" s="9"/>
      <c r="L22" s="5">
        <v>10703</v>
      </c>
      <c r="M22" s="5">
        <v>0</v>
      </c>
      <c r="N22" s="5">
        <v>5384</v>
      </c>
      <c r="O22" s="5">
        <v>0.42307087779045105</v>
      </c>
      <c r="P22" s="5">
        <v>0.4311540424823761</v>
      </c>
      <c r="Q22" s="5">
        <v>2321.3333916664124</v>
      </c>
      <c r="R22" s="5">
        <v>12726</v>
      </c>
      <c r="S22" s="6">
        <v>0.18240872025489807</v>
      </c>
      <c r="T22" s="8"/>
      <c r="U22" s="8"/>
      <c r="V22" s="8"/>
      <c r="W22" s="8"/>
      <c r="X22" s="8"/>
      <c r="Y22" s="8"/>
      <c r="Z22" s="8"/>
      <c r="AA22" s="8"/>
      <c r="AB22" s="8"/>
    </row>
    <row r="23" spans="1:28" ht="15.75" customHeight="1">
      <c r="A23" s="5">
        <v>10704</v>
      </c>
      <c r="B23" s="5">
        <v>1</v>
      </c>
      <c r="C23" s="5">
        <v>1282</v>
      </c>
      <c r="D23" s="5">
        <v>0.44998246431350708</v>
      </c>
      <c r="E23" s="5">
        <v>0.44193100929260254</v>
      </c>
      <c r="F23" s="5">
        <v>566.55557098984718</v>
      </c>
      <c r="G23" s="5">
        <v>2849</v>
      </c>
      <c r="H23" s="6">
        <v>0.19886121153831482</v>
      </c>
      <c r="I23" s="8"/>
      <c r="J23" s="8"/>
      <c r="K23" s="9"/>
      <c r="L23" s="5">
        <v>10704</v>
      </c>
      <c r="M23" s="5">
        <v>0</v>
      </c>
      <c r="N23" s="5">
        <v>3619</v>
      </c>
      <c r="O23" s="5">
        <v>0.31851786375045776</v>
      </c>
      <c r="P23" s="5">
        <v>0.4368303120136261</v>
      </c>
      <c r="Q23" s="5">
        <v>1580.8889292478561</v>
      </c>
      <c r="R23" s="5">
        <v>11362</v>
      </c>
      <c r="S23" s="6">
        <v>0.13913825154304504</v>
      </c>
      <c r="T23" s="8"/>
      <c r="U23" s="8"/>
      <c r="V23" s="8"/>
      <c r="W23" s="8"/>
      <c r="X23" s="8"/>
      <c r="Y23" s="8"/>
      <c r="Z23" s="8"/>
      <c r="AA23" s="8"/>
      <c r="AB23" s="8"/>
    </row>
    <row r="24" spans="1:28" ht="15.75" customHeight="1">
      <c r="A24" s="5">
        <v>10801</v>
      </c>
      <c r="B24" s="5">
        <v>1</v>
      </c>
      <c r="C24" s="5">
        <v>475</v>
      </c>
      <c r="D24" s="5">
        <v>0.18178339302539825</v>
      </c>
      <c r="E24" s="5">
        <v>0.37941521406173706</v>
      </c>
      <c r="F24" s="5">
        <v>180.22222661972046</v>
      </c>
      <c r="G24" s="5">
        <v>2613</v>
      </c>
      <c r="H24" s="6">
        <v>6.8971388041973114E-2</v>
      </c>
      <c r="I24" s="8"/>
      <c r="J24" s="8"/>
      <c r="K24" s="9"/>
      <c r="L24" s="5">
        <v>10801</v>
      </c>
      <c r="M24" s="5">
        <v>0</v>
      </c>
      <c r="N24" s="5">
        <v>811</v>
      </c>
      <c r="O24" s="5">
        <v>0.12713591754436493</v>
      </c>
      <c r="P24" s="5">
        <v>0.39347857236862183</v>
      </c>
      <c r="Q24" s="5">
        <v>319.11111855506897</v>
      </c>
      <c r="R24" s="5">
        <v>6379</v>
      </c>
      <c r="S24" s="6">
        <v>5.0025258213281631E-2</v>
      </c>
      <c r="T24" s="8"/>
      <c r="U24" s="8"/>
      <c r="V24" s="8"/>
      <c r="W24" s="8"/>
      <c r="X24" s="8"/>
      <c r="Y24" s="8"/>
      <c r="Z24" s="8"/>
      <c r="AA24" s="8"/>
      <c r="AB24" s="8"/>
    </row>
    <row r="25" spans="1:28" ht="15.75" customHeight="1">
      <c r="A25" s="5">
        <v>10901</v>
      </c>
      <c r="B25" s="5">
        <v>1</v>
      </c>
      <c r="C25" s="5">
        <v>259</v>
      </c>
      <c r="D25" s="5">
        <v>0.16486313939094543</v>
      </c>
      <c r="E25" s="5">
        <v>0.40111541748046875</v>
      </c>
      <c r="F25" s="5">
        <v>103.88889139890671</v>
      </c>
      <c r="G25" s="5">
        <v>1571</v>
      </c>
      <c r="H25" s="6">
        <v>6.6129148006439209E-2</v>
      </c>
      <c r="I25" s="8"/>
      <c r="J25" s="8"/>
      <c r="K25" s="9"/>
      <c r="L25" s="5">
        <v>10901</v>
      </c>
      <c r="M25" s="5">
        <v>0</v>
      </c>
      <c r="N25" s="5">
        <v>457</v>
      </c>
      <c r="O25" s="5">
        <v>0.12275046855211258</v>
      </c>
      <c r="P25" s="5">
        <v>0.37296378612518311</v>
      </c>
      <c r="Q25" s="5">
        <v>170.44444864988327</v>
      </c>
      <c r="R25" s="5">
        <v>3723</v>
      </c>
      <c r="S25" s="6">
        <v>4.578147828578949E-2</v>
      </c>
      <c r="T25" s="8"/>
      <c r="U25" s="8"/>
      <c r="V25" s="8"/>
      <c r="W25" s="8"/>
      <c r="X25" s="8"/>
      <c r="Y25" s="8"/>
      <c r="Z25" s="8"/>
      <c r="AA25" s="8"/>
      <c r="AB25" s="8"/>
    </row>
    <row r="26" spans="1:28" ht="15.75" customHeight="1">
      <c r="A26" s="5">
        <v>10902</v>
      </c>
      <c r="B26" s="5">
        <v>1</v>
      </c>
      <c r="C26" s="5">
        <v>1151</v>
      </c>
      <c r="D26" s="5">
        <v>0.31066125631332397</v>
      </c>
      <c r="E26" s="5">
        <v>0.41519454121589661</v>
      </c>
      <c r="F26" s="5">
        <v>477.88890114426613</v>
      </c>
      <c r="G26" s="5">
        <v>3705</v>
      </c>
      <c r="H26" s="6">
        <v>0.12898485362529755</v>
      </c>
      <c r="I26" s="8"/>
      <c r="J26" s="8"/>
      <c r="K26" s="9"/>
      <c r="L26" s="5">
        <v>10902</v>
      </c>
      <c r="M26" s="5">
        <v>0</v>
      </c>
      <c r="N26" s="5">
        <v>3245</v>
      </c>
      <c r="O26" s="5">
        <v>0.29250043630599976</v>
      </c>
      <c r="P26" s="5">
        <v>0.40239685773849487</v>
      </c>
      <c r="Q26" s="5">
        <v>1305.7778100669384</v>
      </c>
      <c r="R26" s="5">
        <v>11094</v>
      </c>
      <c r="S26" s="6">
        <v>0.11770125478506088</v>
      </c>
      <c r="T26" s="8"/>
      <c r="U26" s="8"/>
      <c r="V26" s="8"/>
      <c r="W26" s="8"/>
      <c r="X26" s="8"/>
      <c r="Y26" s="8"/>
      <c r="Z26" s="8"/>
      <c r="AA26" s="8"/>
      <c r="AB26" s="8"/>
    </row>
    <row r="27" spans="1:28" ht="14.4">
      <c r="A27" s="5">
        <v>10903</v>
      </c>
      <c r="B27" s="5">
        <v>1</v>
      </c>
      <c r="C27" s="5">
        <v>332</v>
      </c>
      <c r="D27" s="5">
        <v>0.19598583877086639</v>
      </c>
      <c r="E27" s="5">
        <v>0.38721552491188049</v>
      </c>
      <c r="F27" s="5">
        <v>128.5555585026741</v>
      </c>
      <c r="G27" s="5">
        <v>1694</v>
      </c>
      <c r="H27" s="6">
        <v>7.5888760387897491E-2</v>
      </c>
      <c r="I27" s="8"/>
      <c r="J27" s="8"/>
      <c r="K27" s="9"/>
      <c r="L27" s="5">
        <v>10903</v>
      </c>
      <c r="M27" s="5">
        <v>0</v>
      </c>
      <c r="N27" s="5">
        <v>403</v>
      </c>
      <c r="O27" s="5">
        <v>0.12267884612083435</v>
      </c>
      <c r="P27" s="5">
        <v>0.39867660403251648</v>
      </c>
      <c r="Q27" s="5">
        <v>160.66667148470879</v>
      </c>
      <c r="R27" s="5">
        <v>3285</v>
      </c>
      <c r="S27" s="6">
        <v>4.8909187316894531E-2</v>
      </c>
      <c r="T27" s="8"/>
      <c r="U27" s="8"/>
      <c r="V27" s="8"/>
      <c r="W27" s="8"/>
      <c r="X27" s="8"/>
      <c r="Y27" s="8"/>
      <c r="Z27" s="8"/>
      <c r="AA27" s="8"/>
      <c r="AB27" s="8"/>
    </row>
    <row r="28" spans="1:28" ht="14.4">
      <c r="A28" s="5">
        <v>11001</v>
      </c>
      <c r="B28" s="5">
        <v>1</v>
      </c>
      <c r="C28" s="5">
        <v>459</v>
      </c>
      <c r="D28" s="5">
        <v>0.20491071045398712</v>
      </c>
      <c r="E28" s="5">
        <v>0.39312514662742615</v>
      </c>
      <c r="F28" s="5">
        <v>180.44444811344147</v>
      </c>
      <c r="G28" s="5">
        <v>2240</v>
      </c>
      <c r="H28" s="6">
        <v>8.0555550754070282E-2</v>
      </c>
      <c r="I28" s="8"/>
      <c r="J28" s="8"/>
      <c r="K28" s="9"/>
      <c r="L28" s="5">
        <v>11001</v>
      </c>
      <c r="M28" s="5">
        <v>0</v>
      </c>
      <c r="N28" s="5">
        <v>1610</v>
      </c>
      <c r="O28" s="5">
        <v>0.19180366396903992</v>
      </c>
      <c r="P28" s="5">
        <v>0.4138716459274292</v>
      </c>
      <c r="Q28" s="5">
        <v>666.33335068821907</v>
      </c>
      <c r="R28" s="5">
        <v>8394</v>
      </c>
      <c r="S28" s="6">
        <v>7.9382099211215973E-2</v>
      </c>
      <c r="T28" s="8"/>
      <c r="U28" s="8"/>
      <c r="V28" s="8"/>
      <c r="W28" s="8"/>
      <c r="X28" s="8"/>
      <c r="Y28" s="8"/>
      <c r="Z28" s="8"/>
      <c r="AA28" s="8"/>
      <c r="AB28" s="8"/>
    </row>
    <row r="29" spans="1:28" ht="14.4">
      <c r="A29" s="5">
        <v>11002</v>
      </c>
      <c r="B29" s="5">
        <v>1</v>
      </c>
      <c r="C29" s="5">
        <v>55</v>
      </c>
      <c r="D29" s="5">
        <v>0.1233183890581131</v>
      </c>
      <c r="E29" s="5">
        <v>0.37777778506278992</v>
      </c>
      <c r="F29" s="5">
        <v>20.777778327465057</v>
      </c>
      <c r="G29" s="5">
        <v>446</v>
      </c>
      <c r="H29" s="6">
        <v>4.6586949378252029E-2</v>
      </c>
      <c r="I29" s="8"/>
      <c r="J29" s="8"/>
      <c r="K29" s="9"/>
      <c r="L29" s="5">
        <v>11002</v>
      </c>
      <c r="M29" s="5">
        <v>0</v>
      </c>
      <c r="N29" s="5">
        <v>145</v>
      </c>
      <c r="O29" s="5">
        <v>6.9311663508415222E-2</v>
      </c>
      <c r="P29" s="5">
        <v>0.37088122963905334</v>
      </c>
      <c r="Q29" s="5">
        <v>53.777779310941696</v>
      </c>
      <c r="R29" s="5">
        <v>2092</v>
      </c>
      <c r="S29" s="6">
        <v>2.5706395506858826E-2</v>
      </c>
      <c r="T29" s="8"/>
      <c r="U29" s="8"/>
      <c r="V29" s="8"/>
      <c r="W29" s="8"/>
      <c r="X29" s="8"/>
      <c r="Y29" s="8"/>
      <c r="Z29" s="8"/>
      <c r="AA29" s="8"/>
      <c r="AB29" s="8"/>
    </row>
    <row r="30" spans="1:28" ht="14.4">
      <c r="A30" s="5">
        <v>11003</v>
      </c>
      <c r="B30" s="5">
        <v>1</v>
      </c>
      <c r="C30" s="5">
        <v>128</v>
      </c>
      <c r="D30" s="5">
        <v>8.5447266697883606E-2</v>
      </c>
      <c r="E30" s="5">
        <v>0.3723958432674408</v>
      </c>
      <c r="F30" s="5">
        <v>47.666667908430099</v>
      </c>
      <c r="G30" s="5">
        <v>1498</v>
      </c>
      <c r="H30" s="6">
        <v>3.1820207834243774E-2</v>
      </c>
      <c r="I30" s="8"/>
      <c r="J30" s="8"/>
      <c r="K30" s="9"/>
      <c r="L30" s="5">
        <v>11003</v>
      </c>
      <c r="M30" s="5">
        <v>0</v>
      </c>
      <c r="N30" s="5">
        <v>423</v>
      </c>
      <c r="O30" s="5">
        <v>8.3878643810749054E-2</v>
      </c>
      <c r="P30" s="5">
        <v>0.37089571356773376</v>
      </c>
      <c r="Q30" s="5">
        <v>156.88889294862747</v>
      </c>
      <c r="R30" s="5">
        <v>5043</v>
      </c>
      <c r="S30" s="6">
        <v>3.1110228970646858E-2</v>
      </c>
      <c r="T30" s="8"/>
      <c r="U30" s="8"/>
      <c r="V30" s="8"/>
      <c r="W30" s="8"/>
      <c r="X30" s="8"/>
      <c r="Y30" s="8"/>
      <c r="Z30" s="8"/>
      <c r="AA30" s="8"/>
      <c r="AB30" s="8"/>
    </row>
    <row r="31" spans="1:28" ht="14.4">
      <c r="A31" s="5">
        <v>20101</v>
      </c>
      <c r="B31" s="5">
        <v>1</v>
      </c>
      <c r="C31" s="5">
        <v>1289</v>
      </c>
      <c r="D31" s="5">
        <v>6.9946767762303352E-3</v>
      </c>
      <c r="E31" s="5">
        <v>0.36669254302978516</v>
      </c>
      <c r="F31" s="5">
        <v>472.66667893528938</v>
      </c>
      <c r="G31" s="5">
        <v>184283</v>
      </c>
      <c r="H31" s="6">
        <v>2.564895898103714E-3</v>
      </c>
      <c r="I31" s="8"/>
      <c r="J31" s="8"/>
      <c r="K31" s="9"/>
      <c r="L31" s="5">
        <v>20101</v>
      </c>
      <c r="M31" s="5">
        <v>0</v>
      </c>
      <c r="N31" s="5">
        <v>4029</v>
      </c>
      <c r="O31" s="5">
        <v>7.3812431655824184E-3</v>
      </c>
      <c r="P31" s="5">
        <v>0.35859465599060059</v>
      </c>
      <c r="Q31" s="5">
        <v>1444.7778151035309</v>
      </c>
      <c r="R31" s="5">
        <v>545843</v>
      </c>
      <c r="S31" s="6">
        <v>2.6468744035810232E-3</v>
      </c>
      <c r="T31" s="8"/>
      <c r="U31" s="8"/>
      <c r="V31" s="8"/>
      <c r="W31" s="8"/>
      <c r="X31" s="8"/>
      <c r="Y31" s="8"/>
      <c r="Z31" s="8"/>
      <c r="AA31" s="8"/>
      <c r="AB31" s="8"/>
    </row>
    <row r="32" spans="1:28" ht="14.4">
      <c r="A32" s="5">
        <v>20102</v>
      </c>
      <c r="B32" s="5">
        <v>1</v>
      </c>
      <c r="C32" s="5">
        <v>910</v>
      </c>
      <c r="D32" s="5">
        <v>0.19153861701488495</v>
      </c>
      <c r="E32" s="5">
        <v>0.37631258368492126</v>
      </c>
      <c r="F32" s="5">
        <v>342.44445332884789</v>
      </c>
      <c r="G32" s="5">
        <v>4751</v>
      </c>
      <c r="H32" s="6">
        <v>7.2078391909599304E-2</v>
      </c>
      <c r="I32" s="8"/>
      <c r="J32" s="8"/>
      <c r="K32" s="9"/>
      <c r="L32" s="5">
        <v>20102</v>
      </c>
      <c r="M32" s="5">
        <v>0</v>
      </c>
      <c r="N32" s="5">
        <v>2344</v>
      </c>
      <c r="O32" s="5">
        <v>0.13866540789604187</v>
      </c>
      <c r="P32" s="5">
        <v>0.36926433444023132</v>
      </c>
      <c r="Q32" s="5">
        <v>865.55557721853256</v>
      </c>
      <c r="R32" s="5">
        <v>16904</v>
      </c>
      <c r="S32" s="6">
        <v>5.1204189658164978E-2</v>
      </c>
      <c r="T32" s="8"/>
      <c r="U32" s="8"/>
      <c r="V32" s="8"/>
      <c r="W32" s="8"/>
      <c r="X32" s="8"/>
      <c r="Y32" s="8"/>
      <c r="Z32" s="8"/>
      <c r="AA32" s="8"/>
      <c r="AB32" s="8"/>
    </row>
    <row r="33" spans="1:28" ht="14.4">
      <c r="A33" s="5">
        <v>20103</v>
      </c>
      <c r="B33" s="5">
        <v>1</v>
      </c>
      <c r="C33" s="5">
        <v>624</v>
      </c>
      <c r="D33" s="5">
        <v>0.11054030060768127</v>
      </c>
      <c r="E33" s="5">
        <v>0.3769586980342865</v>
      </c>
      <c r="F33" s="5">
        <v>235.22222778201103</v>
      </c>
      <c r="G33" s="5">
        <v>5645</v>
      </c>
      <c r="H33" s="6">
        <v>4.1669126600027084E-2</v>
      </c>
      <c r="I33" s="8"/>
      <c r="J33" s="8"/>
      <c r="K33" s="9"/>
      <c r="L33" s="5">
        <v>20103</v>
      </c>
      <c r="M33" s="5">
        <v>0</v>
      </c>
      <c r="N33" s="5">
        <v>1060</v>
      </c>
      <c r="O33" s="5">
        <v>7.2054922580718994E-2</v>
      </c>
      <c r="P33" s="5">
        <v>0.35985326766967773</v>
      </c>
      <c r="Q33" s="5">
        <v>381.44445434212685</v>
      </c>
      <c r="R33" s="5">
        <v>14711</v>
      </c>
      <c r="S33" s="6">
        <v>2.5929199531674385E-2</v>
      </c>
      <c r="T33" s="8"/>
      <c r="U33" s="8"/>
      <c r="V33" s="8"/>
      <c r="W33" s="8"/>
      <c r="X33" s="8"/>
      <c r="Y33" s="8"/>
      <c r="Z33" s="8"/>
      <c r="AA33" s="8"/>
      <c r="AB33" s="8"/>
    </row>
    <row r="34" spans="1:28" ht="14.4">
      <c r="A34" s="5">
        <v>20104</v>
      </c>
      <c r="B34" s="5">
        <v>1</v>
      </c>
      <c r="C34" s="5">
        <v>1445</v>
      </c>
      <c r="D34" s="5">
        <v>0.18228837847709656</v>
      </c>
      <c r="E34" s="5">
        <v>0.36524415016174316</v>
      </c>
      <c r="F34" s="5">
        <v>527.77779078483582</v>
      </c>
      <c r="G34" s="5">
        <v>7927</v>
      </c>
      <c r="H34" s="6">
        <v>6.6579766571521759E-2</v>
      </c>
      <c r="I34" s="8"/>
      <c r="J34" s="8"/>
      <c r="K34" s="9"/>
      <c r="L34" s="5">
        <v>20104</v>
      </c>
      <c r="M34" s="5">
        <v>0</v>
      </c>
      <c r="N34" s="5">
        <v>3907</v>
      </c>
      <c r="O34" s="5">
        <v>0.10624354332685471</v>
      </c>
      <c r="P34" s="5">
        <v>0.35702303051948547</v>
      </c>
      <c r="Q34" s="5">
        <v>1394.8889254331589</v>
      </c>
      <c r="R34" s="5">
        <v>36774</v>
      </c>
      <c r="S34" s="6">
        <v>3.7931390106678009E-2</v>
      </c>
      <c r="T34" s="8"/>
      <c r="U34" s="8"/>
      <c r="V34" s="8"/>
      <c r="W34" s="8"/>
      <c r="X34" s="8"/>
      <c r="Y34" s="8"/>
      <c r="Z34" s="8"/>
      <c r="AA34" s="8"/>
      <c r="AB34" s="8"/>
    </row>
    <row r="35" spans="1:28" ht="14.4">
      <c r="A35" s="5">
        <v>20105</v>
      </c>
      <c r="B35" s="5">
        <v>1</v>
      </c>
      <c r="C35" s="5">
        <v>2090</v>
      </c>
      <c r="D35" s="5">
        <v>1.728958822786808E-2</v>
      </c>
      <c r="E35" s="5">
        <v>0.36166933178901672</v>
      </c>
      <c r="F35" s="5">
        <v>755.88890799880028</v>
      </c>
      <c r="G35" s="5">
        <v>120882</v>
      </c>
      <c r="H35" s="6">
        <v>6.2531139701604843E-3</v>
      </c>
      <c r="I35" s="8"/>
      <c r="J35" s="8"/>
      <c r="K35" s="9"/>
      <c r="L35" s="5">
        <v>20105</v>
      </c>
      <c r="M35" s="5">
        <v>0</v>
      </c>
      <c r="N35" s="5">
        <v>11653</v>
      </c>
      <c r="O35" s="5">
        <v>1.5400677919387817E-2</v>
      </c>
      <c r="P35" s="5">
        <v>0.35600751638412476</v>
      </c>
      <c r="Q35" s="5">
        <v>4148.5556630194187</v>
      </c>
      <c r="R35" s="5">
        <v>756655</v>
      </c>
      <c r="S35" s="6">
        <v>5.4827569983899593E-3</v>
      </c>
      <c r="T35" s="8"/>
      <c r="U35" s="8"/>
      <c r="V35" s="8"/>
      <c r="W35" s="8"/>
      <c r="X35" s="8"/>
      <c r="Y35" s="8"/>
      <c r="Z35" s="8"/>
      <c r="AA35" s="8"/>
      <c r="AB35" s="8"/>
    </row>
    <row r="36" spans="1:28" ht="14.4">
      <c r="A36" s="5">
        <v>20201</v>
      </c>
      <c r="B36" s="5">
        <v>1</v>
      </c>
      <c r="C36" s="5">
        <v>1603</v>
      </c>
      <c r="D36" s="5">
        <v>0.12465976923704147</v>
      </c>
      <c r="E36" s="5">
        <v>0.36812922358512878</v>
      </c>
      <c r="F36" s="5">
        <v>590.11112588644028</v>
      </c>
      <c r="G36" s="5">
        <v>12859</v>
      </c>
      <c r="H36" s="6">
        <v>4.589090496301651E-2</v>
      </c>
      <c r="I36" s="8"/>
      <c r="J36" s="8"/>
      <c r="K36" s="9"/>
      <c r="L36" s="5">
        <v>20201</v>
      </c>
      <c r="M36" s="5">
        <v>0</v>
      </c>
      <c r="N36" s="5">
        <v>2810</v>
      </c>
      <c r="O36" s="5">
        <v>8.2944683730602264E-2</v>
      </c>
      <c r="P36" s="5">
        <v>0.36769476532936096</v>
      </c>
      <c r="Q36" s="5">
        <v>1033.2222487330437</v>
      </c>
      <c r="R36" s="5">
        <v>33878</v>
      </c>
      <c r="S36" s="6">
        <v>3.0498325824737549E-2</v>
      </c>
      <c r="T36" s="8"/>
      <c r="U36" s="8"/>
      <c r="V36" s="8"/>
      <c r="W36" s="8"/>
      <c r="X36" s="8"/>
      <c r="Y36" s="8"/>
      <c r="Z36" s="8"/>
      <c r="AA36" s="8"/>
      <c r="AB36" s="8"/>
    </row>
    <row r="37" spans="1:28" ht="14.4">
      <c r="A37" s="5">
        <v>20202</v>
      </c>
      <c r="B37" s="5">
        <v>1</v>
      </c>
      <c r="C37" s="5">
        <v>979</v>
      </c>
      <c r="D37" s="5">
        <v>0.17748367786407471</v>
      </c>
      <c r="E37" s="5">
        <v>0.37282943725585938</v>
      </c>
      <c r="F37" s="5">
        <v>365.00000905990601</v>
      </c>
      <c r="G37" s="5">
        <v>5516</v>
      </c>
      <c r="H37" s="6">
        <v>6.6171139478683472E-2</v>
      </c>
      <c r="I37" s="8"/>
      <c r="J37" s="8"/>
      <c r="K37" s="9"/>
      <c r="L37" s="5">
        <v>20202</v>
      </c>
      <c r="M37" s="5">
        <v>0</v>
      </c>
      <c r="N37" s="5">
        <v>1972</v>
      </c>
      <c r="O37" s="5">
        <v>0.17369858920574188</v>
      </c>
      <c r="P37" s="5">
        <v>0.36590039730072021</v>
      </c>
      <c r="Q37" s="5">
        <v>721.55557397007942</v>
      </c>
      <c r="R37" s="5">
        <v>11353</v>
      </c>
      <c r="S37" s="6">
        <v>6.3556380569934845E-2</v>
      </c>
      <c r="T37" s="8"/>
      <c r="U37" s="8"/>
      <c r="V37" s="8"/>
      <c r="W37" s="8"/>
      <c r="X37" s="8"/>
      <c r="Y37" s="8"/>
      <c r="Z37" s="8"/>
      <c r="AA37" s="8"/>
      <c r="AB37" s="8"/>
    </row>
    <row r="38" spans="1:28" ht="14.4">
      <c r="A38" s="5">
        <v>20203</v>
      </c>
      <c r="B38" s="5">
        <v>1</v>
      </c>
      <c r="C38" s="5">
        <v>288</v>
      </c>
      <c r="D38" s="5">
        <v>0.12090680003166199</v>
      </c>
      <c r="E38" s="5">
        <v>0.36998456716537476</v>
      </c>
      <c r="F38" s="5">
        <v>106.5555582344532</v>
      </c>
      <c r="G38" s="5">
        <v>2382</v>
      </c>
      <c r="H38" s="6">
        <v>4.4733650982379913E-2</v>
      </c>
      <c r="I38" s="8"/>
      <c r="J38" s="8"/>
      <c r="K38" s="9"/>
      <c r="L38" s="5">
        <v>20203</v>
      </c>
      <c r="M38" s="5">
        <v>0</v>
      </c>
      <c r="N38" s="5">
        <v>385</v>
      </c>
      <c r="O38" s="5">
        <v>8.542267233133316E-2</v>
      </c>
      <c r="P38" s="5">
        <v>0.36277055740356445</v>
      </c>
      <c r="Q38" s="5">
        <v>139.66667014360428</v>
      </c>
      <c r="R38" s="5">
        <v>4507</v>
      </c>
      <c r="S38" s="6">
        <v>3.0988831073045731E-2</v>
      </c>
      <c r="T38" s="8"/>
      <c r="U38" s="8"/>
      <c r="V38" s="8"/>
      <c r="W38" s="8"/>
      <c r="X38" s="8"/>
      <c r="Y38" s="8"/>
      <c r="Z38" s="8"/>
      <c r="AA38" s="8"/>
      <c r="AB38" s="8"/>
    </row>
    <row r="39" spans="1:28" ht="14.4">
      <c r="A39" s="5">
        <v>20204</v>
      </c>
      <c r="B39" s="5">
        <v>1</v>
      </c>
      <c r="C39" s="5">
        <v>428</v>
      </c>
      <c r="D39" s="5">
        <v>0.13613231480121613</v>
      </c>
      <c r="E39" s="5">
        <v>0.36604362726211548</v>
      </c>
      <c r="F39" s="5">
        <v>156.66667047142982</v>
      </c>
      <c r="G39" s="5">
        <v>3144</v>
      </c>
      <c r="H39" s="6">
        <v>4.9830365926027298E-2</v>
      </c>
      <c r="I39" s="8"/>
      <c r="J39" s="8"/>
      <c r="K39" s="9"/>
      <c r="L39" s="5">
        <v>20204</v>
      </c>
      <c r="M39" s="5">
        <v>0</v>
      </c>
      <c r="N39" s="5">
        <v>439</v>
      </c>
      <c r="O39" s="5">
        <v>8.0624423921108246E-2</v>
      </c>
      <c r="P39" s="5">
        <v>0.35687169432640076</v>
      </c>
      <c r="Q39" s="5">
        <v>156.66667073965073</v>
      </c>
      <c r="R39" s="5">
        <v>5445</v>
      </c>
      <c r="S39" s="6">
        <v>2.8772573918104172E-2</v>
      </c>
      <c r="T39" s="8"/>
      <c r="U39" s="8"/>
      <c r="V39" s="8"/>
      <c r="W39" s="8"/>
      <c r="X39" s="8"/>
      <c r="Y39" s="8"/>
      <c r="Z39" s="8"/>
      <c r="AA39" s="8"/>
      <c r="AB39" s="8"/>
    </row>
    <row r="40" spans="1:28" ht="14.4">
      <c r="A40" s="5">
        <v>20205</v>
      </c>
      <c r="B40" s="5">
        <v>1</v>
      </c>
      <c r="C40" s="5">
        <v>314</v>
      </c>
      <c r="D40" s="5">
        <v>8.785673975944519E-2</v>
      </c>
      <c r="E40" s="5">
        <v>0.37331917881965637</v>
      </c>
      <c r="F40" s="5">
        <v>117.22222518920898</v>
      </c>
      <c r="G40" s="5">
        <v>3574</v>
      </c>
      <c r="H40" s="6">
        <v>3.2798606902360916E-2</v>
      </c>
      <c r="I40" s="8"/>
      <c r="J40" s="8"/>
      <c r="K40" s="9"/>
      <c r="L40" s="5">
        <v>20205</v>
      </c>
      <c r="M40" s="5">
        <v>0</v>
      </c>
      <c r="N40" s="5">
        <v>474</v>
      </c>
      <c r="O40" s="5">
        <v>8.3760380744934082E-2</v>
      </c>
      <c r="P40" s="5">
        <v>0.36779186129570007</v>
      </c>
      <c r="Q40" s="5">
        <v>174.33333766460419</v>
      </c>
      <c r="R40" s="5">
        <v>5659</v>
      </c>
      <c r="S40" s="6">
        <v>3.0806386843323708E-2</v>
      </c>
      <c r="T40" s="8"/>
      <c r="U40" s="8"/>
      <c r="V40" s="8"/>
      <c r="W40" s="8"/>
      <c r="X40" s="8"/>
      <c r="Y40" s="8"/>
      <c r="Z40" s="8"/>
      <c r="AA40" s="8"/>
      <c r="AB40" s="8"/>
    </row>
    <row r="41" spans="1:28" ht="14.4">
      <c r="A41" s="5">
        <v>20206</v>
      </c>
      <c r="B41" s="5">
        <v>1</v>
      </c>
      <c r="C41" s="5">
        <v>102</v>
      </c>
      <c r="D41" s="5">
        <v>6.4393937587738037E-2</v>
      </c>
      <c r="E41" s="5">
        <v>0.36819171905517578</v>
      </c>
      <c r="F41" s="5">
        <v>37.55555647611618</v>
      </c>
      <c r="G41" s="5">
        <v>1584</v>
      </c>
      <c r="H41" s="6">
        <v>2.3709313943982124E-2</v>
      </c>
      <c r="I41" s="8"/>
      <c r="J41" s="8"/>
      <c r="K41" s="9"/>
      <c r="L41" s="5">
        <v>20206</v>
      </c>
      <c r="M41" s="5">
        <v>0</v>
      </c>
      <c r="N41" s="5">
        <v>187</v>
      </c>
      <c r="O41" s="5">
        <v>5.420289933681488E-2</v>
      </c>
      <c r="P41" s="5">
        <v>0.36007130146026611</v>
      </c>
      <c r="Q41" s="5">
        <v>67.333335071802139</v>
      </c>
      <c r="R41" s="5">
        <v>3450</v>
      </c>
      <c r="S41" s="6">
        <v>1.9516907632350922E-2</v>
      </c>
      <c r="T41" s="8"/>
      <c r="U41" s="8"/>
      <c r="V41" s="8"/>
      <c r="W41" s="8"/>
      <c r="X41" s="8"/>
      <c r="Y41" s="8"/>
      <c r="Z41" s="8"/>
      <c r="AA41" s="8"/>
      <c r="AB41" s="8"/>
    </row>
    <row r="42" spans="1:28" ht="14.4">
      <c r="A42" s="5">
        <v>20301</v>
      </c>
      <c r="B42" s="5">
        <v>1</v>
      </c>
      <c r="C42" s="5">
        <v>966</v>
      </c>
      <c r="D42" s="5">
        <v>0.22681380808353424</v>
      </c>
      <c r="E42" s="5">
        <v>0.38244765996932983</v>
      </c>
      <c r="F42" s="5">
        <v>369.4444537460804</v>
      </c>
      <c r="G42" s="5">
        <v>4259</v>
      </c>
      <c r="H42" s="6">
        <v>8.6744412779808044E-2</v>
      </c>
      <c r="I42" s="8"/>
      <c r="J42" s="8"/>
      <c r="K42" s="9"/>
      <c r="L42" s="5">
        <v>20301</v>
      </c>
      <c r="M42" s="5">
        <v>0</v>
      </c>
      <c r="N42" s="5">
        <v>2172</v>
      </c>
      <c r="O42" s="5">
        <v>0.24227552115917206</v>
      </c>
      <c r="P42" s="5">
        <v>0.37170043587684631</v>
      </c>
      <c r="Q42" s="5">
        <v>807.33335310220718</v>
      </c>
      <c r="R42" s="5">
        <v>8965</v>
      </c>
      <c r="S42" s="6">
        <v>9.0053915977478027E-2</v>
      </c>
      <c r="T42" s="8"/>
      <c r="U42" s="8"/>
      <c r="V42" s="8"/>
      <c r="W42" s="8"/>
      <c r="X42" s="8"/>
      <c r="Y42" s="8"/>
      <c r="Z42" s="8"/>
      <c r="AA42" s="8"/>
      <c r="AB42" s="8"/>
    </row>
    <row r="43" spans="1:28" ht="14.4">
      <c r="A43" s="5">
        <v>20302</v>
      </c>
      <c r="B43" s="5">
        <v>1</v>
      </c>
      <c r="C43" s="5">
        <v>968</v>
      </c>
      <c r="D43" s="5">
        <v>0.14628985524177551</v>
      </c>
      <c r="E43" s="5">
        <v>0.3666207492351532</v>
      </c>
      <c r="F43" s="5">
        <v>354.88889718055725</v>
      </c>
      <c r="G43" s="5">
        <v>6617</v>
      </c>
      <c r="H43" s="6">
        <v>5.3632896393537521E-2</v>
      </c>
      <c r="I43" s="8"/>
      <c r="J43" s="8"/>
      <c r="K43" s="9"/>
      <c r="L43" s="5">
        <v>20302</v>
      </c>
      <c r="M43" s="5">
        <v>0</v>
      </c>
      <c r="N43" s="5">
        <v>1319</v>
      </c>
      <c r="O43" s="5">
        <v>0.14952953159809113</v>
      </c>
      <c r="P43" s="5">
        <v>0.36601802706718445</v>
      </c>
      <c r="Q43" s="5">
        <v>482.7777898311615</v>
      </c>
      <c r="R43" s="5">
        <v>8821</v>
      </c>
      <c r="S43" s="6">
        <v>5.4730504751205444E-2</v>
      </c>
      <c r="T43" s="8"/>
      <c r="U43" s="8"/>
      <c r="V43" s="8"/>
      <c r="W43" s="8"/>
      <c r="X43" s="8"/>
      <c r="Y43" s="8"/>
      <c r="Z43" s="8"/>
      <c r="AA43" s="8"/>
      <c r="AB43" s="8"/>
    </row>
    <row r="44" spans="1:28" ht="14.4">
      <c r="A44" s="5">
        <v>20303</v>
      </c>
      <c r="B44" s="5">
        <v>1</v>
      </c>
      <c r="C44" s="5">
        <v>1044</v>
      </c>
      <c r="D44" s="5">
        <v>0.25168755650520325</v>
      </c>
      <c r="E44" s="5">
        <v>0.37164750695228577</v>
      </c>
      <c r="F44" s="5">
        <v>388.00000938773155</v>
      </c>
      <c r="G44" s="5">
        <v>4148</v>
      </c>
      <c r="H44" s="6">
        <v>9.3539051711559296E-2</v>
      </c>
      <c r="I44" s="8"/>
      <c r="J44" s="8"/>
      <c r="K44" s="9"/>
      <c r="L44" s="5">
        <v>20303</v>
      </c>
      <c r="M44" s="5">
        <v>0</v>
      </c>
      <c r="N44" s="5">
        <v>2135</v>
      </c>
      <c r="O44" s="5">
        <v>0.26558029651641846</v>
      </c>
      <c r="P44" s="5">
        <v>0.37298986315727234</v>
      </c>
      <c r="Q44" s="5">
        <v>796.33335211873055</v>
      </c>
      <c r="R44" s="5">
        <v>8039</v>
      </c>
      <c r="S44" s="6">
        <v>9.9058754742145538E-2</v>
      </c>
      <c r="T44" s="8"/>
      <c r="U44" s="8"/>
      <c r="V44" s="8"/>
      <c r="W44" s="8"/>
      <c r="X44" s="8"/>
      <c r="Y44" s="8"/>
      <c r="Z44" s="8"/>
      <c r="AA44" s="8"/>
      <c r="AB44" s="8"/>
    </row>
    <row r="45" spans="1:28" ht="14.4">
      <c r="A45" s="5">
        <v>20304</v>
      </c>
      <c r="B45" s="5">
        <v>1</v>
      </c>
      <c r="C45" s="5">
        <v>190</v>
      </c>
      <c r="D45" s="5">
        <v>0.10160427540540695</v>
      </c>
      <c r="E45" s="5">
        <v>0.36374270915985107</v>
      </c>
      <c r="F45" s="5">
        <v>69.111113011837006</v>
      </c>
      <c r="G45" s="5">
        <v>1870</v>
      </c>
      <c r="H45" s="6">
        <v>3.6957815289497375E-2</v>
      </c>
      <c r="I45" s="8"/>
      <c r="J45" s="8"/>
      <c r="K45" s="9"/>
      <c r="L45" s="5">
        <v>20304</v>
      </c>
      <c r="M45" s="5">
        <v>0</v>
      </c>
      <c r="N45" s="5">
        <v>359</v>
      </c>
      <c r="O45" s="5">
        <v>0.10703637450933456</v>
      </c>
      <c r="P45" s="5">
        <v>0.35592696070671082</v>
      </c>
      <c r="Q45" s="5">
        <v>127.77778097987175</v>
      </c>
      <c r="R45" s="5">
        <v>3354</v>
      </c>
      <c r="S45" s="6">
        <v>3.8097131997346878E-2</v>
      </c>
      <c r="T45" s="8"/>
      <c r="U45" s="8"/>
      <c r="V45" s="8"/>
      <c r="W45" s="8"/>
      <c r="X45" s="8"/>
      <c r="Y45" s="8"/>
      <c r="Z45" s="8"/>
      <c r="AA45" s="8"/>
      <c r="AB45" s="8"/>
    </row>
    <row r="46" spans="1:28" ht="14.4">
      <c r="A46" s="5">
        <v>20305</v>
      </c>
      <c r="B46" s="5">
        <v>1</v>
      </c>
      <c r="C46" s="5">
        <v>369</v>
      </c>
      <c r="D46" s="5">
        <v>0.34943181276321411</v>
      </c>
      <c r="E46" s="5">
        <v>0.38030713796615601</v>
      </c>
      <c r="F46" s="5">
        <v>140.33333694934845</v>
      </c>
      <c r="G46" s="5">
        <v>1056</v>
      </c>
      <c r="H46" s="6">
        <v>0.13289141654968262</v>
      </c>
      <c r="I46" s="8"/>
      <c r="J46" s="8"/>
      <c r="K46" s="9"/>
      <c r="L46" s="5">
        <v>20305</v>
      </c>
      <c r="M46" s="5">
        <v>0</v>
      </c>
      <c r="N46" s="5">
        <v>1025</v>
      </c>
      <c r="O46" s="5">
        <v>0.33420279622077942</v>
      </c>
      <c r="P46" s="5">
        <v>0.37376695871353149</v>
      </c>
      <c r="Q46" s="5">
        <v>383.11112022399902</v>
      </c>
      <c r="R46" s="5">
        <v>3067</v>
      </c>
      <c r="S46" s="6">
        <v>0.12491396069526672</v>
      </c>
      <c r="T46" s="8"/>
      <c r="U46" s="8"/>
      <c r="V46" s="8"/>
      <c r="W46" s="8"/>
      <c r="X46" s="8"/>
      <c r="Y46" s="8"/>
      <c r="Z46" s="8"/>
      <c r="AA46" s="8"/>
      <c r="AB46" s="8"/>
    </row>
    <row r="47" spans="1:28" ht="14.4">
      <c r="A47" s="5">
        <v>20306</v>
      </c>
      <c r="B47" s="5">
        <v>1</v>
      </c>
      <c r="C47" s="5">
        <v>316</v>
      </c>
      <c r="D47" s="5">
        <v>0.20803159475326538</v>
      </c>
      <c r="E47" s="5">
        <v>0.36990156769752502</v>
      </c>
      <c r="F47" s="5">
        <v>116.88889199495316</v>
      </c>
      <c r="G47" s="5">
        <v>1519</v>
      </c>
      <c r="H47" s="6">
        <v>7.6951213181018829E-2</v>
      </c>
      <c r="I47" s="8"/>
      <c r="J47" s="8"/>
      <c r="K47" s="9"/>
      <c r="L47" s="5">
        <v>20306</v>
      </c>
      <c r="M47" s="5">
        <v>0</v>
      </c>
      <c r="N47" s="5">
        <v>843</v>
      </c>
      <c r="O47" s="5">
        <v>0.18515264987945557</v>
      </c>
      <c r="P47" s="5">
        <v>0.37129300832748413</v>
      </c>
      <c r="Q47" s="5">
        <v>313.00000795722008</v>
      </c>
      <c r="R47" s="5">
        <v>4553</v>
      </c>
      <c r="S47" s="6">
        <v>6.8745881319046021E-2</v>
      </c>
      <c r="T47" s="8"/>
      <c r="U47" s="8"/>
      <c r="V47" s="8"/>
      <c r="W47" s="8"/>
      <c r="X47" s="8"/>
      <c r="Y47" s="8"/>
      <c r="Z47" s="8"/>
      <c r="AA47" s="8"/>
      <c r="AB47" s="8"/>
    </row>
    <row r="48" spans="1:28" ht="14.4">
      <c r="A48" s="5">
        <v>20307</v>
      </c>
      <c r="B48" s="5">
        <v>1</v>
      </c>
      <c r="C48" s="5">
        <v>280</v>
      </c>
      <c r="D48" s="5">
        <v>0.19957233965396881</v>
      </c>
      <c r="E48" s="5">
        <v>0.36150795221328735</v>
      </c>
      <c r="F48" s="5">
        <v>101.22222462296486</v>
      </c>
      <c r="G48" s="5">
        <v>1403</v>
      </c>
      <c r="H48" s="6">
        <v>7.2146989405155182E-2</v>
      </c>
      <c r="I48" s="8"/>
      <c r="J48" s="8"/>
      <c r="K48" s="9"/>
      <c r="L48" s="5">
        <v>20307</v>
      </c>
      <c r="M48" s="5">
        <v>0</v>
      </c>
      <c r="N48" s="5">
        <v>513</v>
      </c>
      <c r="O48" s="5">
        <v>0.19625096023082733</v>
      </c>
      <c r="P48" s="5">
        <v>0.36668834090232849</v>
      </c>
      <c r="Q48" s="5">
        <v>188.11111557483673</v>
      </c>
      <c r="R48" s="5">
        <v>2614</v>
      </c>
      <c r="S48" s="6">
        <v>7.1962937712669373E-2</v>
      </c>
      <c r="T48" s="8"/>
      <c r="U48" s="8"/>
      <c r="V48" s="8"/>
      <c r="W48" s="8"/>
      <c r="X48" s="8"/>
      <c r="Y48" s="8"/>
      <c r="Z48" s="8"/>
      <c r="AA48" s="8"/>
      <c r="AB48" s="8"/>
    </row>
    <row r="49" spans="1:28" ht="14.4">
      <c r="A49" s="5">
        <v>20308</v>
      </c>
      <c r="B49" s="5">
        <v>1</v>
      </c>
      <c r="C49" s="5">
        <v>1184</v>
      </c>
      <c r="D49" s="5">
        <v>0.38230544328689575</v>
      </c>
      <c r="E49" s="5">
        <v>0.36955705285072327</v>
      </c>
      <c r="F49" s="5">
        <v>437.55556586384773</v>
      </c>
      <c r="G49" s="5">
        <v>3097</v>
      </c>
      <c r="H49" s="6">
        <v>0.14128367602825165</v>
      </c>
      <c r="I49" s="8"/>
      <c r="J49" s="8"/>
      <c r="K49" s="9"/>
      <c r="L49" s="5">
        <v>20308</v>
      </c>
      <c r="M49" s="5">
        <v>0</v>
      </c>
      <c r="N49" s="5">
        <v>1699</v>
      </c>
      <c r="O49" s="5">
        <v>0.34560617804527283</v>
      </c>
      <c r="P49" s="5">
        <v>0.37198352813720703</v>
      </c>
      <c r="Q49" s="5">
        <v>632.00001534819603</v>
      </c>
      <c r="R49" s="5">
        <v>4916</v>
      </c>
      <c r="S49" s="6">
        <v>0.12855981290340424</v>
      </c>
      <c r="T49" s="8"/>
      <c r="U49" s="8"/>
      <c r="V49" s="8"/>
      <c r="W49" s="8"/>
      <c r="X49" s="8"/>
      <c r="Y49" s="8"/>
      <c r="Z49" s="8"/>
      <c r="AA49" s="8"/>
      <c r="AB49" s="8"/>
    </row>
    <row r="50" spans="1:28" ht="14.4">
      <c r="A50" s="5">
        <v>20401</v>
      </c>
      <c r="B50" s="5">
        <v>1</v>
      </c>
      <c r="C50" s="5">
        <v>1332</v>
      </c>
      <c r="D50" s="5">
        <v>0.26985412836074829</v>
      </c>
      <c r="E50" s="5">
        <v>0.37312313914299011</v>
      </c>
      <c r="F50" s="5">
        <v>497.00001195073128</v>
      </c>
      <c r="G50" s="5">
        <v>4936</v>
      </c>
      <c r="H50" s="6">
        <v>0.10068882256746292</v>
      </c>
      <c r="I50" s="8"/>
      <c r="J50" s="8"/>
      <c r="K50" s="9"/>
      <c r="L50" s="5">
        <v>20401</v>
      </c>
      <c r="M50" s="5">
        <v>0</v>
      </c>
      <c r="N50" s="5">
        <v>2151</v>
      </c>
      <c r="O50" s="5">
        <v>0.23815323412418365</v>
      </c>
      <c r="P50" s="5">
        <v>0.37006044387817383</v>
      </c>
      <c r="Q50" s="5">
        <v>796.00001940131187</v>
      </c>
      <c r="R50" s="5">
        <v>9032</v>
      </c>
      <c r="S50" s="6">
        <v>8.8131092488765717E-2</v>
      </c>
      <c r="T50" s="8"/>
      <c r="U50" s="8"/>
      <c r="V50" s="8"/>
      <c r="W50" s="8"/>
      <c r="X50" s="8"/>
      <c r="Y50" s="8"/>
      <c r="Z50" s="8"/>
      <c r="AA50" s="8"/>
      <c r="AB50" s="8"/>
    </row>
    <row r="51" spans="1:28" ht="14.4">
      <c r="A51" s="5">
        <v>20402</v>
      </c>
      <c r="B51" s="5">
        <v>1</v>
      </c>
      <c r="C51" s="5">
        <v>1206</v>
      </c>
      <c r="D51" s="5">
        <v>0.21871599555015564</v>
      </c>
      <c r="E51" s="5">
        <v>0.37672749161720276</v>
      </c>
      <c r="F51" s="5">
        <v>454.33334511518478</v>
      </c>
      <c r="G51" s="5">
        <v>5514</v>
      </c>
      <c r="H51" s="6">
        <v>8.2396328449249268E-2</v>
      </c>
      <c r="I51" s="8"/>
      <c r="J51" s="8"/>
      <c r="K51" s="9"/>
      <c r="L51" s="5">
        <v>20402</v>
      </c>
      <c r="M51" s="5">
        <v>0</v>
      </c>
      <c r="N51" s="5">
        <v>1958</v>
      </c>
      <c r="O51" s="5">
        <v>0.16028159856796265</v>
      </c>
      <c r="P51" s="5">
        <v>0.36880037188529968</v>
      </c>
      <c r="Q51" s="5">
        <v>722.11112904548645</v>
      </c>
      <c r="R51" s="5">
        <v>12216</v>
      </c>
      <c r="S51" s="6">
        <v>5.9111911803483963E-2</v>
      </c>
      <c r="T51" s="8"/>
      <c r="U51" s="8"/>
      <c r="V51" s="8"/>
      <c r="W51" s="8"/>
      <c r="X51" s="8"/>
      <c r="Y51" s="8"/>
      <c r="Z51" s="8"/>
      <c r="AA51" s="8"/>
      <c r="AB51" s="8"/>
    </row>
    <row r="52" spans="1:28" ht="14.4">
      <c r="A52" s="5">
        <v>20403</v>
      </c>
      <c r="B52" s="5">
        <v>1</v>
      </c>
      <c r="C52" s="5">
        <v>1210</v>
      </c>
      <c r="D52" s="5">
        <v>0.21127989888191223</v>
      </c>
      <c r="E52" s="5">
        <v>0.36795225739479065</v>
      </c>
      <c r="F52" s="5">
        <v>445.22223365306854</v>
      </c>
      <c r="G52" s="5">
        <v>5727</v>
      </c>
      <c r="H52" s="6">
        <v>7.774091511964798E-2</v>
      </c>
      <c r="I52" s="8"/>
      <c r="J52" s="8"/>
      <c r="K52" s="9"/>
      <c r="L52" s="5">
        <v>20403</v>
      </c>
      <c r="M52" s="5">
        <v>0</v>
      </c>
      <c r="N52" s="5">
        <v>1847</v>
      </c>
      <c r="O52" s="5">
        <v>0.16335013508796692</v>
      </c>
      <c r="P52" s="5">
        <v>0.36317151784896851</v>
      </c>
      <c r="Q52" s="5">
        <v>670.77779471874237</v>
      </c>
      <c r="R52" s="5">
        <v>11307</v>
      </c>
      <c r="S52" s="6">
        <v>5.9324115514755249E-2</v>
      </c>
      <c r="T52" s="8"/>
      <c r="U52" s="8"/>
      <c r="V52" s="8"/>
      <c r="W52" s="8"/>
      <c r="X52" s="8"/>
      <c r="Y52" s="8"/>
      <c r="Z52" s="8"/>
      <c r="AA52" s="8"/>
      <c r="AB52" s="8"/>
    </row>
    <row r="53" spans="1:28" ht="14.4">
      <c r="A53" s="5">
        <v>20404</v>
      </c>
      <c r="B53" s="5">
        <v>1</v>
      </c>
      <c r="C53" s="5">
        <v>572</v>
      </c>
      <c r="D53" s="5">
        <v>0.31973168253898621</v>
      </c>
      <c r="E53" s="5">
        <v>0.38655790686607361</v>
      </c>
      <c r="F53" s="5">
        <v>221.1111167371273</v>
      </c>
      <c r="G53" s="5">
        <v>1789</v>
      </c>
      <c r="H53" s="6">
        <v>0.12359481304883957</v>
      </c>
      <c r="I53" s="8"/>
      <c r="J53" s="8"/>
      <c r="K53" s="9"/>
      <c r="L53" s="5">
        <v>20404</v>
      </c>
      <c r="M53" s="5">
        <v>0</v>
      </c>
      <c r="N53" s="5">
        <v>957</v>
      </c>
      <c r="O53" s="5">
        <v>0.24779906868934631</v>
      </c>
      <c r="P53" s="5">
        <v>0.38256126642227173</v>
      </c>
      <c r="Q53" s="5">
        <v>366.11112025380135</v>
      </c>
      <c r="R53" s="5">
        <v>3862</v>
      </c>
      <c r="S53" s="6">
        <v>9.479832649230957E-2</v>
      </c>
      <c r="T53" s="8"/>
      <c r="U53" s="8"/>
      <c r="V53" s="8"/>
      <c r="W53" s="8"/>
      <c r="X53" s="8"/>
      <c r="Y53" s="8"/>
      <c r="Z53" s="8"/>
      <c r="AA53" s="8"/>
      <c r="AB53" s="8"/>
    </row>
    <row r="54" spans="1:28" ht="14.4">
      <c r="A54" s="5">
        <v>20405</v>
      </c>
      <c r="B54" s="5">
        <v>1</v>
      </c>
      <c r="C54" s="5">
        <v>820</v>
      </c>
      <c r="D54" s="5">
        <v>0.26307347416877747</v>
      </c>
      <c r="E54" s="5">
        <v>0.37642276287078857</v>
      </c>
      <c r="F54" s="5">
        <v>308.66667422652245</v>
      </c>
      <c r="G54" s="5">
        <v>3117</v>
      </c>
      <c r="H54" s="6">
        <v>9.9026843905448914E-2</v>
      </c>
      <c r="I54" s="8"/>
      <c r="J54" s="8"/>
      <c r="K54" s="9"/>
      <c r="L54" s="5">
        <v>20405</v>
      </c>
      <c r="M54" s="5">
        <v>0</v>
      </c>
      <c r="N54" s="5">
        <v>1154</v>
      </c>
      <c r="O54" s="5">
        <v>0.20263388752937317</v>
      </c>
      <c r="P54" s="5">
        <v>0.37521663308143616</v>
      </c>
      <c r="Q54" s="5">
        <v>433.00001049041748</v>
      </c>
      <c r="R54" s="5">
        <v>5695</v>
      </c>
      <c r="S54" s="6">
        <v>7.6031602919101715E-2</v>
      </c>
      <c r="T54" s="8"/>
      <c r="U54" s="8"/>
      <c r="V54" s="8"/>
      <c r="W54" s="8"/>
      <c r="X54" s="8"/>
      <c r="Y54" s="8"/>
      <c r="Z54" s="8"/>
      <c r="AA54" s="8"/>
      <c r="AB54" s="8"/>
    </row>
    <row r="55" spans="1:28" ht="14.4">
      <c r="A55" s="5">
        <v>20501</v>
      </c>
      <c r="B55" s="5">
        <v>1</v>
      </c>
      <c r="C55" s="5">
        <v>896</v>
      </c>
      <c r="D55" s="5">
        <v>0.18068158626556396</v>
      </c>
      <c r="E55" s="5">
        <v>0.37834823131561279</v>
      </c>
      <c r="F55" s="5">
        <v>339.00000801682472</v>
      </c>
      <c r="G55" s="5">
        <v>4959</v>
      </c>
      <c r="H55" s="6">
        <v>6.8360559642314911E-2</v>
      </c>
      <c r="I55" s="8"/>
      <c r="J55" s="8"/>
      <c r="K55" s="9"/>
      <c r="L55" s="5">
        <v>20501</v>
      </c>
      <c r="M55" s="5">
        <v>0</v>
      </c>
      <c r="N55" s="5">
        <v>1702</v>
      </c>
      <c r="O55" s="5">
        <v>0.13267850875854492</v>
      </c>
      <c r="P55" s="5">
        <v>0.37335163354873657</v>
      </c>
      <c r="Q55" s="5">
        <v>635.4444608092308</v>
      </c>
      <c r="R55" s="5">
        <v>12828</v>
      </c>
      <c r="S55" s="6">
        <v>4.9535736441612244E-2</v>
      </c>
      <c r="T55" s="8"/>
      <c r="U55" s="8"/>
      <c r="V55" s="8"/>
      <c r="W55" s="8"/>
      <c r="X55" s="8"/>
      <c r="Y55" s="8"/>
      <c r="Z55" s="8"/>
      <c r="AA55" s="8"/>
      <c r="AB55" s="8"/>
    </row>
    <row r="56" spans="1:28" ht="14.4">
      <c r="A56" s="5">
        <v>20502</v>
      </c>
      <c r="B56" s="5">
        <v>1</v>
      </c>
      <c r="C56" s="5">
        <v>504</v>
      </c>
      <c r="D56" s="5">
        <v>0.27257975935935974</v>
      </c>
      <c r="E56" s="5">
        <v>0.39065256714820862</v>
      </c>
      <c r="F56" s="5">
        <v>196.88889348506927</v>
      </c>
      <c r="G56" s="5">
        <v>1849</v>
      </c>
      <c r="H56" s="6">
        <v>0.10648398101329803</v>
      </c>
      <c r="I56" s="8"/>
      <c r="J56" s="8"/>
      <c r="K56" s="9"/>
      <c r="L56" s="5">
        <v>20502</v>
      </c>
      <c r="M56" s="5">
        <v>0</v>
      </c>
      <c r="N56" s="5">
        <v>1438</v>
      </c>
      <c r="O56" s="5">
        <v>0.20080994069576263</v>
      </c>
      <c r="P56" s="5">
        <v>0.3775305449962616</v>
      </c>
      <c r="Q56" s="5">
        <v>542.88890311121941</v>
      </c>
      <c r="R56" s="5">
        <v>7161</v>
      </c>
      <c r="S56" s="6">
        <v>7.5811885297298431E-2</v>
      </c>
      <c r="T56" s="8"/>
      <c r="U56" s="8"/>
      <c r="V56" s="8"/>
      <c r="W56" s="8"/>
      <c r="X56" s="8"/>
      <c r="Y56" s="8"/>
      <c r="Z56" s="8"/>
      <c r="AA56" s="8"/>
      <c r="AB56" s="8"/>
    </row>
    <row r="57" spans="1:28" ht="14.4">
      <c r="A57" s="5">
        <v>20503</v>
      </c>
      <c r="B57" s="5">
        <v>1</v>
      </c>
      <c r="C57" s="5">
        <v>330</v>
      </c>
      <c r="D57" s="5">
        <v>0.28998243808746338</v>
      </c>
      <c r="E57" s="5">
        <v>0.3909091055393219</v>
      </c>
      <c r="F57" s="5">
        <v>129.00000309944153</v>
      </c>
      <c r="G57" s="5">
        <v>1138</v>
      </c>
      <c r="H57" s="6">
        <v>0.11335677653551102</v>
      </c>
      <c r="I57" s="8"/>
      <c r="J57" s="8"/>
      <c r="K57" s="9"/>
      <c r="L57" s="5">
        <v>20503</v>
      </c>
      <c r="M57" s="5">
        <v>0</v>
      </c>
      <c r="N57" s="5">
        <v>946</v>
      </c>
      <c r="O57" s="5">
        <v>0.17802032828330994</v>
      </c>
      <c r="P57" s="5">
        <v>0.37585154175758362</v>
      </c>
      <c r="Q57" s="5">
        <v>355.55556496977806</v>
      </c>
      <c r="R57" s="5">
        <v>5314</v>
      </c>
      <c r="S57" s="6">
        <v>6.6909216344356537E-2</v>
      </c>
      <c r="T57" s="8"/>
      <c r="U57" s="8"/>
      <c r="V57" s="8"/>
      <c r="W57" s="8"/>
      <c r="X57" s="8"/>
      <c r="Y57" s="8"/>
      <c r="Z57" s="8"/>
      <c r="AA57" s="8"/>
      <c r="AB57" s="8"/>
    </row>
    <row r="58" spans="1:28" ht="14.4">
      <c r="A58" s="5">
        <v>20601</v>
      </c>
      <c r="B58" s="5">
        <v>1</v>
      </c>
      <c r="C58" s="5">
        <v>1193</v>
      </c>
      <c r="D58" s="5">
        <v>0.17835251986980438</v>
      </c>
      <c r="E58" s="5">
        <v>0.37012201547622681</v>
      </c>
      <c r="F58" s="5">
        <v>441.55556708574295</v>
      </c>
      <c r="G58" s="5">
        <v>6689</v>
      </c>
      <c r="H58" s="6">
        <v>6.6012196242809296E-2</v>
      </c>
      <c r="I58" s="8"/>
      <c r="J58" s="8"/>
      <c r="K58" s="9"/>
      <c r="L58" s="5">
        <v>20601</v>
      </c>
      <c r="M58" s="5">
        <v>0</v>
      </c>
      <c r="N58" s="5">
        <v>3198</v>
      </c>
      <c r="O58" s="5">
        <v>0.13836967945098877</v>
      </c>
      <c r="P58" s="5">
        <v>0.3657841682434082</v>
      </c>
      <c r="Q58" s="5">
        <v>1169.7778072059155</v>
      </c>
      <c r="R58" s="5">
        <v>23112</v>
      </c>
      <c r="S58" s="6">
        <v>5.0613436847925186E-2</v>
      </c>
      <c r="T58" s="8"/>
      <c r="U58" s="8"/>
      <c r="V58" s="8"/>
      <c r="W58" s="8"/>
      <c r="X58" s="8"/>
      <c r="Y58" s="8"/>
      <c r="Z58" s="8"/>
      <c r="AA58" s="8"/>
      <c r="AB58" s="8"/>
    </row>
    <row r="59" spans="1:28" ht="14.4">
      <c r="A59" s="5">
        <v>20602</v>
      </c>
      <c r="B59" s="5">
        <v>1</v>
      </c>
      <c r="C59" s="5">
        <v>263</v>
      </c>
      <c r="D59" s="5">
        <v>0.10899295657873154</v>
      </c>
      <c r="E59" s="5">
        <v>0.39079004526138306</v>
      </c>
      <c r="F59" s="5">
        <v>102.77778035402298</v>
      </c>
      <c r="G59" s="5">
        <v>2413</v>
      </c>
      <c r="H59" s="6">
        <v>4.2593363672494888E-2</v>
      </c>
      <c r="I59" s="8"/>
      <c r="J59" s="8"/>
      <c r="K59" s="9"/>
      <c r="L59" s="5">
        <v>20602</v>
      </c>
      <c r="M59" s="5">
        <v>0</v>
      </c>
      <c r="N59" s="5">
        <v>1725</v>
      </c>
      <c r="O59" s="5">
        <v>0.1265590637922287</v>
      </c>
      <c r="P59" s="5">
        <v>0.37294685840606689</v>
      </c>
      <c r="Q59" s="5">
        <v>643.33334869146347</v>
      </c>
      <c r="R59" s="5">
        <v>13630</v>
      </c>
      <c r="S59" s="6">
        <v>4.7199804335832596E-2</v>
      </c>
      <c r="T59" s="8"/>
      <c r="U59" s="8"/>
      <c r="V59" s="8"/>
      <c r="W59" s="8"/>
      <c r="X59" s="8"/>
      <c r="Y59" s="8"/>
      <c r="Z59" s="8"/>
      <c r="AA59" s="8"/>
      <c r="AB59" s="8"/>
    </row>
    <row r="60" spans="1:28" ht="14.4">
      <c r="A60" s="5">
        <v>20603</v>
      </c>
      <c r="B60" s="5">
        <v>1</v>
      </c>
      <c r="C60" s="5">
        <v>377</v>
      </c>
      <c r="D60" s="5">
        <v>0.25542005896568298</v>
      </c>
      <c r="E60" s="5">
        <v>0.38019451498985291</v>
      </c>
      <c r="F60" s="5">
        <v>143.33333694934845</v>
      </c>
      <c r="G60" s="5">
        <v>1476</v>
      </c>
      <c r="H60" s="6">
        <v>9.7109302878379822E-2</v>
      </c>
      <c r="I60" s="8"/>
      <c r="J60" s="8"/>
      <c r="K60" s="9"/>
      <c r="L60" s="5">
        <v>20603</v>
      </c>
      <c r="M60" s="5">
        <v>0</v>
      </c>
      <c r="N60" s="5">
        <v>1437</v>
      </c>
      <c r="O60" s="5">
        <v>0.1787535697221756</v>
      </c>
      <c r="P60" s="5">
        <v>0.37485504150390625</v>
      </c>
      <c r="Q60" s="5">
        <v>538.66668033599854</v>
      </c>
      <c r="R60" s="5">
        <v>8039</v>
      </c>
      <c r="S60" s="6">
        <v>6.7006677389144897E-2</v>
      </c>
      <c r="T60" s="8"/>
      <c r="U60" s="8"/>
      <c r="V60" s="8"/>
      <c r="W60" s="8"/>
      <c r="X60" s="8"/>
      <c r="Y60" s="8"/>
      <c r="Z60" s="8"/>
      <c r="AA60" s="8"/>
      <c r="AB60" s="8"/>
    </row>
    <row r="61" spans="1:28" ht="14.4">
      <c r="A61" s="5">
        <v>20604</v>
      </c>
      <c r="B61" s="5">
        <v>1</v>
      </c>
      <c r="C61" s="5">
        <v>278</v>
      </c>
      <c r="D61" s="5">
        <v>0.29956895112991333</v>
      </c>
      <c r="E61" s="5">
        <v>0.38369306921958923</v>
      </c>
      <c r="F61" s="5">
        <v>106.66666942834854</v>
      </c>
      <c r="G61" s="5">
        <v>928</v>
      </c>
      <c r="H61" s="6">
        <v>0.1149425283074379</v>
      </c>
      <c r="I61" s="8"/>
      <c r="J61" s="8"/>
      <c r="K61" s="9"/>
      <c r="L61" s="5">
        <v>20604</v>
      </c>
      <c r="M61" s="5">
        <v>0</v>
      </c>
      <c r="N61" s="5">
        <v>704</v>
      </c>
      <c r="O61" s="5">
        <v>0.21938298642635345</v>
      </c>
      <c r="P61" s="5">
        <v>0.37673613429069519</v>
      </c>
      <c r="Q61" s="5">
        <v>265.2222286760807</v>
      </c>
      <c r="R61" s="5">
        <v>3209</v>
      </c>
      <c r="S61" s="6">
        <v>8.2649499177932739E-2</v>
      </c>
      <c r="T61" s="8"/>
      <c r="U61" s="8"/>
      <c r="V61" s="8"/>
      <c r="W61" s="8"/>
      <c r="X61" s="8"/>
      <c r="Y61" s="8"/>
      <c r="Z61" s="8"/>
      <c r="AA61" s="8"/>
      <c r="AB61" s="8"/>
    </row>
    <row r="62" spans="1:28" ht="14.4">
      <c r="A62" s="5">
        <v>20605</v>
      </c>
      <c r="B62" s="5">
        <v>1</v>
      </c>
      <c r="C62" s="5">
        <v>248</v>
      </c>
      <c r="D62" s="5">
        <v>0.1954294741153717</v>
      </c>
      <c r="E62" s="5">
        <v>0.36245521903038025</v>
      </c>
      <c r="F62" s="5">
        <v>89.888891011476517</v>
      </c>
      <c r="G62" s="5">
        <v>1269</v>
      </c>
      <c r="H62" s="6">
        <v>7.0834435522556305E-2</v>
      </c>
      <c r="I62" s="8"/>
      <c r="J62" s="8"/>
      <c r="K62" s="9"/>
      <c r="L62" s="5">
        <v>20605</v>
      </c>
      <c r="M62" s="5">
        <v>0</v>
      </c>
      <c r="N62" s="5">
        <v>359</v>
      </c>
      <c r="O62" s="5">
        <v>0.15969750285148621</v>
      </c>
      <c r="P62" s="5">
        <v>0.3868771493434906</v>
      </c>
      <c r="Q62" s="5">
        <v>138.88889175653458</v>
      </c>
      <c r="R62" s="5">
        <v>2248</v>
      </c>
      <c r="S62" s="6">
        <v>6.1783313751220703E-2</v>
      </c>
      <c r="T62" s="8"/>
      <c r="U62" s="8"/>
      <c r="V62" s="8"/>
      <c r="W62" s="8"/>
      <c r="X62" s="8"/>
      <c r="Y62" s="8"/>
      <c r="Z62" s="8"/>
      <c r="AA62" s="8"/>
      <c r="AB62" s="8"/>
    </row>
    <row r="63" spans="1:28" ht="14.4">
      <c r="A63" s="5">
        <v>20606</v>
      </c>
      <c r="B63" s="5">
        <v>1</v>
      </c>
      <c r="C63" s="5">
        <v>159</v>
      </c>
      <c r="D63" s="5">
        <v>0.12296983599662781</v>
      </c>
      <c r="E63" s="5">
        <v>0.37037038803100586</v>
      </c>
      <c r="F63" s="5">
        <v>58.888890206813812</v>
      </c>
      <c r="G63" s="5">
        <v>1293</v>
      </c>
      <c r="H63" s="6">
        <v>4.554438591003418E-2</v>
      </c>
      <c r="I63" s="8"/>
      <c r="J63" s="8"/>
      <c r="K63" s="9"/>
      <c r="L63" s="5">
        <v>20606</v>
      </c>
      <c r="M63" s="5">
        <v>0</v>
      </c>
      <c r="N63" s="5">
        <v>444</v>
      </c>
      <c r="O63" s="5">
        <v>7.0711895823478699E-2</v>
      </c>
      <c r="P63" s="5">
        <v>0.35085085034370422</v>
      </c>
      <c r="Q63" s="5">
        <v>155.77778178453445</v>
      </c>
      <c r="R63" s="5">
        <v>6279</v>
      </c>
      <c r="S63" s="6">
        <v>2.4809328839182854E-2</v>
      </c>
      <c r="T63" s="8"/>
      <c r="U63" s="8"/>
      <c r="V63" s="8"/>
      <c r="W63" s="8"/>
      <c r="X63" s="8"/>
      <c r="Y63" s="8"/>
      <c r="Z63" s="8"/>
      <c r="AA63" s="8"/>
      <c r="AB63" s="8"/>
    </row>
    <row r="64" spans="1:28" ht="14.4">
      <c r="A64" s="5">
        <v>20607</v>
      </c>
      <c r="B64" s="5">
        <v>1</v>
      </c>
      <c r="C64" s="5">
        <v>125</v>
      </c>
      <c r="D64" s="5">
        <v>5.9326056391000748E-2</v>
      </c>
      <c r="E64" s="5">
        <v>0.35733333230018616</v>
      </c>
      <c r="F64" s="5">
        <v>44.666667729616165</v>
      </c>
      <c r="G64" s="5">
        <v>2107</v>
      </c>
      <c r="H64" s="6">
        <v>2.1199177950620651E-2</v>
      </c>
      <c r="I64" s="8"/>
      <c r="J64" s="8"/>
      <c r="K64" s="9"/>
      <c r="L64" s="5">
        <v>20607</v>
      </c>
      <c r="M64" s="5">
        <v>0</v>
      </c>
      <c r="N64" s="5">
        <v>1065</v>
      </c>
      <c r="O64" s="5">
        <v>5.9192974120378494E-2</v>
      </c>
      <c r="P64" s="5">
        <v>0.37360459566116333</v>
      </c>
      <c r="Q64" s="5">
        <v>397.88889881968498</v>
      </c>
      <c r="R64" s="5">
        <v>17992</v>
      </c>
      <c r="S64" s="6">
        <v>2.2114766761660576E-2</v>
      </c>
      <c r="T64" s="8"/>
      <c r="U64" s="8"/>
      <c r="V64" s="8"/>
      <c r="W64" s="8"/>
      <c r="X64" s="8"/>
      <c r="Y64" s="8"/>
      <c r="Z64" s="8"/>
      <c r="AA64" s="8"/>
      <c r="AB64" s="8"/>
    </row>
    <row r="65" spans="1:28" ht="14.4">
      <c r="A65" s="5">
        <v>20608</v>
      </c>
      <c r="B65" s="5">
        <v>1</v>
      </c>
      <c r="C65" s="5">
        <v>479</v>
      </c>
      <c r="D65" s="5">
        <v>0.23926073312759399</v>
      </c>
      <c r="E65" s="5">
        <v>0.37740665674209595</v>
      </c>
      <c r="F65" s="5">
        <v>180.77778229117393</v>
      </c>
      <c r="G65" s="5">
        <v>2002</v>
      </c>
      <c r="H65" s="6">
        <v>9.0298593044281006E-2</v>
      </c>
      <c r="I65" s="8"/>
      <c r="J65" s="8"/>
      <c r="K65" s="9"/>
      <c r="L65" s="5">
        <v>20608</v>
      </c>
      <c r="M65" s="5">
        <v>0</v>
      </c>
      <c r="N65" s="5">
        <v>2370</v>
      </c>
      <c r="O65" s="5">
        <v>0.2165372371673584</v>
      </c>
      <c r="P65" s="5">
        <v>0.37571495771408081</v>
      </c>
      <c r="Q65" s="5">
        <v>890.44446623325348</v>
      </c>
      <c r="R65" s="5">
        <v>10945</v>
      </c>
      <c r="S65" s="6">
        <v>8.135627955198288E-2</v>
      </c>
      <c r="T65" s="8"/>
      <c r="U65" s="8"/>
      <c r="V65" s="8"/>
      <c r="W65" s="8"/>
      <c r="X65" s="8"/>
      <c r="Y65" s="8"/>
      <c r="Z65" s="8"/>
      <c r="AA65" s="8"/>
      <c r="AB65" s="8"/>
    </row>
    <row r="66" spans="1:28" ht="14.4">
      <c r="A66" s="5">
        <v>20701</v>
      </c>
      <c r="B66" s="5">
        <v>1</v>
      </c>
      <c r="C66" s="5">
        <v>992</v>
      </c>
      <c r="D66" s="5">
        <v>0.26681011915206909</v>
      </c>
      <c r="E66" s="5">
        <v>0.41207438707351685</v>
      </c>
      <c r="F66" s="5">
        <v>408.77778890728951</v>
      </c>
      <c r="G66" s="5">
        <v>3718</v>
      </c>
      <c r="H66" s="6">
        <v>0.10994561761617661</v>
      </c>
      <c r="I66" s="8"/>
      <c r="J66" s="8"/>
      <c r="K66" s="9"/>
      <c r="L66" s="5">
        <v>20701</v>
      </c>
      <c r="M66" s="5">
        <v>0</v>
      </c>
      <c r="N66" s="5">
        <v>2950</v>
      </c>
      <c r="O66" s="5">
        <v>0.19994577765464783</v>
      </c>
      <c r="P66" s="5">
        <v>0.39871940016746521</v>
      </c>
      <c r="Q66" s="5">
        <v>1176.2222518324852</v>
      </c>
      <c r="R66" s="5">
        <v>14754</v>
      </c>
      <c r="S66" s="6">
        <v>7.9722262918949127E-2</v>
      </c>
      <c r="T66" s="8"/>
      <c r="U66" s="8"/>
      <c r="V66" s="8"/>
      <c r="W66" s="8"/>
      <c r="X66" s="8"/>
      <c r="Y66" s="8"/>
      <c r="Z66" s="8"/>
      <c r="AA66" s="8"/>
      <c r="AB66" s="8"/>
    </row>
    <row r="67" spans="1:28" ht="14.4">
      <c r="A67" s="5">
        <v>20702</v>
      </c>
      <c r="B67" s="5">
        <v>1</v>
      </c>
      <c r="C67" s="5">
        <v>180</v>
      </c>
      <c r="D67" s="5">
        <v>0.17821782827377319</v>
      </c>
      <c r="E67" s="5">
        <v>0.38086420297622681</v>
      </c>
      <c r="F67" s="5">
        <v>68.555557191371918</v>
      </c>
      <c r="G67" s="5">
        <v>1010</v>
      </c>
      <c r="H67" s="6">
        <v>6.7876793444156647E-2</v>
      </c>
      <c r="I67" s="8"/>
      <c r="J67" s="8"/>
      <c r="K67" s="9"/>
      <c r="L67" s="5">
        <v>20702</v>
      </c>
      <c r="M67" s="5">
        <v>0</v>
      </c>
      <c r="N67" s="5">
        <v>1030</v>
      </c>
      <c r="O67" s="5">
        <v>0.13771894574165344</v>
      </c>
      <c r="P67" s="5">
        <v>0.36353829503059387</v>
      </c>
      <c r="Q67" s="5">
        <v>374.44445383548737</v>
      </c>
      <c r="R67" s="5">
        <v>7479</v>
      </c>
      <c r="S67" s="6">
        <v>5.0066109746694565E-2</v>
      </c>
      <c r="T67" s="8"/>
      <c r="U67" s="8"/>
      <c r="V67" s="8"/>
      <c r="W67" s="8"/>
      <c r="X67" s="8"/>
      <c r="Y67" s="8"/>
      <c r="Z67" s="8"/>
      <c r="AA67" s="8"/>
      <c r="AB67" s="8"/>
    </row>
    <row r="68" spans="1:28" ht="14.4">
      <c r="A68" s="5">
        <v>20801</v>
      </c>
      <c r="B68" s="5">
        <v>1</v>
      </c>
      <c r="C68" s="5">
        <v>1645</v>
      </c>
      <c r="D68" s="5">
        <v>8.5954643785953522E-2</v>
      </c>
      <c r="E68" s="5">
        <v>0.36778116226196289</v>
      </c>
      <c r="F68" s="5">
        <v>605.00001481175423</v>
      </c>
      <c r="G68" s="5">
        <v>19138</v>
      </c>
      <c r="H68" s="6">
        <v>3.1612500548362732E-2</v>
      </c>
      <c r="I68" s="8"/>
      <c r="J68" s="8"/>
      <c r="K68" s="9"/>
      <c r="L68" s="5">
        <v>20801</v>
      </c>
      <c r="M68" s="5">
        <v>0</v>
      </c>
      <c r="N68" s="5">
        <v>5004</v>
      </c>
      <c r="O68" s="5">
        <v>5.4472420364618301E-2</v>
      </c>
      <c r="P68" s="5">
        <v>0.35988986492156982</v>
      </c>
      <c r="Q68" s="5">
        <v>1800.888934969902</v>
      </c>
      <c r="R68" s="5">
        <v>91863</v>
      </c>
      <c r="S68" s="6">
        <v>1.9604071974754333E-2</v>
      </c>
      <c r="T68" s="8"/>
      <c r="U68" s="8"/>
      <c r="V68" s="8"/>
      <c r="W68" s="8"/>
      <c r="X68" s="8"/>
      <c r="Y68" s="8"/>
      <c r="Z68" s="8"/>
      <c r="AA68" s="8"/>
      <c r="AB68" s="8"/>
    </row>
    <row r="69" spans="1:28" ht="14.4">
      <c r="A69" s="5">
        <v>20802</v>
      </c>
      <c r="B69" s="5">
        <v>1</v>
      </c>
      <c r="C69" s="5">
        <v>302</v>
      </c>
      <c r="D69" s="5">
        <v>9.3440592288970947E-2</v>
      </c>
      <c r="E69" s="5">
        <v>0.36166298389434814</v>
      </c>
      <c r="F69" s="5">
        <v>109.22222504019737</v>
      </c>
      <c r="G69" s="5">
        <v>3232</v>
      </c>
      <c r="H69" s="6">
        <v>3.379400447010994E-2</v>
      </c>
      <c r="I69" s="8"/>
      <c r="J69" s="8"/>
      <c r="K69" s="9"/>
      <c r="L69" s="5">
        <v>20802</v>
      </c>
      <c r="M69" s="5">
        <v>0</v>
      </c>
      <c r="N69" s="5">
        <v>334</v>
      </c>
      <c r="O69" s="5">
        <v>6.7775972187519073E-2</v>
      </c>
      <c r="P69" s="5">
        <v>0.36493679881095886</v>
      </c>
      <c r="Q69" s="5">
        <v>121.88889196515083</v>
      </c>
      <c r="R69" s="5">
        <v>4928</v>
      </c>
      <c r="S69" s="6">
        <v>2.4733945727348328E-2</v>
      </c>
      <c r="T69" s="8"/>
      <c r="U69" s="8"/>
      <c r="V69" s="8"/>
      <c r="W69" s="8"/>
      <c r="X69" s="8"/>
      <c r="Y69" s="8"/>
      <c r="Z69" s="8"/>
      <c r="AA69" s="8"/>
      <c r="AB69" s="8"/>
    </row>
    <row r="70" spans="1:28" ht="14.4">
      <c r="A70" s="5">
        <v>20803</v>
      </c>
      <c r="B70" s="5">
        <v>1</v>
      </c>
      <c r="C70" s="5">
        <v>860</v>
      </c>
      <c r="D70" s="5">
        <v>0.18984547257423401</v>
      </c>
      <c r="E70" s="5">
        <v>0.38307493925094604</v>
      </c>
      <c r="F70" s="5">
        <v>329.44445240497589</v>
      </c>
      <c r="G70" s="5">
        <v>4530</v>
      </c>
      <c r="H70" s="6">
        <v>7.2725042700767517E-2</v>
      </c>
      <c r="I70" s="8"/>
      <c r="J70" s="8"/>
      <c r="K70" s="9"/>
      <c r="L70" s="5">
        <v>20803</v>
      </c>
      <c r="M70" s="5">
        <v>0</v>
      </c>
      <c r="N70" s="5">
        <v>1807</v>
      </c>
      <c r="O70" s="5">
        <v>0.1987680196762085</v>
      </c>
      <c r="P70" s="5">
        <v>0.39088729023933411</v>
      </c>
      <c r="Q70" s="5">
        <v>706.3333503305912</v>
      </c>
      <c r="R70" s="5">
        <v>9091</v>
      </c>
      <c r="S70" s="6">
        <v>7.7695891261100769E-2</v>
      </c>
      <c r="T70" s="8"/>
      <c r="U70" s="8"/>
      <c r="V70" s="8"/>
      <c r="W70" s="8"/>
      <c r="X70" s="8"/>
      <c r="Y70" s="8"/>
      <c r="Z70" s="8"/>
      <c r="AA70" s="8"/>
      <c r="AB70" s="8"/>
    </row>
    <row r="71" spans="1:28" ht="14.4">
      <c r="A71" s="5">
        <v>20804</v>
      </c>
      <c r="B71" s="5">
        <v>1</v>
      </c>
      <c r="C71" s="5">
        <v>105</v>
      </c>
      <c r="D71" s="5">
        <v>5.6029882282018661E-2</v>
      </c>
      <c r="E71" s="5">
        <v>0.35132277011871338</v>
      </c>
      <c r="F71" s="5">
        <v>36.888889819383621</v>
      </c>
      <c r="G71" s="5">
        <v>1874</v>
      </c>
      <c r="H71" s="6">
        <v>1.9684573635458946E-2</v>
      </c>
      <c r="I71" s="8"/>
      <c r="J71" s="8"/>
      <c r="K71" s="9"/>
      <c r="L71" s="5">
        <v>20804</v>
      </c>
      <c r="M71" s="5">
        <v>0</v>
      </c>
      <c r="N71" s="5">
        <v>189</v>
      </c>
      <c r="O71" s="5">
        <v>3.2093733549118042E-2</v>
      </c>
      <c r="P71" s="5">
        <v>0.3650793731212616</v>
      </c>
      <c r="Q71" s="5">
        <v>69.000001758337021</v>
      </c>
      <c r="R71" s="5">
        <v>5889</v>
      </c>
      <c r="S71" s="6">
        <v>1.1716759763658047E-2</v>
      </c>
      <c r="T71" s="8"/>
      <c r="U71" s="8"/>
      <c r="V71" s="8"/>
      <c r="W71" s="8"/>
      <c r="X71" s="8"/>
      <c r="Y71" s="8"/>
      <c r="Z71" s="8"/>
      <c r="AA71" s="8"/>
      <c r="AB71" s="8"/>
    </row>
    <row r="72" spans="1:28" ht="14.4">
      <c r="A72" s="5">
        <v>20805</v>
      </c>
      <c r="B72" s="5">
        <v>1</v>
      </c>
      <c r="C72" s="5">
        <v>459</v>
      </c>
      <c r="D72" s="5">
        <v>0.14754098653793335</v>
      </c>
      <c r="E72" s="5">
        <v>0.36916002631187439</v>
      </c>
      <c r="F72" s="5">
        <v>169.44444859027863</v>
      </c>
      <c r="G72" s="5">
        <v>3111</v>
      </c>
      <c r="H72" s="6">
        <v>5.4466232657432556E-2</v>
      </c>
      <c r="I72" s="8"/>
      <c r="J72" s="8"/>
      <c r="K72" s="9"/>
      <c r="L72" s="5">
        <v>20805</v>
      </c>
      <c r="M72" s="5">
        <v>0</v>
      </c>
      <c r="N72" s="5">
        <v>762</v>
      </c>
      <c r="O72" s="5">
        <v>0.15998320281505585</v>
      </c>
      <c r="P72" s="5">
        <v>0.36818316578865051</v>
      </c>
      <c r="Q72" s="5">
        <v>280.55556240677834</v>
      </c>
      <c r="R72" s="5">
        <v>4763</v>
      </c>
      <c r="S72" s="6">
        <v>5.8903120458126068E-2</v>
      </c>
      <c r="T72" s="8"/>
      <c r="U72" s="8"/>
      <c r="V72" s="8"/>
      <c r="W72" s="8"/>
      <c r="X72" s="8"/>
      <c r="Y72" s="8"/>
      <c r="Z72" s="8"/>
      <c r="AA72" s="8"/>
      <c r="AB72" s="8"/>
    </row>
    <row r="73" spans="1:28" ht="14.4">
      <c r="A73" s="5">
        <v>20806</v>
      </c>
      <c r="B73" s="5">
        <v>1</v>
      </c>
      <c r="C73" s="5">
        <v>773</v>
      </c>
      <c r="D73" s="5">
        <v>0.1257319450378418</v>
      </c>
      <c r="E73" s="5">
        <v>0.36495617032051086</v>
      </c>
      <c r="F73" s="5">
        <v>282.11111849546432</v>
      </c>
      <c r="G73" s="5">
        <v>6148</v>
      </c>
      <c r="H73" s="6">
        <v>4.5886650681495667E-2</v>
      </c>
      <c r="I73" s="8"/>
      <c r="J73" s="8"/>
      <c r="K73" s="9"/>
      <c r="L73" s="5">
        <v>20806</v>
      </c>
      <c r="M73" s="5">
        <v>0</v>
      </c>
      <c r="N73" s="5">
        <v>1318</v>
      </c>
      <c r="O73" s="5">
        <v>0.12215013802051544</v>
      </c>
      <c r="P73" s="5">
        <v>0.3686562180519104</v>
      </c>
      <c r="Q73" s="5">
        <v>485.88890096545219</v>
      </c>
      <c r="R73" s="5">
        <v>10790</v>
      </c>
      <c r="S73" s="6">
        <v>4.5031409710645676E-2</v>
      </c>
      <c r="T73" s="8"/>
      <c r="U73" s="8"/>
      <c r="V73" s="8"/>
      <c r="W73" s="8"/>
      <c r="X73" s="8"/>
      <c r="Y73" s="8"/>
      <c r="Z73" s="8"/>
      <c r="AA73" s="8"/>
      <c r="AB73" s="8"/>
    </row>
    <row r="74" spans="1:28" ht="14.4">
      <c r="A74" s="5">
        <v>20807</v>
      </c>
      <c r="B74" s="5">
        <v>1</v>
      </c>
      <c r="C74" s="5">
        <v>418</v>
      </c>
      <c r="D74" s="5">
        <v>0.12889300286769867</v>
      </c>
      <c r="E74" s="5">
        <v>0.370015949010849</v>
      </c>
      <c r="F74" s="5">
        <v>154.66667056083679</v>
      </c>
      <c r="G74" s="5">
        <v>3243</v>
      </c>
      <c r="H74" s="6">
        <v>4.7692466527223587E-2</v>
      </c>
      <c r="I74" s="8"/>
      <c r="J74" s="8"/>
      <c r="K74" s="9"/>
      <c r="L74" s="5">
        <v>20807</v>
      </c>
      <c r="M74" s="5">
        <v>0</v>
      </c>
      <c r="N74" s="5">
        <v>430</v>
      </c>
      <c r="O74" s="5">
        <v>0.10221060365438461</v>
      </c>
      <c r="P74" s="5">
        <v>0.35788115859031677</v>
      </c>
      <c r="Q74" s="5">
        <v>153.88889253139496</v>
      </c>
      <c r="R74" s="5">
        <v>4207</v>
      </c>
      <c r="S74" s="6">
        <v>3.6579247564077377E-2</v>
      </c>
      <c r="T74" s="8"/>
      <c r="U74" s="8"/>
      <c r="V74" s="8"/>
      <c r="W74" s="8"/>
      <c r="X74" s="8"/>
      <c r="Y74" s="8"/>
      <c r="Z74" s="8"/>
      <c r="AA74" s="8"/>
      <c r="AB74" s="8"/>
    </row>
    <row r="75" spans="1:28" ht="14.4">
      <c r="A75" s="5">
        <v>20901</v>
      </c>
      <c r="B75" s="5">
        <v>1</v>
      </c>
      <c r="C75" s="5">
        <v>417</v>
      </c>
      <c r="D75" s="5">
        <v>0.1318785548210144</v>
      </c>
      <c r="E75" s="5">
        <v>0.36717292666435242</v>
      </c>
      <c r="F75" s="5">
        <v>153.11111488938332</v>
      </c>
      <c r="G75" s="5">
        <v>3162</v>
      </c>
      <c r="H75" s="6">
        <v>4.8422235995531082E-2</v>
      </c>
      <c r="I75" s="8"/>
      <c r="J75" s="8"/>
      <c r="K75" s="9"/>
      <c r="L75" s="5">
        <v>20901</v>
      </c>
      <c r="M75" s="5">
        <v>0</v>
      </c>
      <c r="N75" s="5">
        <v>782</v>
      </c>
      <c r="O75" s="5">
        <v>0.10440587252378464</v>
      </c>
      <c r="P75" s="5">
        <v>0.36544474959373474</v>
      </c>
      <c r="Q75" s="5">
        <v>285.77778503298759</v>
      </c>
      <c r="R75" s="5">
        <v>7490</v>
      </c>
      <c r="S75" s="6">
        <v>3.8154579699039459E-2</v>
      </c>
      <c r="T75" s="8"/>
      <c r="U75" s="8"/>
      <c r="V75" s="8"/>
      <c r="W75" s="8"/>
      <c r="X75" s="8"/>
      <c r="Y75" s="8"/>
      <c r="Z75" s="8"/>
      <c r="AA75" s="8"/>
      <c r="AB75" s="8"/>
    </row>
    <row r="76" spans="1:28" ht="14.4">
      <c r="A76" s="5">
        <v>20902</v>
      </c>
      <c r="B76" s="5">
        <v>1</v>
      </c>
      <c r="C76" s="5">
        <v>832</v>
      </c>
      <c r="D76" s="5">
        <v>0.18309858441352844</v>
      </c>
      <c r="E76" s="5">
        <v>0.37232905626296997</v>
      </c>
      <c r="F76" s="5">
        <v>309.7777858376503</v>
      </c>
      <c r="G76" s="5">
        <v>4544</v>
      </c>
      <c r="H76" s="6">
        <v>6.8172924220561981E-2</v>
      </c>
      <c r="I76" s="8"/>
      <c r="J76" s="8"/>
      <c r="K76" s="9"/>
      <c r="L76" s="5">
        <v>20902</v>
      </c>
      <c r="M76" s="5">
        <v>0</v>
      </c>
      <c r="N76" s="5">
        <v>1504</v>
      </c>
      <c r="O76" s="5">
        <v>0.12605816125869751</v>
      </c>
      <c r="P76" s="5">
        <v>0.36716905236244202</v>
      </c>
      <c r="Q76" s="5">
        <v>552.22223600745201</v>
      </c>
      <c r="R76" s="5">
        <v>11931</v>
      </c>
      <c r="S76" s="6">
        <v>4.6284656971693039E-2</v>
      </c>
      <c r="T76" s="8"/>
      <c r="U76" s="8"/>
      <c r="V76" s="8"/>
      <c r="W76" s="8"/>
      <c r="X76" s="8"/>
      <c r="Y76" s="8"/>
      <c r="Z76" s="8"/>
      <c r="AA76" s="8"/>
      <c r="AB76" s="8"/>
    </row>
    <row r="77" spans="1:28" ht="14.4">
      <c r="A77" s="5">
        <v>20903</v>
      </c>
      <c r="B77" s="5">
        <v>1</v>
      </c>
      <c r="C77" s="5">
        <v>787</v>
      </c>
      <c r="D77" s="5">
        <v>0.24052567780017853</v>
      </c>
      <c r="E77" s="5">
        <v>0.39418327808380127</v>
      </c>
      <c r="F77" s="5">
        <v>310.22222951054573</v>
      </c>
      <c r="G77" s="5">
        <v>3272</v>
      </c>
      <c r="H77" s="6">
        <v>9.4811201095581055E-2</v>
      </c>
      <c r="I77" s="8"/>
      <c r="J77" s="8"/>
      <c r="K77" s="9"/>
      <c r="L77" s="5">
        <v>20903</v>
      </c>
      <c r="M77" s="5">
        <v>0</v>
      </c>
      <c r="N77" s="5">
        <v>2180</v>
      </c>
      <c r="O77" s="5">
        <v>0.243684321641922</v>
      </c>
      <c r="P77" s="5">
        <v>0.3760448694229126</v>
      </c>
      <c r="Q77" s="5">
        <v>819.77779841423035</v>
      </c>
      <c r="R77" s="5">
        <v>8946</v>
      </c>
      <c r="S77" s="6">
        <v>9.1636240482330322E-2</v>
      </c>
      <c r="T77" s="8"/>
      <c r="U77" s="8"/>
      <c r="V77" s="8"/>
      <c r="W77" s="8"/>
      <c r="X77" s="8"/>
      <c r="Y77" s="8"/>
      <c r="Z77" s="8"/>
      <c r="AA77" s="8"/>
      <c r="AB77" s="8"/>
    </row>
    <row r="78" spans="1:28" ht="14.4">
      <c r="A78" s="5">
        <v>20904</v>
      </c>
      <c r="B78" s="5">
        <v>1</v>
      </c>
      <c r="C78" s="5">
        <v>279</v>
      </c>
      <c r="D78" s="5">
        <v>0.27596437931060791</v>
      </c>
      <c r="E78" s="5">
        <v>0.38271605968475342</v>
      </c>
      <c r="F78" s="5">
        <v>106.7777803838253</v>
      </c>
      <c r="G78" s="5">
        <v>1011</v>
      </c>
      <c r="H78" s="6">
        <v>0.1056160032749176</v>
      </c>
      <c r="I78" s="8"/>
      <c r="J78" s="8"/>
      <c r="K78" s="9"/>
      <c r="L78" s="5">
        <v>20904</v>
      </c>
      <c r="M78" s="5">
        <v>0</v>
      </c>
      <c r="N78" s="5">
        <v>890</v>
      </c>
      <c r="O78" s="5">
        <v>0.21075065433979034</v>
      </c>
      <c r="P78" s="5">
        <v>0.37765294313430786</v>
      </c>
      <c r="Q78" s="5">
        <v>336.11111989617348</v>
      </c>
      <c r="R78" s="5">
        <v>4223</v>
      </c>
      <c r="S78" s="6">
        <v>7.9590603709220886E-2</v>
      </c>
      <c r="T78" s="8"/>
      <c r="U78" s="8"/>
      <c r="V78" s="8"/>
      <c r="W78" s="8"/>
      <c r="X78" s="8"/>
      <c r="Y78" s="8"/>
      <c r="Z78" s="8"/>
      <c r="AA78" s="8"/>
      <c r="AB78" s="8"/>
    </row>
    <row r="79" spans="1:28" ht="14.4">
      <c r="A79" s="5">
        <v>20905</v>
      </c>
      <c r="B79" s="5">
        <v>1</v>
      </c>
      <c r="C79" s="5">
        <v>609</v>
      </c>
      <c r="D79" s="5">
        <v>0.20463709533214569</v>
      </c>
      <c r="E79" s="5">
        <v>0.37985768914222717</v>
      </c>
      <c r="F79" s="5">
        <v>231.33333882689476</v>
      </c>
      <c r="G79" s="5">
        <v>2976</v>
      </c>
      <c r="H79" s="6">
        <v>7.7732972800731659E-2</v>
      </c>
      <c r="I79" s="8"/>
      <c r="J79" s="8"/>
      <c r="K79" s="9"/>
      <c r="L79" s="5">
        <v>20905</v>
      </c>
      <c r="M79" s="5">
        <v>0</v>
      </c>
      <c r="N79" s="5">
        <v>1632</v>
      </c>
      <c r="O79" s="5">
        <v>0.15412220358848572</v>
      </c>
      <c r="P79" s="5">
        <v>0.3686683177947998</v>
      </c>
      <c r="Q79" s="5">
        <v>601.66668146848679</v>
      </c>
      <c r="R79" s="5">
        <v>10589</v>
      </c>
      <c r="S79" s="6">
        <v>5.681997537612915E-2</v>
      </c>
      <c r="T79" s="8"/>
      <c r="U79" s="8"/>
      <c r="V79" s="8"/>
      <c r="W79" s="8"/>
      <c r="X79" s="8"/>
      <c r="Y79" s="8"/>
      <c r="Z79" s="8"/>
      <c r="AA79" s="8"/>
      <c r="AB79" s="8"/>
    </row>
    <row r="80" spans="1:28" ht="14.4">
      <c r="A80" s="5">
        <v>21001</v>
      </c>
      <c r="B80" s="5">
        <v>1</v>
      </c>
      <c r="C80" s="5">
        <v>1159</v>
      </c>
      <c r="D80" s="5">
        <v>0.2616843581199646</v>
      </c>
      <c r="E80" s="5">
        <v>0.38011696934700012</v>
      </c>
      <c r="F80" s="5">
        <v>440.55556559562683</v>
      </c>
      <c r="G80" s="5">
        <v>4429</v>
      </c>
      <c r="H80" s="6">
        <v>9.9470667541027069E-2</v>
      </c>
      <c r="I80" s="8"/>
      <c r="J80" s="8"/>
      <c r="K80" s="9"/>
      <c r="L80" s="5">
        <v>21001</v>
      </c>
      <c r="M80" s="5">
        <v>0</v>
      </c>
      <c r="N80" s="5">
        <v>3864</v>
      </c>
      <c r="O80" s="5">
        <v>0.27174907922744751</v>
      </c>
      <c r="P80" s="5">
        <v>0.37569013237953186</v>
      </c>
      <c r="Q80" s="5">
        <v>1451.6667023003101</v>
      </c>
      <c r="R80" s="5">
        <v>14219</v>
      </c>
      <c r="S80" s="6">
        <v>0.10209345072507858</v>
      </c>
      <c r="T80" s="8"/>
      <c r="U80" s="8"/>
      <c r="V80" s="8"/>
      <c r="W80" s="8"/>
      <c r="X80" s="8"/>
      <c r="Y80" s="8"/>
      <c r="Z80" s="8"/>
      <c r="AA80" s="8"/>
      <c r="AB80" s="8"/>
    </row>
    <row r="81" spans="1:28" ht="14.4">
      <c r="A81" s="5">
        <v>21002</v>
      </c>
      <c r="B81" s="5">
        <v>1</v>
      </c>
      <c r="C81" s="5">
        <v>391</v>
      </c>
      <c r="D81" s="5">
        <v>0.18296676874160767</v>
      </c>
      <c r="E81" s="5">
        <v>0.38562092185020447</v>
      </c>
      <c r="F81" s="5">
        <v>150.77778121829033</v>
      </c>
      <c r="G81" s="5">
        <v>2137</v>
      </c>
      <c r="H81" s="6">
        <v>7.0555813610553741E-2</v>
      </c>
      <c r="I81" s="8"/>
      <c r="J81" s="8"/>
      <c r="K81" s="9"/>
      <c r="L81" s="5">
        <v>21002</v>
      </c>
      <c r="M81" s="5">
        <v>0</v>
      </c>
      <c r="N81" s="5">
        <v>1043</v>
      </c>
      <c r="O81" s="5">
        <v>0.13068537414073944</v>
      </c>
      <c r="P81" s="5">
        <v>0.37317568063735962</v>
      </c>
      <c r="Q81" s="5">
        <v>389.2222315967083</v>
      </c>
      <c r="R81" s="5">
        <v>7981</v>
      </c>
      <c r="S81" s="6">
        <v>4.8768602311611176E-2</v>
      </c>
      <c r="T81" s="8"/>
      <c r="U81" s="8"/>
      <c r="V81" s="8"/>
      <c r="W81" s="8"/>
      <c r="X81" s="8"/>
      <c r="Y81" s="8"/>
      <c r="Z81" s="8"/>
      <c r="AA81" s="8"/>
      <c r="AB81" s="8"/>
    </row>
    <row r="82" spans="1:28" ht="14.4">
      <c r="A82" s="5">
        <v>21003</v>
      </c>
      <c r="B82" s="5">
        <v>1</v>
      </c>
      <c r="C82" s="5">
        <v>259</v>
      </c>
      <c r="D82" s="5">
        <v>0.10693641752004623</v>
      </c>
      <c r="E82" s="5">
        <v>0.37666237354278564</v>
      </c>
      <c r="F82" s="5">
        <v>97.555558085441589</v>
      </c>
      <c r="G82" s="5">
        <v>2422</v>
      </c>
      <c r="H82" s="6">
        <v>4.0278926491737366E-2</v>
      </c>
      <c r="I82" s="8"/>
      <c r="J82" s="8"/>
      <c r="K82" s="9"/>
      <c r="L82" s="5">
        <v>21003</v>
      </c>
      <c r="M82" s="5">
        <v>0</v>
      </c>
      <c r="N82" s="5">
        <v>1244</v>
      </c>
      <c r="O82" s="5">
        <v>9.5677584409713745E-2</v>
      </c>
      <c r="P82" s="5">
        <v>0.36986425518989563</v>
      </c>
      <c r="Q82" s="5">
        <v>460.11112213134766</v>
      </c>
      <c r="R82" s="5">
        <v>13002</v>
      </c>
      <c r="S82" s="6">
        <v>3.5387717187404633E-2</v>
      </c>
      <c r="T82" s="8"/>
      <c r="U82" s="8"/>
      <c r="V82" s="8"/>
      <c r="W82" s="8"/>
      <c r="X82" s="8"/>
      <c r="Y82" s="8"/>
      <c r="Z82" s="8"/>
      <c r="AA82" s="8"/>
      <c r="AB82" s="8"/>
    </row>
    <row r="83" spans="1:28" ht="14.4">
      <c r="A83" s="5">
        <v>21004</v>
      </c>
      <c r="B83" s="5">
        <v>1</v>
      </c>
      <c r="C83" s="5">
        <v>1185</v>
      </c>
      <c r="D83" s="5">
        <v>0.2463105320930481</v>
      </c>
      <c r="E83" s="5">
        <v>0.37177684903144836</v>
      </c>
      <c r="F83" s="5">
        <v>440.55556684732437</v>
      </c>
      <c r="G83" s="5">
        <v>4811</v>
      </c>
      <c r="H83" s="6">
        <v>9.1572552919387817E-2</v>
      </c>
      <c r="I83" s="8"/>
      <c r="J83" s="8"/>
      <c r="K83" s="9"/>
      <c r="L83" s="5">
        <v>21004</v>
      </c>
      <c r="M83" s="5">
        <v>0</v>
      </c>
      <c r="N83" s="5">
        <v>2620</v>
      </c>
      <c r="O83" s="5">
        <v>0.14355377852916718</v>
      </c>
      <c r="P83" s="5">
        <v>0.36751484870910645</v>
      </c>
      <c r="Q83" s="5">
        <v>962.88891300559044</v>
      </c>
      <c r="R83" s="5">
        <v>18251</v>
      </c>
      <c r="S83" s="6">
        <v>5.2758146077394485E-2</v>
      </c>
      <c r="T83" s="8"/>
      <c r="U83" s="8"/>
      <c r="V83" s="8"/>
      <c r="W83" s="8"/>
      <c r="X83" s="8"/>
      <c r="Y83" s="8"/>
      <c r="Z83" s="8"/>
      <c r="AA83" s="8"/>
      <c r="AB83" s="8"/>
    </row>
    <row r="84" spans="1:28" ht="14.4">
      <c r="A84" s="5">
        <v>21005</v>
      </c>
      <c r="B84" s="5">
        <v>1</v>
      </c>
      <c r="C84" s="5">
        <v>834</v>
      </c>
      <c r="D84" s="5">
        <v>0.36675462126731873</v>
      </c>
      <c r="E84" s="5">
        <v>0.38196110725402832</v>
      </c>
      <c r="F84" s="5">
        <v>318.55556297302246</v>
      </c>
      <c r="G84" s="5">
        <v>2274</v>
      </c>
      <c r="H84" s="6">
        <v>0.14008599519729614</v>
      </c>
      <c r="I84" s="8"/>
      <c r="J84" s="8"/>
      <c r="K84" s="9"/>
      <c r="L84" s="5">
        <v>21005</v>
      </c>
      <c r="M84" s="5">
        <v>0</v>
      </c>
      <c r="N84" s="5">
        <v>2790</v>
      </c>
      <c r="O84" s="5">
        <v>0.38482758402824402</v>
      </c>
      <c r="P84" s="5">
        <v>0.37722024321556091</v>
      </c>
      <c r="Q84" s="5">
        <v>1052.4444699585438</v>
      </c>
      <c r="R84" s="5">
        <v>7250</v>
      </c>
      <c r="S84" s="6">
        <v>0.14516475796699524</v>
      </c>
      <c r="T84" s="8"/>
      <c r="U84" s="8"/>
      <c r="V84" s="8"/>
      <c r="W84" s="8"/>
      <c r="X84" s="8"/>
      <c r="Y84" s="8"/>
      <c r="Z84" s="8"/>
      <c r="AA84" s="8"/>
      <c r="AB84" s="8"/>
    </row>
    <row r="85" spans="1:28" ht="14.4">
      <c r="A85" s="5">
        <v>21006</v>
      </c>
      <c r="B85" s="5">
        <v>1</v>
      </c>
      <c r="C85" s="5">
        <v>371</v>
      </c>
      <c r="D85" s="5">
        <v>0.20229007303714752</v>
      </c>
      <c r="E85" s="5">
        <v>0.39652591943740845</v>
      </c>
      <c r="F85" s="5">
        <v>147.11111387610435</v>
      </c>
      <c r="G85" s="5">
        <v>1834</v>
      </c>
      <c r="H85" s="6">
        <v>8.0213256180286407E-2</v>
      </c>
      <c r="I85" s="8"/>
      <c r="J85" s="8"/>
      <c r="K85" s="9"/>
      <c r="L85" s="5">
        <v>21006</v>
      </c>
      <c r="M85" s="5">
        <v>0</v>
      </c>
      <c r="N85" s="5">
        <v>798</v>
      </c>
      <c r="O85" s="5">
        <v>0.13297784328460693</v>
      </c>
      <c r="P85" s="5">
        <v>0.37454748153686523</v>
      </c>
      <c r="Q85" s="5">
        <v>298.88889583945274</v>
      </c>
      <c r="R85" s="5">
        <v>6001</v>
      </c>
      <c r="S85" s="6">
        <v>4.9806516617536545E-2</v>
      </c>
      <c r="T85" s="8"/>
      <c r="U85" s="8"/>
      <c r="V85" s="8"/>
      <c r="W85" s="8"/>
      <c r="X85" s="8"/>
      <c r="Y85" s="8"/>
      <c r="Z85" s="8"/>
      <c r="AA85" s="8"/>
      <c r="AB85" s="8"/>
    </row>
    <row r="86" spans="1:28" ht="14.4">
      <c r="A86" s="5">
        <v>21101</v>
      </c>
      <c r="B86" s="5">
        <v>1</v>
      </c>
      <c r="C86" s="5">
        <v>251</v>
      </c>
      <c r="D86" s="5">
        <v>7.4458613991737366E-2</v>
      </c>
      <c r="E86" s="5">
        <v>0.3714032769203186</v>
      </c>
      <c r="F86" s="5">
        <v>93.222224652767181</v>
      </c>
      <c r="G86" s="5">
        <v>3371</v>
      </c>
      <c r="H86" s="6">
        <v>2.7654172852635384E-2</v>
      </c>
      <c r="I86" s="8"/>
      <c r="J86" s="8"/>
      <c r="K86" s="9"/>
      <c r="L86" s="5">
        <v>21101</v>
      </c>
      <c r="M86" s="5">
        <v>0</v>
      </c>
      <c r="N86" s="5">
        <v>722</v>
      </c>
      <c r="O86" s="5">
        <v>4.8949152231216431E-2</v>
      </c>
      <c r="P86" s="5">
        <v>0.3601108193397522</v>
      </c>
      <c r="Q86" s="5">
        <v>260.00000715255737</v>
      </c>
      <c r="R86" s="5">
        <v>14750</v>
      </c>
      <c r="S86" s="6">
        <v>1.7627120018005371E-2</v>
      </c>
      <c r="T86" s="8"/>
      <c r="U86" s="8"/>
      <c r="V86" s="8"/>
      <c r="W86" s="8"/>
      <c r="X86" s="8"/>
      <c r="Y86" s="8"/>
      <c r="Z86" s="8"/>
      <c r="AA86" s="8"/>
      <c r="AB86" s="8"/>
    </row>
    <row r="87" spans="1:28" ht="14.4">
      <c r="A87" s="5">
        <v>21102</v>
      </c>
      <c r="B87" s="5">
        <v>1</v>
      </c>
      <c r="C87" s="5">
        <v>521</v>
      </c>
      <c r="D87" s="5">
        <v>0.13772138953208923</v>
      </c>
      <c r="E87" s="5">
        <v>0.37300065159797668</v>
      </c>
      <c r="F87" s="5">
        <v>194.33333811163902</v>
      </c>
      <c r="G87" s="5">
        <v>3783</v>
      </c>
      <c r="H87" s="6">
        <v>5.137016624212265E-2</v>
      </c>
      <c r="I87" s="8"/>
      <c r="J87" s="8"/>
      <c r="K87" s="9"/>
      <c r="L87" s="5">
        <v>21102</v>
      </c>
      <c r="M87" s="5">
        <v>0</v>
      </c>
      <c r="N87" s="5">
        <v>2157</v>
      </c>
      <c r="O87" s="5">
        <v>0.11807532608509064</v>
      </c>
      <c r="P87" s="5">
        <v>0.36336475610733032</v>
      </c>
      <c r="Q87" s="5">
        <v>783.77779686450958</v>
      </c>
      <c r="R87" s="5">
        <v>18268</v>
      </c>
      <c r="S87" s="6">
        <v>4.2904410511255264E-2</v>
      </c>
      <c r="T87" s="8"/>
      <c r="U87" s="8"/>
      <c r="V87" s="8"/>
      <c r="W87" s="8"/>
      <c r="X87" s="8"/>
      <c r="Y87" s="8"/>
      <c r="Z87" s="8"/>
      <c r="AA87" s="8"/>
      <c r="AB87" s="8"/>
    </row>
    <row r="88" spans="1:28" ht="14.4">
      <c r="A88" s="5">
        <v>21103</v>
      </c>
      <c r="B88" s="5">
        <v>1</v>
      </c>
      <c r="C88" s="5">
        <v>103</v>
      </c>
      <c r="D88" s="5">
        <v>6.1127595603466034E-2</v>
      </c>
      <c r="E88" s="5">
        <v>0.35275080800056458</v>
      </c>
      <c r="F88" s="5">
        <v>36.333334267139435</v>
      </c>
      <c r="G88" s="5">
        <v>1685</v>
      </c>
      <c r="H88" s="6">
        <v>2.1562809124588966E-2</v>
      </c>
      <c r="I88" s="8"/>
      <c r="J88" s="8"/>
      <c r="K88" s="9"/>
      <c r="L88" s="5">
        <v>21103</v>
      </c>
      <c r="M88" s="5">
        <v>0</v>
      </c>
      <c r="N88" s="5">
        <v>319</v>
      </c>
      <c r="O88" s="5">
        <v>5.5701065808534622E-2</v>
      </c>
      <c r="P88" s="5">
        <v>0.35667017102241516</v>
      </c>
      <c r="Q88" s="5">
        <v>113.77778089046478</v>
      </c>
      <c r="R88" s="5">
        <v>5727</v>
      </c>
      <c r="S88" s="6">
        <v>1.9866907969117165E-2</v>
      </c>
      <c r="T88" s="8"/>
      <c r="U88" s="8"/>
      <c r="V88" s="8"/>
      <c r="W88" s="8"/>
      <c r="X88" s="8"/>
      <c r="Y88" s="8"/>
      <c r="Z88" s="8"/>
      <c r="AA88" s="8"/>
      <c r="AB88" s="8"/>
    </row>
    <row r="89" spans="1:28" ht="14.4">
      <c r="A89" s="5">
        <v>21104</v>
      </c>
      <c r="B89" s="5">
        <v>1</v>
      </c>
      <c r="C89" s="5">
        <v>733</v>
      </c>
      <c r="D89" s="5">
        <v>0.18421714007854462</v>
      </c>
      <c r="E89" s="5">
        <v>0.38017281889915466</v>
      </c>
      <c r="F89" s="5">
        <v>278.66667395830154</v>
      </c>
      <c r="G89" s="5">
        <v>3979</v>
      </c>
      <c r="H89" s="6">
        <v>7.0034347474575043E-2</v>
      </c>
      <c r="I89" s="8"/>
      <c r="J89" s="8"/>
      <c r="K89" s="9"/>
      <c r="L89" s="5">
        <v>21104</v>
      </c>
      <c r="M89" s="5">
        <v>0</v>
      </c>
      <c r="N89" s="5">
        <v>5043</v>
      </c>
      <c r="O89" s="5">
        <v>0.21904182434082031</v>
      </c>
      <c r="P89" s="5">
        <v>0.37700223922729492</v>
      </c>
      <c r="Q89" s="5">
        <v>1901.2222690284252</v>
      </c>
      <c r="R89" s="5">
        <v>23023</v>
      </c>
      <c r="S89" s="6">
        <v>8.2579255104064941E-2</v>
      </c>
      <c r="T89" s="8"/>
      <c r="U89" s="8"/>
      <c r="V89" s="8"/>
      <c r="W89" s="8"/>
      <c r="X89" s="8"/>
      <c r="Y89" s="8"/>
      <c r="Z89" s="8"/>
      <c r="AA89" s="8"/>
      <c r="AB89" s="8"/>
    </row>
    <row r="90" spans="1:28" ht="14.4">
      <c r="A90" s="5">
        <v>21105</v>
      </c>
      <c r="B90" s="5">
        <v>1</v>
      </c>
      <c r="C90" s="5">
        <v>836</v>
      </c>
      <c r="D90" s="5">
        <v>0.20611439645290375</v>
      </c>
      <c r="E90" s="5">
        <v>0.37878787517547607</v>
      </c>
      <c r="F90" s="5">
        <v>316.66667377948761</v>
      </c>
      <c r="G90" s="5">
        <v>4056</v>
      </c>
      <c r="H90" s="6">
        <v>7.8073635697364807E-2</v>
      </c>
      <c r="I90" s="8"/>
      <c r="J90" s="8"/>
      <c r="K90" s="9"/>
      <c r="L90" s="5">
        <v>21105</v>
      </c>
      <c r="M90" s="5">
        <v>0</v>
      </c>
      <c r="N90" s="5">
        <v>8156</v>
      </c>
      <c r="O90" s="5">
        <v>0.19793233275413513</v>
      </c>
      <c r="P90" s="5">
        <v>0.37759524583816528</v>
      </c>
      <c r="Q90" s="5">
        <v>3079.6667405366898</v>
      </c>
      <c r="R90" s="5">
        <v>41206</v>
      </c>
      <c r="S90" s="6">
        <v>7.4738308787345886E-2</v>
      </c>
      <c r="T90" s="8"/>
      <c r="U90" s="8"/>
      <c r="V90" s="8"/>
      <c r="W90" s="8"/>
      <c r="X90" s="8"/>
      <c r="Y90" s="8"/>
      <c r="Z90" s="8"/>
      <c r="AA90" s="8"/>
      <c r="AB90" s="8"/>
    </row>
    <row r="91" spans="1:28" ht="14.4">
      <c r="A91" s="5">
        <v>21201</v>
      </c>
      <c r="B91" s="5">
        <v>1</v>
      </c>
      <c r="C91" s="5">
        <v>1964</v>
      </c>
      <c r="D91" s="5">
        <v>0.19136704504489899</v>
      </c>
      <c r="E91" s="5">
        <v>0.37678208947181702</v>
      </c>
      <c r="F91" s="5">
        <v>740.00001764297485</v>
      </c>
      <c r="G91" s="5">
        <v>10263</v>
      </c>
      <c r="H91" s="6">
        <v>7.2103671729564667E-2</v>
      </c>
      <c r="I91" s="8"/>
      <c r="J91" s="8"/>
      <c r="K91" s="9"/>
      <c r="L91" s="5">
        <v>21201</v>
      </c>
      <c r="M91" s="5">
        <v>0</v>
      </c>
      <c r="N91" s="5">
        <v>5669</v>
      </c>
      <c r="O91" s="5">
        <v>0.14405874907970428</v>
      </c>
      <c r="P91" s="5">
        <v>0.36630016565322876</v>
      </c>
      <c r="Q91" s="5">
        <v>2076.5556071400642</v>
      </c>
      <c r="R91" s="5">
        <v>39352</v>
      </c>
      <c r="S91" s="6">
        <v>5.276874452829361E-2</v>
      </c>
      <c r="T91" s="8"/>
      <c r="U91" s="8"/>
      <c r="V91" s="8"/>
      <c r="W91" s="8"/>
      <c r="X91" s="8"/>
      <c r="Y91" s="8"/>
      <c r="Z91" s="8"/>
      <c r="AA91" s="8"/>
      <c r="AB91" s="8"/>
    </row>
    <row r="92" spans="1:28" ht="14.4">
      <c r="A92" s="5">
        <v>21202</v>
      </c>
      <c r="B92" s="5">
        <v>1</v>
      </c>
      <c r="C92" s="5">
        <v>1470</v>
      </c>
      <c r="D92" s="5">
        <v>0.16657224297523499</v>
      </c>
      <c r="E92" s="5">
        <v>0.36545729637145996</v>
      </c>
      <c r="F92" s="5">
        <v>537.22223541140556</v>
      </c>
      <c r="G92" s="5">
        <v>8825</v>
      </c>
      <c r="H92" s="6">
        <v>6.0875043272972107E-2</v>
      </c>
      <c r="I92" s="8"/>
      <c r="J92" s="8"/>
      <c r="K92" s="9"/>
      <c r="L92" s="5">
        <v>21202</v>
      </c>
      <c r="M92" s="5">
        <v>0</v>
      </c>
      <c r="N92" s="5">
        <v>3522</v>
      </c>
      <c r="O92" s="5">
        <v>0.11860582232475281</v>
      </c>
      <c r="P92" s="5">
        <v>0.36693167686462402</v>
      </c>
      <c r="Q92" s="5">
        <v>1292.3333664834499</v>
      </c>
      <c r="R92" s="5">
        <v>29695</v>
      </c>
      <c r="S92" s="6">
        <v>4.3520234525203705E-2</v>
      </c>
      <c r="T92" s="8"/>
      <c r="U92" s="8"/>
      <c r="V92" s="8"/>
      <c r="W92" s="8"/>
      <c r="X92" s="8"/>
      <c r="Y92" s="8"/>
      <c r="Z92" s="8"/>
      <c r="AA92" s="8"/>
      <c r="AB92" s="8"/>
    </row>
    <row r="93" spans="1:28" ht="14.4">
      <c r="A93" s="5">
        <v>21203</v>
      </c>
      <c r="B93" s="5">
        <v>1</v>
      </c>
      <c r="C93" s="5">
        <v>806</v>
      </c>
      <c r="D93" s="5">
        <v>0.13518953323364258</v>
      </c>
      <c r="E93" s="5">
        <v>0.36945134401321411</v>
      </c>
      <c r="F93" s="5">
        <v>297.77778509259224</v>
      </c>
      <c r="G93" s="5">
        <v>5962</v>
      </c>
      <c r="H93" s="6">
        <v>4.9945954233407974E-2</v>
      </c>
      <c r="I93" s="8"/>
      <c r="J93" s="8"/>
      <c r="K93" s="9"/>
      <c r="L93" s="5">
        <v>21203</v>
      </c>
      <c r="M93" s="5">
        <v>0</v>
      </c>
      <c r="N93" s="5">
        <v>1854</v>
      </c>
      <c r="O93" s="5">
        <v>0.12723903357982635</v>
      </c>
      <c r="P93" s="5">
        <v>0.36617523431777954</v>
      </c>
      <c r="Q93" s="5">
        <v>678.88890525698662</v>
      </c>
      <c r="R93" s="5">
        <v>14571</v>
      </c>
      <c r="S93" s="6">
        <v>4.6591781079769135E-2</v>
      </c>
      <c r="T93" s="8"/>
      <c r="U93" s="8"/>
      <c r="V93" s="8"/>
      <c r="W93" s="8"/>
      <c r="X93" s="8"/>
      <c r="Y93" s="8"/>
      <c r="Z93" s="8"/>
      <c r="AA93" s="8"/>
      <c r="AB93" s="8"/>
    </row>
    <row r="94" spans="1:28" ht="14.4">
      <c r="A94" s="5">
        <v>21204</v>
      </c>
      <c r="B94" s="5">
        <v>1</v>
      </c>
      <c r="C94" s="5">
        <v>490</v>
      </c>
      <c r="D94" s="5">
        <v>0.19647152721881866</v>
      </c>
      <c r="E94" s="5">
        <v>0.36689344048500061</v>
      </c>
      <c r="F94" s="5">
        <v>179.77778220176697</v>
      </c>
      <c r="G94" s="5">
        <v>2494</v>
      </c>
      <c r="H94" s="6">
        <v>7.2084113955497742E-2</v>
      </c>
      <c r="I94" s="8"/>
      <c r="J94" s="8"/>
      <c r="K94" s="9"/>
      <c r="L94" s="5">
        <v>21204</v>
      </c>
      <c r="M94" s="5">
        <v>0</v>
      </c>
      <c r="N94" s="5">
        <v>665</v>
      </c>
      <c r="O94" s="5">
        <v>0.12483574450016022</v>
      </c>
      <c r="P94" s="5">
        <v>0.36340853571891785</v>
      </c>
      <c r="Q94" s="5">
        <v>241.66667267680168</v>
      </c>
      <c r="R94" s="5">
        <v>5327</v>
      </c>
      <c r="S94" s="6">
        <v>4.5366376638412476E-2</v>
      </c>
      <c r="T94" s="8"/>
      <c r="U94" s="8"/>
      <c r="V94" s="8"/>
      <c r="W94" s="8"/>
      <c r="X94" s="8"/>
      <c r="Y94" s="8"/>
      <c r="Z94" s="8"/>
      <c r="AA94" s="8"/>
      <c r="AB94" s="8"/>
    </row>
    <row r="95" spans="1:28" ht="14.4">
      <c r="A95" s="5">
        <v>21301</v>
      </c>
      <c r="B95" s="5">
        <v>1</v>
      </c>
      <c r="C95" s="5">
        <v>1739</v>
      </c>
      <c r="D95" s="5">
        <v>0.21096688508987427</v>
      </c>
      <c r="E95" s="5">
        <v>0.37940070033073425</v>
      </c>
      <c r="F95" s="5">
        <v>659.77779361605644</v>
      </c>
      <c r="G95" s="5">
        <v>8243</v>
      </c>
      <c r="H95" s="6">
        <v>8.0040983855724335E-2</v>
      </c>
      <c r="I95" s="8"/>
      <c r="J95" s="8"/>
      <c r="K95" s="9"/>
      <c r="L95" s="5">
        <v>21301</v>
      </c>
      <c r="M95" s="5">
        <v>0</v>
      </c>
      <c r="N95" s="5">
        <v>4283</v>
      </c>
      <c r="O95" s="5">
        <v>0.16769115626811981</v>
      </c>
      <c r="P95" s="5">
        <v>0.37857681512832642</v>
      </c>
      <c r="Q95" s="5">
        <v>1621.4444841146469</v>
      </c>
      <c r="R95" s="5">
        <v>25541</v>
      </c>
      <c r="S95" s="6">
        <v>6.3483983278274536E-2</v>
      </c>
      <c r="T95" s="8"/>
      <c r="U95" s="8"/>
      <c r="V95" s="8"/>
      <c r="W95" s="8"/>
      <c r="X95" s="8"/>
      <c r="Y95" s="8"/>
      <c r="Z95" s="8"/>
      <c r="AA95" s="8"/>
      <c r="AB95" s="8"/>
    </row>
    <row r="96" spans="1:28" ht="14.4">
      <c r="A96" s="5">
        <v>21302</v>
      </c>
      <c r="B96" s="5">
        <v>1</v>
      </c>
      <c r="C96" s="5">
        <v>540</v>
      </c>
      <c r="D96" s="5">
        <v>0.17170111835002899</v>
      </c>
      <c r="E96" s="5">
        <v>0.3683127760887146</v>
      </c>
      <c r="F96" s="5">
        <v>198.8888932466507</v>
      </c>
      <c r="G96" s="5">
        <v>3145</v>
      </c>
      <c r="H96" s="6">
        <v>6.3239715993404388E-2</v>
      </c>
      <c r="I96" s="8"/>
      <c r="J96" s="8"/>
      <c r="K96" s="9"/>
      <c r="L96" s="5">
        <v>21302</v>
      </c>
      <c r="M96" s="5">
        <v>0</v>
      </c>
      <c r="N96" s="5">
        <v>871</v>
      </c>
      <c r="O96" s="5">
        <v>0.14685550332069397</v>
      </c>
      <c r="P96" s="5">
        <v>0.36484247446060181</v>
      </c>
      <c r="Q96" s="5">
        <v>317.77778542041779</v>
      </c>
      <c r="R96" s="5">
        <v>5931</v>
      </c>
      <c r="S96" s="6">
        <v>5.3579125553369522E-2</v>
      </c>
      <c r="T96" s="8"/>
      <c r="U96" s="8"/>
      <c r="V96" s="8"/>
      <c r="W96" s="8"/>
      <c r="X96" s="8"/>
      <c r="Y96" s="8"/>
      <c r="Z96" s="8"/>
      <c r="AA96" s="8"/>
      <c r="AB96" s="8"/>
    </row>
    <row r="97" spans="1:28" ht="14.4">
      <c r="A97" s="5">
        <v>21303</v>
      </c>
      <c r="B97" s="5">
        <v>1</v>
      </c>
      <c r="C97" s="5">
        <v>770</v>
      </c>
      <c r="D97" s="5">
        <v>0.25056946277618408</v>
      </c>
      <c r="E97" s="5">
        <v>0.37489178776741028</v>
      </c>
      <c r="F97" s="5">
        <v>288.66667366027832</v>
      </c>
      <c r="G97" s="5">
        <v>3073</v>
      </c>
      <c r="H97" s="6">
        <v>9.3936435878276825E-2</v>
      </c>
      <c r="I97" s="8"/>
      <c r="J97" s="8"/>
      <c r="K97" s="9"/>
      <c r="L97" s="5">
        <v>21303</v>
      </c>
      <c r="M97" s="5">
        <v>0</v>
      </c>
      <c r="N97" s="5">
        <v>2032</v>
      </c>
      <c r="O97" s="5">
        <v>0.24874526262283325</v>
      </c>
      <c r="P97" s="5">
        <v>0.36608704924583435</v>
      </c>
      <c r="Q97" s="5">
        <v>743.8889074921608</v>
      </c>
      <c r="R97" s="5">
        <v>8169</v>
      </c>
      <c r="S97" s="6">
        <v>9.106241911649704E-2</v>
      </c>
      <c r="T97" s="8"/>
      <c r="U97" s="8"/>
      <c r="V97" s="8"/>
      <c r="W97" s="8"/>
      <c r="X97" s="8"/>
      <c r="Y97" s="8"/>
      <c r="Z97" s="8"/>
      <c r="AA97" s="8"/>
      <c r="AB97" s="8"/>
    </row>
    <row r="98" spans="1:28" ht="14.4">
      <c r="A98" s="5">
        <v>21304</v>
      </c>
      <c r="B98" s="5">
        <v>1</v>
      </c>
      <c r="C98" s="5">
        <v>568</v>
      </c>
      <c r="D98" s="5">
        <v>0.13673567771911621</v>
      </c>
      <c r="E98" s="5">
        <v>0.36580595374107361</v>
      </c>
      <c r="F98" s="5">
        <v>207.77778291702271</v>
      </c>
      <c r="G98" s="5">
        <v>4154</v>
      </c>
      <c r="H98" s="6">
        <v>5.0018724054098129E-2</v>
      </c>
      <c r="I98" s="8"/>
      <c r="J98" s="8"/>
      <c r="K98" s="9"/>
      <c r="L98" s="5">
        <v>21304</v>
      </c>
      <c r="M98" s="5">
        <v>0</v>
      </c>
      <c r="N98" s="5">
        <v>1259</v>
      </c>
      <c r="O98" s="5">
        <v>0.11347454041242599</v>
      </c>
      <c r="P98" s="5">
        <v>0.36678141355514526</v>
      </c>
      <c r="Q98" s="5">
        <v>461.77779015898705</v>
      </c>
      <c r="R98" s="5">
        <v>11095</v>
      </c>
      <c r="S98" s="6">
        <v>4.1620351374149323E-2</v>
      </c>
      <c r="T98" s="8"/>
      <c r="U98" s="8"/>
      <c r="V98" s="8"/>
      <c r="W98" s="8"/>
      <c r="X98" s="8"/>
      <c r="Y98" s="8"/>
      <c r="Z98" s="8"/>
      <c r="AA98" s="8"/>
      <c r="AB98" s="8"/>
    </row>
    <row r="99" spans="1:28" ht="14.4">
      <c r="A99" s="5">
        <v>21305</v>
      </c>
      <c r="B99" s="5">
        <v>1</v>
      </c>
      <c r="C99" s="5">
        <v>823</v>
      </c>
      <c r="D99" s="5">
        <v>0.16612838208675385</v>
      </c>
      <c r="E99" s="5">
        <v>0.37262049317359924</v>
      </c>
      <c r="F99" s="5">
        <v>306.66667431592941</v>
      </c>
      <c r="G99" s="5">
        <v>4954</v>
      </c>
      <c r="H99" s="6">
        <v>6.1902839690446854E-2</v>
      </c>
      <c r="I99" s="8"/>
      <c r="J99" s="8"/>
      <c r="K99" s="9"/>
      <c r="L99" s="5">
        <v>21305</v>
      </c>
      <c r="M99" s="5">
        <v>0</v>
      </c>
      <c r="N99" s="5">
        <v>1758</v>
      </c>
      <c r="O99" s="5">
        <v>9.0116873383522034E-2</v>
      </c>
      <c r="P99" s="5">
        <v>0.3592466413974762</v>
      </c>
      <c r="Q99" s="5">
        <v>631.55557152628899</v>
      </c>
      <c r="R99" s="5">
        <v>19508</v>
      </c>
      <c r="S99" s="6">
        <v>3.237418457865715E-2</v>
      </c>
      <c r="T99" s="8"/>
      <c r="U99" s="8"/>
      <c r="V99" s="8"/>
      <c r="W99" s="8"/>
      <c r="X99" s="8"/>
      <c r="Y99" s="8"/>
      <c r="Z99" s="8"/>
      <c r="AA99" s="8"/>
      <c r="AB99" s="8"/>
    </row>
    <row r="100" spans="1:28" ht="14.4">
      <c r="A100" s="5">
        <v>21306</v>
      </c>
      <c r="B100" s="5">
        <v>1</v>
      </c>
      <c r="C100" s="5">
        <v>397</v>
      </c>
      <c r="D100" s="5">
        <v>0.14936041831970215</v>
      </c>
      <c r="E100" s="5">
        <v>0.36971732974052429</v>
      </c>
      <c r="F100" s="5">
        <v>146.77778115868568</v>
      </c>
      <c r="G100" s="5">
        <v>2658</v>
      </c>
      <c r="H100" s="6">
        <v>5.5221136659383774E-2</v>
      </c>
      <c r="I100" s="8"/>
      <c r="J100" s="8"/>
      <c r="K100" s="9"/>
      <c r="L100" s="5">
        <v>21306</v>
      </c>
      <c r="M100" s="5">
        <v>0</v>
      </c>
      <c r="N100" s="5">
        <v>1206</v>
      </c>
      <c r="O100" s="5">
        <v>0.12293577939271927</v>
      </c>
      <c r="P100" s="5">
        <v>0.36760643124580383</v>
      </c>
      <c r="Q100" s="5">
        <v>443.33334413170815</v>
      </c>
      <c r="R100" s="5">
        <v>9810</v>
      </c>
      <c r="S100" s="6">
        <v>4.5191984623670578E-2</v>
      </c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4.4">
      <c r="A101" s="5">
        <v>21307</v>
      </c>
      <c r="B101" s="5">
        <v>1</v>
      </c>
      <c r="C101" s="5">
        <v>224</v>
      </c>
      <c r="D101" s="5">
        <v>0.12591344118118286</v>
      </c>
      <c r="E101" s="5">
        <v>0.3804563581943512</v>
      </c>
      <c r="F101" s="5">
        <v>85.22222438454628</v>
      </c>
      <c r="G101" s="5">
        <v>1779</v>
      </c>
      <c r="H101" s="6">
        <v>4.7904569655656815E-2</v>
      </c>
      <c r="I101" s="8"/>
      <c r="J101" s="8"/>
      <c r="K101" s="9"/>
      <c r="L101" s="5">
        <v>21307</v>
      </c>
      <c r="M101" s="5">
        <v>0</v>
      </c>
      <c r="N101" s="5">
        <v>349</v>
      </c>
      <c r="O101" s="5">
        <v>9.3615882098674774E-2</v>
      </c>
      <c r="P101" s="5">
        <v>0.37663164734840393</v>
      </c>
      <c r="Q101" s="5">
        <v>131.44444778561592</v>
      </c>
      <c r="R101" s="5">
        <v>3728</v>
      </c>
      <c r="S101" s="6">
        <v>3.52587029337883E-2</v>
      </c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4.4">
      <c r="A102" s="5">
        <v>21401</v>
      </c>
      <c r="B102" s="5">
        <v>1</v>
      </c>
      <c r="C102" s="5">
        <v>602</v>
      </c>
      <c r="D102" s="5">
        <v>0.10746162384748459</v>
      </c>
      <c r="E102" s="5">
        <v>0.36544850468635559</v>
      </c>
      <c r="F102" s="5">
        <v>220.000005453825</v>
      </c>
      <c r="G102" s="5">
        <v>5602</v>
      </c>
      <c r="H102" s="6">
        <v>3.927168995141983E-2</v>
      </c>
      <c r="I102" s="8"/>
      <c r="J102" s="8"/>
      <c r="K102" s="9"/>
      <c r="L102" s="5">
        <v>21401</v>
      </c>
      <c r="M102" s="5">
        <v>0</v>
      </c>
      <c r="N102" s="5">
        <v>2360</v>
      </c>
      <c r="O102" s="5">
        <v>0.11235955357551575</v>
      </c>
      <c r="P102" s="5">
        <v>0.3604990541934967</v>
      </c>
      <c r="Q102" s="5">
        <v>850.77779880166054</v>
      </c>
      <c r="R102" s="5">
        <v>21004</v>
      </c>
      <c r="S102" s="6">
        <v>4.0505513548851013E-2</v>
      </c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4.4">
      <c r="A103" s="5">
        <v>21402</v>
      </c>
      <c r="B103" s="5">
        <v>1</v>
      </c>
      <c r="C103" s="5">
        <v>225</v>
      </c>
      <c r="D103" s="5">
        <v>5.4571915417909622E-2</v>
      </c>
      <c r="E103" s="5">
        <v>0.36197531223297119</v>
      </c>
      <c r="F103" s="5">
        <v>81.444446533918381</v>
      </c>
      <c r="G103" s="5">
        <v>4123</v>
      </c>
      <c r="H103" s="6">
        <v>1.9753685221076012E-2</v>
      </c>
      <c r="I103" s="8"/>
      <c r="J103" s="8"/>
      <c r="K103" s="9"/>
      <c r="L103" s="5">
        <v>21402</v>
      </c>
      <c r="M103" s="5">
        <v>0</v>
      </c>
      <c r="N103" s="5">
        <v>1046</v>
      </c>
      <c r="O103" s="5">
        <v>5.563533678650856E-2</v>
      </c>
      <c r="P103" s="5">
        <v>0.36403229832649231</v>
      </c>
      <c r="Q103" s="5">
        <v>380.77778780460358</v>
      </c>
      <c r="R103" s="5">
        <v>18801</v>
      </c>
      <c r="S103" s="6">
        <v>2.0253060385584831E-2</v>
      </c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4.4">
      <c r="A104" s="5">
        <v>21501</v>
      </c>
      <c r="B104" s="5">
        <v>1</v>
      </c>
      <c r="C104" s="5">
        <v>384</v>
      </c>
      <c r="D104" s="5">
        <v>0.24742268025875092</v>
      </c>
      <c r="E104" s="5">
        <v>0.40075233578681946</v>
      </c>
      <c r="F104" s="5">
        <v>153.88889250159264</v>
      </c>
      <c r="G104" s="5">
        <v>1552</v>
      </c>
      <c r="H104" s="6">
        <v>9.9155217409133911E-2</v>
      </c>
      <c r="I104" s="8"/>
      <c r="J104" s="8"/>
      <c r="K104" s="9"/>
      <c r="L104" s="5">
        <v>21501</v>
      </c>
      <c r="M104" s="5">
        <v>0</v>
      </c>
      <c r="N104" s="5">
        <v>2289</v>
      </c>
      <c r="O104" s="5">
        <v>0.234096959233284</v>
      </c>
      <c r="P104" s="5">
        <v>0.40138828754425049</v>
      </c>
      <c r="Q104" s="5">
        <v>918.77779993414879</v>
      </c>
      <c r="R104" s="5">
        <v>9778</v>
      </c>
      <c r="S104" s="6">
        <v>9.3963779509067535E-2</v>
      </c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4.4">
      <c r="A105" s="5">
        <v>21502</v>
      </c>
      <c r="B105" s="5">
        <v>1</v>
      </c>
      <c r="C105" s="5">
        <v>185</v>
      </c>
      <c r="D105" s="5">
        <v>0.10863182693719864</v>
      </c>
      <c r="E105" s="5">
        <v>0.40360361337661743</v>
      </c>
      <c r="F105" s="5">
        <v>74.66666853427887</v>
      </c>
      <c r="G105" s="5">
        <v>1703</v>
      </c>
      <c r="H105" s="6">
        <v>4.3844196945428848E-2</v>
      </c>
      <c r="I105" s="8"/>
      <c r="J105" s="8"/>
      <c r="K105" s="9"/>
      <c r="L105" s="5">
        <v>21502</v>
      </c>
      <c r="M105" s="5">
        <v>0</v>
      </c>
      <c r="N105" s="5">
        <v>749</v>
      </c>
      <c r="O105" s="5">
        <v>9.4320617616176605E-2</v>
      </c>
      <c r="P105" s="5">
        <v>0.4020175039768219</v>
      </c>
      <c r="Q105" s="5">
        <v>301.1111176609993</v>
      </c>
      <c r="R105" s="5">
        <v>7941</v>
      </c>
      <c r="S105" s="6">
        <v>3.7918537855148315E-2</v>
      </c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4.4">
      <c r="A106" s="5">
        <v>21601</v>
      </c>
      <c r="B106" s="5">
        <v>1</v>
      </c>
      <c r="C106" s="5">
        <v>878</v>
      </c>
      <c r="D106" s="5">
        <v>0.25530678033828735</v>
      </c>
      <c r="E106" s="5">
        <v>0.37661352753639221</v>
      </c>
      <c r="F106" s="5">
        <v>330.66667526960373</v>
      </c>
      <c r="G106" s="5">
        <v>3439</v>
      </c>
      <c r="H106" s="6">
        <v>9.6151985228061676E-2</v>
      </c>
      <c r="I106" s="8"/>
      <c r="J106" s="8"/>
      <c r="K106" s="9"/>
      <c r="L106" s="5">
        <v>21601</v>
      </c>
      <c r="M106" s="5">
        <v>0</v>
      </c>
      <c r="N106" s="5">
        <v>2437</v>
      </c>
      <c r="O106" s="5">
        <v>0.19959050416946411</v>
      </c>
      <c r="P106" s="5">
        <v>0.39629781246185303</v>
      </c>
      <c r="Q106" s="5">
        <v>965.77780219912529</v>
      </c>
      <c r="R106" s="5">
        <v>12210</v>
      </c>
      <c r="S106" s="6">
        <v>7.9097278416156769E-2</v>
      </c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4.4">
      <c r="A107" s="5">
        <v>21602</v>
      </c>
      <c r="B107" s="5">
        <v>1</v>
      </c>
      <c r="C107" s="5">
        <v>415</v>
      </c>
      <c r="D107" s="5">
        <v>0.36276224255561829</v>
      </c>
      <c r="E107" s="5">
        <v>0.4230254590511322</v>
      </c>
      <c r="F107" s="5">
        <v>175.55555987358093</v>
      </c>
      <c r="G107" s="5">
        <v>1144</v>
      </c>
      <c r="H107" s="6">
        <v>0.15345767140388489</v>
      </c>
      <c r="I107" s="8"/>
      <c r="J107" s="8"/>
      <c r="K107" s="9"/>
      <c r="L107" s="5">
        <v>21602</v>
      </c>
      <c r="M107" s="5">
        <v>0</v>
      </c>
      <c r="N107" s="5">
        <v>1503</v>
      </c>
      <c r="O107" s="5">
        <v>0.27679556608200073</v>
      </c>
      <c r="P107" s="5">
        <v>0.41945740580558777</v>
      </c>
      <c r="Q107" s="5">
        <v>630.44445964694023</v>
      </c>
      <c r="R107" s="5">
        <v>5430</v>
      </c>
      <c r="S107" s="6">
        <v>0.11610394716262817</v>
      </c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4.4">
      <c r="A108" s="5">
        <v>21701</v>
      </c>
      <c r="B108" s="5">
        <v>1</v>
      </c>
      <c r="C108" s="5">
        <v>904</v>
      </c>
      <c r="D108" s="5">
        <v>0.16903515160083771</v>
      </c>
      <c r="E108" s="5">
        <v>0.36774829030036926</v>
      </c>
      <c r="F108" s="5">
        <v>332.44445285201073</v>
      </c>
      <c r="G108" s="5">
        <v>5348</v>
      </c>
      <c r="H108" s="6">
        <v>6.2162388116121292E-2</v>
      </c>
      <c r="I108" s="8"/>
      <c r="J108" s="8"/>
      <c r="K108" s="9"/>
      <c r="L108" s="5">
        <v>21701</v>
      </c>
      <c r="M108" s="5">
        <v>0</v>
      </c>
      <c r="N108" s="5">
        <v>1167</v>
      </c>
      <c r="O108" s="5">
        <v>9.8339937627315521E-2</v>
      </c>
      <c r="P108" s="5">
        <v>0.36799010634422302</v>
      </c>
      <c r="Q108" s="5">
        <v>429.44445553421974</v>
      </c>
      <c r="R108" s="5">
        <v>11867</v>
      </c>
      <c r="S108" s="6">
        <v>3.6188125610351563E-2</v>
      </c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4.4">
      <c r="A109" s="5">
        <v>21702</v>
      </c>
      <c r="B109" s="5">
        <v>1</v>
      </c>
      <c r="C109" s="5">
        <v>465</v>
      </c>
      <c r="D109" s="5">
        <v>0.13489991426467896</v>
      </c>
      <c r="E109" s="5">
        <v>0.36606931686401367</v>
      </c>
      <c r="F109" s="5">
        <v>170.2222266793251</v>
      </c>
      <c r="G109" s="5">
        <v>3447</v>
      </c>
      <c r="H109" s="6">
        <v>4.9382720142602921E-2</v>
      </c>
      <c r="I109" s="8"/>
      <c r="J109" s="8"/>
      <c r="K109" s="9"/>
      <c r="L109" s="5">
        <v>21702</v>
      </c>
      <c r="M109" s="5">
        <v>0</v>
      </c>
      <c r="N109" s="5">
        <v>456</v>
      </c>
      <c r="O109" s="5">
        <v>8.5074625909328461E-2</v>
      </c>
      <c r="P109" s="5">
        <v>0.35307016968727112</v>
      </c>
      <c r="Q109" s="5">
        <v>161.0000039935112</v>
      </c>
      <c r="R109" s="5">
        <v>5360</v>
      </c>
      <c r="S109" s="6">
        <v>3.0037311837077141E-2</v>
      </c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4.4">
      <c r="A110" s="5">
        <v>21703</v>
      </c>
      <c r="B110" s="5">
        <v>1</v>
      </c>
      <c r="C110" s="5">
        <v>778</v>
      </c>
      <c r="D110" s="5">
        <v>0.29094988107681274</v>
      </c>
      <c r="E110" s="5">
        <v>0.3814624547958374</v>
      </c>
      <c r="F110" s="5">
        <v>296.77778574824333</v>
      </c>
      <c r="G110" s="5">
        <v>2674</v>
      </c>
      <c r="H110" s="6">
        <v>0.11098645627498627</v>
      </c>
      <c r="I110" s="8"/>
      <c r="J110" s="8"/>
      <c r="K110" s="9"/>
      <c r="L110" s="5">
        <v>21703</v>
      </c>
      <c r="M110" s="5">
        <v>0</v>
      </c>
      <c r="N110" s="5">
        <v>971</v>
      </c>
      <c r="O110" s="5">
        <v>0.20868256688117981</v>
      </c>
      <c r="P110" s="5">
        <v>0.37464240193367004</v>
      </c>
      <c r="Q110" s="5">
        <v>363.77778658270836</v>
      </c>
      <c r="R110" s="5">
        <v>4653</v>
      </c>
      <c r="S110" s="6">
        <v>7.8181341290473938E-2</v>
      </c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4.4">
      <c r="A111" s="5">
        <v>21801</v>
      </c>
      <c r="B111" s="5">
        <v>1</v>
      </c>
      <c r="C111" s="5">
        <v>650</v>
      </c>
      <c r="D111" s="5">
        <v>0.20720434188842773</v>
      </c>
      <c r="E111" s="5">
        <v>0.37384617328643799</v>
      </c>
      <c r="F111" s="5">
        <v>243.00000566244125</v>
      </c>
      <c r="G111" s="5">
        <v>3137</v>
      </c>
      <c r="H111" s="6">
        <v>7.7462553977966309E-2</v>
      </c>
      <c r="I111" s="8"/>
      <c r="J111" s="8"/>
      <c r="K111" s="9"/>
      <c r="L111" s="5">
        <v>21801</v>
      </c>
      <c r="M111" s="5">
        <v>0</v>
      </c>
      <c r="N111" s="5">
        <v>1214</v>
      </c>
      <c r="O111" s="5">
        <v>0.20013187825679779</v>
      </c>
      <c r="P111" s="5">
        <v>0.36481788754463196</v>
      </c>
      <c r="Q111" s="5">
        <v>442.88889986276627</v>
      </c>
      <c r="R111" s="5">
        <v>6066</v>
      </c>
      <c r="S111" s="6">
        <v>7.3011688888072968E-2</v>
      </c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4.4">
      <c r="A112" s="5">
        <v>21802</v>
      </c>
      <c r="B112" s="5">
        <v>1</v>
      </c>
      <c r="C112" s="5">
        <v>321</v>
      </c>
      <c r="D112" s="5">
        <v>0.15227703750133514</v>
      </c>
      <c r="E112" s="5">
        <v>0.36310142278671265</v>
      </c>
      <c r="F112" s="5">
        <v>116.55555844306946</v>
      </c>
      <c r="G112" s="5">
        <v>2108</v>
      </c>
      <c r="H112" s="6">
        <v>5.5292010307312012E-2</v>
      </c>
      <c r="I112" s="8"/>
      <c r="J112" s="8"/>
      <c r="K112" s="9"/>
      <c r="L112" s="5">
        <v>21802</v>
      </c>
      <c r="M112" s="5">
        <v>0</v>
      </c>
      <c r="N112" s="5">
        <v>548</v>
      </c>
      <c r="O112" s="5">
        <v>0.12089124321937561</v>
      </c>
      <c r="P112" s="5">
        <v>0.35401460528373718</v>
      </c>
      <c r="Q112" s="5">
        <v>194.00000485777855</v>
      </c>
      <c r="R112" s="5">
        <v>4533</v>
      </c>
      <c r="S112" s="6">
        <v>4.2797267436981201E-2</v>
      </c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4.4">
      <c r="A113" s="5">
        <v>21803</v>
      </c>
      <c r="B113" s="5">
        <v>1</v>
      </c>
      <c r="C113" s="5">
        <v>139</v>
      </c>
      <c r="D113" s="5">
        <v>0.24173912405967712</v>
      </c>
      <c r="E113" s="5">
        <v>0.37090328335762024</v>
      </c>
      <c r="F113" s="5">
        <v>51.555556923151016</v>
      </c>
      <c r="G113" s="5">
        <v>575</v>
      </c>
      <c r="H113" s="6">
        <v>8.9661836624145508E-2</v>
      </c>
      <c r="I113" s="8"/>
      <c r="J113" s="8"/>
      <c r="K113" s="9"/>
      <c r="L113" s="5">
        <v>21803</v>
      </c>
      <c r="M113" s="5">
        <v>0</v>
      </c>
      <c r="N113" s="5">
        <v>370</v>
      </c>
      <c r="O113" s="5">
        <v>0.25118803977966309</v>
      </c>
      <c r="P113" s="5">
        <v>0.35405406355857849</v>
      </c>
      <c r="Q113" s="5">
        <v>131.00000354647636</v>
      </c>
      <c r="R113" s="5">
        <v>1473</v>
      </c>
      <c r="S113" s="6">
        <v>8.8934145867824554E-2</v>
      </c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4.4">
      <c r="A114" s="5">
        <v>21901</v>
      </c>
      <c r="B114" s="5">
        <v>1</v>
      </c>
      <c r="C114" s="5">
        <v>385</v>
      </c>
      <c r="D114" s="5">
        <v>0.16102048754692078</v>
      </c>
      <c r="E114" s="5">
        <v>0.37344878911972046</v>
      </c>
      <c r="F114" s="5">
        <v>143.7777813076973</v>
      </c>
      <c r="G114" s="5">
        <v>2391</v>
      </c>
      <c r="H114" s="6">
        <v>6.0132905840873718E-2</v>
      </c>
      <c r="I114" s="8"/>
      <c r="J114" s="8"/>
      <c r="K114" s="9"/>
      <c r="L114" s="5">
        <v>21901</v>
      </c>
      <c r="M114" s="5">
        <v>0</v>
      </c>
      <c r="N114" s="5">
        <v>695</v>
      </c>
      <c r="O114" s="5">
        <v>0.15856719017028809</v>
      </c>
      <c r="P114" s="5">
        <v>0.36370903253555298</v>
      </c>
      <c r="Q114" s="5">
        <v>252.77778407931328</v>
      </c>
      <c r="R114" s="5">
        <v>4383</v>
      </c>
      <c r="S114" s="6">
        <v>5.7672318071126938E-2</v>
      </c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4.4">
      <c r="A115" s="5">
        <v>21902</v>
      </c>
      <c r="B115" s="5">
        <v>1</v>
      </c>
      <c r="C115" s="5">
        <v>158</v>
      </c>
      <c r="D115" s="5">
        <v>0.17792792618274689</v>
      </c>
      <c r="E115" s="5">
        <v>0.3945147693157196</v>
      </c>
      <c r="F115" s="5">
        <v>62.33333495259285</v>
      </c>
      <c r="G115" s="5">
        <v>888</v>
      </c>
      <c r="H115" s="6">
        <v>7.0195198059082031E-2</v>
      </c>
      <c r="I115" s="8"/>
      <c r="J115" s="8"/>
      <c r="K115" s="9"/>
      <c r="L115" s="5">
        <v>21902</v>
      </c>
      <c r="M115" s="5">
        <v>0</v>
      </c>
      <c r="N115" s="5">
        <v>753</v>
      </c>
      <c r="O115" s="5">
        <v>0.16932763159275055</v>
      </c>
      <c r="P115" s="5">
        <v>0.3708130419254303</v>
      </c>
      <c r="Q115" s="5">
        <v>279.22222855687141</v>
      </c>
      <c r="R115" s="5">
        <v>4447</v>
      </c>
      <c r="S115" s="6">
        <v>6.2788896262645721E-2</v>
      </c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4.4">
      <c r="A116" s="5">
        <v>22001</v>
      </c>
      <c r="B116" s="5">
        <v>1</v>
      </c>
      <c r="C116" s="5">
        <v>1320</v>
      </c>
      <c r="D116" s="5">
        <v>0.12518967688083649</v>
      </c>
      <c r="E116" s="5">
        <v>0.37887206673622131</v>
      </c>
      <c r="F116" s="5">
        <v>500.11112362146378</v>
      </c>
      <c r="G116" s="5">
        <v>10544</v>
      </c>
      <c r="H116" s="6">
        <v>4.7430872917175293E-2</v>
      </c>
      <c r="I116" s="8"/>
      <c r="J116" s="8"/>
      <c r="K116" s="9"/>
      <c r="L116" s="5">
        <v>22001</v>
      </c>
      <c r="M116" s="5">
        <v>0</v>
      </c>
      <c r="N116" s="5">
        <v>5585</v>
      </c>
      <c r="O116" s="5">
        <v>0.11772517114877701</v>
      </c>
      <c r="P116" s="5">
        <v>0.3732418417930603</v>
      </c>
      <c r="Q116" s="5">
        <v>2084.5556075572968</v>
      </c>
      <c r="R116" s="5">
        <v>47441</v>
      </c>
      <c r="S116" s="6">
        <v>4.393995925784111E-2</v>
      </c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4.4">
      <c r="A117" s="5">
        <v>22002</v>
      </c>
      <c r="B117" s="5">
        <v>1</v>
      </c>
      <c r="C117" s="5">
        <v>417</v>
      </c>
      <c r="D117" s="5">
        <v>0.22861842811107635</v>
      </c>
      <c r="E117" s="5">
        <v>0.37836399674415588</v>
      </c>
      <c r="F117" s="5">
        <v>157.77778163552284</v>
      </c>
      <c r="G117" s="5">
        <v>1824</v>
      </c>
      <c r="H117" s="6">
        <v>8.6500979959964752E-2</v>
      </c>
      <c r="I117" s="8"/>
      <c r="J117" s="8"/>
      <c r="K117" s="9"/>
      <c r="L117" s="5">
        <v>22002</v>
      </c>
      <c r="M117" s="5">
        <v>0</v>
      </c>
      <c r="N117" s="5">
        <v>2069</v>
      </c>
      <c r="O117" s="5">
        <v>0.24027407169342041</v>
      </c>
      <c r="P117" s="5">
        <v>0.37532892823219299</v>
      </c>
      <c r="Q117" s="5">
        <v>776.55557528138161</v>
      </c>
      <c r="R117" s="5">
        <v>8611</v>
      </c>
      <c r="S117" s="6">
        <v>9.0181812644004822E-2</v>
      </c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4.4">
      <c r="A118" s="5">
        <v>30101</v>
      </c>
      <c r="B118" s="5">
        <v>1</v>
      </c>
      <c r="C118" s="5">
        <v>5810</v>
      </c>
      <c r="D118" s="5">
        <v>4.053950309753418E-2</v>
      </c>
      <c r="E118" s="5">
        <v>0.3567221462726593</v>
      </c>
      <c r="F118" s="5">
        <v>2072.5556094944477</v>
      </c>
      <c r="G118" s="5">
        <v>143317</v>
      </c>
      <c r="H118" s="6">
        <v>1.4461338520050049E-2</v>
      </c>
      <c r="I118" s="8"/>
      <c r="J118" s="8"/>
      <c r="K118" s="9"/>
      <c r="L118" s="5">
        <v>30101</v>
      </c>
      <c r="M118" s="5">
        <v>0</v>
      </c>
      <c r="N118" s="5">
        <v>33339</v>
      </c>
      <c r="O118" s="5">
        <v>6.5519869327545166E-2</v>
      </c>
      <c r="P118" s="5">
        <v>0.35596948862075806</v>
      </c>
      <c r="Q118" s="5">
        <v>11867.666975706816</v>
      </c>
      <c r="R118" s="5">
        <v>508838</v>
      </c>
      <c r="S118" s="6">
        <v>2.3323073983192444E-2</v>
      </c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4.4">
      <c r="A119" s="5">
        <v>30201</v>
      </c>
      <c r="B119" s="5">
        <v>1</v>
      </c>
      <c r="C119" s="5">
        <v>1449</v>
      </c>
      <c r="D119" s="5">
        <v>0.24952642619609833</v>
      </c>
      <c r="E119" s="5">
        <v>0.39283797144889832</v>
      </c>
      <c r="F119" s="5">
        <v>569.22223597764969</v>
      </c>
      <c r="G119" s="5">
        <v>5807</v>
      </c>
      <c r="H119" s="6">
        <v>9.8023451864719391E-2</v>
      </c>
      <c r="I119" s="8"/>
      <c r="J119" s="8"/>
      <c r="K119" s="9"/>
      <c r="L119" s="5">
        <v>30201</v>
      </c>
      <c r="M119" s="5">
        <v>0</v>
      </c>
      <c r="N119" s="5">
        <v>3039</v>
      </c>
      <c r="O119" s="5">
        <v>0.17777128517627716</v>
      </c>
      <c r="P119" s="5">
        <v>0.39069870114326477</v>
      </c>
      <c r="Q119" s="5">
        <v>1187.3333635628223</v>
      </c>
      <c r="R119" s="5">
        <v>17095</v>
      </c>
      <c r="S119" s="6">
        <v>6.9455012679100037E-2</v>
      </c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4.4">
      <c r="A120" s="5">
        <v>30202</v>
      </c>
      <c r="B120" s="5">
        <v>1</v>
      </c>
      <c r="C120" s="5">
        <v>282</v>
      </c>
      <c r="D120" s="5">
        <v>0.1457364410161972</v>
      </c>
      <c r="E120" s="5">
        <v>0.37549251317977905</v>
      </c>
      <c r="F120" s="5">
        <v>105.88889160752296</v>
      </c>
      <c r="G120" s="5">
        <v>1935</v>
      </c>
      <c r="H120" s="6">
        <v>5.4722942411899567E-2</v>
      </c>
      <c r="I120" s="8"/>
      <c r="J120" s="8"/>
      <c r="K120" s="9"/>
      <c r="L120" s="5">
        <v>30202</v>
      </c>
      <c r="M120" s="5">
        <v>0</v>
      </c>
      <c r="N120" s="5">
        <v>687</v>
      </c>
      <c r="O120" s="5">
        <v>0.15338245034217834</v>
      </c>
      <c r="P120" s="5">
        <v>0.375384122133255</v>
      </c>
      <c r="Q120" s="5">
        <v>257.88889506459236</v>
      </c>
      <c r="R120" s="5">
        <v>4479</v>
      </c>
      <c r="S120" s="6">
        <v>5.7577338069677353E-2</v>
      </c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4.4">
      <c r="A121" s="5">
        <v>30203</v>
      </c>
      <c r="B121" s="5">
        <v>1</v>
      </c>
      <c r="C121" s="5">
        <v>168</v>
      </c>
      <c r="D121" s="5">
        <v>0.11898016929626465</v>
      </c>
      <c r="E121" s="5">
        <v>0.38227513432502747</v>
      </c>
      <c r="F121" s="5">
        <v>64.222223669290543</v>
      </c>
      <c r="G121" s="5">
        <v>1412</v>
      </c>
      <c r="H121" s="6">
        <v>4.5483160763978958E-2</v>
      </c>
      <c r="I121" s="8"/>
      <c r="J121" s="8"/>
      <c r="K121" s="9"/>
      <c r="L121" s="5">
        <v>30203</v>
      </c>
      <c r="M121" s="5">
        <v>0</v>
      </c>
      <c r="N121" s="5">
        <v>470</v>
      </c>
      <c r="O121" s="5">
        <v>8.9251801371574402E-2</v>
      </c>
      <c r="P121" s="5">
        <v>0.37683215737342834</v>
      </c>
      <c r="Q121" s="5">
        <v>177.11111542582512</v>
      </c>
      <c r="R121" s="5">
        <v>5266</v>
      </c>
      <c r="S121" s="6">
        <v>3.3632948994636536E-2</v>
      </c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4.4">
      <c r="A122" s="5">
        <v>30301</v>
      </c>
      <c r="B122" s="5">
        <v>1</v>
      </c>
      <c r="C122" s="5">
        <v>1724</v>
      </c>
      <c r="D122" s="5">
        <v>0.36884894967079163</v>
      </c>
      <c r="E122" s="5">
        <v>0.39372262358665466</v>
      </c>
      <c r="F122" s="5">
        <v>678.77779504656792</v>
      </c>
      <c r="G122" s="5">
        <v>4674</v>
      </c>
      <c r="H122" s="6">
        <v>0.14522416889667511</v>
      </c>
      <c r="I122" s="8"/>
      <c r="J122" s="8"/>
      <c r="K122" s="9"/>
      <c r="L122" s="5">
        <v>30301</v>
      </c>
      <c r="M122" s="5">
        <v>0</v>
      </c>
      <c r="N122" s="5">
        <v>4036</v>
      </c>
      <c r="O122" s="5">
        <v>0.23717458546161652</v>
      </c>
      <c r="P122" s="5">
        <v>0.3897973895072937</v>
      </c>
      <c r="Q122" s="5">
        <v>1573.2222636044025</v>
      </c>
      <c r="R122" s="5">
        <v>17017</v>
      </c>
      <c r="S122" s="6">
        <v>9.2450037598609924E-2</v>
      </c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4.4">
      <c r="A123" s="5">
        <v>30302</v>
      </c>
      <c r="B123" s="5">
        <v>1</v>
      </c>
      <c r="C123" s="5">
        <v>1268</v>
      </c>
      <c r="D123" s="5">
        <v>0.30679893493652344</v>
      </c>
      <c r="E123" s="5">
        <v>0.39046618342399597</v>
      </c>
      <c r="F123" s="5">
        <v>495.1111227273941</v>
      </c>
      <c r="G123" s="5">
        <v>4133</v>
      </c>
      <c r="H123" s="6">
        <v>0.11979460716247559</v>
      </c>
      <c r="I123" s="8"/>
      <c r="J123" s="8"/>
      <c r="K123" s="9"/>
      <c r="L123" s="5">
        <v>30302</v>
      </c>
      <c r="M123" s="5">
        <v>0</v>
      </c>
      <c r="N123" s="5">
        <v>2709</v>
      </c>
      <c r="O123" s="5">
        <v>0.2571672797203064</v>
      </c>
      <c r="P123" s="5">
        <v>0.37664574384689331</v>
      </c>
      <c r="Q123" s="5">
        <v>1020.3333598971367</v>
      </c>
      <c r="R123" s="5">
        <v>10534</v>
      </c>
      <c r="S123" s="6">
        <v>9.6860960125923157E-2</v>
      </c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4.4">
      <c r="A124" s="5">
        <v>30303</v>
      </c>
      <c r="B124" s="5">
        <v>1</v>
      </c>
      <c r="C124" s="5">
        <v>1139</v>
      </c>
      <c r="D124" s="5">
        <v>0.37954014539718628</v>
      </c>
      <c r="E124" s="5">
        <v>0.38971808552742004</v>
      </c>
      <c r="F124" s="5">
        <v>443.88889917731285</v>
      </c>
      <c r="G124" s="5">
        <v>3001</v>
      </c>
      <c r="H124" s="6">
        <v>0.14791366457939148</v>
      </c>
      <c r="I124" s="8"/>
      <c r="J124" s="8"/>
      <c r="K124" s="9"/>
      <c r="L124" s="5">
        <v>30303</v>
      </c>
      <c r="M124" s="5">
        <v>0</v>
      </c>
      <c r="N124" s="5">
        <v>5980</v>
      </c>
      <c r="O124" s="5">
        <v>0.36174461245536804</v>
      </c>
      <c r="P124" s="5">
        <v>0.39002230763435364</v>
      </c>
      <c r="Q124" s="5">
        <v>2332.3333868980408</v>
      </c>
      <c r="R124" s="5">
        <v>16531</v>
      </c>
      <c r="S124" s="6">
        <v>0.14108847081661224</v>
      </c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4.4">
      <c r="A125" s="5">
        <v>30401</v>
      </c>
      <c r="B125" s="5">
        <v>1</v>
      </c>
      <c r="C125" s="5">
        <v>337</v>
      </c>
      <c r="D125" s="5">
        <v>0.12635920941829681</v>
      </c>
      <c r="E125" s="5">
        <v>0.3824596107006073</v>
      </c>
      <c r="F125" s="5">
        <v>128.88889223337173</v>
      </c>
      <c r="G125" s="5">
        <v>2667</v>
      </c>
      <c r="H125" s="6">
        <v>4.8327293246984482E-2</v>
      </c>
      <c r="I125" s="8"/>
      <c r="J125" s="8"/>
      <c r="K125" s="9"/>
      <c r="L125" s="5">
        <v>30401</v>
      </c>
      <c r="M125" s="5">
        <v>0</v>
      </c>
      <c r="N125" s="5">
        <v>1448</v>
      </c>
      <c r="O125" s="5">
        <v>0.17914140224456787</v>
      </c>
      <c r="P125" s="5">
        <v>0.38627994060516357</v>
      </c>
      <c r="Q125" s="5">
        <v>559.33334743976593</v>
      </c>
      <c r="R125" s="5">
        <v>8083</v>
      </c>
      <c r="S125" s="6">
        <v>6.9198727607727051E-2</v>
      </c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4.4">
      <c r="A126" s="5">
        <v>30402</v>
      </c>
      <c r="B126" s="5">
        <v>1</v>
      </c>
      <c r="C126" s="5">
        <v>621</v>
      </c>
      <c r="D126" s="5">
        <v>0.31993818283081055</v>
      </c>
      <c r="E126" s="5">
        <v>0.39094650745391846</v>
      </c>
      <c r="F126" s="5">
        <v>242.77778375148773</v>
      </c>
      <c r="G126" s="5">
        <v>1941</v>
      </c>
      <c r="H126" s="6">
        <v>0.1250787079334259</v>
      </c>
      <c r="I126" s="8"/>
      <c r="J126" s="8"/>
      <c r="K126" s="9"/>
      <c r="L126" s="5">
        <v>30402</v>
      </c>
      <c r="M126" s="5">
        <v>0</v>
      </c>
      <c r="N126" s="5">
        <v>1356</v>
      </c>
      <c r="O126" s="5">
        <v>0.25293788313865662</v>
      </c>
      <c r="P126" s="5">
        <v>0.36955097317695618</v>
      </c>
      <c r="Q126" s="5">
        <v>501.11112368106842</v>
      </c>
      <c r="R126" s="5">
        <v>5361</v>
      </c>
      <c r="S126" s="6">
        <v>9.3473441898822784E-2</v>
      </c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4.4">
      <c r="A127" s="5">
        <v>30403</v>
      </c>
      <c r="B127" s="5">
        <v>1</v>
      </c>
      <c r="C127" s="5">
        <v>1046</v>
      </c>
      <c r="D127" s="5">
        <v>0.2242710143327713</v>
      </c>
      <c r="E127" s="5">
        <v>0.36690038442611694</v>
      </c>
      <c r="F127" s="5">
        <v>383.77778792381287</v>
      </c>
      <c r="G127" s="5">
        <v>4664</v>
      </c>
      <c r="H127" s="6">
        <v>8.2285121083259583E-2</v>
      </c>
      <c r="I127" s="8"/>
      <c r="J127" s="8"/>
      <c r="K127" s="9"/>
      <c r="L127" s="5">
        <v>30403</v>
      </c>
      <c r="M127" s="5">
        <v>0</v>
      </c>
      <c r="N127" s="5">
        <v>8333</v>
      </c>
      <c r="O127" s="5">
        <v>0.3393053412437439</v>
      </c>
      <c r="P127" s="5">
        <v>0.36573463678359985</v>
      </c>
      <c r="Q127" s="5">
        <v>3047.6667447090149</v>
      </c>
      <c r="R127" s="5">
        <v>24559</v>
      </c>
      <c r="S127" s="6">
        <v>0.12409571558237076</v>
      </c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4.4">
      <c r="A128" s="5">
        <v>30404</v>
      </c>
      <c r="B128" s="5">
        <v>1</v>
      </c>
      <c r="C128" s="5">
        <v>517</v>
      </c>
      <c r="D128" s="5">
        <v>0.3671875</v>
      </c>
      <c r="E128" s="5">
        <v>0.39071568846702576</v>
      </c>
      <c r="F128" s="5">
        <v>202.0000051856041</v>
      </c>
      <c r="G128" s="5">
        <v>1408</v>
      </c>
      <c r="H128" s="6">
        <v>0.14346592128276825</v>
      </c>
      <c r="I128" s="8"/>
      <c r="J128" s="8"/>
      <c r="K128" s="9"/>
      <c r="L128" s="5">
        <v>30404</v>
      </c>
      <c r="M128" s="5">
        <v>0</v>
      </c>
      <c r="N128" s="5">
        <v>1128</v>
      </c>
      <c r="O128" s="5">
        <v>0.31587791442871094</v>
      </c>
      <c r="P128" s="5">
        <v>0.38100868463516235</v>
      </c>
      <c r="Q128" s="5">
        <v>429.77778831124306</v>
      </c>
      <c r="R128" s="5">
        <v>3571</v>
      </c>
      <c r="S128" s="6">
        <v>0.12035223096609116</v>
      </c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4.4">
      <c r="A129" s="5">
        <v>30501</v>
      </c>
      <c r="B129" s="5">
        <v>1</v>
      </c>
      <c r="C129" s="5">
        <v>276</v>
      </c>
      <c r="D129" s="5">
        <v>8.9089736342430115E-2</v>
      </c>
      <c r="E129" s="5">
        <v>0.39573270082473755</v>
      </c>
      <c r="F129" s="5">
        <v>109.22222506999969</v>
      </c>
      <c r="G129" s="5">
        <v>3098</v>
      </c>
      <c r="H129" s="6">
        <v>3.525572270154953E-2</v>
      </c>
      <c r="I129" s="8"/>
      <c r="J129" s="8"/>
      <c r="K129" s="9"/>
      <c r="L129" s="5">
        <v>30501</v>
      </c>
      <c r="M129" s="5">
        <v>0</v>
      </c>
      <c r="N129" s="5">
        <v>492</v>
      </c>
      <c r="O129" s="5">
        <v>6.1855670064687729E-2</v>
      </c>
      <c r="P129" s="5">
        <v>0.3669828474521637</v>
      </c>
      <c r="Q129" s="5">
        <v>180.55556020140648</v>
      </c>
      <c r="R129" s="5">
        <v>7954</v>
      </c>
      <c r="S129" s="6">
        <v>2.2699970752000809E-2</v>
      </c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4.4">
      <c r="A130" s="5">
        <v>30502</v>
      </c>
      <c r="B130" s="5">
        <v>1</v>
      </c>
      <c r="C130" s="5">
        <v>640</v>
      </c>
      <c r="D130" s="5">
        <v>0.24446141719818115</v>
      </c>
      <c r="E130" s="5">
        <v>0.37847223877906799</v>
      </c>
      <c r="F130" s="5">
        <v>242.22222772240639</v>
      </c>
      <c r="G130" s="5">
        <v>2618</v>
      </c>
      <c r="H130" s="6">
        <v>9.252186119556427E-2</v>
      </c>
      <c r="I130" s="8"/>
      <c r="J130" s="8"/>
      <c r="K130" s="9"/>
      <c r="L130" s="5">
        <v>30502</v>
      </c>
      <c r="M130" s="5">
        <v>0</v>
      </c>
      <c r="N130" s="5">
        <v>813</v>
      </c>
      <c r="O130" s="5">
        <v>0.14481653273105621</v>
      </c>
      <c r="P130" s="5">
        <v>0.37214705348014832</v>
      </c>
      <c r="Q130" s="5">
        <v>302.55556267499924</v>
      </c>
      <c r="R130" s="5">
        <v>5614</v>
      </c>
      <c r="S130" s="6">
        <v>5.3893044590950012E-2</v>
      </c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4.4">
      <c r="A131" s="5">
        <v>30601</v>
      </c>
      <c r="B131" s="5">
        <v>1</v>
      </c>
      <c r="C131" s="5">
        <v>1032</v>
      </c>
      <c r="D131" s="5">
        <v>0.54059720039367676</v>
      </c>
      <c r="E131" s="5">
        <v>0.40805342793464661</v>
      </c>
      <c r="F131" s="5">
        <v>421.11112239956856</v>
      </c>
      <c r="G131" s="5">
        <v>1909</v>
      </c>
      <c r="H131" s="6">
        <v>0.22059254348278046</v>
      </c>
      <c r="I131" s="8"/>
      <c r="J131" s="8"/>
      <c r="K131" s="9"/>
      <c r="L131" s="5">
        <v>30601</v>
      </c>
      <c r="M131" s="5">
        <v>0</v>
      </c>
      <c r="N131" s="5">
        <v>3130</v>
      </c>
      <c r="O131" s="5">
        <v>0.36043298244476318</v>
      </c>
      <c r="P131" s="5">
        <v>0.39155131578445435</v>
      </c>
      <c r="Q131" s="5">
        <v>1225.5555859804153</v>
      </c>
      <c r="R131" s="5">
        <v>8684</v>
      </c>
      <c r="S131" s="6">
        <v>0.14112800359725952</v>
      </c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4.4">
      <c r="A132" s="5">
        <v>30602</v>
      </c>
      <c r="B132" s="5">
        <v>1</v>
      </c>
      <c r="C132" s="5">
        <v>823</v>
      </c>
      <c r="D132" s="5">
        <v>0.29288256168365479</v>
      </c>
      <c r="E132" s="5">
        <v>0.37545564770698547</v>
      </c>
      <c r="F132" s="5">
        <v>309.00000762939453</v>
      </c>
      <c r="G132" s="5">
        <v>2810</v>
      </c>
      <c r="H132" s="6">
        <v>0.10996441543102264</v>
      </c>
      <c r="I132" s="8"/>
      <c r="J132" s="8"/>
      <c r="K132" s="9"/>
      <c r="L132" s="5">
        <v>30602</v>
      </c>
      <c r="M132" s="5">
        <v>0</v>
      </c>
      <c r="N132" s="5">
        <v>1573</v>
      </c>
      <c r="O132" s="5">
        <v>0.19949270784854889</v>
      </c>
      <c r="P132" s="5">
        <v>0.37112382054328918</v>
      </c>
      <c r="Q132" s="5">
        <v>583.77779275178909</v>
      </c>
      <c r="R132" s="5">
        <v>7885</v>
      </c>
      <c r="S132" s="6">
        <v>7.4036493897438049E-2</v>
      </c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4.4">
      <c r="A133" s="5">
        <v>30701</v>
      </c>
      <c r="B133" s="5">
        <v>1</v>
      </c>
      <c r="C133" s="5">
        <v>691</v>
      </c>
      <c r="D133" s="5">
        <v>0.15580609440803528</v>
      </c>
      <c r="E133" s="5">
        <v>0.385753333568573</v>
      </c>
      <c r="F133" s="5">
        <v>266.55556228756905</v>
      </c>
      <c r="G133" s="5">
        <v>4435</v>
      </c>
      <c r="H133" s="6">
        <v>6.0102719813585281E-2</v>
      </c>
      <c r="I133" s="8"/>
      <c r="J133" s="8"/>
      <c r="K133" s="9"/>
      <c r="L133" s="5">
        <v>30701</v>
      </c>
      <c r="M133" s="5">
        <v>0</v>
      </c>
      <c r="N133" s="5">
        <v>1708</v>
      </c>
      <c r="O133" s="5">
        <v>0.11506332457065582</v>
      </c>
      <c r="P133" s="5">
        <v>0.37457716464996338</v>
      </c>
      <c r="Q133" s="5">
        <v>639.77779376506805</v>
      </c>
      <c r="R133" s="5">
        <v>14844</v>
      </c>
      <c r="S133" s="6">
        <v>4.3100092560052872E-2</v>
      </c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4.4">
      <c r="A134" s="5">
        <v>30702</v>
      </c>
      <c r="B134" s="5">
        <v>1</v>
      </c>
      <c r="C134" s="5">
        <v>173</v>
      </c>
      <c r="D134" s="5">
        <v>7.76829794049263E-2</v>
      </c>
      <c r="E134" s="5">
        <v>0.37636479735374451</v>
      </c>
      <c r="F134" s="5">
        <v>65.111112475395203</v>
      </c>
      <c r="G134" s="5">
        <v>2227</v>
      </c>
      <c r="H134" s="6">
        <v>2.9237138107419014E-2</v>
      </c>
      <c r="I134" s="8"/>
      <c r="J134" s="8"/>
      <c r="K134" s="9"/>
      <c r="L134" s="5">
        <v>30702</v>
      </c>
      <c r="M134" s="5">
        <v>0</v>
      </c>
      <c r="N134" s="5">
        <v>394</v>
      </c>
      <c r="O134" s="5">
        <v>7.1571297943592072E-2</v>
      </c>
      <c r="P134" s="5">
        <v>0.36068812012672424</v>
      </c>
      <c r="Q134" s="5">
        <v>142.11111465096474</v>
      </c>
      <c r="R134" s="5">
        <v>5505</v>
      </c>
      <c r="S134" s="6">
        <v>2.581491693854332E-2</v>
      </c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4.4">
      <c r="A135" s="5">
        <v>30703</v>
      </c>
      <c r="B135" s="5">
        <v>1</v>
      </c>
      <c r="C135" s="5">
        <v>168</v>
      </c>
      <c r="D135" s="5">
        <v>0.22580644488334656</v>
      </c>
      <c r="E135" s="5">
        <v>0.38359788060188293</v>
      </c>
      <c r="F135" s="5">
        <v>64.444445848464966</v>
      </c>
      <c r="G135" s="5">
        <v>744</v>
      </c>
      <c r="H135" s="6">
        <v>8.6618870496749878E-2</v>
      </c>
      <c r="I135" s="8"/>
      <c r="J135" s="8"/>
      <c r="K135" s="9"/>
      <c r="L135" s="5">
        <v>30703</v>
      </c>
      <c r="M135" s="5">
        <v>0</v>
      </c>
      <c r="N135" s="5">
        <v>392</v>
      </c>
      <c r="O135" s="5">
        <v>0.12288401275873184</v>
      </c>
      <c r="P135" s="5">
        <v>0.36961451172828674</v>
      </c>
      <c r="Q135" s="5">
        <v>144.88889241218567</v>
      </c>
      <c r="R135" s="5">
        <v>3190</v>
      </c>
      <c r="S135" s="6">
        <v>4.5419715344905853E-2</v>
      </c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4.4">
      <c r="A136" s="5">
        <v>30801</v>
      </c>
      <c r="B136" s="5">
        <v>1</v>
      </c>
      <c r="C136" s="5">
        <v>130</v>
      </c>
      <c r="D136" s="5">
        <v>2.1466314792633057E-2</v>
      </c>
      <c r="E136" s="5">
        <v>0.35897436738014221</v>
      </c>
      <c r="F136" s="5">
        <v>46.666667759418488</v>
      </c>
      <c r="G136" s="5">
        <v>6056</v>
      </c>
      <c r="H136" s="6">
        <v>7.7058565802872181E-3</v>
      </c>
      <c r="I136" s="8"/>
      <c r="J136" s="8"/>
      <c r="K136" s="9"/>
      <c r="L136" s="5">
        <v>30801</v>
      </c>
      <c r="M136" s="5">
        <v>0</v>
      </c>
      <c r="N136" s="5">
        <v>313</v>
      </c>
      <c r="O136" s="5">
        <v>2.0830560475587845E-2</v>
      </c>
      <c r="P136" s="5">
        <v>0.34966278076171875</v>
      </c>
      <c r="Q136" s="5">
        <v>109.44444733858109</v>
      </c>
      <c r="R136" s="5">
        <v>15026</v>
      </c>
      <c r="S136" s="6">
        <v>7.2836717590689659E-3</v>
      </c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4.4">
      <c r="A137" s="5">
        <v>30802</v>
      </c>
      <c r="B137" s="5">
        <v>1</v>
      </c>
      <c r="C137" s="5">
        <v>208</v>
      </c>
      <c r="D137" s="5">
        <v>8.4690555930137634E-2</v>
      </c>
      <c r="E137" s="5">
        <v>0.36858975887298584</v>
      </c>
      <c r="F137" s="5">
        <v>76.666668593883514</v>
      </c>
      <c r="G137" s="5">
        <v>2456</v>
      </c>
      <c r="H137" s="6">
        <v>3.1216071918606758E-2</v>
      </c>
      <c r="I137" s="8"/>
      <c r="J137" s="8"/>
      <c r="K137" s="9"/>
      <c r="L137" s="5">
        <v>30802</v>
      </c>
      <c r="M137" s="5">
        <v>0</v>
      </c>
      <c r="N137" s="5">
        <v>428</v>
      </c>
      <c r="O137" s="5">
        <v>8.71158167719841E-2</v>
      </c>
      <c r="P137" s="5">
        <v>0.37045690417289734</v>
      </c>
      <c r="Q137" s="5">
        <v>158.55555975437164</v>
      </c>
      <c r="R137" s="5">
        <v>4913</v>
      </c>
      <c r="S137" s="6">
        <v>3.2272655516862869E-2</v>
      </c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4.4">
      <c r="A138" s="5">
        <v>30803</v>
      </c>
      <c r="B138" s="5">
        <v>1</v>
      </c>
      <c r="C138" s="5">
        <v>110</v>
      </c>
      <c r="D138" s="5">
        <v>6.6344991326332092E-2</v>
      </c>
      <c r="E138" s="5">
        <v>0.38181820511817932</v>
      </c>
      <c r="F138" s="5">
        <v>42.000001132488251</v>
      </c>
      <c r="G138" s="5">
        <v>1658</v>
      </c>
      <c r="H138" s="6">
        <v>2.5331726297736168E-2</v>
      </c>
      <c r="I138" s="8"/>
      <c r="J138" s="8"/>
      <c r="K138" s="9"/>
      <c r="L138" s="5">
        <v>30803</v>
      </c>
      <c r="M138" s="5">
        <v>0</v>
      </c>
      <c r="N138" s="5">
        <v>1214</v>
      </c>
      <c r="O138" s="5">
        <v>0.20503292977809906</v>
      </c>
      <c r="P138" s="5">
        <v>0.35758742690086365</v>
      </c>
      <c r="Q138" s="5">
        <v>434.11112222075462</v>
      </c>
      <c r="R138" s="5">
        <v>5921</v>
      </c>
      <c r="S138" s="6">
        <v>7.3317199945449829E-2</v>
      </c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4.4">
      <c r="A139" s="5">
        <v>30901</v>
      </c>
      <c r="B139" s="5">
        <v>1</v>
      </c>
      <c r="C139" s="5">
        <v>1351</v>
      </c>
      <c r="D139" s="5">
        <v>3.9840754121541977E-2</v>
      </c>
      <c r="E139" s="5">
        <v>0.35940456390380859</v>
      </c>
      <c r="F139" s="5">
        <v>485.55556827783585</v>
      </c>
      <c r="G139" s="5">
        <v>33910</v>
      </c>
      <c r="H139" s="6">
        <v>1.4318948611617088E-2</v>
      </c>
      <c r="I139" s="8"/>
      <c r="J139" s="8"/>
      <c r="K139" s="9"/>
      <c r="L139" s="5">
        <v>30901</v>
      </c>
      <c r="M139" s="5">
        <v>0</v>
      </c>
      <c r="N139" s="5">
        <v>5240</v>
      </c>
      <c r="O139" s="5">
        <v>4.0157873183488846E-2</v>
      </c>
      <c r="P139" s="5">
        <v>0.35538592934608459</v>
      </c>
      <c r="Q139" s="5">
        <v>1862.2222715616226</v>
      </c>
      <c r="R139" s="5">
        <v>130485</v>
      </c>
      <c r="S139" s="6">
        <v>1.4271543361246586E-2</v>
      </c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4.4">
      <c r="A140" s="5">
        <v>30902</v>
      </c>
      <c r="B140" s="5">
        <v>1</v>
      </c>
      <c r="C140" s="5">
        <v>1042</v>
      </c>
      <c r="D140" s="5">
        <v>0.10786749422550201</v>
      </c>
      <c r="E140" s="5">
        <v>0.3741736114025116</v>
      </c>
      <c r="F140" s="5">
        <v>389.88889867067337</v>
      </c>
      <c r="G140" s="5">
        <v>9660</v>
      </c>
      <c r="H140" s="6">
        <v>4.0361169725656509E-2</v>
      </c>
      <c r="I140" s="8"/>
      <c r="J140" s="8"/>
      <c r="K140" s="9"/>
      <c r="L140" s="5">
        <v>30902</v>
      </c>
      <c r="M140" s="5">
        <v>0</v>
      </c>
      <c r="N140" s="5">
        <v>3499</v>
      </c>
      <c r="O140" s="5">
        <v>7.6123140752315521E-2</v>
      </c>
      <c r="P140" s="5">
        <v>0.36362770199775696</v>
      </c>
      <c r="Q140" s="5">
        <v>1272.3333661854267</v>
      </c>
      <c r="R140" s="5">
        <v>45965</v>
      </c>
      <c r="S140" s="6">
        <v>2.7680482715368271E-2</v>
      </c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4.4">
      <c r="A141" s="5">
        <v>30903</v>
      </c>
      <c r="B141" s="5">
        <v>1</v>
      </c>
      <c r="C141" s="5">
        <v>500</v>
      </c>
      <c r="D141" s="5">
        <v>4.1757140308618546E-2</v>
      </c>
      <c r="E141" s="5">
        <v>0.36244446039199829</v>
      </c>
      <c r="F141" s="5">
        <v>181.22222661972046</v>
      </c>
      <c r="G141" s="5">
        <v>11974</v>
      </c>
      <c r="H141" s="6">
        <v>1.5134643763303757E-2</v>
      </c>
      <c r="I141" s="8"/>
      <c r="J141" s="8"/>
      <c r="K141" s="9"/>
      <c r="L141" s="5">
        <v>30903</v>
      </c>
      <c r="M141" s="5">
        <v>0</v>
      </c>
      <c r="N141" s="5">
        <v>2030</v>
      </c>
      <c r="O141" s="5">
        <v>4.1404910385608673E-2</v>
      </c>
      <c r="P141" s="5">
        <v>0.35889437794685364</v>
      </c>
      <c r="Q141" s="5">
        <v>728.55557408928871</v>
      </c>
      <c r="R141" s="5">
        <v>49028</v>
      </c>
      <c r="S141" s="6">
        <v>1.4859989285469055E-2</v>
      </c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4.4">
      <c r="A142" s="5">
        <v>30904</v>
      </c>
      <c r="B142" s="5">
        <v>1</v>
      </c>
      <c r="C142" s="5">
        <v>751</v>
      </c>
      <c r="D142" s="5">
        <v>7.8392483294010162E-2</v>
      </c>
      <c r="E142" s="5">
        <v>0.36085221171379089</v>
      </c>
      <c r="F142" s="5">
        <v>271.0000074505806</v>
      </c>
      <c r="G142" s="5">
        <v>9580</v>
      </c>
      <c r="H142" s="6">
        <v>2.8288101777434349E-2</v>
      </c>
      <c r="I142" s="8"/>
      <c r="J142" s="8"/>
      <c r="K142" s="9"/>
      <c r="L142" s="5">
        <v>30904</v>
      </c>
      <c r="M142" s="5">
        <v>0</v>
      </c>
      <c r="N142" s="5">
        <v>2517</v>
      </c>
      <c r="O142" s="5">
        <v>5.5150199681520462E-2</v>
      </c>
      <c r="P142" s="5">
        <v>0.35805413126945496</v>
      </c>
      <c r="Q142" s="5">
        <v>901.22224548459053</v>
      </c>
      <c r="R142" s="5">
        <v>45639</v>
      </c>
      <c r="S142" s="6">
        <v>1.9746756181120872E-2</v>
      </c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4.4">
      <c r="A143" s="5">
        <v>30905</v>
      </c>
      <c r="B143" s="5">
        <v>1</v>
      </c>
      <c r="C143" s="5">
        <v>172</v>
      </c>
      <c r="D143" s="5">
        <v>1.2098192237317562E-2</v>
      </c>
      <c r="E143" s="5">
        <v>0.36046513915061951</v>
      </c>
      <c r="F143" s="5">
        <v>62.000001460313797</v>
      </c>
      <c r="G143" s="5">
        <v>14217</v>
      </c>
      <c r="H143" s="6">
        <v>4.3609766289591789E-3</v>
      </c>
      <c r="I143" s="8"/>
      <c r="J143" s="8"/>
      <c r="K143" s="9"/>
      <c r="L143" s="5">
        <v>30905</v>
      </c>
      <c r="M143" s="5">
        <v>0</v>
      </c>
      <c r="N143" s="5">
        <v>842</v>
      </c>
      <c r="O143" s="5">
        <v>1.6309294849634171E-2</v>
      </c>
      <c r="P143" s="5">
        <v>0.34956455230712891</v>
      </c>
      <c r="Q143" s="5">
        <v>294.33334100246429</v>
      </c>
      <c r="R143" s="5">
        <v>51627</v>
      </c>
      <c r="S143" s="6">
        <v>5.7011512108147144E-3</v>
      </c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4.4">
      <c r="A144" s="5">
        <v>31001</v>
      </c>
      <c r="B144" s="5">
        <v>1</v>
      </c>
      <c r="C144" s="5">
        <v>2245</v>
      </c>
      <c r="D144" s="5">
        <v>5.4434798657894135E-2</v>
      </c>
      <c r="E144" s="5">
        <v>0.36589953303337097</v>
      </c>
      <c r="F144" s="5">
        <v>821.44446474313736</v>
      </c>
      <c r="G144" s="5">
        <v>41242</v>
      </c>
      <c r="H144" s="6">
        <v>1.9917666912078857E-2</v>
      </c>
      <c r="I144" s="8"/>
      <c r="J144" s="8"/>
      <c r="K144" s="9"/>
      <c r="L144" s="5">
        <v>31001</v>
      </c>
      <c r="M144" s="5">
        <v>0</v>
      </c>
      <c r="N144" s="5">
        <v>9535</v>
      </c>
      <c r="O144" s="5">
        <v>5.4767061024904251E-2</v>
      </c>
      <c r="P144" s="5">
        <v>0.35803765058517456</v>
      </c>
      <c r="Q144" s="5">
        <v>3413.8889775276184</v>
      </c>
      <c r="R144" s="5">
        <v>174101</v>
      </c>
      <c r="S144" s="6">
        <v>1.9608668982982635E-2</v>
      </c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4.4">
      <c r="A145" s="5">
        <v>31002</v>
      </c>
      <c r="B145" s="5">
        <v>1</v>
      </c>
      <c r="C145" s="5">
        <v>501</v>
      </c>
      <c r="D145" s="5">
        <v>0.13947661221027374</v>
      </c>
      <c r="E145" s="5">
        <v>0.3794633150100708</v>
      </c>
      <c r="F145" s="5">
        <v>190.11111596226692</v>
      </c>
      <c r="G145" s="5">
        <v>3592</v>
      </c>
      <c r="H145" s="6">
        <v>5.2926257252693176E-2</v>
      </c>
      <c r="I145" s="8"/>
      <c r="J145" s="8"/>
      <c r="K145" s="9"/>
      <c r="L145" s="5">
        <v>31002</v>
      </c>
      <c r="M145" s="5">
        <v>0</v>
      </c>
      <c r="N145" s="5">
        <v>2352</v>
      </c>
      <c r="O145" s="5">
        <v>0.13159514963626862</v>
      </c>
      <c r="P145" s="5">
        <v>0.36531558632850647</v>
      </c>
      <c r="Q145" s="5">
        <v>859.22224324941635</v>
      </c>
      <c r="R145" s="5">
        <v>17873</v>
      </c>
      <c r="S145" s="6">
        <v>4.8073757439851761E-2</v>
      </c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4.4">
      <c r="A146" s="5">
        <v>31003</v>
      </c>
      <c r="B146" s="5">
        <v>1</v>
      </c>
      <c r="C146" s="5">
        <v>1868</v>
      </c>
      <c r="D146" s="5">
        <v>0.19619788229465485</v>
      </c>
      <c r="E146" s="5">
        <v>0.37758743762969971</v>
      </c>
      <c r="F146" s="5">
        <v>705.33335053920746</v>
      </c>
      <c r="G146" s="5">
        <v>9521</v>
      </c>
      <c r="H146" s="6">
        <v>7.4081853032112122E-2</v>
      </c>
      <c r="I146" s="8"/>
      <c r="J146" s="8"/>
      <c r="K146" s="9"/>
      <c r="L146" s="5">
        <v>31003</v>
      </c>
      <c r="M146" s="5">
        <v>0</v>
      </c>
      <c r="N146" s="5">
        <v>15112</v>
      </c>
      <c r="O146" s="5">
        <v>0.18304042518138885</v>
      </c>
      <c r="P146" s="5">
        <v>0.37045615911483765</v>
      </c>
      <c r="Q146" s="5">
        <v>5598.3334710001945</v>
      </c>
      <c r="R146" s="5">
        <v>82561</v>
      </c>
      <c r="S146" s="6">
        <v>6.7808449268341064E-2</v>
      </c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4.4">
      <c r="A147" s="5">
        <v>31101</v>
      </c>
      <c r="B147" s="5">
        <v>1</v>
      </c>
      <c r="C147" s="5">
        <v>2459</v>
      </c>
      <c r="D147" s="5">
        <v>0.47526091337203979</v>
      </c>
      <c r="E147" s="5">
        <v>0.40043377876281738</v>
      </c>
      <c r="F147" s="5">
        <v>984.66669097542763</v>
      </c>
      <c r="G147" s="5">
        <v>5174</v>
      </c>
      <c r="H147" s="6">
        <v>0.1903105229139328</v>
      </c>
      <c r="I147" s="8"/>
      <c r="J147" s="8"/>
      <c r="K147" s="9"/>
      <c r="L147" s="5">
        <v>31101</v>
      </c>
      <c r="M147" s="5">
        <v>0</v>
      </c>
      <c r="N147" s="5">
        <v>6870</v>
      </c>
      <c r="O147" s="5">
        <v>0.35375902056694031</v>
      </c>
      <c r="P147" s="5">
        <v>0.38740095496177673</v>
      </c>
      <c r="Q147" s="5">
        <v>2661.4445112645626</v>
      </c>
      <c r="R147" s="5">
        <v>19420</v>
      </c>
      <c r="S147" s="6">
        <v>0.13704657554626465</v>
      </c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4.4">
      <c r="A148" s="5">
        <v>31201</v>
      </c>
      <c r="B148" s="5">
        <v>1</v>
      </c>
      <c r="C148" s="5">
        <v>685</v>
      </c>
      <c r="D148" s="5">
        <v>0.29399141669273376</v>
      </c>
      <c r="E148" s="5">
        <v>0.38864558935165405</v>
      </c>
      <c r="F148" s="5">
        <v>266.22222915291786</v>
      </c>
      <c r="G148" s="5">
        <v>2330</v>
      </c>
      <c r="H148" s="6">
        <v>0.11425846815109253</v>
      </c>
      <c r="I148" s="8"/>
      <c r="J148" s="8"/>
      <c r="K148" s="9"/>
      <c r="L148" s="5">
        <v>31201</v>
      </c>
      <c r="M148" s="5">
        <v>0</v>
      </c>
      <c r="N148" s="5">
        <v>3283</v>
      </c>
      <c r="O148" s="5">
        <v>0.26980605721473694</v>
      </c>
      <c r="P148" s="5">
        <v>0.37831252813339233</v>
      </c>
      <c r="Q148" s="5">
        <v>1242.0000304579735</v>
      </c>
      <c r="R148" s="5">
        <v>12168</v>
      </c>
      <c r="S148" s="6">
        <v>0.10207100957632065</v>
      </c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4.4">
      <c r="A149" s="5">
        <v>31202</v>
      </c>
      <c r="B149" s="5">
        <v>1</v>
      </c>
      <c r="C149" s="5">
        <v>615</v>
      </c>
      <c r="D149" s="5">
        <v>0.31619536876678467</v>
      </c>
      <c r="E149" s="5">
        <v>0.39566397666931152</v>
      </c>
      <c r="F149" s="5">
        <v>243.33333951234818</v>
      </c>
      <c r="G149" s="5">
        <v>1945</v>
      </c>
      <c r="H149" s="6">
        <v>0.12510712444782257</v>
      </c>
      <c r="I149" s="8"/>
      <c r="J149" s="8"/>
      <c r="K149" s="9"/>
      <c r="L149" s="5">
        <v>31202</v>
      </c>
      <c r="M149" s="5">
        <v>0</v>
      </c>
      <c r="N149" s="5">
        <v>2836</v>
      </c>
      <c r="O149" s="5">
        <v>0.29237112402915955</v>
      </c>
      <c r="P149" s="5">
        <v>0.38450086116790771</v>
      </c>
      <c r="Q149" s="5">
        <v>1090.4444705545902</v>
      </c>
      <c r="R149" s="5">
        <v>9700</v>
      </c>
      <c r="S149" s="6">
        <v>0.11241694539785385</v>
      </c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4.4">
      <c r="A150" s="5">
        <v>31203</v>
      </c>
      <c r="B150" s="5">
        <v>1</v>
      </c>
      <c r="C150" s="5">
        <v>497</v>
      </c>
      <c r="D150" s="5">
        <v>0.17549434304237366</v>
      </c>
      <c r="E150" s="5">
        <v>0.38162308931350708</v>
      </c>
      <c r="F150" s="5">
        <v>189.66667160391808</v>
      </c>
      <c r="G150" s="5">
        <v>2832</v>
      </c>
      <c r="H150" s="6">
        <v>6.6972695291042328E-2</v>
      </c>
      <c r="I150" s="8"/>
      <c r="J150" s="8"/>
      <c r="K150" s="9"/>
      <c r="L150" s="5">
        <v>31203</v>
      </c>
      <c r="M150" s="5">
        <v>0</v>
      </c>
      <c r="N150" s="5">
        <v>1263</v>
      </c>
      <c r="O150" s="5">
        <v>0.13658483326435089</v>
      </c>
      <c r="P150" s="5">
        <v>0.37573680281639099</v>
      </c>
      <c r="Q150" s="5">
        <v>474.55556735396385</v>
      </c>
      <c r="R150" s="5">
        <v>9247</v>
      </c>
      <c r="S150" s="6">
        <v>5.1319949328899384E-2</v>
      </c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4.4">
      <c r="A151" s="5">
        <v>31204</v>
      </c>
      <c r="B151" s="5">
        <v>1</v>
      </c>
      <c r="C151" s="5">
        <v>465</v>
      </c>
      <c r="D151" s="5">
        <v>0.17474633455276489</v>
      </c>
      <c r="E151" s="5">
        <v>0.37228196859359741</v>
      </c>
      <c r="F151" s="5">
        <v>173.11111521720886</v>
      </c>
      <c r="G151" s="5">
        <v>2661</v>
      </c>
      <c r="H151" s="6">
        <v>6.5054908394813538E-2</v>
      </c>
      <c r="I151" s="8"/>
      <c r="J151" s="8"/>
      <c r="K151" s="9"/>
      <c r="L151" s="5">
        <v>31204</v>
      </c>
      <c r="M151" s="5">
        <v>0</v>
      </c>
      <c r="N151" s="5">
        <v>3448</v>
      </c>
      <c r="O151" s="5">
        <v>0.14630627632141113</v>
      </c>
      <c r="P151" s="5">
        <v>0.36813613772392273</v>
      </c>
      <c r="Q151" s="5">
        <v>1269.3333656489849</v>
      </c>
      <c r="R151" s="5">
        <v>23567</v>
      </c>
      <c r="S151" s="6">
        <v>5.3860627114772797E-2</v>
      </c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4.4">
      <c r="A152" s="5">
        <v>31205</v>
      </c>
      <c r="B152" s="5">
        <v>1</v>
      </c>
      <c r="C152" s="5">
        <v>1192</v>
      </c>
      <c r="D152" s="5">
        <v>0.16507409512996674</v>
      </c>
      <c r="E152" s="5">
        <v>0.375</v>
      </c>
      <c r="F152" s="5">
        <v>447.00001093745232</v>
      </c>
      <c r="G152" s="5">
        <v>7221</v>
      </c>
      <c r="H152" s="6">
        <v>6.1902783811092377E-2</v>
      </c>
      <c r="I152" s="8"/>
      <c r="J152" s="8"/>
      <c r="K152" s="9"/>
      <c r="L152" s="5">
        <v>31205</v>
      </c>
      <c r="M152" s="5">
        <v>0</v>
      </c>
      <c r="N152" s="5">
        <v>8028</v>
      </c>
      <c r="O152" s="5">
        <v>0.14302001893520355</v>
      </c>
      <c r="P152" s="5">
        <v>0.36596912145614624</v>
      </c>
      <c r="Q152" s="5">
        <v>2938.0000728070736</v>
      </c>
      <c r="R152" s="5">
        <v>56132</v>
      </c>
      <c r="S152" s="6">
        <v>5.2340909838676453E-2</v>
      </c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4.4">
      <c r="A153" s="5">
        <v>31206</v>
      </c>
      <c r="B153" s="5">
        <v>1</v>
      </c>
      <c r="C153" s="5">
        <v>743</v>
      </c>
      <c r="D153" s="5">
        <v>0.17994672060012817</v>
      </c>
      <c r="E153" s="5">
        <v>0.37894421815872192</v>
      </c>
      <c r="F153" s="5">
        <v>281.55556294322014</v>
      </c>
      <c r="G153" s="5">
        <v>4129</v>
      </c>
      <c r="H153" s="6">
        <v>6.8189769983291626E-2</v>
      </c>
      <c r="I153" s="8"/>
      <c r="J153" s="8"/>
      <c r="K153" s="9"/>
      <c r="L153" s="5">
        <v>31206</v>
      </c>
      <c r="M153" s="5">
        <v>0</v>
      </c>
      <c r="N153" s="5">
        <v>6037</v>
      </c>
      <c r="O153" s="5">
        <v>0.15100428462028503</v>
      </c>
      <c r="P153" s="5">
        <v>0.36642557382583618</v>
      </c>
      <c r="Q153" s="5">
        <v>2212.1111663281918</v>
      </c>
      <c r="R153" s="5">
        <v>39979</v>
      </c>
      <c r="S153" s="6">
        <v>5.5331829935312271E-2</v>
      </c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4.4">
      <c r="A154" s="5">
        <v>31301</v>
      </c>
      <c r="B154" s="5">
        <v>1</v>
      </c>
      <c r="C154" s="5">
        <v>950</v>
      </c>
      <c r="D154" s="5">
        <v>0.23726274073123932</v>
      </c>
      <c r="E154" s="5">
        <v>0.38152047991752625</v>
      </c>
      <c r="F154" s="5">
        <v>362.44445297122002</v>
      </c>
      <c r="G154" s="5">
        <v>4004</v>
      </c>
      <c r="H154" s="6">
        <v>9.0520597994327545E-2</v>
      </c>
      <c r="I154" s="8"/>
      <c r="J154" s="8"/>
      <c r="K154" s="9"/>
      <c r="L154" s="5">
        <v>31301</v>
      </c>
      <c r="M154" s="5">
        <v>0</v>
      </c>
      <c r="N154" s="5">
        <v>2569</v>
      </c>
      <c r="O154" s="5">
        <v>0.16494381427764893</v>
      </c>
      <c r="P154" s="5">
        <v>0.37783834338188171</v>
      </c>
      <c r="Q154" s="5">
        <v>970.66669058799744</v>
      </c>
      <c r="R154" s="5">
        <v>15575</v>
      </c>
      <c r="S154" s="6">
        <v>6.2322098761796951E-2</v>
      </c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4.4">
      <c r="A155" s="5">
        <v>31302</v>
      </c>
      <c r="B155" s="5">
        <v>1</v>
      </c>
      <c r="C155" s="5">
        <v>685</v>
      </c>
      <c r="D155" s="5">
        <v>0.58100086450576782</v>
      </c>
      <c r="E155" s="5">
        <v>0.42562857270240784</v>
      </c>
      <c r="F155" s="5">
        <v>291.55556303262711</v>
      </c>
      <c r="G155" s="5">
        <v>1179</v>
      </c>
      <c r="H155" s="6">
        <v>0.24729056656360626</v>
      </c>
      <c r="I155" s="8"/>
      <c r="J155" s="8"/>
      <c r="K155" s="9"/>
      <c r="L155" s="5">
        <v>31302</v>
      </c>
      <c r="M155" s="5">
        <v>0</v>
      </c>
      <c r="N155" s="5">
        <v>1849</v>
      </c>
      <c r="O155" s="5">
        <v>0.45835399627685547</v>
      </c>
      <c r="P155" s="5">
        <v>0.40532422065734863</v>
      </c>
      <c r="Q155" s="5">
        <v>749.44446447491646</v>
      </c>
      <c r="R155" s="5">
        <v>4034</v>
      </c>
      <c r="S155" s="6">
        <v>0.18578197062015533</v>
      </c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4.4">
      <c r="A156" s="5">
        <v>31303</v>
      </c>
      <c r="B156" s="5">
        <v>1</v>
      </c>
      <c r="C156" s="5">
        <v>357</v>
      </c>
      <c r="D156" s="5">
        <v>0.45710626244544983</v>
      </c>
      <c r="E156" s="5">
        <v>0.40927484631538391</v>
      </c>
      <c r="F156" s="5">
        <v>146.11111491918564</v>
      </c>
      <c r="G156" s="5">
        <v>781</v>
      </c>
      <c r="H156" s="6">
        <v>0.18708209693431854</v>
      </c>
      <c r="I156" s="8"/>
      <c r="J156" s="8"/>
      <c r="K156" s="9"/>
      <c r="L156" s="5">
        <v>31303</v>
      </c>
      <c r="M156" s="5">
        <v>0</v>
      </c>
      <c r="N156" s="5">
        <v>1004</v>
      </c>
      <c r="O156" s="5">
        <v>0.3708902895450592</v>
      </c>
      <c r="P156" s="5">
        <v>0.38247013092041016</v>
      </c>
      <c r="Q156" s="5">
        <v>384.00000911951065</v>
      </c>
      <c r="R156" s="5">
        <v>2707</v>
      </c>
      <c r="S156" s="6">
        <v>0.14185446500778198</v>
      </c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4.4">
      <c r="A157" s="5">
        <v>31304</v>
      </c>
      <c r="B157" s="5">
        <v>1</v>
      </c>
      <c r="C157" s="5">
        <v>991</v>
      </c>
      <c r="D157" s="5">
        <v>0.72653961181640625</v>
      </c>
      <c r="E157" s="5">
        <v>0.4527413547039032</v>
      </c>
      <c r="F157" s="5">
        <v>448.66667833924294</v>
      </c>
      <c r="G157" s="5">
        <v>1364</v>
      </c>
      <c r="H157" s="6">
        <v>0.32893452048301697</v>
      </c>
      <c r="I157" s="8"/>
      <c r="J157" s="8"/>
      <c r="K157" s="9"/>
      <c r="L157" s="5">
        <v>31304</v>
      </c>
      <c r="M157" s="5">
        <v>0</v>
      </c>
      <c r="N157" s="5">
        <v>4321</v>
      </c>
      <c r="O157" s="5">
        <v>0.64811760187149048</v>
      </c>
      <c r="P157" s="5">
        <v>0.44616732001304626</v>
      </c>
      <c r="Q157" s="5">
        <v>1927.888940602541</v>
      </c>
      <c r="R157" s="5">
        <v>6667</v>
      </c>
      <c r="S157" s="6">
        <v>0.28916889429092407</v>
      </c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4.4">
      <c r="A158" s="5">
        <v>31401</v>
      </c>
      <c r="B158" s="5">
        <v>1</v>
      </c>
      <c r="C158" s="5">
        <v>478</v>
      </c>
      <c r="D158" s="5">
        <v>5.1838196814060211E-2</v>
      </c>
      <c r="E158" s="5">
        <v>0.36029753088951111</v>
      </c>
      <c r="F158" s="5">
        <v>172.22222676873207</v>
      </c>
      <c r="G158" s="5">
        <v>9221</v>
      </c>
      <c r="H158" s="6">
        <v>1.8677175045013428E-2</v>
      </c>
      <c r="I158" s="8"/>
      <c r="J158" s="8"/>
      <c r="K158" s="9"/>
      <c r="L158" s="5">
        <v>31401</v>
      </c>
      <c r="M158" s="5">
        <v>0</v>
      </c>
      <c r="N158" s="5">
        <v>1342</v>
      </c>
      <c r="O158" s="5">
        <v>5.297229066491127E-2</v>
      </c>
      <c r="P158" s="5">
        <v>0.35924822092056274</v>
      </c>
      <c r="Q158" s="5">
        <v>482.11112359166145</v>
      </c>
      <c r="R158" s="5">
        <v>25334</v>
      </c>
      <c r="S158" s="6">
        <v>1.9030200317502022E-2</v>
      </c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4.4">
      <c r="A159" s="5">
        <v>31402</v>
      </c>
      <c r="B159" s="5">
        <v>1</v>
      </c>
      <c r="C159" s="5">
        <v>171</v>
      </c>
      <c r="D159" s="5">
        <v>8.7512791156768799E-2</v>
      </c>
      <c r="E159" s="5">
        <v>0.37361922860145569</v>
      </c>
      <c r="F159" s="5">
        <v>63.888890504837036</v>
      </c>
      <c r="G159" s="5">
        <v>1954</v>
      </c>
      <c r="H159" s="6">
        <v>3.2696463167667389E-2</v>
      </c>
      <c r="I159" s="8"/>
      <c r="J159" s="8"/>
      <c r="K159" s="9"/>
      <c r="L159" s="5">
        <v>31402</v>
      </c>
      <c r="M159" s="5">
        <v>0</v>
      </c>
      <c r="N159" s="5">
        <v>477</v>
      </c>
      <c r="O159" s="5">
        <v>7.1999996900558472E-2</v>
      </c>
      <c r="P159" s="5">
        <v>0.35592827200889587</v>
      </c>
      <c r="Q159" s="5">
        <v>169.7777823805809</v>
      </c>
      <c r="R159" s="5">
        <v>6625</v>
      </c>
      <c r="S159" s="6">
        <v>2.5626834481954575E-2</v>
      </c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4.4">
      <c r="A160" s="5">
        <v>31403</v>
      </c>
      <c r="B160" s="5">
        <v>1</v>
      </c>
      <c r="C160" s="5">
        <v>198</v>
      </c>
      <c r="D160" s="5">
        <v>5.9710495173931122E-2</v>
      </c>
      <c r="E160" s="5">
        <v>0.3490460216999054</v>
      </c>
      <c r="F160" s="5">
        <v>69.111112892627716</v>
      </c>
      <c r="G160" s="5">
        <v>3316</v>
      </c>
      <c r="H160" s="6">
        <v>2.0841710269451141E-2</v>
      </c>
      <c r="I160" s="8"/>
      <c r="J160" s="8"/>
      <c r="K160" s="9"/>
      <c r="L160" s="5">
        <v>31403</v>
      </c>
      <c r="M160" s="5">
        <v>0</v>
      </c>
      <c r="N160" s="5">
        <v>439</v>
      </c>
      <c r="O160" s="5">
        <v>4.5183204114437103E-2</v>
      </c>
      <c r="P160" s="5">
        <v>0.36598330736160278</v>
      </c>
      <c r="Q160" s="5">
        <v>160.66667073965073</v>
      </c>
      <c r="R160" s="5">
        <v>9716</v>
      </c>
      <c r="S160" s="6">
        <v>1.6536299139261246E-2</v>
      </c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4.4">
      <c r="A161" s="5">
        <v>31404</v>
      </c>
      <c r="B161" s="5">
        <v>1</v>
      </c>
      <c r="C161" s="5">
        <v>18</v>
      </c>
      <c r="D161" s="5">
        <v>5.4545454680919647E-2</v>
      </c>
      <c r="E161" s="5">
        <v>0.33950617909431458</v>
      </c>
      <c r="F161" s="5">
        <v>6.1111112833023071</v>
      </c>
      <c r="G161" s="5">
        <v>330</v>
      </c>
      <c r="H161" s="6">
        <v>1.8518518656492233E-2</v>
      </c>
      <c r="I161" s="8"/>
      <c r="J161" s="8"/>
      <c r="K161" s="9"/>
      <c r="L161" s="5">
        <v>31404</v>
      </c>
      <c r="M161" s="5">
        <v>0</v>
      </c>
      <c r="N161" s="5">
        <v>53</v>
      </c>
      <c r="O161" s="5">
        <v>5.5672269314527512E-2</v>
      </c>
      <c r="P161" s="5">
        <v>0.39203354716300964</v>
      </c>
      <c r="Q161" s="5">
        <v>20.777778178453445</v>
      </c>
      <c r="R161" s="5">
        <v>952</v>
      </c>
      <c r="S161" s="6">
        <v>2.182539738714695E-2</v>
      </c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4.4">
      <c r="A162" s="5">
        <v>31405</v>
      </c>
      <c r="B162" s="5">
        <v>1</v>
      </c>
      <c r="C162" s="5">
        <v>187</v>
      </c>
      <c r="D162" s="5">
        <v>0.19560669362545013</v>
      </c>
      <c r="E162" s="5">
        <v>0.40819963812828064</v>
      </c>
      <c r="F162" s="5">
        <v>76.333334982395172</v>
      </c>
      <c r="G162" s="5">
        <v>956</v>
      </c>
      <c r="H162" s="6">
        <v>7.9846583306789398E-2</v>
      </c>
      <c r="I162" s="8"/>
      <c r="J162" s="8"/>
      <c r="K162" s="9"/>
      <c r="L162" s="5">
        <v>31405</v>
      </c>
      <c r="M162" s="5">
        <v>0</v>
      </c>
      <c r="N162" s="5">
        <v>422</v>
      </c>
      <c r="O162" s="5">
        <v>0.14770738780498505</v>
      </c>
      <c r="P162" s="5">
        <v>0.38625591993331909</v>
      </c>
      <c r="Q162" s="5">
        <v>163.00000396370888</v>
      </c>
      <c r="R162" s="5">
        <v>2857</v>
      </c>
      <c r="S162" s="6">
        <v>5.70528544485569E-2</v>
      </c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4.4">
      <c r="A163" s="5">
        <v>31501</v>
      </c>
      <c r="B163" s="5">
        <v>1</v>
      </c>
      <c r="C163" s="5">
        <v>645</v>
      </c>
      <c r="D163" s="5">
        <v>0.3648189902305603</v>
      </c>
      <c r="E163" s="5">
        <v>0.37881138920783997</v>
      </c>
      <c r="F163" s="5">
        <v>244.33333948254585</v>
      </c>
      <c r="G163" s="5">
        <v>1768</v>
      </c>
      <c r="H163" s="6">
        <v>0.13819758594036102</v>
      </c>
      <c r="I163" s="8"/>
      <c r="J163" s="8"/>
      <c r="K163" s="9"/>
      <c r="L163" s="5">
        <v>31501</v>
      </c>
      <c r="M163" s="5">
        <v>0</v>
      </c>
      <c r="N163" s="5">
        <v>1677</v>
      </c>
      <c r="O163" s="5">
        <v>0.25788098573684692</v>
      </c>
      <c r="P163" s="5">
        <v>0.37288808822631836</v>
      </c>
      <c r="Q163" s="5">
        <v>625.33334842324257</v>
      </c>
      <c r="R163" s="5">
        <v>6503</v>
      </c>
      <c r="S163" s="6">
        <v>9.6160747110843658E-2</v>
      </c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4.4">
      <c r="A164" s="5">
        <v>31601</v>
      </c>
      <c r="B164" s="5">
        <v>1</v>
      </c>
      <c r="C164" s="5">
        <v>593</v>
      </c>
      <c r="D164" s="5">
        <v>0.14176428318023682</v>
      </c>
      <c r="E164" s="5">
        <v>0.38560989499092102</v>
      </c>
      <c r="F164" s="5">
        <v>228.66667276620865</v>
      </c>
      <c r="G164" s="5">
        <v>4183</v>
      </c>
      <c r="H164" s="6">
        <v>5.4665710777044296E-2</v>
      </c>
      <c r="I164" s="8"/>
      <c r="J164" s="8"/>
      <c r="K164" s="9"/>
      <c r="L164" s="5">
        <v>31601</v>
      </c>
      <c r="M164" s="5">
        <v>0</v>
      </c>
      <c r="N164" s="5">
        <v>1611</v>
      </c>
      <c r="O164" s="5">
        <v>0.11310819536447525</v>
      </c>
      <c r="P164" s="5">
        <v>0.37775018811225891</v>
      </c>
      <c r="Q164" s="5">
        <v>608.55556973814964</v>
      </c>
      <c r="R164" s="5">
        <v>14243</v>
      </c>
      <c r="S164" s="6">
        <v>4.272664338350296E-2</v>
      </c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4.4">
      <c r="A165" s="5">
        <v>31602</v>
      </c>
      <c r="B165" s="5">
        <v>1</v>
      </c>
      <c r="C165" s="5">
        <v>271</v>
      </c>
      <c r="D165" s="5">
        <v>0.1003703698515892</v>
      </c>
      <c r="E165" s="5">
        <v>0.38540387153625488</v>
      </c>
      <c r="F165" s="5">
        <v>104.44444680213928</v>
      </c>
      <c r="G165" s="5">
        <v>2700</v>
      </c>
      <c r="H165" s="6">
        <v>3.8683127611875534E-2</v>
      </c>
      <c r="I165" s="8"/>
      <c r="J165" s="8"/>
      <c r="K165" s="9"/>
      <c r="L165" s="5">
        <v>31602</v>
      </c>
      <c r="M165" s="5">
        <v>0</v>
      </c>
      <c r="N165" s="5">
        <v>2539</v>
      </c>
      <c r="O165" s="5">
        <v>0.10695930570363998</v>
      </c>
      <c r="P165" s="5">
        <v>0.36597961187362671</v>
      </c>
      <c r="Q165" s="5">
        <v>929.22224506735802</v>
      </c>
      <c r="R165" s="5">
        <v>23738</v>
      </c>
      <c r="S165" s="6">
        <v>3.9144925773143768E-2</v>
      </c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4.4">
      <c r="A166" s="5">
        <v>40101</v>
      </c>
      <c r="B166" s="5">
        <v>1</v>
      </c>
      <c r="C166" s="5">
        <v>733</v>
      </c>
      <c r="D166" s="5">
        <v>1.3685585930943489E-2</v>
      </c>
      <c r="E166" s="5">
        <v>0.36743974685668945</v>
      </c>
      <c r="F166" s="5">
        <v>269.33334025740623</v>
      </c>
      <c r="G166" s="5">
        <v>53560</v>
      </c>
      <c r="H166" s="6">
        <v>5.0286282785236835E-3</v>
      </c>
      <c r="I166" s="8"/>
      <c r="J166" s="8"/>
      <c r="K166" s="9"/>
      <c r="L166" s="5">
        <v>40101</v>
      </c>
      <c r="M166" s="5">
        <v>0</v>
      </c>
      <c r="N166" s="5">
        <v>5225</v>
      </c>
      <c r="O166" s="5">
        <v>2.1993517875671387E-2</v>
      </c>
      <c r="P166" s="5">
        <v>0.36193513870239258</v>
      </c>
      <c r="Q166" s="5">
        <v>1891.1111594438553</v>
      </c>
      <c r="R166" s="5">
        <v>237570</v>
      </c>
      <c r="S166" s="6">
        <v>7.9602273181080818E-3</v>
      </c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4.4">
      <c r="A167" s="5">
        <v>40102</v>
      </c>
      <c r="B167" s="5">
        <v>1</v>
      </c>
      <c r="C167" s="5">
        <v>913</v>
      </c>
      <c r="D167" s="5">
        <v>0.17258979380130768</v>
      </c>
      <c r="E167" s="5">
        <v>0.35718631744384766</v>
      </c>
      <c r="F167" s="5">
        <v>326.11111918091774</v>
      </c>
      <c r="G167" s="5">
        <v>5290</v>
      </c>
      <c r="H167" s="6">
        <v>6.1646711081266403E-2</v>
      </c>
      <c r="I167" s="8"/>
      <c r="J167" s="8"/>
      <c r="K167" s="9"/>
      <c r="L167" s="5">
        <v>40102</v>
      </c>
      <c r="M167" s="5">
        <v>0</v>
      </c>
      <c r="N167" s="5">
        <v>2162</v>
      </c>
      <c r="O167" s="5">
        <v>0.12709423899650574</v>
      </c>
      <c r="P167" s="5">
        <v>0.36221605539321899</v>
      </c>
      <c r="Q167" s="5">
        <v>783.1111307144165</v>
      </c>
      <c r="R167" s="5">
        <v>17011</v>
      </c>
      <c r="S167" s="6">
        <v>4.603557288646698E-2</v>
      </c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4.4">
      <c r="A168" s="5">
        <v>40103</v>
      </c>
      <c r="B168" s="5">
        <v>1</v>
      </c>
      <c r="C168" s="5">
        <v>1574</v>
      </c>
      <c r="D168" s="5">
        <v>0.60191202163696289</v>
      </c>
      <c r="E168" s="5">
        <v>0.37745305895805359</v>
      </c>
      <c r="F168" s="5">
        <v>594.1111253798008</v>
      </c>
      <c r="G168" s="5">
        <v>2615</v>
      </c>
      <c r="H168" s="6">
        <v>0.22719353437423706</v>
      </c>
      <c r="I168" s="8"/>
      <c r="J168" s="8"/>
      <c r="K168" s="9"/>
      <c r="L168" s="5">
        <v>40103</v>
      </c>
      <c r="M168" s="5">
        <v>0</v>
      </c>
      <c r="N168" s="5">
        <v>3858</v>
      </c>
      <c r="O168" s="5">
        <v>0.5248265266418457</v>
      </c>
      <c r="P168" s="5">
        <v>0.37037038803100586</v>
      </c>
      <c r="Q168" s="5">
        <v>1428.8889237046242</v>
      </c>
      <c r="R168" s="5">
        <v>7351</v>
      </c>
      <c r="S168" s="6">
        <v>0.19438020884990692</v>
      </c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4.4">
      <c r="A169" s="5">
        <v>40104</v>
      </c>
      <c r="B169" s="5">
        <v>1</v>
      </c>
      <c r="C169" s="5">
        <v>552</v>
      </c>
      <c r="D169" s="5">
        <v>0.17473883926868439</v>
      </c>
      <c r="E169" s="5">
        <v>0.37962964177131653</v>
      </c>
      <c r="F169" s="5">
        <v>209.55556073784828</v>
      </c>
      <c r="G169" s="5">
        <v>3159</v>
      </c>
      <c r="H169" s="6">
        <v>6.6336043179035187E-2</v>
      </c>
      <c r="I169" s="8"/>
      <c r="J169" s="8"/>
      <c r="K169" s="9"/>
      <c r="L169" s="5">
        <v>40104</v>
      </c>
      <c r="M169" s="5">
        <v>0</v>
      </c>
      <c r="N169" s="5">
        <v>1337</v>
      </c>
      <c r="O169" s="5">
        <v>0.1067209467291832</v>
      </c>
      <c r="P169" s="5">
        <v>0.36416521668434143</v>
      </c>
      <c r="Q169" s="5">
        <v>486.88890081644058</v>
      </c>
      <c r="R169" s="5">
        <v>12528</v>
      </c>
      <c r="S169" s="6">
        <v>3.8864057511091232E-2</v>
      </c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4.4">
      <c r="A170" s="5">
        <v>40201</v>
      </c>
      <c r="B170" s="5">
        <v>1</v>
      </c>
      <c r="C170" s="5">
        <v>1470</v>
      </c>
      <c r="D170" s="5">
        <v>0.24697580933570862</v>
      </c>
      <c r="E170" s="5">
        <v>0.37762662768363953</v>
      </c>
      <c r="F170" s="5">
        <v>555.11112520098686</v>
      </c>
      <c r="G170" s="5">
        <v>5952</v>
      </c>
      <c r="H170" s="6">
        <v>9.3264639377593994E-2</v>
      </c>
      <c r="I170" s="8"/>
      <c r="J170" s="8"/>
      <c r="K170" s="9"/>
      <c r="L170" s="5">
        <v>40201</v>
      </c>
      <c r="M170" s="5">
        <v>0</v>
      </c>
      <c r="N170" s="5">
        <v>4746</v>
      </c>
      <c r="O170" s="5">
        <v>0.16388687491416931</v>
      </c>
      <c r="P170" s="5">
        <v>0.36732688546180725</v>
      </c>
      <c r="Q170" s="5">
        <v>1743.3333765268326</v>
      </c>
      <c r="R170" s="5">
        <v>28959</v>
      </c>
      <c r="S170" s="6">
        <v>6.0200054198503494E-2</v>
      </c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4.4">
      <c r="A171" s="5">
        <v>40202</v>
      </c>
      <c r="B171" s="5">
        <v>1</v>
      </c>
      <c r="C171" s="5">
        <v>344</v>
      </c>
      <c r="D171" s="5">
        <v>0.28150573372840881</v>
      </c>
      <c r="E171" s="5">
        <v>0.36111113429069519</v>
      </c>
      <c r="F171" s="5">
        <v>124.22222539782524</v>
      </c>
      <c r="G171" s="5">
        <v>1222</v>
      </c>
      <c r="H171" s="6">
        <v>0.10165485739707947</v>
      </c>
      <c r="I171" s="8"/>
      <c r="J171" s="8"/>
      <c r="K171" s="9"/>
      <c r="L171" s="5">
        <v>40202</v>
      </c>
      <c r="M171" s="5">
        <v>0</v>
      </c>
      <c r="N171" s="5">
        <v>785</v>
      </c>
      <c r="O171" s="5">
        <v>0.20030620694160461</v>
      </c>
      <c r="P171" s="5">
        <v>0.35484784841537476</v>
      </c>
      <c r="Q171" s="5">
        <v>278.55556243658066</v>
      </c>
      <c r="R171" s="5">
        <v>3919</v>
      </c>
      <c r="S171" s="6">
        <v>7.107822597026825E-2</v>
      </c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4.4">
      <c r="A172" s="5">
        <v>40301</v>
      </c>
      <c r="B172" s="5">
        <v>1</v>
      </c>
      <c r="C172" s="5">
        <v>1630</v>
      </c>
      <c r="D172" s="5">
        <v>0.35542955994606018</v>
      </c>
      <c r="E172" s="5">
        <v>0.37675529718399048</v>
      </c>
      <c r="F172" s="5">
        <v>614.1111264526844</v>
      </c>
      <c r="G172" s="5">
        <v>4586</v>
      </c>
      <c r="H172" s="6">
        <v>0.13390997052192688</v>
      </c>
      <c r="I172" s="8"/>
      <c r="J172" s="8"/>
      <c r="K172" s="9"/>
      <c r="L172" s="5">
        <v>40301</v>
      </c>
      <c r="M172" s="5">
        <v>0</v>
      </c>
      <c r="N172" s="5">
        <v>3692</v>
      </c>
      <c r="O172" s="5">
        <v>0.32649451494216919</v>
      </c>
      <c r="P172" s="5">
        <v>0.3725171685218811</v>
      </c>
      <c r="Q172" s="5">
        <v>1375.3333664834499</v>
      </c>
      <c r="R172" s="5">
        <v>11308</v>
      </c>
      <c r="S172" s="6">
        <v>0.12162481248378754</v>
      </c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4.4">
      <c r="A173" s="5">
        <v>40302</v>
      </c>
      <c r="B173" s="5">
        <v>1</v>
      </c>
      <c r="C173" s="5">
        <v>220</v>
      </c>
      <c r="D173" s="5">
        <v>0.26506024599075317</v>
      </c>
      <c r="E173" s="5">
        <v>0.35151517391204834</v>
      </c>
      <c r="F173" s="5">
        <v>77.333335280418396</v>
      </c>
      <c r="G173" s="5">
        <v>830</v>
      </c>
      <c r="H173" s="6">
        <v>9.3172699213027954E-2</v>
      </c>
      <c r="I173" s="8"/>
      <c r="J173" s="8"/>
      <c r="K173" s="9"/>
      <c r="L173" s="5">
        <v>40302</v>
      </c>
      <c r="M173" s="5">
        <v>0</v>
      </c>
      <c r="N173" s="5">
        <v>453</v>
      </c>
      <c r="O173" s="5">
        <v>0.27142000198364258</v>
      </c>
      <c r="P173" s="5">
        <v>0.36276674270629883</v>
      </c>
      <c r="Q173" s="5">
        <v>164.33333760499954</v>
      </c>
      <c r="R173" s="5">
        <v>1669</v>
      </c>
      <c r="S173" s="6">
        <v>9.8462149500846863E-2</v>
      </c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4.4">
      <c r="A174" s="5">
        <v>40401</v>
      </c>
      <c r="B174" s="5">
        <v>1</v>
      </c>
      <c r="C174" s="5">
        <v>488</v>
      </c>
      <c r="D174" s="5">
        <v>0.24696356058120728</v>
      </c>
      <c r="E174" s="5">
        <v>0.38114756345748901</v>
      </c>
      <c r="F174" s="5">
        <v>186.00000441074371</v>
      </c>
      <c r="G174" s="5">
        <v>1976</v>
      </c>
      <c r="H174" s="6">
        <v>9.4129562377929688E-2</v>
      </c>
      <c r="I174" s="8"/>
      <c r="J174" s="8"/>
      <c r="K174" s="9"/>
      <c r="L174" s="5">
        <v>40401</v>
      </c>
      <c r="M174" s="5">
        <v>0</v>
      </c>
      <c r="N174" s="5">
        <v>730</v>
      </c>
      <c r="O174" s="5">
        <v>0.16624914109706879</v>
      </c>
      <c r="P174" s="5">
        <v>0.36666667461395264</v>
      </c>
      <c r="Q174" s="5">
        <v>267.66667282581329</v>
      </c>
      <c r="R174" s="5">
        <v>4391</v>
      </c>
      <c r="S174" s="6">
        <v>6.0958020389080048E-2</v>
      </c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4.4">
      <c r="A175" s="5">
        <v>40402</v>
      </c>
      <c r="B175" s="5">
        <v>1</v>
      </c>
      <c r="C175" s="5">
        <v>723</v>
      </c>
      <c r="D175" s="5">
        <v>0.36644703149795532</v>
      </c>
      <c r="E175" s="5">
        <v>0.38281852006912231</v>
      </c>
      <c r="F175" s="5">
        <v>276.77778452634811</v>
      </c>
      <c r="G175" s="5">
        <v>1973</v>
      </c>
      <c r="H175" s="6">
        <v>0.14028270542621613</v>
      </c>
      <c r="I175" s="8"/>
      <c r="J175" s="8"/>
      <c r="K175" s="9"/>
      <c r="L175" s="5">
        <v>40402</v>
      </c>
      <c r="M175" s="5">
        <v>0</v>
      </c>
      <c r="N175" s="5">
        <v>1108</v>
      </c>
      <c r="O175" s="5">
        <v>0.30760687589645386</v>
      </c>
      <c r="P175" s="5">
        <v>0.3695347011089325</v>
      </c>
      <c r="Q175" s="5">
        <v>409.44445407390594</v>
      </c>
      <c r="R175" s="5">
        <v>3602</v>
      </c>
      <c r="S175" s="6">
        <v>0.11367141455411911</v>
      </c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4.4">
      <c r="A176" s="5">
        <v>40501</v>
      </c>
      <c r="B176" s="5">
        <v>1</v>
      </c>
      <c r="C176" s="5">
        <v>31</v>
      </c>
      <c r="D176" s="5">
        <v>4.3115437030792236E-2</v>
      </c>
      <c r="E176" s="5">
        <v>0.35842293500900269</v>
      </c>
      <c r="F176" s="5">
        <v>11.111111372709274</v>
      </c>
      <c r="G176" s="5">
        <v>719</v>
      </c>
      <c r="H176" s="6">
        <v>1.5453561209142208E-2</v>
      </c>
      <c r="I176" s="8"/>
      <c r="J176" s="8"/>
      <c r="K176" s="9"/>
      <c r="L176" s="5">
        <v>40501</v>
      </c>
      <c r="M176" s="5">
        <v>0</v>
      </c>
      <c r="N176" s="5">
        <v>61</v>
      </c>
      <c r="O176" s="5">
        <v>1.9882660359144211E-2</v>
      </c>
      <c r="P176" s="5">
        <v>0.34061932563781738</v>
      </c>
      <c r="Q176" s="5">
        <v>20.77777835726738</v>
      </c>
      <c r="R176" s="5">
        <v>3068</v>
      </c>
      <c r="S176" s="6">
        <v>6.7724185064435005E-3</v>
      </c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4.4">
      <c r="A177" s="5">
        <v>40502</v>
      </c>
      <c r="B177" s="5">
        <v>1</v>
      </c>
      <c r="C177" s="5">
        <v>203</v>
      </c>
      <c r="D177" s="5">
        <v>0.20299999415874481</v>
      </c>
      <c r="E177" s="5">
        <v>0.37164750695228577</v>
      </c>
      <c r="F177" s="5">
        <v>75.444446116685867</v>
      </c>
      <c r="G177" s="5">
        <v>1000</v>
      </c>
      <c r="H177" s="6">
        <v>7.5444445013999939E-2</v>
      </c>
      <c r="I177" s="8"/>
      <c r="J177" s="8"/>
      <c r="K177" s="9"/>
      <c r="L177" s="5">
        <v>40502</v>
      </c>
      <c r="M177" s="5">
        <v>0</v>
      </c>
      <c r="N177" s="5">
        <v>551</v>
      </c>
      <c r="O177" s="5">
        <v>0.17475420236587524</v>
      </c>
      <c r="P177" s="5">
        <v>0.3680177628993988</v>
      </c>
      <c r="Q177" s="5">
        <v>202.77778291702271</v>
      </c>
      <c r="R177" s="5">
        <v>3153</v>
      </c>
      <c r="S177" s="6">
        <v>6.4312651753425598E-2</v>
      </c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4.4">
      <c r="A178" s="5">
        <v>40503</v>
      </c>
      <c r="B178" s="5">
        <v>1</v>
      </c>
      <c r="C178" s="5">
        <v>15</v>
      </c>
      <c r="D178" s="5">
        <v>6.2240663915872574E-2</v>
      </c>
      <c r="E178" s="5">
        <v>0.4444444477558136</v>
      </c>
      <c r="F178" s="5">
        <v>6.6666667759418488</v>
      </c>
      <c r="G178" s="5">
        <v>241</v>
      </c>
      <c r="H178" s="6">
        <v>2.7662517502903938E-2</v>
      </c>
      <c r="I178" s="8"/>
      <c r="J178" s="8"/>
      <c r="K178" s="9"/>
      <c r="L178" s="5">
        <v>40503</v>
      </c>
      <c r="M178" s="5">
        <v>0</v>
      </c>
      <c r="N178" s="5">
        <v>117</v>
      </c>
      <c r="O178" s="5">
        <v>9.3450479209423065E-2</v>
      </c>
      <c r="P178" s="5">
        <v>0.38081672787666321</v>
      </c>
      <c r="Q178" s="5">
        <v>44.555556684732437</v>
      </c>
      <c r="R178" s="5">
        <v>1252</v>
      </c>
      <c r="S178" s="6">
        <v>3.5587504506111145E-2</v>
      </c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4.4">
      <c r="A179" s="5">
        <v>40504</v>
      </c>
      <c r="B179" s="5">
        <v>1</v>
      </c>
      <c r="C179" s="5">
        <v>3</v>
      </c>
      <c r="D179" s="5">
        <v>1.5384615398943424E-2</v>
      </c>
      <c r="E179" s="5">
        <v>0.3333333432674408</v>
      </c>
      <c r="F179" s="5">
        <v>1.0000000298023224</v>
      </c>
      <c r="G179" s="5">
        <v>195</v>
      </c>
      <c r="H179" s="6">
        <v>5.1282052882015705E-3</v>
      </c>
      <c r="I179" s="8"/>
      <c r="J179" s="8"/>
      <c r="K179" s="9"/>
      <c r="L179" s="5">
        <v>40504</v>
      </c>
      <c r="M179" s="5">
        <v>0</v>
      </c>
      <c r="N179" s="5">
        <v>25</v>
      </c>
      <c r="O179" s="5">
        <v>3.6764707416296005E-2</v>
      </c>
      <c r="P179" s="5">
        <v>0.3333333432674408</v>
      </c>
      <c r="Q179" s="5">
        <v>8.3333335816860199</v>
      </c>
      <c r="R179" s="5">
        <v>680</v>
      </c>
      <c r="S179" s="6">
        <v>1.2254903092980385E-2</v>
      </c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4.4">
      <c r="A180" s="5">
        <v>40505</v>
      </c>
      <c r="B180" s="5">
        <v>1</v>
      </c>
      <c r="C180" s="5">
        <v>56</v>
      </c>
      <c r="D180" s="5">
        <v>9.0614885091781616E-2</v>
      </c>
      <c r="E180" s="5">
        <v>0.36904764175415039</v>
      </c>
      <c r="F180" s="5">
        <v>20.666667222976685</v>
      </c>
      <c r="G180" s="5">
        <v>618</v>
      </c>
      <c r="H180" s="6">
        <v>3.3441208302974701E-2</v>
      </c>
      <c r="I180" s="8"/>
      <c r="J180" s="8"/>
      <c r="K180" s="9"/>
      <c r="L180" s="5">
        <v>40505</v>
      </c>
      <c r="M180" s="5">
        <v>0</v>
      </c>
      <c r="N180" s="5">
        <v>293</v>
      </c>
      <c r="O180" s="5">
        <v>9.0487957000732422E-2</v>
      </c>
      <c r="P180" s="5">
        <v>0.37201365828514099</v>
      </c>
      <c r="Q180" s="5">
        <v>109.00000283122063</v>
      </c>
      <c r="R180" s="5">
        <v>3238</v>
      </c>
      <c r="S180" s="6">
        <v>3.3662755042314529E-2</v>
      </c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4.4">
      <c r="A181" s="5">
        <v>40601</v>
      </c>
      <c r="B181" s="5">
        <v>1</v>
      </c>
      <c r="C181" s="5">
        <v>409</v>
      </c>
      <c r="D181" s="5">
        <v>0.19541327655315399</v>
      </c>
      <c r="E181" s="5">
        <v>0.36729151010513306</v>
      </c>
      <c r="F181" s="5">
        <v>150.22222596406937</v>
      </c>
      <c r="G181" s="5">
        <v>2093</v>
      </c>
      <c r="H181" s="6">
        <v>7.1773640811443329E-2</v>
      </c>
      <c r="I181" s="8"/>
      <c r="J181" s="8"/>
      <c r="K181" s="9"/>
      <c r="L181" s="5">
        <v>40601</v>
      </c>
      <c r="M181" s="5">
        <v>0</v>
      </c>
      <c r="N181" s="5">
        <v>610</v>
      </c>
      <c r="O181" s="5">
        <v>8.680802583694458E-2</v>
      </c>
      <c r="P181" s="5">
        <v>0.35792350769042969</v>
      </c>
      <c r="Q181" s="5">
        <v>218.33333918452263</v>
      </c>
      <c r="R181" s="5">
        <v>7027</v>
      </c>
      <c r="S181" s="6">
        <v>3.1070632860064507E-2</v>
      </c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4.4">
      <c r="A182" s="5">
        <v>40602</v>
      </c>
      <c r="B182" s="5">
        <v>1</v>
      </c>
      <c r="C182" s="5">
        <v>239</v>
      </c>
      <c r="D182" s="5">
        <v>0.19227674603462219</v>
      </c>
      <c r="E182" s="5">
        <v>0.37517434358596802</v>
      </c>
      <c r="F182" s="5">
        <v>89.666668713092804</v>
      </c>
      <c r="G182" s="5">
        <v>1243</v>
      </c>
      <c r="H182" s="6">
        <v>7.2137303650379181E-2</v>
      </c>
      <c r="I182" s="8"/>
      <c r="J182" s="8"/>
      <c r="K182" s="9"/>
      <c r="L182" s="5">
        <v>40602</v>
      </c>
      <c r="M182" s="5">
        <v>0</v>
      </c>
      <c r="N182" s="5">
        <v>294</v>
      </c>
      <c r="O182" s="5">
        <v>0.10027284920215607</v>
      </c>
      <c r="P182" s="5">
        <v>0.36545729637145996</v>
      </c>
      <c r="Q182" s="5">
        <v>107.4444472193718</v>
      </c>
      <c r="R182" s="5">
        <v>2932</v>
      </c>
      <c r="S182" s="6">
        <v>3.6645445972681046E-2</v>
      </c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4.4">
      <c r="A183" s="5">
        <v>40603</v>
      </c>
      <c r="B183" s="5">
        <v>1</v>
      </c>
      <c r="C183" s="5">
        <v>88</v>
      </c>
      <c r="D183" s="5">
        <v>0.12188365310430527</v>
      </c>
      <c r="E183" s="5">
        <v>0.36237373948097229</v>
      </c>
      <c r="F183" s="5">
        <v>31.888889610767365</v>
      </c>
      <c r="G183" s="5">
        <v>722</v>
      </c>
      <c r="H183" s="6">
        <v>4.416743665933609E-2</v>
      </c>
      <c r="I183" s="8"/>
      <c r="J183" s="8"/>
      <c r="K183" s="9"/>
      <c r="L183" s="5">
        <v>40603</v>
      </c>
      <c r="M183" s="5">
        <v>0</v>
      </c>
      <c r="N183" s="5">
        <v>184</v>
      </c>
      <c r="O183" s="5">
        <v>6.476593017578125E-2</v>
      </c>
      <c r="P183" s="5">
        <v>0.34842994809150696</v>
      </c>
      <c r="Q183" s="5">
        <v>64.111112773418427</v>
      </c>
      <c r="R183" s="5">
        <v>2841</v>
      </c>
      <c r="S183" s="6">
        <v>2.2566389292478561E-2</v>
      </c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4.4">
      <c r="A184" s="5">
        <v>40701</v>
      </c>
      <c r="B184" s="5">
        <v>1</v>
      </c>
      <c r="C184" s="5">
        <v>216</v>
      </c>
      <c r="D184" s="5">
        <v>7.1546867489814758E-2</v>
      </c>
      <c r="E184" s="5">
        <v>0.36111113429069519</v>
      </c>
      <c r="F184" s="5">
        <v>78.000001907348633</v>
      </c>
      <c r="G184" s="5">
        <v>3019</v>
      </c>
      <c r="H184" s="6">
        <v>2.5836370885372162E-2</v>
      </c>
      <c r="I184" s="8"/>
      <c r="J184" s="8"/>
      <c r="K184" s="9"/>
      <c r="L184" s="5">
        <v>40701</v>
      </c>
      <c r="M184" s="5">
        <v>0</v>
      </c>
      <c r="N184" s="5">
        <v>417</v>
      </c>
      <c r="O184" s="5">
        <v>2.5429930537939072E-2</v>
      </c>
      <c r="P184" s="5">
        <v>0.3567812442779541</v>
      </c>
      <c r="Q184" s="5">
        <v>148.77778133749962</v>
      </c>
      <c r="R184" s="5">
        <v>16398</v>
      </c>
      <c r="S184" s="6">
        <v>9.0729221701622009E-3</v>
      </c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4.4">
      <c r="A185" s="5">
        <v>40702</v>
      </c>
      <c r="B185" s="5">
        <v>1</v>
      </c>
      <c r="C185" s="5">
        <v>99</v>
      </c>
      <c r="D185" s="5">
        <v>5.4696131497621536E-2</v>
      </c>
      <c r="E185" s="5">
        <v>0.35578003525733948</v>
      </c>
      <c r="F185" s="5">
        <v>35.22222313284874</v>
      </c>
      <c r="G185" s="5">
        <v>1810</v>
      </c>
      <c r="H185" s="6">
        <v>1.9459791481494904E-2</v>
      </c>
      <c r="I185" s="8"/>
      <c r="J185" s="8"/>
      <c r="K185" s="9"/>
      <c r="L185" s="5">
        <v>40702</v>
      </c>
      <c r="M185" s="5">
        <v>0</v>
      </c>
      <c r="N185" s="5">
        <v>241</v>
      </c>
      <c r="O185" s="5">
        <v>5.6479960680007935E-2</v>
      </c>
      <c r="P185" s="5">
        <v>0.36560627818107605</v>
      </c>
      <c r="Q185" s="5">
        <v>88.111113220453262</v>
      </c>
      <c r="R185" s="5">
        <v>4267</v>
      </c>
      <c r="S185" s="6">
        <v>2.064942754805088E-2</v>
      </c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4.4">
      <c r="A186" s="5">
        <v>40801</v>
      </c>
      <c r="B186" s="5">
        <v>1</v>
      </c>
      <c r="C186" s="5">
        <v>497</v>
      </c>
      <c r="D186" s="5">
        <v>0.13594092428684235</v>
      </c>
      <c r="E186" s="5">
        <v>0.36932706832885742</v>
      </c>
      <c r="F186" s="5">
        <v>183.5555599629879</v>
      </c>
      <c r="G186" s="5">
        <v>3656</v>
      </c>
      <c r="H186" s="6">
        <v>5.0206661224365234E-2</v>
      </c>
      <c r="I186" s="8"/>
      <c r="J186" s="8"/>
      <c r="K186" s="9"/>
      <c r="L186" s="5">
        <v>40801</v>
      </c>
      <c r="M186" s="5">
        <v>0</v>
      </c>
      <c r="N186" s="5">
        <v>1866</v>
      </c>
      <c r="O186" s="5">
        <v>0.15296335518360138</v>
      </c>
      <c r="P186" s="5">
        <v>0.36245089769363403</v>
      </c>
      <c r="Q186" s="5">
        <v>676.33335053920746</v>
      </c>
      <c r="R186" s="5">
        <v>12199</v>
      </c>
      <c r="S186" s="6">
        <v>5.5441703647375107E-2</v>
      </c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4.4">
      <c r="A187" s="5">
        <v>40802</v>
      </c>
      <c r="B187" s="5">
        <v>1</v>
      </c>
      <c r="C187" s="5">
        <v>182</v>
      </c>
      <c r="D187" s="5">
        <v>0.2397892028093338</v>
      </c>
      <c r="E187" s="5">
        <v>0.36630037426948547</v>
      </c>
      <c r="F187" s="5">
        <v>66.666668146848679</v>
      </c>
      <c r="G187" s="5">
        <v>759</v>
      </c>
      <c r="H187" s="6">
        <v>8.7834872305393219E-2</v>
      </c>
      <c r="I187" s="8"/>
      <c r="J187" s="8"/>
      <c r="K187" s="9"/>
      <c r="L187" s="5">
        <v>40802</v>
      </c>
      <c r="M187" s="5">
        <v>0</v>
      </c>
      <c r="N187" s="5">
        <v>443</v>
      </c>
      <c r="O187" s="5">
        <v>0.1820797324180603</v>
      </c>
      <c r="P187" s="5">
        <v>0.36092302203178406</v>
      </c>
      <c r="Q187" s="5">
        <v>159.88889306783676</v>
      </c>
      <c r="R187" s="5">
        <v>2433</v>
      </c>
      <c r="S187" s="6">
        <v>6.5716765820980072E-2</v>
      </c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4.4">
      <c r="A188" s="5">
        <v>40901</v>
      </c>
      <c r="B188" s="5">
        <v>1</v>
      </c>
      <c r="C188" s="5">
        <v>216</v>
      </c>
      <c r="D188" s="5">
        <v>9.5617532730102539E-2</v>
      </c>
      <c r="E188" s="5">
        <v>0.3647119402885437</v>
      </c>
      <c r="F188" s="5">
        <v>78.777779698371887</v>
      </c>
      <c r="G188" s="5">
        <v>2259</v>
      </c>
      <c r="H188" s="6">
        <v>3.4872855991125107E-2</v>
      </c>
      <c r="I188" s="8"/>
      <c r="J188" s="8"/>
      <c r="K188" s="9"/>
      <c r="L188" s="5">
        <v>40901</v>
      </c>
      <c r="M188" s="5">
        <v>0</v>
      </c>
      <c r="N188" s="5">
        <v>1165</v>
      </c>
      <c r="O188" s="5">
        <v>9.379277378320694E-2</v>
      </c>
      <c r="P188" s="5">
        <v>0.3673819899559021</v>
      </c>
      <c r="Q188" s="5">
        <v>428.0000105202198</v>
      </c>
      <c r="R188" s="5">
        <v>12421</v>
      </c>
      <c r="S188" s="6">
        <v>3.4457776695489883E-2</v>
      </c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4.4">
      <c r="A189" s="5">
        <v>40902</v>
      </c>
      <c r="B189" s="5">
        <v>1</v>
      </c>
      <c r="C189" s="5">
        <v>73</v>
      </c>
      <c r="D189" s="5">
        <v>0.27137547731399536</v>
      </c>
      <c r="E189" s="5">
        <v>0.40639269351959229</v>
      </c>
      <c r="F189" s="5">
        <v>29.666667073965073</v>
      </c>
      <c r="G189" s="5">
        <v>269</v>
      </c>
      <c r="H189" s="6">
        <v>0.11028501391410828</v>
      </c>
      <c r="I189" s="8"/>
      <c r="J189" s="8"/>
      <c r="K189" s="9"/>
      <c r="L189" s="5">
        <v>40902</v>
      </c>
      <c r="M189" s="5">
        <v>0</v>
      </c>
      <c r="N189" s="5">
        <v>78</v>
      </c>
      <c r="O189" s="5">
        <v>7.0270270109176636E-2</v>
      </c>
      <c r="P189" s="5">
        <v>0.37321937084197998</v>
      </c>
      <c r="Q189" s="5">
        <v>29.111111700534821</v>
      </c>
      <c r="R189" s="5">
        <v>1110</v>
      </c>
      <c r="S189" s="6">
        <v>2.62262262403965E-2</v>
      </c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4.4">
      <c r="A190" s="5">
        <v>40903</v>
      </c>
      <c r="B190" s="5">
        <v>1</v>
      </c>
      <c r="C190" s="5">
        <v>66</v>
      </c>
      <c r="D190" s="5">
        <v>0.31132075190544128</v>
      </c>
      <c r="E190" s="5">
        <v>0.37542086839675903</v>
      </c>
      <c r="F190" s="5">
        <v>24.777778297662735</v>
      </c>
      <c r="G190" s="5">
        <v>212</v>
      </c>
      <c r="H190" s="6">
        <v>0.11687630414962769</v>
      </c>
      <c r="I190" s="8"/>
      <c r="J190" s="8"/>
      <c r="K190" s="9"/>
      <c r="L190" s="5">
        <v>40903</v>
      </c>
      <c r="M190" s="5">
        <v>0</v>
      </c>
      <c r="N190" s="5">
        <v>815</v>
      </c>
      <c r="O190" s="5">
        <v>0.38298872113227844</v>
      </c>
      <c r="P190" s="5">
        <v>0.38268575072288513</v>
      </c>
      <c r="Q190" s="5">
        <v>311.88889649510384</v>
      </c>
      <c r="R190" s="5">
        <v>2128</v>
      </c>
      <c r="S190" s="6">
        <v>0.14656431972980499</v>
      </c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4.4">
      <c r="A191" s="5">
        <v>41001</v>
      </c>
      <c r="B191" s="5">
        <v>1</v>
      </c>
      <c r="C191" s="5">
        <v>1331</v>
      </c>
      <c r="D191" s="5">
        <v>0.38269120454788208</v>
      </c>
      <c r="E191" s="5">
        <v>0.35912847518920898</v>
      </c>
      <c r="F191" s="5">
        <v>478.00001174211502</v>
      </c>
      <c r="G191" s="5">
        <v>3478</v>
      </c>
      <c r="H191" s="6">
        <v>0.13743530213832855</v>
      </c>
      <c r="I191" s="8"/>
      <c r="J191" s="8"/>
      <c r="K191" s="9"/>
      <c r="L191" s="5">
        <v>41001</v>
      </c>
      <c r="M191" s="5">
        <v>0</v>
      </c>
      <c r="N191" s="5">
        <v>2554</v>
      </c>
      <c r="O191" s="5">
        <v>0.29505544900894165</v>
      </c>
      <c r="P191" s="5">
        <v>0.3626120388507843</v>
      </c>
      <c r="Q191" s="5">
        <v>926.11113426089287</v>
      </c>
      <c r="R191" s="5">
        <v>8656</v>
      </c>
      <c r="S191" s="6">
        <v>0.10699065774679184</v>
      </c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4.4">
      <c r="A192" s="5">
        <v>41101</v>
      </c>
      <c r="B192" s="5">
        <v>1</v>
      </c>
      <c r="C192" s="5">
        <v>226</v>
      </c>
      <c r="D192" s="5">
        <v>0.18051117658615112</v>
      </c>
      <c r="E192" s="5">
        <v>0.37856441736221313</v>
      </c>
      <c r="F192" s="5">
        <v>85.555557817220688</v>
      </c>
      <c r="G192" s="5">
        <v>1252</v>
      </c>
      <c r="H192" s="6">
        <v>6.8335108458995819E-2</v>
      </c>
      <c r="I192" s="8"/>
      <c r="J192" s="8"/>
      <c r="K192" s="9"/>
      <c r="L192" s="5">
        <v>41101</v>
      </c>
      <c r="M192" s="5">
        <v>0</v>
      </c>
      <c r="N192" s="5">
        <v>411</v>
      </c>
      <c r="O192" s="5">
        <v>0.10090842097997665</v>
      </c>
      <c r="P192" s="5">
        <v>0.35414978861808777</v>
      </c>
      <c r="Q192" s="5">
        <v>145.55555936694145</v>
      </c>
      <c r="R192" s="5">
        <v>4073</v>
      </c>
      <c r="S192" s="6">
        <v>3.5736694931983948E-2</v>
      </c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4.4">
      <c r="A193" s="5">
        <v>41201</v>
      </c>
      <c r="B193" s="5">
        <v>1</v>
      </c>
      <c r="C193" s="5">
        <v>787</v>
      </c>
      <c r="D193" s="5">
        <v>0.33907797932624817</v>
      </c>
      <c r="E193" s="5">
        <v>0.37950021028518677</v>
      </c>
      <c r="F193" s="5">
        <v>298.66667401790619</v>
      </c>
      <c r="G193" s="5">
        <v>2321</v>
      </c>
      <c r="H193" s="6">
        <v>0.12868016958236694</v>
      </c>
      <c r="I193" s="8"/>
      <c r="J193" s="8"/>
      <c r="K193" s="9"/>
      <c r="L193" s="5">
        <v>41201</v>
      </c>
      <c r="M193" s="5">
        <v>0</v>
      </c>
      <c r="N193" s="5">
        <v>1161</v>
      </c>
      <c r="O193" s="5">
        <v>0.29200202226638794</v>
      </c>
      <c r="P193" s="5">
        <v>0.3679777979850769</v>
      </c>
      <c r="Q193" s="5">
        <v>427.222232401371</v>
      </c>
      <c r="R193" s="5">
        <v>3976</v>
      </c>
      <c r="S193" s="6">
        <v>0.10745026171207428</v>
      </c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4.4">
      <c r="A194" s="5">
        <v>41202</v>
      </c>
      <c r="B194" s="5">
        <v>1</v>
      </c>
      <c r="C194" s="5">
        <v>223</v>
      </c>
      <c r="D194" s="5">
        <v>0.23597884178161621</v>
      </c>
      <c r="E194" s="5">
        <v>0.36920776963233948</v>
      </c>
      <c r="F194" s="5">
        <v>82.333335399627686</v>
      </c>
      <c r="G194" s="5">
        <v>945</v>
      </c>
      <c r="H194" s="6">
        <v>8.7125219404697418E-2</v>
      </c>
      <c r="I194" s="8"/>
      <c r="J194" s="8"/>
      <c r="K194" s="9"/>
      <c r="L194" s="5">
        <v>41202</v>
      </c>
      <c r="M194" s="5">
        <v>0</v>
      </c>
      <c r="N194" s="5">
        <v>445</v>
      </c>
      <c r="O194" s="5">
        <v>0.21140141785144806</v>
      </c>
      <c r="P194" s="5">
        <v>0.35555556416511536</v>
      </c>
      <c r="Q194" s="5">
        <v>158.22222629189491</v>
      </c>
      <c r="R194" s="5">
        <v>2105</v>
      </c>
      <c r="S194" s="6">
        <v>7.5164951384067535E-2</v>
      </c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4.4">
      <c r="A195" s="5">
        <v>41301</v>
      </c>
      <c r="B195" s="5">
        <v>1</v>
      </c>
      <c r="C195" s="5">
        <v>733</v>
      </c>
      <c r="D195" s="5">
        <v>0.41087442636489868</v>
      </c>
      <c r="E195" s="5">
        <v>0.3721388578414917</v>
      </c>
      <c r="F195" s="5">
        <v>272.77778455615044</v>
      </c>
      <c r="G195" s="5">
        <v>1784</v>
      </c>
      <c r="H195" s="6">
        <v>0.15290233492851257</v>
      </c>
      <c r="I195" s="8"/>
      <c r="J195" s="8"/>
      <c r="K195" s="9"/>
      <c r="L195" s="5">
        <v>41301</v>
      </c>
      <c r="M195" s="5">
        <v>0</v>
      </c>
      <c r="N195" s="5">
        <v>1714</v>
      </c>
      <c r="O195" s="5">
        <v>0.35413223505020142</v>
      </c>
      <c r="P195" s="5">
        <v>0.37171012163162231</v>
      </c>
      <c r="Q195" s="5">
        <v>637.11112719774246</v>
      </c>
      <c r="R195" s="5">
        <v>4840</v>
      </c>
      <c r="S195" s="6">
        <v>0.13163453340530396</v>
      </c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4.4">
      <c r="A196" s="5">
        <v>41401</v>
      </c>
      <c r="B196" s="5">
        <v>1</v>
      </c>
      <c r="C196" s="5">
        <v>798</v>
      </c>
      <c r="D196" s="5">
        <v>0.22390572726726532</v>
      </c>
      <c r="E196" s="5">
        <v>0.37607908248901367</v>
      </c>
      <c r="F196" s="5">
        <v>300.11111843585968</v>
      </c>
      <c r="G196" s="5">
        <v>3564</v>
      </c>
      <c r="H196" s="6">
        <v>8.4206260740756989E-2</v>
      </c>
      <c r="I196" s="8"/>
      <c r="J196" s="8"/>
      <c r="K196" s="9"/>
      <c r="L196" s="5">
        <v>41401</v>
      </c>
      <c r="M196" s="5">
        <v>0</v>
      </c>
      <c r="N196" s="5">
        <v>1733</v>
      </c>
      <c r="O196" s="5">
        <v>0.17506818473339081</v>
      </c>
      <c r="P196" s="5">
        <v>0.37686735391616821</v>
      </c>
      <c r="Q196" s="5">
        <v>653.11112695932388</v>
      </c>
      <c r="R196" s="5">
        <v>9899</v>
      </c>
      <c r="S196" s="6">
        <v>6.5977483987808228E-2</v>
      </c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4.4">
      <c r="A197" s="5">
        <v>41501</v>
      </c>
      <c r="B197" s="5">
        <v>1</v>
      </c>
      <c r="C197" s="5">
        <v>102</v>
      </c>
      <c r="D197" s="5">
        <v>0.43220338225364685</v>
      </c>
      <c r="E197" s="5">
        <v>0.38453158736228943</v>
      </c>
      <c r="F197" s="5">
        <v>39.222223192453384</v>
      </c>
      <c r="G197" s="5">
        <v>236</v>
      </c>
      <c r="H197" s="6">
        <v>0.16619585454463959</v>
      </c>
      <c r="I197" s="8"/>
      <c r="J197" s="8"/>
      <c r="K197" s="9"/>
      <c r="L197" s="5">
        <v>41501</v>
      </c>
      <c r="M197" s="5">
        <v>0</v>
      </c>
      <c r="N197" s="5">
        <v>295</v>
      </c>
      <c r="O197" s="5">
        <v>0.28836753964424133</v>
      </c>
      <c r="P197" s="5">
        <v>0.4030131995677948</v>
      </c>
      <c r="Q197" s="5">
        <v>118.8888920545578</v>
      </c>
      <c r="R197" s="5">
        <v>1023</v>
      </c>
      <c r="S197" s="6">
        <v>0.11621592193841934</v>
      </c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4.4">
      <c r="A198" s="5">
        <v>41502</v>
      </c>
      <c r="B198" s="5">
        <v>1</v>
      </c>
      <c r="C198" s="5">
        <v>28</v>
      </c>
      <c r="D198" s="5">
        <v>0.22580644488334656</v>
      </c>
      <c r="E198" s="5">
        <v>0.3730158805847168</v>
      </c>
      <c r="F198" s="5">
        <v>10.44444465637207</v>
      </c>
      <c r="G198" s="5">
        <v>124</v>
      </c>
      <c r="H198" s="6">
        <v>8.422938734292984E-2</v>
      </c>
      <c r="I198" s="8"/>
      <c r="J198" s="8"/>
      <c r="K198" s="9"/>
      <c r="L198" s="5">
        <v>41502</v>
      </c>
      <c r="M198" s="5">
        <v>0</v>
      </c>
      <c r="N198" s="5">
        <v>117</v>
      </c>
      <c r="O198" s="5">
        <v>0.12277019768953323</v>
      </c>
      <c r="P198" s="5">
        <v>0.36467236280441284</v>
      </c>
      <c r="Q198" s="5">
        <v>42.666667610406876</v>
      </c>
      <c r="R198" s="5">
        <v>953</v>
      </c>
      <c r="S198" s="6">
        <v>4.4770896434783936E-2</v>
      </c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4.4">
      <c r="A199" s="5">
        <v>41503</v>
      </c>
      <c r="B199" s="5">
        <v>1</v>
      </c>
      <c r="C199" s="5">
        <v>63</v>
      </c>
      <c r="D199" s="5">
        <v>0.31818181276321411</v>
      </c>
      <c r="E199" s="5">
        <v>0.380952388048172</v>
      </c>
      <c r="F199" s="5">
        <v>24.000000447034836</v>
      </c>
      <c r="G199" s="5">
        <v>198</v>
      </c>
      <c r="H199" s="6">
        <v>0.12121212482452393</v>
      </c>
      <c r="I199" s="8"/>
      <c r="J199" s="8"/>
      <c r="K199" s="9"/>
      <c r="L199" s="5">
        <v>41503</v>
      </c>
      <c r="M199" s="5">
        <v>0</v>
      </c>
      <c r="N199" s="5">
        <v>146</v>
      </c>
      <c r="O199" s="5">
        <v>0.15852335095405579</v>
      </c>
      <c r="P199" s="5">
        <v>0.36225268244743347</v>
      </c>
      <c r="Q199" s="5">
        <v>52.888890236616135</v>
      </c>
      <c r="R199" s="5">
        <v>921</v>
      </c>
      <c r="S199" s="6">
        <v>5.7425510138273239E-2</v>
      </c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4.4">
      <c r="A200" s="5">
        <v>41601</v>
      </c>
      <c r="B200" s="5">
        <v>1</v>
      </c>
      <c r="C200" s="5">
        <v>788</v>
      </c>
      <c r="D200" s="5">
        <v>0.34395459294319153</v>
      </c>
      <c r="E200" s="5">
        <v>0.37239143252372742</v>
      </c>
      <c r="F200" s="5">
        <v>293.44445163011551</v>
      </c>
      <c r="G200" s="5">
        <v>2291</v>
      </c>
      <c r="H200" s="6">
        <v>0.12808574736118317</v>
      </c>
      <c r="I200" s="8"/>
      <c r="J200" s="8"/>
      <c r="K200" s="9"/>
      <c r="L200" s="5">
        <v>41601</v>
      </c>
      <c r="M200" s="5">
        <v>0</v>
      </c>
      <c r="N200" s="5">
        <v>1095</v>
      </c>
      <c r="O200" s="5">
        <v>0.29666757583618164</v>
      </c>
      <c r="P200" s="5">
        <v>0.35910704731941223</v>
      </c>
      <c r="Q200" s="5">
        <v>393.22223222255707</v>
      </c>
      <c r="R200" s="5">
        <v>3691</v>
      </c>
      <c r="S200" s="6">
        <v>0.1065354198217392</v>
      </c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4.4">
      <c r="A201" s="5">
        <v>50101</v>
      </c>
      <c r="B201" s="5">
        <v>1</v>
      </c>
      <c r="C201" s="5">
        <v>1464</v>
      </c>
      <c r="D201" s="5">
        <v>4.2554426938295364E-2</v>
      </c>
      <c r="E201" s="5">
        <v>0.37727686762809753</v>
      </c>
      <c r="F201" s="5">
        <v>552.33334735035896</v>
      </c>
      <c r="G201" s="5">
        <v>34403</v>
      </c>
      <c r="H201" s="6">
        <v>1.6054801642894745E-2</v>
      </c>
      <c r="I201" s="8"/>
      <c r="J201" s="8"/>
      <c r="K201" s="9"/>
      <c r="L201" s="5">
        <v>50101</v>
      </c>
      <c r="M201" s="5">
        <v>0</v>
      </c>
      <c r="N201" s="5">
        <v>5862</v>
      </c>
      <c r="O201" s="5">
        <v>3.2637745141983032E-2</v>
      </c>
      <c r="P201" s="5">
        <v>0.36193564534187317</v>
      </c>
      <c r="Q201" s="5">
        <v>2121.6667211055756</v>
      </c>
      <c r="R201" s="5">
        <v>179608</v>
      </c>
      <c r="S201" s="6">
        <v>1.1812763288617134E-2</v>
      </c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4.4">
      <c r="A202" s="5">
        <v>50102</v>
      </c>
      <c r="B202" s="5">
        <v>1</v>
      </c>
      <c r="C202" s="5">
        <v>2381</v>
      </c>
      <c r="D202" s="5">
        <v>0.4504351019859314</v>
      </c>
      <c r="E202" s="5">
        <v>0.38933223485946655</v>
      </c>
      <c r="F202" s="5">
        <v>927.00002330541611</v>
      </c>
      <c r="G202" s="5">
        <v>5286</v>
      </c>
      <c r="H202" s="6">
        <v>0.17536890506744385</v>
      </c>
      <c r="I202" s="8"/>
      <c r="J202" s="8"/>
      <c r="K202" s="9"/>
      <c r="L202" s="5">
        <v>50102</v>
      </c>
      <c r="M202" s="5">
        <v>0</v>
      </c>
      <c r="N202" s="5">
        <v>7618</v>
      </c>
      <c r="O202" s="5">
        <v>0.32282397150993347</v>
      </c>
      <c r="P202" s="5">
        <v>0.38743036985397339</v>
      </c>
      <c r="Q202" s="5">
        <v>2951.4445180296898</v>
      </c>
      <c r="R202" s="5">
        <v>23598</v>
      </c>
      <c r="S202" s="6">
        <v>0.12507180869579315</v>
      </c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4.4">
      <c r="A203" s="5">
        <v>50103</v>
      </c>
      <c r="B203" s="5">
        <v>1</v>
      </c>
      <c r="C203" s="5">
        <v>443</v>
      </c>
      <c r="D203" s="5">
        <v>0.12163646519184113</v>
      </c>
      <c r="E203" s="5">
        <v>0.35665914416313171</v>
      </c>
      <c r="F203" s="5">
        <v>158.00000411272049</v>
      </c>
      <c r="G203" s="5">
        <v>3642</v>
      </c>
      <c r="H203" s="6">
        <v>4.3382756412029266E-2</v>
      </c>
      <c r="I203" s="8"/>
      <c r="J203" s="8"/>
      <c r="K203" s="9"/>
      <c r="L203" s="5">
        <v>50103</v>
      </c>
      <c r="M203" s="5">
        <v>0</v>
      </c>
      <c r="N203" s="5">
        <v>606</v>
      </c>
      <c r="O203" s="5">
        <v>7.1210339665412903E-2</v>
      </c>
      <c r="P203" s="5">
        <v>0.36010268330574036</v>
      </c>
      <c r="Q203" s="5">
        <v>218.22222754359245</v>
      </c>
      <c r="R203" s="5">
        <v>8510</v>
      </c>
      <c r="S203" s="6">
        <v>2.5643033906817436E-2</v>
      </c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4.4">
      <c r="A204" s="5">
        <v>50104</v>
      </c>
      <c r="B204" s="5">
        <v>1</v>
      </c>
      <c r="C204" s="5">
        <v>306</v>
      </c>
      <c r="D204" s="5">
        <v>0.41689372062683105</v>
      </c>
      <c r="E204" s="5">
        <v>0.3965141773223877</v>
      </c>
      <c r="F204" s="5">
        <v>121.33333629369736</v>
      </c>
      <c r="G204" s="5">
        <v>734</v>
      </c>
      <c r="H204" s="6">
        <v>0.1653042733669281</v>
      </c>
      <c r="I204" s="8"/>
      <c r="J204" s="8"/>
      <c r="K204" s="9"/>
      <c r="L204" s="5">
        <v>50104</v>
      </c>
      <c r="M204" s="5">
        <v>0</v>
      </c>
      <c r="N204" s="5">
        <v>834</v>
      </c>
      <c r="O204" s="5">
        <v>0.34997901320457458</v>
      </c>
      <c r="P204" s="5">
        <v>0.36850520968437195</v>
      </c>
      <c r="Q204" s="5">
        <v>307.33334070444107</v>
      </c>
      <c r="R204" s="5">
        <v>2383</v>
      </c>
      <c r="S204" s="6">
        <v>0.12896908819675446</v>
      </c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4.4">
      <c r="A205" s="5">
        <v>50201</v>
      </c>
      <c r="B205" s="5">
        <v>1</v>
      </c>
      <c r="C205" s="5">
        <v>1039</v>
      </c>
      <c r="D205" s="5">
        <v>0.26007509231567383</v>
      </c>
      <c r="E205" s="5">
        <v>0.37525400519371033</v>
      </c>
      <c r="F205" s="5">
        <v>389.88889870047569</v>
      </c>
      <c r="G205" s="5">
        <v>3995</v>
      </c>
      <c r="H205" s="6">
        <v>9.7594216465950012E-2</v>
      </c>
      <c r="I205" s="8"/>
      <c r="J205" s="8"/>
      <c r="K205" s="9"/>
      <c r="L205" s="5">
        <v>50201</v>
      </c>
      <c r="M205" s="5">
        <v>0</v>
      </c>
      <c r="N205" s="5">
        <v>2577</v>
      </c>
      <c r="O205" s="5">
        <v>0.14210875332355499</v>
      </c>
      <c r="P205" s="5">
        <v>0.36894753575325012</v>
      </c>
      <c r="Q205" s="5">
        <v>950.77780094742775</v>
      </c>
      <c r="R205" s="5">
        <v>18134</v>
      </c>
      <c r="S205" s="6">
        <v>5.2430674433708191E-2</v>
      </c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4.4">
      <c r="A206" s="5">
        <v>50202</v>
      </c>
      <c r="B206" s="5">
        <v>1</v>
      </c>
      <c r="C206" s="5">
        <v>797</v>
      </c>
      <c r="D206" s="5">
        <v>0.23094755411148071</v>
      </c>
      <c r="E206" s="5">
        <v>0.37041684985160828</v>
      </c>
      <c r="F206" s="5">
        <v>295.22222974896431</v>
      </c>
      <c r="G206" s="5">
        <v>3451</v>
      </c>
      <c r="H206" s="6">
        <v>8.5546866059303284E-2</v>
      </c>
      <c r="I206" s="8"/>
      <c r="J206" s="8"/>
      <c r="K206" s="9"/>
      <c r="L206" s="5">
        <v>50202</v>
      </c>
      <c r="M206" s="5">
        <v>0</v>
      </c>
      <c r="N206" s="5">
        <v>1392</v>
      </c>
      <c r="O206" s="5">
        <v>0.11420132964849472</v>
      </c>
      <c r="P206" s="5">
        <v>0.37228608131408691</v>
      </c>
      <c r="Q206" s="5">
        <v>518.22223517298698</v>
      </c>
      <c r="R206" s="5">
        <v>12189</v>
      </c>
      <c r="S206" s="6">
        <v>4.251556470990181E-2</v>
      </c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4.4">
      <c r="A207" s="5">
        <v>50203</v>
      </c>
      <c r="B207" s="5">
        <v>1</v>
      </c>
      <c r="C207" s="5">
        <v>627</v>
      </c>
      <c r="D207" s="5">
        <v>9.9824868142604828E-2</v>
      </c>
      <c r="E207" s="5">
        <v>0.37958532571792603</v>
      </c>
      <c r="F207" s="5">
        <v>238.00000610947609</v>
      </c>
      <c r="G207" s="5">
        <v>6281</v>
      </c>
      <c r="H207" s="6">
        <v>3.789205476641655E-2</v>
      </c>
      <c r="I207" s="8"/>
      <c r="J207" s="8"/>
      <c r="K207" s="9"/>
      <c r="L207" s="5">
        <v>50203</v>
      </c>
      <c r="M207" s="5">
        <v>0</v>
      </c>
      <c r="N207" s="5">
        <v>2217</v>
      </c>
      <c r="O207" s="5">
        <v>6.3756361603736877E-2</v>
      </c>
      <c r="P207" s="5">
        <v>0.36996942758560181</v>
      </c>
      <c r="Q207" s="5">
        <v>820.22224283218384</v>
      </c>
      <c r="R207" s="5">
        <v>34773</v>
      </c>
      <c r="S207" s="6">
        <v>2.3587904870510101E-2</v>
      </c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4.4">
      <c r="A208" s="5">
        <v>50204</v>
      </c>
      <c r="B208" s="5">
        <v>1</v>
      </c>
      <c r="C208" s="5">
        <v>543</v>
      </c>
      <c r="D208" s="5">
        <v>0.47506561875343323</v>
      </c>
      <c r="E208" s="5">
        <v>0.39206057786941528</v>
      </c>
      <c r="F208" s="5">
        <v>212.88889452815056</v>
      </c>
      <c r="G208" s="5">
        <v>1143</v>
      </c>
      <c r="H208" s="6">
        <v>0.18625450134277344</v>
      </c>
      <c r="I208" s="8"/>
      <c r="J208" s="8"/>
      <c r="K208" s="9"/>
      <c r="L208" s="5">
        <v>50204</v>
      </c>
      <c r="M208" s="5">
        <v>0</v>
      </c>
      <c r="N208" s="5">
        <v>1568</v>
      </c>
      <c r="O208" s="5">
        <v>0.22209632396697998</v>
      </c>
      <c r="P208" s="5">
        <v>0.37684240937232971</v>
      </c>
      <c r="Q208" s="5">
        <v>590.88890412449837</v>
      </c>
      <c r="R208" s="5">
        <v>7060</v>
      </c>
      <c r="S208" s="6">
        <v>8.3695314824581146E-2</v>
      </c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4.4">
      <c r="A209" s="5">
        <v>50301</v>
      </c>
      <c r="B209" s="5">
        <v>1</v>
      </c>
      <c r="C209" s="5">
        <v>2330</v>
      </c>
      <c r="D209" s="5">
        <v>0.2679084837436676</v>
      </c>
      <c r="E209" s="5">
        <v>0.38650453090667725</v>
      </c>
      <c r="F209" s="5">
        <v>900.5555776655674</v>
      </c>
      <c r="G209" s="5">
        <v>8697</v>
      </c>
      <c r="H209" s="6">
        <v>0.1035478413105011</v>
      </c>
      <c r="I209" s="8"/>
      <c r="J209" s="8"/>
      <c r="K209" s="9"/>
      <c r="L209" s="5">
        <v>50301</v>
      </c>
      <c r="M209" s="5">
        <v>0</v>
      </c>
      <c r="N209" s="5">
        <v>4279</v>
      </c>
      <c r="O209" s="5">
        <v>0.18555940687656403</v>
      </c>
      <c r="P209" s="5">
        <v>0.3753473162651062</v>
      </c>
      <c r="Q209" s="5">
        <v>1606.1111518740654</v>
      </c>
      <c r="R209" s="5">
        <v>23060</v>
      </c>
      <c r="S209" s="6">
        <v>6.964922696352005E-2</v>
      </c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4.4">
      <c r="A210" s="5">
        <v>50302</v>
      </c>
      <c r="B210" s="5">
        <v>1</v>
      </c>
      <c r="C210" s="5">
        <v>758</v>
      </c>
      <c r="D210" s="5">
        <v>0.24124760925769806</v>
      </c>
      <c r="E210" s="5">
        <v>0.3778950572013855</v>
      </c>
      <c r="F210" s="5">
        <v>286.444451212883</v>
      </c>
      <c r="G210" s="5">
        <v>3142</v>
      </c>
      <c r="H210" s="6">
        <v>9.1166280210018158E-2</v>
      </c>
      <c r="I210" s="8"/>
      <c r="J210" s="8"/>
      <c r="K210" s="9"/>
      <c r="L210" s="5">
        <v>50302</v>
      </c>
      <c r="M210" s="5">
        <v>0</v>
      </c>
      <c r="N210" s="5">
        <v>1036</v>
      </c>
      <c r="O210" s="5">
        <v>0.17118307948112488</v>
      </c>
      <c r="P210" s="5">
        <v>0.37730589509010315</v>
      </c>
      <c r="Q210" s="5">
        <v>390.88889810442924</v>
      </c>
      <c r="R210" s="5">
        <v>6052</v>
      </c>
      <c r="S210" s="6">
        <v>6.4588382840156555E-2</v>
      </c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4.4">
      <c r="A211" s="5">
        <v>50303</v>
      </c>
      <c r="B211" s="5">
        <v>1</v>
      </c>
      <c r="C211" s="5">
        <v>1738</v>
      </c>
      <c r="D211" s="5">
        <v>0.56834530830383301</v>
      </c>
      <c r="E211" s="5">
        <v>0.39624089002609253</v>
      </c>
      <c r="F211" s="5">
        <v>688.66668432950974</v>
      </c>
      <c r="G211" s="5">
        <v>3058</v>
      </c>
      <c r="H211" s="6">
        <v>0.22520165145397186</v>
      </c>
      <c r="I211" s="8"/>
      <c r="J211" s="8"/>
      <c r="K211" s="9"/>
      <c r="L211" s="5">
        <v>50303</v>
      </c>
      <c r="M211" s="5">
        <v>0</v>
      </c>
      <c r="N211" s="5">
        <v>4553</v>
      </c>
      <c r="O211" s="5">
        <v>0.40438759326934814</v>
      </c>
      <c r="P211" s="5">
        <v>0.38724163174629211</v>
      </c>
      <c r="Q211" s="5">
        <v>1763.1111556887627</v>
      </c>
      <c r="R211" s="5">
        <v>11259</v>
      </c>
      <c r="S211" s="6">
        <v>0.15659570693969727</v>
      </c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4.4">
      <c r="A212" s="5">
        <v>50401</v>
      </c>
      <c r="B212" s="5">
        <v>1</v>
      </c>
      <c r="C212" s="5">
        <v>1425</v>
      </c>
      <c r="D212" s="5">
        <v>0.51056969165802002</v>
      </c>
      <c r="E212" s="5">
        <v>0.41107213497161865</v>
      </c>
      <c r="F212" s="5">
        <v>585.77779269218445</v>
      </c>
      <c r="G212" s="5">
        <v>2791</v>
      </c>
      <c r="H212" s="6">
        <v>0.20988097786903381</v>
      </c>
      <c r="I212" s="8"/>
      <c r="J212" s="8"/>
      <c r="K212" s="9"/>
      <c r="L212" s="5">
        <v>50401</v>
      </c>
      <c r="M212" s="5">
        <v>0</v>
      </c>
      <c r="N212" s="5">
        <v>3988</v>
      </c>
      <c r="O212" s="5">
        <v>0.30202969908714294</v>
      </c>
      <c r="P212" s="5">
        <v>0.3972194492816925</v>
      </c>
      <c r="Q212" s="5">
        <v>1584.1111500859261</v>
      </c>
      <c r="R212" s="5">
        <v>13204</v>
      </c>
      <c r="S212" s="6">
        <v>0.11997207254171371</v>
      </c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4.4">
      <c r="A213" s="5">
        <v>50402</v>
      </c>
      <c r="B213" s="5">
        <v>1</v>
      </c>
      <c r="C213" s="5">
        <v>2129</v>
      </c>
      <c r="D213" s="5">
        <v>0.40352541208267212</v>
      </c>
      <c r="E213" s="5">
        <v>0.41010385751724243</v>
      </c>
      <c r="F213" s="5">
        <v>873.11113333702087</v>
      </c>
      <c r="G213" s="5">
        <v>5276</v>
      </c>
      <c r="H213" s="6">
        <v>0.16548733413219452</v>
      </c>
      <c r="I213" s="8"/>
      <c r="J213" s="8"/>
      <c r="K213" s="9"/>
      <c r="L213" s="5">
        <v>50402</v>
      </c>
      <c r="M213" s="5">
        <v>0</v>
      </c>
      <c r="N213" s="5">
        <v>3924</v>
      </c>
      <c r="O213" s="5">
        <v>0.33982852101325989</v>
      </c>
      <c r="P213" s="5">
        <v>0.39596784114837646</v>
      </c>
      <c r="Q213" s="5">
        <v>1553.7778173089027</v>
      </c>
      <c r="R213" s="5">
        <v>11547</v>
      </c>
      <c r="S213" s="6">
        <v>0.13456116616725922</v>
      </c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4.4">
      <c r="A214" s="5">
        <v>50403</v>
      </c>
      <c r="B214" s="5">
        <v>1</v>
      </c>
      <c r="C214" s="5">
        <v>2851</v>
      </c>
      <c r="D214" s="5">
        <v>0.39145955443382263</v>
      </c>
      <c r="E214" s="5">
        <v>0.38960990309715271</v>
      </c>
      <c r="F214" s="5">
        <v>1110.7778060436249</v>
      </c>
      <c r="G214" s="5">
        <v>7283</v>
      </c>
      <c r="H214" s="6">
        <v>0.15251651406288147</v>
      </c>
      <c r="I214" s="8"/>
      <c r="J214" s="8"/>
      <c r="K214" s="9"/>
      <c r="L214" s="5">
        <v>50403</v>
      </c>
      <c r="M214" s="5">
        <v>0</v>
      </c>
      <c r="N214" s="5">
        <v>6574</v>
      </c>
      <c r="O214" s="5">
        <v>0.26018127799034119</v>
      </c>
      <c r="P214" s="5">
        <v>0.3777676522731781</v>
      </c>
      <c r="Q214" s="5">
        <v>2483.4445073604584</v>
      </c>
      <c r="R214" s="5">
        <v>25267</v>
      </c>
      <c r="S214" s="6">
        <v>9.8288074135780334E-2</v>
      </c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4.4">
      <c r="A215" s="5">
        <v>50404</v>
      </c>
      <c r="B215" s="5">
        <v>1</v>
      </c>
      <c r="C215" s="5">
        <v>1428</v>
      </c>
      <c r="D215" s="5">
        <v>0.47159841656684875</v>
      </c>
      <c r="E215" s="5">
        <v>0.39768129587173462</v>
      </c>
      <c r="F215" s="5">
        <v>567.88890245556831</v>
      </c>
      <c r="G215" s="5">
        <v>3028</v>
      </c>
      <c r="H215" s="6">
        <v>0.18754586577415466</v>
      </c>
      <c r="I215" s="8"/>
      <c r="J215" s="8"/>
      <c r="K215" s="9"/>
      <c r="L215" s="5">
        <v>50404</v>
      </c>
      <c r="M215" s="5">
        <v>0</v>
      </c>
      <c r="N215" s="5">
        <v>4208</v>
      </c>
      <c r="O215" s="5">
        <v>0.36808958649635315</v>
      </c>
      <c r="P215" s="5">
        <v>0.38450571894645691</v>
      </c>
      <c r="Q215" s="5">
        <v>1618.0000418126583</v>
      </c>
      <c r="R215" s="5">
        <v>11432</v>
      </c>
      <c r="S215" s="6">
        <v>0.14153255522251129</v>
      </c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4.4">
      <c r="A216" s="5">
        <v>50405</v>
      </c>
      <c r="B216" s="5">
        <v>1</v>
      </c>
      <c r="C216" s="5">
        <v>1503</v>
      </c>
      <c r="D216" s="5">
        <v>0.40654584765434265</v>
      </c>
      <c r="E216" s="5">
        <v>0.39203077554702759</v>
      </c>
      <c r="F216" s="5">
        <v>589.22223678231239</v>
      </c>
      <c r="G216" s="5">
        <v>3697</v>
      </c>
      <c r="H216" s="6">
        <v>0.15937848389148712</v>
      </c>
      <c r="I216" s="8"/>
      <c r="J216" s="8"/>
      <c r="K216" s="9"/>
      <c r="L216" s="5">
        <v>50405</v>
      </c>
      <c r="M216" s="5">
        <v>0</v>
      </c>
      <c r="N216" s="5">
        <v>5229</v>
      </c>
      <c r="O216" s="5">
        <v>0.30246412754058838</v>
      </c>
      <c r="P216" s="5">
        <v>0.38114362955093384</v>
      </c>
      <c r="Q216" s="5">
        <v>1993.0000491440296</v>
      </c>
      <c r="R216" s="5">
        <v>17288</v>
      </c>
      <c r="S216" s="6">
        <v>0.11528227478265762</v>
      </c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4.4">
      <c r="A217" s="5">
        <v>50501</v>
      </c>
      <c r="B217" s="5">
        <v>1</v>
      </c>
      <c r="C217" s="5">
        <v>3677</v>
      </c>
      <c r="D217" s="5">
        <v>0.62768864631652832</v>
      </c>
      <c r="E217" s="5">
        <v>0.42851963639259338</v>
      </c>
      <c r="F217" s="5">
        <v>1575.6667085886002</v>
      </c>
      <c r="G217" s="5">
        <v>5858</v>
      </c>
      <c r="H217" s="6">
        <v>0.26897689700126648</v>
      </c>
      <c r="I217" s="8"/>
      <c r="J217" s="8"/>
      <c r="K217" s="9"/>
      <c r="L217" s="5">
        <v>50501</v>
      </c>
      <c r="M217" s="5">
        <v>0</v>
      </c>
      <c r="N217" s="5">
        <v>10724</v>
      </c>
      <c r="O217" s="5">
        <v>0.47685533761978149</v>
      </c>
      <c r="P217" s="5">
        <v>0.41542336344718933</v>
      </c>
      <c r="Q217" s="5">
        <v>4455.0001128315926</v>
      </c>
      <c r="R217" s="5">
        <v>22489</v>
      </c>
      <c r="S217" s="6">
        <v>0.19809684157371521</v>
      </c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4.4">
      <c r="A218" s="5">
        <v>50502</v>
      </c>
      <c r="B218" s="5">
        <v>1</v>
      </c>
      <c r="C218" s="5">
        <v>1243</v>
      </c>
      <c r="D218" s="5">
        <v>0.51770097017288208</v>
      </c>
      <c r="E218" s="5">
        <v>0.42629837989807129</v>
      </c>
      <c r="F218" s="5">
        <v>529.88890174031258</v>
      </c>
      <c r="G218" s="5">
        <v>2401</v>
      </c>
      <c r="H218" s="6">
        <v>0.22069507837295532</v>
      </c>
      <c r="I218" s="8"/>
      <c r="J218" s="8"/>
      <c r="K218" s="9"/>
      <c r="L218" s="5">
        <v>50502</v>
      </c>
      <c r="M218" s="5">
        <v>0</v>
      </c>
      <c r="N218" s="5">
        <v>3144</v>
      </c>
      <c r="O218" s="5">
        <v>0.38248175382614136</v>
      </c>
      <c r="P218" s="5">
        <v>0.39793610572814941</v>
      </c>
      <c r="Q218" s="5">
        <v>1251.1111421585083</v>
      </c>
      <c r="R218" s="5">
        <v>8220</v>
      </c>
      <c r="S218" s="6">
        <v>0.15220330655574799</v>
      </c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4.4">
      <c r="A219" s="5">
        <v>50601</v>
      </c>
      <c r="B219" s="5">
        <v>1</v>
      </c>
      <c r="C219" s="5">
        <v>1864</v>
      </c>
      <c r="D219" s="5">
        <v>0.24976551532745361</v>
      </c>
      <c r="E219" s="5">
        <v>0.39282310009002686</v>
      </c>
      <c r="F219" s="5">
        <v>732.22224056720734</v>
      </c>
      <c r="G219" s="5">
        <v>7463</v>
      </c>
      <c r="H219" s="6">
        <v>9.8113663494586945E-2</v>
      </c>
      <c r="I219" s="8"/>
      <c r="J219" s="8"/>
      <c r="K219" s="9"/>
      <c r="L219" s="5">
        <v>50601</v>
      </c>
      <c r="M219" s="5">
        <v>0</v>
      </c>
      <c r="N219" s="5">
        <v>3770</v>
      </c>
      <c r="O219" s="5">
        <v>0.17412590980529785</v>
      </c>
      <c r="P219" s="5">
        <v>0.3753315806388855</v>
      </c>
      <c r="Q219" s="5">
        <v>1415.0000362694263</v>
      </c>
      <c r="R219" s="5">
        <v>21651</v>
      </c>
      <c r="S219" s="6">
        <v>6.5354950726032257E-2</v>
      </c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4.4">
      <c r="A220" s="5">
        <v>50602</v>
      </c>
      <c r="B220" s="5">
        <v>1</v>
      </c>
      <c r="C220" s="5">
        <v>657</v>
      </c>
      <c r="D220" s="5">
        <v>0.20378412306308746</v>
      </c>
      <c r="E220" s="5">
        <v>0.37831896543502808</v>
      </c>
      <c r="F220" s="5">
        <v>248.55556160211563</v>
      </c>
      <c r="G220" s="5">
        <v>3224</v>
      </c>
      <c r="H220" s="6">
        <v>7.7095396816730499E-2</v>
      </c>
      <c r="I220" s="8"/>
      <c r="J220" s="8"/>
      <c r="K220" s="9"/>
      <c r="L220" s="5">
        <v>50602</v>
      </c>
      <c r="M220" s="5">
        <v>0</v>
      </c>
      <c r="N220" s="5">
        <v>918</v>
      </c>
      <c r="O220" s="5">
        <v>0.13383875787258148</v>
      </c>
      <c r="P220" s="5">
        <v>0.36807069182395935</v>
      </c>
      <c r="Q220" s="5">
        <v>337.8888968527317</v>
      </c>
      <c r="R220" s="5">
        <v>6859</v>
      </c>
      <c r="S220" s="6">
        <v>4.9262125045061111E-2</v>
      </c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4.4">
      <c r="A221" s="5">
        <v>50701</v>
      </c>
      <c r="B221" s="5">
        <v>1</v>
      </c>
      <c r="C221" s="5">
        <v>1046</v>
      </c>
      <c r="D221" s="5">
        <v>0.34555664658546448</v>
      </c>
      <c r="E221" s="5">
        <v>0.38113448023796082</v>
      </c>
      <c r="F221" s="5">
        <v>398.66667678952217</v>
      </c>
      <c r="G221" s="5">
        <v>3027</v>
      </c>
      <c r="H221" s="6">
        <v>0.13170355558395386</v>
      </c>
      <c r="I221" s="8"/>
      <c r="J221" s="8"/>
      <c r="K221" s="9"/>
      <c r="L221" s="5">
        <v>50701</v>
      </c>
      <c r="M221" s="5">
        <v>0</v>
      </c>
      <c r="N221" s="5">
        <v>3361</v>
      </c>
      <c r="O221" s="5">
        <v>0.23761045932769775</v>
      </c>
      <c r="P221" s="5">
        <v>0.37482231855392456</v>
      </c>
      <c r="Q221" s="5">
        <v>1259.7778106629848</v>
      </c>
      <c r="R221" s="5">
        <v>14145</v>
      </c>
      <c r="S221" s="6">
        <v>8.906169980764389E-2</v>
      </c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4.4">
      <c r="A222" s="5">
        <v>50702</v>
      </c>
      <c r="B222" s="5">
        <v>1</v>
      </c>
      <c r="C222" s="5">
        <v>538</v>
      </c>
      <c r="D222" s="5">
        <v>0.3248792290687561</v>
      </c>
      <c r="E222" s="5">
        <v>0.37298637628555298</v>
      </c>
      <c r="F222" s="5">
        <v>200.66667160391808</v>
      </c>
      <c r="G222" s="5">
        <v>1656</v>
      </c>
      <c r="H222" s="6">
        <v>0.12117552757263184</v>
      </c>
      <c r="I222" s="8"/>
      <c r="J222" s="8"/>
      <c r="K222" s="9"/>
      <c r="L222" s="5">
        <v>50702</v>
      </c>
      <c r="M222" s="5">
        <v>0</v>
      </c>
      <c r="N222" s="5">
        <v>1493</v>
      </c>
      <c r="O222" s="5">
        <v>0.22010909020900726</v>
      </c>
      <c r="P222" s="5">
        <v>0.36913001537322998</v>
      </c>
      <c r="Q222" s="5">
        <v>551.11112487316132</v>
      </c>
      <c r="R222" s="5">
        <v>6783</v>
      </c>
      <c r="S222" s="6">
        <v>8.1248871982097626E-2</v>
      </c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4.4">
      <c r="A223" s="5">
        <v>50801</v>
      </c>
      <c r="B223" s="5">
        <v>1</v>
      </c>
      <c r="C223" s="5">
        <v>839</v>
      </c>
      <c r="D223" s="5">
        <v>7.9353071749210358E-2</v>
      </c>
      <c r="E223" s="5">
        <v>0.38564428687095642</v>
      </c>
      <c r="F223" s="5">
        <v>323.55556365847588</v>
      </c>
      <c r="G223" s="5">
        <v>10573</v>
      </c>
      <c r="H223" s="6">
        <v>3.060205839574337E-2</v>
      </c>
      <c r="I223" s="8"/>
      <c r="J223" s="8"/>
      <c r="K223" s="9"/>
      <c r="L223" s="5">
        <v>50801</v>
      </c>
      <c r="M223" s="5">
        <v>0</v>
      </c>
      <c r="N223" s="5">
        <v>1957</v>
      </c>
      <c r="O223" s="5">
        <v>5.7771217077970505E-2</v>
      </c>
      <c r="P223" s="5">
        <v>0.36410605907440186</v>
      </c>
      <c r="Q223" s="5">
        <v>712.55557331442833</v>
      </c>
      <c r="R223" s="5">
        <v>33875</v>
      </c>
      <c r="S223" s="6">
        <v>2.1034849807620049E-2</v>
      </c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4.4">
      <c r="A224" s="5">
        <v>50802</v>
      </c>
      <c r="B224" s="5">
        <v>1</v>
      </c>
      <c r="C224" s="5">
        <v>122</v>
      </c>
      <c r="D224" s="5">
        <v>0.108444444835186</v>
      </c>
      <c r="E224" s="5">
        <v>0.3925318717956543</v>
      </c>
      <c r="F224" s="5">
        <v>47.888890087604523</v>
      </c>
      <c r="G224" s="5">
        <v>1125</v>
      </c>
      <c r="H224" s="6">
        <v>4.2567901313304901E-2</v>
      </c>
      <c r="I224" s="8"/>
      <c r="J224" s="8"/>
      <c r="K224" s="9"/>
      <c r="L224" s="5">
        <v>50802</v>
      </c>
      <c r="M224" s="5">
        <v>0</v>
      </c>
      <c r="N224" s="5">
        <v>329</v>
      </c>
      <c r="O224" s="5">
        <v>3.9382331073284149E-2</v>
      </c>
      <c r="P224" s="5">
        <v>0.37014523148536682</v>
      </c>
      <c r="Q224" s="5">
        <v>121.77778095006943</v>
      </c>
      <c r="R224" s="5">
        <v>8354</v>
      </c>
      <c r="S224" s="6">
        <v>1.457718200981617E-2</v>
      </c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4.4">
      <c r="A225" s="5">
        <v>50901</v>
      </c>
      <c r="B225" s="5">
        <v>1</v>
      </c>
      <c r="C225" s="5">
        <v>223</v>
      </c>
      <c r="D225" s="5">
        <v>0.11371748894453049</v>
      </c>
      <c r="E225" s="5">
        <v>0.3766816258430481</v>
      </c>
      <c r="F225" s="5">
        <v>84.000001937150955</v>
      </c>
      <c r="G225" s="5">
        <v>1961</v>
      </c>
      <c r="H225" s="6">
        <v>4.2835287749767303E-2</v>
      </c>
      <c r="I225" s="8"/>
      <c r="J225" s="8"/>
      <c r="K225" s="9"/>
      <c r="L225" s="5">
        <v>50901</v>
      </c>
      <c r="M225" s="5">
        <v>0</v>
      </c>
      <c r="N225" s="5">
        <v>541</v>
      </c>
      <c r="O225" s="5">
        <v>6.0091082006692886E-2</v>
      </c>
      <c r="P225" s="5">
        <v>0.37153419852256775</v>
      </c>
      <c r="Q225" s="5">
        <v>201.00000491738319</v>
      </c>
      <c r="R225" s="5">
        <v>9003</v>
      </c>
      <c r="S225" s="6">
        <v>2.2325892001390457E-2</v>
      </c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4.4">
      <c r="A226" s="5">
        <v>50902</v>
      </c>
      <c r="B226" s="5">
        <v>1</v>
      </c>
      <c r="C226" s="5">
        <v>41</v>
      </c>
      <c r="D226" s="5">
        <v>0.13531352579593658</v>
      </c>
      <c r="E226" s="5">
        <v>0.37127372622489929</v>
      </c>
      <c r="F226" s="5">
        <v>15.222222536802292</v>
      </c>
      <c r="G226" s="5">
        <v>303</v>
      </c>
      <c r="H226" s="6">
        <v>5.0238355994224548E-2</v>
      </c>
      <c r="I226" s="8"/>
      <c r="J226" s="8"/>
      <c r="K226" s="9"/>
      <c r="L226" s="5">
        <v>50902</v>
      </c>
      <c r="M226" s="5">
        <v>0</v>
      </c>
      <c r="N226" s="5">
        <v>96</v>
      </c>
      <c r="O226" s="5">
        <v>7.9338841140270233E-2</v>
      </c>
      <c r="P226" s="5">
        <v>0.36689814925193787</v>
      </c>
      <c r="Q226" s="5">
        <v>35.222222983837128</v>
      </c>
      <c r="R226" s="5">
        <v>1210</v>
      </c>
      <c r="S226" s="6">
        <v>2.9109273105859756E-2</v>
      </c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4.4">
      <c r="A227" s="5">
        <v>51001</v>
      </c>
      <c r="B227" s="5">
        <v>1</v>
      </c>
      <c r="C227" s="5">
        <v>158</v>
      </c>
      <c r="D227" s="5">
        <v>0.32510289549827576</v>
      </c>
      <c r="E227" s="5">
        <v>0.37623065710067749</v>
      </c>
      <c r="F227" s="5">
        <v>59.444445818662643</v>
      </c>
      <c r="G227" s="5">
        <v>486</v>
      </c>
      <c r="H227" s="6">
        <v>0.12231367826461792</v>
      </c>
      <c r="I227" s="8"/>
      <c r="J227" s="8"/>
      <c r="K227" s="9"/>
      <c r="L227" s="5">
        <v>51001</v>
      </c>
      <c r="M227" s="5">
        <v>0</v>
      </c>
      <c r="N227" s="5">
        <v>417</v>
      </c>
      <c r="O227" s="5">
        <v>0.17331670224666595</v>
      </c>
      <c r="P227" s="5">
        <v>0.38289368152618408</v>
      </c>
      <c r="Q227" s="5">
        <v>159.66667082905769</v>
      </c>
      <c r="R227" s="5">
        <v>2406</v>
      </c>
      <c r="S227" s="6">
        <v>6.6361866891384125E-2</v>
      </c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4.4">
      <c r="A228" s="5">
        <v>51002</v>
      </c>
      <c r="B228" s="5">
        <v>1</v>
      </c>
      <c r="C228" s="5">
        <v>113</v>
      </c>
      <c r="D228" s="5">
        <v>0.48085105419158936</v>
      </c>
      <c r="E228" s="5">
        <v>0.41101279854774475</v>
      </c>
      <c r="F228" s="5">
        <v>46.444445699453354</v>
      </c>
      <c r="G228" s="5">
        <v>235</v>
      </c>
      <c r="H228" s="6">
        <v>0.19763593375682831</v>
      </c>
      <c r="I228" s="8"/>
      <c r="J228" s="8"/>
      <c r="K228" s="9"/>
      <c r="L228" s="5">
        <v>51002</v>
      </c>
      <c r="M228" s="5">
        <v>0</v>
      </c>
      <c r="N228" s="5">
        <v>234</v>
      </c>
      <c r="O228" s="5">
        <v>0.32054793834686279</v>
      </c>
      <c r="P228" s="5">
        <v>0.38176637887954712</v>
      </c>
      <c r="Q228" s="5">
        <v>89.333335608243942</v>
      </c>
      <c r="R228" s="5">
        <v>730</v>
      </c>
      <c r="S228" s="6">
        <v>0.12237442284822464</v>
      </c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4.4">
      <c r="A229" s="5">
        <v>51003</v>
      </c>
      <c r="B229" s="5">
        <v>1</v>
      </c>
      <c r="C229" s="5">
        <v>156</v>
      </c>
      <c r="D229" s="5">
        <v>0.47416412830352783</v>
      </c>
      <c r="E229" s="5">
        <v>0.39601141214370728</v>
      </c>
      <c r="F229" s="5">
        <v>61.777779310941696</v>
      </c>
      <c r="G229" s="5">
        <v>329</v>
      </c>
      <c r="H229" s="6">
        <v>0.1877744048833847</v>
      </c>
      <c r="I229" s="8"/>
      <c r="J229" s="8"/>
      <c r="K229" s="9"/>
      <c r="L229" s="5">
        <v>51003</v>
      </c>
      <c r="M229" s="5">
        <v>0</v>
      </c>
      <c r="N229" s="5">
        <v>376</v>
      </c>
      <c r="O229" s="5">
        <v>0.24305106699466705</v>
      </c>
      <c r="P229" s="5">
        <v>0.38563829660415649</v>
      </c>
      <c r="Q229" s="5">
        <v>145.00000342726707</v>
      </c>
      <c r="R229" s="5">
        <v>1547</v>
      </c>
      <c r="S229" s="6">
        <v>9.372980147600174E-2</v>
      </c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4.4">
      <c r="A230" s="5">
        <v>51101</v>
      </c>
      <c r="B230" s="5">
        <v>1</v>
      </c>
      <c r="C230" s="5">
        <v>1010</v>
      </c>
      <c r="D230" s="5">
        <v>0.1847110390663147</v>
      </c>
      <c r="E230" s="5">
        <v>0.37491750717163086</v>
      </c>
      <c r="F230" s="5">
        <v>378.66667574644089</v>
      </c>
      <c r="G230" s="5">
        <v>5468</v>
      </c>
      <c r="H230" s="6">
        <v>6.9251403212547302E-2</v>
      </c>
      <c r="I230" s="8"/>
      <c r="J230" s="8"/>
      <c r="K230" s="9"/>
      <c r="L230" s="5">
        <v>51101</v>
      </c>
      <c r="M230" s="5">
        <v>0</v>
      </c>
      <c r="N230" s="5">
        <v>1385</v>
      </c>
      <c r="O230" s="5">
        <v>0.12845483422279358</v>
      </c>
      <c r="P230" s="5">
        <v>0.36598476767539978</v>
      </c>
      <c r="Q230" s="5">
        <v>506.8889012336731</v>
      </c>
      <c r="R230" s="5">
        <v>10782</v>
      </c>
      <c r="S230" s="6">
        <v>4.7012511640787125E-2</v>
      </c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4.4">
      <c r="A231" s="5">
        <v>51102</v>
      </c>
      <c r="B231" s="5">
        <v>1</v>
      </c>
      <c r="C231" s="5">
        <v>639</v>
      </c>
      <c r="D231" s="5">
        <v>0.19906541705131531</v>
      </c>
      <c r="E231" s="5">
        <v>0.38810643553733826</v>
      </c>
      <c r="F231" s="5">
        <v>248.00000649690628</v>
      </c>
      <c r="G231" s="5">
        <v>3210</v>
      </c>
      <c r="H231" s="6">
        <v>7.7258571982383728E-2</v>
      </c>
      <c r="I231" s="8"/>
      <c r="J231" s="8"/>
      <c r="K231" s="9"/>
      <c r="L231" s="5">
        <v>51102</v>
      </c>
      <c r="M231" s="5">
        <v>0</v>
      </c>
      <c r="N231" s="5">
        <v>1373</v>
      </c>
      <c r="O231" s="5">
        <v>0.1448923647403717</v>
      </c>
      <c r="P231" s="5">
        <v>0.36764588952064514</v>
      </c>
      <c r="Q231" s="5">
        <v>504.77779015898705</v>
      </c>
      <c r="R231" s="5">
        <v>9476</v>
      </c>
      <c r="S231" s="6">
        <v>5.3269080817699432E-2</v>
      </c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4.4">
      <c r="A232" s="5">
        <v>51103</v>
      </c>
      <c r="B232" s="5">
        <v>1</v>
      </c>
      <c r="C232" s="5">
        <v>1731</v>
      </c>
      <c r="D232" s="5">
        <v>0.50481188297271729</v>
      </c>
      <c r="E232" s="5">
        <v>0.40381282567977905</v>
      </c>
      <c r="F232" s="5">
        <v>699.00001674890518</v>
      </c>
      <c r="G232" s="5">
        <v>3429</v>
      </c>
      <c r="H232" s="6">
        <v>0.20384950935840607</v>
      </c>
      <c r="I232" s="8"/>
      <c r="J232" s="8"/>
      <c r="K232" s="9"/>
      <c r="L232" s="5">
        <v>51103</v>
      </c>
      <c r="M232" s="5">
        <v>0</v>
      </c>
      <c r="N232" s="5">
        <v>4753</v>
      </c>
      <c r="O232" s="5">
        <v>0.43625515699386597</v>
      </c>
      <c r="P232" s="5">
        <v>0.40288007259368896</v>
      </c>
      <c r="Q232" s="5">
        <v>1914.8889368474483</v>
      </c>
      <c r="R232" s="5">
        <v>10895</v>
      </c>
      <c r="S232" s="6">
        <v>0.17575851082801819</v>
      </c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4.4">
      <c r="A233" s="5">
        <v>51201</v>
      </c>
      <c r="B233" s="5">
        <v>1</v>
      </c>
      <c r="C233" s="5">
        <v>610</v>
      </c>
      <c r="D233" s="5">
        <v>0.1050456315279007</v>
      </c>
      <c r="E233" s="5">
        <v>0.37122040987014771</v>
      </c>
      <c r="F233" s="5">
        <v>226.44445011019707</v>
      </c>
      <c r="G233" s="5">
        <v>5807</v>
      </c>
      <c r="H233" s="6">
        <v>3.8995083421468735E-2</v>
      </c>
      <c r="I233" s="8"/>
      <c r="J233" s="8"/>
      <c r="K233" s="9"/>
      <c r="L233" s="5">
        <v>51201</v>
      </c>
      <c r="M233" s="5">
        <v>0</v>
      </c>
      <c r="N233" s="5">
        <v>2193</v>
      </c>
      <c r="O233" s="5">
        <v>7.823481410741806E-2</v>
      </c>
      <c r="P233" s="5">
        <v>0.35496783256530762</v>
      </c>
      <c r="Q233" s="5">
        <v>778.44446459412575</v>
      </c>
      <c r="R233" s="5">
        <v>28031</v>
      </c>
      <c r="S233" s="6">
        <v>2.7770841494202614E-2</v>
      </c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4.4">
      <c r="A234" s="5">
        <v>51202</v>
      </c>
      <c r="B234" s="5">
        <v>1</v>
      </c>
      <c r="C234" s="5">
        <v>581</v>
      </c>
      <c r="D234" s="5">
        <v>0.24289298057556152</v>
      </c>
      <c r="E234" s="5">
        <v>0.3702428936958313</v>
      </c>
      <c r="F234" s="5">
        <v>215.11111634969711</v>
      </c>
      <c r="G234" s="5">
        <v>2392</v>
      </c>
      <c r="H234" s="6">
        <v>8.9929401874542236E-2</v>
      </c>
      <c r="I234" s="8"/>
      <c r="J234" s="8"/>
      <c r="K234" s="9"/>
      <c r="L234" s="5">
        <v>51202</v>
      </c>
      <c r="M234" s="5">
        <v>0</v>
      </c>
      <c r="N234" s="5">
        <v>1103</v>
      </c>
      <c r="O234" s="5">
        <v>0.20437279343605042</v>
      </c>
      <c r="P234" s="5">
        <v>0.36133778095245361</v>
      </c>
      <c r="Q234" s="5">
        <v>398.55556535720825</v>
      </c>
      <c r="R234" s="5">
        <v>5397</v>
      </c>
      <c r="S234" s="6">
        <v>7.3847614228725433E-2</v>
      </c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4.4">
      <c r="A235" s="5">
        <v>51203</v>
      </c>
      <c r="B235" s="5">
        <v>1</v>
      </c>
      <c r="C235" s="5">
        <v>234</v>
      </c>
      <c r="D235" s="5">
        <v>0.18780095875263214</v>
      </c>
      <c r="E235" s="5">
        <v>0.37226971983909607</v>
      </c>
      <c r="F235" s="5">
        <v>87.111113101243973</v>
      </c>
      <c r="G235" s="5">
        <v>1246</v>
      </c>
      <c r="H235" s="6">
        <v>6.9912612438201904E-2</v>
      </c>
      <c r="I235" s="8"/>
      <c r="J235" s="8"/>
      <c r="K235" s="9"/>
      <c r="L235" s="5">
        <v>51203</v>
      </c>
      <c r="M235" s="5">
        <v>0</v>
      </c>
      <c r="N235" s="5">
        <v>721</v>
      </c>
      <c r="O235" s="5">
        <v>5.4550956934690475E-2</v>
      </c>
      <c r="P235" s="5">
        <v>0.36877793073654175</v>
      </c>
      <c r="Q235" s="5">
        <v>265.88889545202255</v>
      </c>
      <c r="R235" s="5">
        <v>13217</v>
      </c>
      <c r="S235" s="6">
        <v>2.0117189735174179E-2</v>
      </c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4.4">
      <c r="A236" s="5">
        <v>51204</v>
      </c>
      <c r="B236" s="5">
        <v>1</v>
      </c>
      <c r="C236" s="5">
        <v>474</v>
      </c>
      <c r="D236" s="5">
        <v>0.3296244740486145</v>
      </c>
      <c r="E236" s="5">
        <v>0.37787154316902161</v>
      </c>
      <c r="F236" s="5">
        <v>179.11111554503441</v>
      </c>
      <c r="G236" s="5">
        <v>1438</v>
      </c>
      <c r="H236" s="6">
        <v>0.12455570697784424</v>
      </c>
      <c r="I236" s="8"/>
      <c r="J236" s="8"/>
      <c r="K236" s="9"/>
      <c r="L236" s="5">
        <v>51204</v>
      </c>
      <c r="M236" s="5">
        <v>0</v>
      </c>
      <c r="N236" s="5">
        <v>915</v>
      </c>
      <c r="O236" s="5">
        <v>0.20943006873130798</v>
      </c>
      <c r="P236" s="5">
        <v>0.37194901704788208</v>
      </c>
      <c r="Q236" s="5">
        <v>340.33334141969681</v>
      </c>
      <c r="R236" s="5">
        <v>4369</v>
      </c>
      <c r="S236" s="6">
        <v>7.7897310256958008E-2</v>
      </c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4.4">
      <c r="A237" s="5">
        <v>51301</v>
      </c>
      <c r="B237" s="5">
        <v>1</v>
      </c>
      <c r="C237" s="5">
        <v>319</v>
      </c>
      <c r="D237" s="5">
        <v>0.34978070855140686</v>
      </c>
      <c r="E237" s="5">
        <v>0.39150121808052063</v>
      </c>
      <c r="F237" s="5">
        <v>124.88889184594154</v>
      </c>
      <c r="G237" s="5">
        <v>912</v>
      </c>
      <c r="H237" s="6">
        <v>0.13693957030773163</v>
      </c>
      <c r="I237" s="8"/>
      <c r="J237" s="8"/>
      <c r="K237" s="9"/>
      <c r="L237" s="5">
        <v>51301</v>
      </c>
      <c r="M237" s="5">
        <v>0</v>
      </c>
      <c r="N237" s="5">
        <v>676</v>
      </c>
      <c r="O237" s="5">
        <v>0.24572882056236267</v>
      </c>
      <c r="P237" s="5">
        <v>0.37508219480514526</v>
      </c>
      <c r="Q237" s="5">
        <v>253.55556198954582</v>
      </c>
      <c r="R237" s="5">
        <v>2751</v>
      </c>
      <c r="S237" s="6">
        <v>9.2168502509593964E-2</v>
      </c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4.4">
      <c r="A238" s="5">
        <v>51302</v>
      </c>
      <c r="B238" s="5">
        <v>1</v>
      </c>
      <c r="C238" s="5">
        <v>412</v>
      </c>
      <c r="D238" s="5">
        <v>0.34077751636505127</v>
      </c>
      <c r="E238" s="5">
        <v>0.38484358787536621</v>
      </c>
      <c r="F238" s="5">
        <v>158.55555939674377</v>
      </c>
      <c r="G238" s="5">
        <v>1209</v>
      </c>
      <c r="H238" s="6">
        <v>0.13114604353904724</v>
      </c>
      <c r="I238" s="8"/>
      <c r="J238" s="8"/>
      <c r="K238" s="9"/>
      <c r="L238" s="5">
        <v>51302</v>
      </c>
      <c r="M238" s="5">
        <v>0</v>
      </c>
      <c r="N238" s="5">
        <v>692</v>
      </c>
      <c r="O238" s="5">
        <v>0.21524105966091156</v>
      </c>
      <c r="P238" s="5">
        <v>0.38310855627059937</v>
      </c>
      <c r="Q238" s="5">
        <v>265.11111742258072</v>
      </c>
      <c r="R238" s="5">
        <v>3215</v>
      </c>
      <c r="S238" s="6">
        <v>8.2460694015026093E-2</v>
      </c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4.4">
      <c r="A239" s="5">
        <v>51401</v>
      </c>
      <c r="B239" s="5">
        <v>1</v>
      </c>
      <c r="C239" s="5">
        <v>64</v>
      </c>
      <c r="D239" s="5">
        <v>6.2868371605873108E-2</v>
      </c>
      <c r="E239" s="5">
        <v>0.359375</v>
      </c>
      <c r="F239" s="5">
        <v>23.000000596046448</v>
      </c>
      <c r="G239" s="5">
        <v>1018</v>
      </c>
      <c r="H239" s="6">
        <v>2.2593321278691292E-2</v>
      </c>
      <c r="I239" s="8"/>
      <c r="J239" s="8"/>
      <c r="K239" s="9"/>
      <c r="L239" s="5">
        <v>51401</v>
      </c>
      <c r="M239" s="5">
        <v>0</v>
      </c>
      <c r="N239" s="5">
        <v>128</v>
      </c>
      <c r="O239" s="5">
        <v>4.2230285704135895E-2</v>
      </c>
      <c r="P239" s="5">
        <v>0.34548613429069519</v>
      </c>
      <c r="Q239" s="5">
        <v>44.222223401069641</v>
      </c>
      <c r="R239" s="5">
        <v>3031</v>
      </c>
      <c r="S239" s="6">
        <v>1.4589978381991386E-2</v>
      </c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4.4">
      <c r="A240" s="5">
        <v>51402</v>
      </c>
      <c r="B240" s="5">
        <v>1</v>
      </c>
      <c r="C240" s="5">
        <v>74</v>
      </c>
      <c r="D240" s="5">
        <v>0.1774580329656601</v>
      </c>
      <c r="E240" s="5">
        <v>0.36786788702011108</v>
      </c>
      <c r="F240" s="5">
        <v>27.222222805023193</v>
      </c>
      <c r="G240" s="5">
        <v>417</v>
      </c>
      <c r="H240" s="6">
        <v>6.5281108021736145E-2</v>
      </c>
      <c r="I240" s="8"/>
      <c r="J240" s="8"/>
      <c r="K240" s="9"/>
      <c r="L240" s="5">
        <v>51402</v>
      </c>
      <c r="M240" s="5">
        <v>0</v>
      </c>
      <c r="N240" s="5">
        <v>176</v>
      </c>
      <c r="O240" s="5">
        <v>0.15658363699913025</v>
      </c>
      <c r="P240" s="5">
        <v>0.37878787517547607</v>
      </c>
      <c r="Q240" s="5">
        <v>66.666668027639389</v>
      </c>
      <c r="R240" s="5">
        <v>1124</v>
      </c>
      <c r="S240" s="6">
        <v>5.9311982244253159E-2</v>
      </c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4.4">
      <c r="A241" s="5">
        <v>51501</v>
      </c>
      <c r="B241" s="5">
        <v>1</v>
      </c>
      <c r="C241" s="5">
        <v>697</v>
      </c>
      <c r="D241" s="5">
        <v>6.7755416035652161E-2</v>
      </c>
      <c r="E241" s="5">
        <v>0.39311334490776062</v>
      </c>
      <c r="F241" s="5">
        <v>274.00000688433647</v>
      </c>
      <c r="G241" s="5">
        <v>10287</v>
      </c>
      <c r="H241" s="6">
        <v>2.6635557413101196E-2</v>
      </c>
      <c r="I241" s="8"/>
      <c r="J241" s="8"/>
      <c r="K241" s="9"/>
      <c r="L241" s="5">
        <v>51501</v>
      </c>
      <c r="M241" s="5">
        <v>0</v>
      </c>
      <c r="N241" s="5">
        <v>1999</v>
      </c>
      <c r="O241" s="5">
        <v>5.2766337990760803E-2</v>
      </c>
      <c r="P241" s="5">
        <v>0.37140792608261108</v>
      </c>
      <c r="Q241" s="5">
        <v>742.44446250796318</v>
      </c>
      <c r="R241" s="5">
        <v>37884</v>
      </c>
      <c r="S241" s="6">
        <v>1.9597835838794708E-2</v>
      </c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4.4">
      <c r="A242" s="5">
        <v>51601</v>
      </c>
      <c r="B242" s="5">
        <v>1</v>
      </c>
      <c r="C242" s="5">
        <v>41</v>
      </c>
      <c r="D242" s="5">
        <v>8.1349208950996399E-2</v>
      </c>
      <c r="E242" s="5">
        <v>0.36585366725921631</v>
      </c>
      <c r="F242" s="5">
        <v>15.000000327825546</v>
      </c>
      <c r="G242" s="5">
        <v>504</v>
      </c>
      <c r="H242" s="6">
        <v>2.9761906713247299E-2</v>
      </c>
      <c r="I242" s="8"/>
      <c r="J242" s="8"/>
      <c r="K242" s="9"/>
      <c r="L242" s="5">
        <v>51601</v>
      </c>
      <c r="M242" s="5">
        <v>0</v>
      </c>
      <c r="N242" s="5">
        <v>98</v>
      </c>
      <c r="O242" s="5">
        <v>6.3430421054363251E-2</v>
      </c>
      <c r="P242" s="5">
        <v>0.3571428656578064</v>
      </c>
      <c r="Q242" s="5">
        <v>35.000000983476639</v>
      </c>
      <c r="R242" s="5">
        <v>1545</v>
      </c>
      <c r="S242" s="6">
        <v>2.2653723135590553E-2</v>
      </c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4.4">
      <c r="A243" s="5">
        <v>60101</v>
      </c>
      <c r="B243" s="5">
        <v>1</v>
      </c>
      <c r="C243" s="5">
        <v>1888</v>
      </c>
      <c r="D243" s="5">
        <v>3.6598369479179382E-2</v>
      </c>
      <c r="E243" s="5">
        <v>0.3681144118309021</v>
      </c>
      <c r="F243" s="5">
        <v>695.00001668930054</v>
      </c>
      <c r="G243" s="5">
        <v>51587</v>
      </c>
      <c r="H243" s="6">
        <v>1.3472387567162514E-2</v>
      </c>
      <c r="I243" s="8"/>
      <c r="J243" s="8"/>
      <c r="K243" s="9"/>
      <c r="L243" s="5">
        <v>60101</v>
      </c>
      <c r="M243" s="5">
        <v>0</v>
      </c>
      <c r="N243" s="5">
        <v>4672</v>
      </c>
      <c r="O243" s="5">
        <v>2.5645388290286064E-2</v>
      </c>
      <c r="P243" s="5">
        <v>0.36187216639518738</v>
      </c>
      <c r="Q243" s="5">
        <v>1690.6667104959488</v>
      </c>
      <c r="R243" s="5">
        <v>182177</v>
      </c>
      <c r="S243" s="6">
        <v>9.280351921916008E-3</v>
      </c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4.4">
      <c r="A244" s="5">
        <v>60201</v>
      </c>
      <c r="B244" s="5">
        <v>1</v>
      </c>
      <c r="C244" s="5">
        <v>634</v>
      </c>
      <c r="D244" s="5">
        <v>0.12394917011260986</v>
      </c>
      <c r="E244" s="5">
        <v>0.39116719365119934</v>
      </c>
      <c r="F244" s="5">
        <v>248.00000593066216</v>
      </c>
      <c r="G244" s="5">
        <v>5115</v>
      </c>
      <c r="H244" s="6">
        <v>4.848485067486763E-2</v>
      </c>
      <c r="I244" s="8"/>
      <c r="J244" s="8"/>
      <c r="K244" s="9"/>
      <c r="L244" s="5">
        <v>60201</v>
      </c>
      <c r="M244" s="5">
        <v>0</v>
      </c>
      <c r="N244" s="5">
        <v>1182</v>
      </c>
      <c r="O244" s="5">
        <v>9.4681188464164734E-2</v>
      </c>
      <c r="P244" s="5">
        <v>0.37431848049163818</v>
      </c>
      <c r="Q244" s="5">
        <v>442.44445592164993</v>
      </c>
      <c r="R244" s="5">
        <v>12484</v>
      </c>
      <c r="S244" s="6">
        <v>3.5440918058156967E-2</v>
      </c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4.4">
      <c r="A245" s="5">
        <v>60202</v>
      </c>
      <c r="B245" s="5">
        <v>1</v>
      </c>
      <c r="C245" s="5">
        <v>233</v>
      </c>
      <c r="D245" s="5">
        <v>2.9278712347149849E-2</v>
      </c>
      <c r="E245" s="5">
        <v>0.36766809225082397</v>
      </c>
      <c r="F245" s="5">
        <v>85.666668802499771</v>
      </c>
      <c r="G245" s="5">
        <v>7958</v>
      </c>
      <c r="H245" s="6">
        <v>1.0764848440885544E-2</v>
      </c>
      <c r="I245" s="8"/>
      <c r="J245" s="8"/>
      <c r="K245" s="9"/>
      <c r="L245" s="5">
        <v>60202</v>
      </c>
      <c r="M245" s="5">
        <v>0</v>
      </c>
      <c r="N245" s="5">
        <v>844</v>
      </c>
      <c r="O245" s="5">
        <v>2.9861306771636009E-2</v>
      </c>
      <c r="P245" s="5">
        <v>0.36308583617210388</v>
      </c>
      <c r="Q245" s="5">
        <v>306.44445252418518</v>
      </c>
      <c r="R245" s="5">
        <v>28264</v>
      </c>
      <c r="S245" s="6">
        <v>1.084221713244915E-2</v>
      </c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4.4">
      <c r="A246" s="5">
        <v>60301</v>
      </c>
      <c r="B246" s="5">
        <v>1</v>
      </c>
      <c r="C246" s="5">
        <v>938</v>
      </c>
      <c r="D246" s="5">
        <v>5.0362415611743927E-2</v>
      </c>
      <c r="E246" s="5">
        <v>0.36685621738433838</v>
      </c>
      <c r="F246" s="5">
        <v>344.11111956834793</v>
      </c>
      <c r="G246" s="5">
        <v>18625</v>
      </c>
      <c r="H246" s="6">
        <v>1.8475765362381935E-2</v>
      </c>
      <c r="I246" s="8"/>
      <c r="J246" s="8"/>
      <c r="K246" s="9"/>
      <c r="L246" s="5">
        <v>60301</v>
      </c>
      <c r="M246" s="5">
        <v>0</v>
      </c>
      <c r="N246" s="5">
        <v>3546</v>
      </c>
      <c r="O246" s="5">
        <v>4.6397823840379715E-2</v>
      </c>
      <c r="P246" s="5">
        <v>0.3770759105682373</v>
      </c>
      <c r="Q246" s="5">
        <v>1337.1111449599266</v>
      </c>
      <c r="R246" s="5">
        <v>76426</v>
      </c>
      <c r="S246" s="6">
        <v>1.7495501786470413E-2</v>
      </c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4.4">
      <c r="A247" s="5">
        <v>60302</v>
      </c>
      <c r="B247" s="5">
        <v>1</v>
      </c>
      <c r="C247" s="5">
        <v>253</v>
      </c>
      <c r="D247" s="5">
        <v>8.6289219558238983E-2</v>
      </c>
      <c r="E247" s="5">
        <v>0.35880544781684875</v>
      </c>
      <c r="F247" s="5">
        <v>90.777780324220657</v>
      </c>
      <c r="G247" s="5">
        <v>2932</v>
      </c>
      <c r="H247" s="6">
        <v>3.0961042270064354E-2</v>
      </c>
      <c r="I247" s="8"/>
      <c r="J247" s="8"/>
      <c r="K247" s="9"/>
      <c r="L247" s="5">
        <v>60302</v>
      </c>
      <c r="M247" s="5">
        <v>0</v>
      </c>
      <c r="N247" s="5">
        <v>498</v>
      </c>
      <c r="O247" s="5">
        <v>4.0425360202789307E-2</v>
      </c>
      <c r="P247" s="5">
        <v>0.37215530872344971</v>
      </c>
      <c r="Q247" s="5">
        <v>185.33333826065063</v>
      </c>
      <c r="R247" s="5">
        <v>12319</v>
      </c>
      <c r="S247" s="6">
        <v>1.504451222717762E-2</v>
      </c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4.4">
      <c r="A248" s="5">
        <v>60303</v>
      </c>
      <c r="B248" s="5">
        <v>1</v>
      </c>
      <c r="C248" s="5">
        <v>483</v>
      </c>
      <c r="D248" s="5">
        <v>6.1419125646352768E-2</v>
      </c>
      <c r="E248" s="5">
        <v>0.38187256455421448</v>
      </c>
      <c r="F248" s="5">
        <v>184.44444912672043</v>
      </c>
      <c r="G248" s="5">
        <v>7864</v>
      </c>
      <c r="H248" s="6">
        <v>2.3454278707504272E-2</v>
      </c>
      <c r="I248" s="8"/>
      <c r="J248" s="8"/>
      <c r="K248" s="9"/>
      <c r="L248" s="5">
        <v>60303</v>
      </c>
      <c r="M248" s="5">
        <v>0</v>
      </c>
      <c r="N248" s="5">
        <v>2193</v>
      </c>
      <c r="O248" s="5">
        <v>5.9673469513654709E-2</v>
      </c>
      <c r="P248" s="5">
        <v>0.37315702438354492</v>
      </c>
      <c r="Q248" s="5">
        <v>818.33335441350937</v>
      </c>
      <c r="R248" s="5">
        <v>36750</v>
      </c>
      <c r="S248" s="6">
        <v>2.2267574444413185E-2</v>
      </c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4.4">
      <c r="A249" s="5">
        <v>60401</v>
      </c>
      <c r="B249" s="5">
        <v>1</v>
      </c>
      <c r="C249" s="5">
        <v>464</v>
      </c>
      <c r="D249" s="5">
        <v>0.12168896198272705</v>
      </c>
      <c r="E249" s="5">
        <v>0.36182951927185059</v>
      </c>
      <c r="F249" s="5">
        <v>167.88889318704605</v>
      </c>
      <c r="G249" s="5">
        <v>3813</v>
      </c>
      <c r="H249" s="6">
        <v>4.4030658900737762E-2</v>
      </c>
      <c r="I249" s="8"/>
      <c r="J249" s="8"/>
      <c r="K249" s="9"/>
      <c r="L249" s="5">
        <v>60401</v>
      </c>
      <c r="M249" s="5">
        <v>0</v>
      </c>
      <c r="N249" s="5">
        <v>758</v>
      </c>
      <c r="O249" s="5">
        <v>6.2930673360824585E-2</v>
      </c>
      <c r="P249" s="5">
        <v>0.3737906813621521</v>
      </c>
      <c r="Q249" s="5">
        <v>283.33334016799927</v>
      </c>
      <c r="R249" s="5">
        <v>12045</v>
      </c>
      <c r="S249" s="6">
        <v>2.3522898554801941E-2</v>
      </c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4.4">
      <c r="A250" s="5">
        <v>60402</v>
      </c>
      <c r="B250" s="5">
        <v>1</v>
      </c>
      <c r="C250" s="5">
        <v>141</v>
      </c>
      <c r="D250" s="5">
        <v>0.12566845118999481</v>
      </c>
      <c r="E250" s="5">
        <v>0.38455477356910706</v>
      </c>
      <c r="F250" s="5">
        <v>54.222223430871964</v>
      </c>
      <c r="G250" s="5">
        <v>1122</v>
      </c>
      <c r="H250" s="6">
        <v>4.8326402902603149E-2</v>
      </c>
      <c r="I250" s="8"/>
      <c r="J250" s="8"/>
      <c r="K250" s="9"/>
      <c r="L250" s="5">
        <v>60402</v>
      </c>
      <c r="M250" s="5">
        <v>0</v>
      </c>
      <c r="N250" s="5">
        <v>392</v>
      </c>
      <c r="O250" s="5">
        <v>0.1087680384516716</v>
      </c>
      <c r="P250" s="5">
        <v>0.37783446907997131</v>
      </c>
      <c r="Q250" s="5">
        <v>148.11111441254616</v>
      </c>
      <c r="R250" s="5">
        <v>3604</v>
      </c>
      <c r="S250" s="6">
        <v>4.1096314787864685E-2</v>
      </c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4.4">
      <c r="A251" s="5">
        <v>60501</v>
      </c>
      <c r="B251" s="5">
        <v>1</v>
      </c>
      <c r="C251" s="5">
        <v>880</v>
      </c>
      <c r="D251" s="5">
        <v>0.11717709898948669</v>
      </c>
      <c r="E251" s="5">
        <v>0.39469698071479797</v>
      </c>
      <c r="F251" s="5">
        <v>347.33334222435951</v>
      </c>
      <c r="G251" s="5">
        <v>7510</v>
      </c>
      <c r="H251" s="6">
        <v>4.6249445527791977E-2</v>
      </c>
      <c r="I251" s="8"/>
      <c r="J251" s="8"/>
      <c r="K251" s="9"/>
      <c r="L251" s="5">
        <v>60501</v>
      </c>
      <c r="M251" s="5">
        <v>0</v>
      </c>
      <c r="N251" s="5">
        <v>1935</v>
      </c>
      <c r="O251" s="5">
        <v>8.5148513317108154E-2</v>
      </c>
      <c r="P251" s="5">
        <v>0.37754809856414795</v>
      </c>
      <c r="Q251" s="5">
        <v>730.55557370185852</v>
      </c>
      <c r="R251" s="5">
        <v>22725</v>
      </c>
      <c r="S251" s="6">
        <v>3.2147660851478577E-2</v>
      </c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4.4">
      <c r="A252" s="5">
        <v>60502</v>
      </c>
      <c r="B252" s="5">
        <v>1</v>
      </c>
      <c r="C252" s="5">
        <v>240</v>
      </c>
      <c r="D252" s="5">
        <v>9.6038416028022766E-2</v>
      </c>
      <c r="E252" s="5">
        <v>0.39027777314186096</v>
      </c>
      <c r="F252" s="5">
        <v>93.666668802499771</v>
      </c>
      <c r="G252" s="5">
        <v>2499</v>
      </c>
      <c r="H252" s="6">
        <v>3.7481658160686493E-2</v>
      </c>
      <c r="I252" s="8"/>
      <c r="J252" s="8"/>
      <c r="K252" s="9"/>
      <c r="L252" s="5">
        <v>60502</v>
      </c>
      <c r="M252" s="5">
        <v>0</v>
      </c>
      <c r="N252" s="5">
        <v>345</v>
      </c>
      <c r="O252" s="5">
        <v>4.9668874591588974E-2</v>
      </c>
      <c r="P252" s="5">
        <v>0.36811596155166626</v>
      </c>
      <c r="Q252" s="5">
        <v>127.00000348687172</v>
      </c>
      <c r="R252" s="5">
        <v>6946</v>
      </c>
      <c r="S252" s="6">
        <v>1.828390546143055E-2</v>
      </c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4.4">
      <c r="A253" s="5">
        <v>60601</v>
      </c>
      <c r="B253" s="5">
        <v>1</v>
      </c>
      <c r="C253" s="5">
        <v>750</v>
      </c>
      <c r="D253" s="5">
        <v>0.14503964781761169</v>
      </c>
      <c r="E253" s="5">
        <v>0.38562965393066406</v>
      </c>
      <c r="F253" s="5">
        <v>289.22222936153412</v>
      </c>
      <c r="G253" s="5">
        <v>5171</v>
      </c>
      <c r="H253" s="6">
        <v>5.5931590497493744E-2</v>
      </c>
      <c r="I253" s="8"/>
      <c r="J253" s="8"/>
      <c r="K253" s="9"/>
      <c r="L253" s="5">
        <v>60601</v>
      </c>
      <c r="M253" s="5">
        <v>0</v>
      </c>
      <c r="N253" s="5">
        <v>1630</v>
      </c>
      <c r="O253" s="5">
        <v>0.10640381276607513</v>
      </c>
      <c r="P253" s="5">
        <v>0.38357192277908325</v>
      </c>
      <c r="Q253" s="5">
        <v>625.22223743796349</v>
      </c>
      <c r="R253" s="5">
        <v>15319</v>
      </c>
      <c r="S253" s="6">
        <v>4.0813516825437546E-2</v>
      </c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4.4">
      <c r="A254" s="5">
        <v>70101</v>
      </c>
      <c r="B254" s="5">
        <v>1</v>
      </c>
      <c r="C254" s="5">
        <v>4670</v>
      </c>
      <c r="D254" s="5">
        <v>1.5683455392718315E-2</v>
      </c>
      <c r="E254" s="5">
        <v>0.35681656002998352</v>
      </c>
      <c r="F254" s="5">
        <v>1666.3333764672279</v>
      </c>
      <c r="G254" s="5">
        <v>297766</v>
      </c>
      <c r="H254" s="6">
        <v>5.5961166508495808E-3</v>
      </c>
      <c r="I254" s="8"/>
      <c r="J254" s="8"/>
      <c r="K254" s="9"/>
      <c r="L254" s="5">
        <v>70101</v>
      </c>
      <c r="M254" s="5">
        <v>0</v>
      </c>
      <c r="N254" s="5">
        <v>21789</v>
      </c>
      <c r="O254" s="5">
        <v>1.6996748745441437E-2</v>
      </c>
      <c r="P254" s="5">
        <v>0.35404714941978455</v>
      </c>
      <c r="Q254" s="5">
        <v>7714.333537787199</v>
      </c>
      <c r="R254" s="5">
        <v>1281951</v>
      </c>
      <c r="S254" s="6">
        <v>6.0176504775881767E-3</v>
      </c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4.4">
      <c r="A255" s="5">
        <v>70102</v>
      </c>
      <c r="B255" s="5">
        <v>1</v>
      </c>
      <c r="C255" s="5">
        <v>1144</v>
      </c>
      <c r="D255" s="5">
        <v>8.6765266954898834E-2</v>
      </c>
      <c r="E255" s="5">
        <v>0.3614996075630188</v>
      </c>
      <c r="F255" s="5">
        <v>413.55556660890579</v>
      </c>
      <c r="G255" s="5">
        <v>13185</v>
      </c>
      <c r="H255" s="6">
        <v>3.1365610659122467E-2</v>
      </c>
      <c r="I255" s="8"/>
      <c r="J255" s="8"/>
      <c r="K255" s="9"/>
      <c r="L255" s="5">
        <v>70102</v>
      </c>
      <c r="M255" s="5">
        <v>0</v>
      </c>
      <c r="N255" s="5">
        <v>5242</v>
      </c>
      <c r="O255" s="5">
        <v>5.6680075824260712E-2</v>
      </c>
      <c r="P255" s="5">
        <v>0.3584086000919342</v>
      </c>
      <c r="Q255" s="5">
        <v>1878.7778270542622</v>
      </c>
      <c r="R255" s="5">
        <v>92484</v>
      </c>
      <c r="S255" s="6">
        <v>2.0314626395702362E-2</v>
      </c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4.4">
      <c r="A256" s="5">
        <v>70103</v>
      </c>
      <c r="B256" s="5">
        <v>1</v>
      </c>
      <c r="C256" s="5">
        <v>183</v>
      </c>
      <c r="D256" s="5">
        <v>4.0912140160799026E-2</v>
      </c>
      <c r="E256" s="5">
        <v>0.35944142937660217</v>
      </c>
      <c r="F256" s="5">
        <v>65.77777948975563</v>
      </c>
      <c r="G256" s="5">
        <v>4473</v>
      </c>
      <c r="H256" s="6">
        <v>1.4705518260598183E-2</v>
      </c>
      <c r="I256" s="8"/>
      <c r="J256" s="8"/>
      <c r="K256" s="9"/>
      <c r="L256" s="5">
        <v>70103</v>
      </c>
      <c r="M256" s="5">
        <v>0</v>
      </c>
      <c r="N256" s="5">
        <v>648</v>
      </c>
      <c r="O256" s="5">
        <v>3.5179153084754944E-2</v>
      </c>
      <c r="P256" s="5">
        <v>0.37362825870513916</v>
      </c>
      <c r="Q256" s="5">
        <v>242.11111754179001</v>
      </c>
      <c r="R256" s="5">
        <v>18420</v>
      </c>
      <c r="S256" s="6">
        <v>1.3143925927579403E-2</v>
      </c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4.4">
      <c r="A257" s="5">
        <v>70104</v>
      </c>
      <c r="B257" s="5">
        <v>1</v>
      </c>
      <c r="C257" s="5">
        <v>723</v>
      </c>
      <c r="D257" s="5">
        <v>4.2008019983768463E-2</v>
      </c>
      <c r="E257" s="5">
        <v>0.35039189457893372</v>
      </c>
      <c r="F257" s="5">
        <v>253.33334004878998</v>
      </c>
      <c r="G257" s="5">
        <v>17211</v>
      </c>
      <c r="H257" s="6">
        <v>1.4719270169734955E-2</v>
      </c>
      <c r="I257" s="8"/>
      <c r="J257" s="8"/>
      <c r="K257" s="9"/>
      <c r="L257" s="5">
        <v>70104</v>
      </c>
      <c r="M257" s="5">
        <v>0</v>
      </c>
      <c r="N257" s="5">
        <v>4051</v>
      </c>
      <c r="O257" s="5">
        <v>3.1279437243938446E-2</v>
      </c>
      <c r="P257" s="5">
        <v>0.35080501437187195</v>
      </c>
      <c r="Q257" s="5">
        <v>1421.1111494898796</v>
      </c>
      <c r="R257" s="5">
        <v>129510</v>
      </c>
      <c r="S257" s="6">
        <v>1.0972983203828335E-2</v>
      </c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4.4">
      <c r="A258" s="5">
        <v>70105</v>
      </c>
      <c r="B258" s="5">
        <v>1</v>
      </c>
      <c r="C258" s="5">
        <v>741</v>
      </c>
      <c r="D258" s="5">
        <v>7.9183585941791534E-2</v>
      </c>
      <c r="E258" s="5">
        <v>0.36152347922325134</v>
      </c>
      <c r="F258" s="5">
        <v>267.88889595866203</v>
      </c>
      <c r="G258" s="5">
        <v>9358</v>
      </c>
      <c r="H258" s="6">
        <v>2.8626725077629089E-2</v>
      </c>
      <c r="I258" s="8"/>
      <c r="J258" s="8"/>
      <c r="K258" s="9"/>
      <c r="L258" s="5">
        <v>70105</v>
      </c>
      <c r="M258" s="5">
        <v>0</v>
      </c>
      <c r="N258" s="5">
        <v>2046</v>
      </c>
      <c r="O258" s="5">
        <v>4.4936418533325195E-2</v>
      </c>
      <c r="P258" s="5">
        <v>0.35375258326530457</v>
      </c>
      <c r="Q258" s="5">
        <v>723.77779674530029</v>
      </c>
      <c r="R258" s="5">
        <v>45531</v>
      </c>
      <c r="S258" s="6">
        <v>1.5896374359726906E-2</v>
      </c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4.4">
      <c r="A259" s="5">
        <v>70201</v>
      </c>
      <c r="B259" s="5">
        <v>1</v>
      </c>
      <c r="C259" s="5">
        <v>1083</v>
      </c>
      <c r="D259" s="5">
        <v>5.8166388422250748E-2</v>
      </c>
      <c r="E259" s="5">
        <v>0.35539141297340393</v>
      </c>
      <c r="F259" s="5">
        <v>384.88889876008034</v>
      </c>
      <c r="G259" s="5">
        <v>18619</v>
      </c>
      <c r="H259" s="6">
        <v>2.0671835169196129E-2</v>
      </c>
      <c r="I259" s="8"/>
      <c r="J259" s="8"/>
      <c r="K259" s="9"/>
      <c r="L259" s="5">
        <v>70201</v>
      </c>
      <c r="M259" s="5">
        <v>0</v>
      </c>
      <c r="N259" s="5">
        <v>5914</v>
      </c>
      <c r="O259" s="5">
        <v>4.531453549861908E-2</v>
      </c>
      <c r="P259" s="5">
        <v>0.35753205418586731</v>
      </c>
      <c r="Q259" s="5">
        <v>2114.4444978535175</v>
      </c>
      <c r="R259" s="5">
        <v>130510</v>
      </c>
      <c r="S259" s="6">
        <v>1.6201399266719818E-2</v>
      </c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4.4">
      <c r="A260" s="5">
        <v>70202</v>
      </c>
      <c r="B260" s="5">
        <v>1</v>
      </c>
      <c r="C260" s="5">
        <v>116</v>
      </c>
      <c r="D260" s="5">
        <v>5.6862745434045792E-2</v>
      </c>
      <c r="E260" s="5">
        <v>0.34099617600440979</v>
      </c>
      <c r="F260" s="5">
        <v>39.555556654930115</v>
      </c>
      <c r="G260" s="5">
        <v>2040</v>
      </c>
      <c r="H260" s="6">
        <v>1.9389979541301727E-2</v>
      </c>
      <c r="I260" s="8"/>
      <c r="J260" s="8"/>
      <c r="K260" s="9"/>
      <c r="L260" s="5">
        <v>70202</v>
      </c>
      <c r="M260" s="5">
        <v>0</v>
      </c>
      <c r="N260" s="5">
        <v>264</v>
      </c>
      <c r="O260" s="5">
        <v>3.1616766005754471E-2</v>
      </c>
      <c r="P260" s="5">
        <v>0.35437712073326111</v>
      </c>
      <c r="Q260" s="5">
        <v>93.55555784702301</v>
      </c>
      <c r="R260" s="5">
        <v>8350</v>
      </c>
      <c r="S260" s="6">
        <v>1.1204258538782597E-2</v>
      </c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4.4">
      <c r="A261" s="5">
        <v>70301</v>
      </c>
      <c r="B261" s="5">
        <v>1</v>
      </c>
      <c r="C261" s="5">
        <v>1159</v>
      </c>
      <c r="D261" s="5">
        <v>0.1128309965133667</v>
      </c>
      <c r="E261" s="5">
        <v>0.37033841013908386</v>
      </c>
      <c r="F261" s="5">
        <v>429.22223347425461</v>
      </c>
      <c r="G261" s="5">
        <v>10272</v>
      </c>
      <c r="H261" s="6">
        <v>4.1785653680562973E-2</v>
      </c>
      <c r="I261" s="8"/>
      <c r="J261" s="8"/>
      <c r="K261" s="9"/>
      <c r="L261" s="5">
        <v>70301</v>
      </c>
      <c r="M261" s="5">
        <v>0</v>
      </c>
      <c r="N261" s="5">
        <v>7483</v>
      </c>
      <c r="O261" s="5">
        <v>0.13563531637191772</v>
      </c>
      <c r="P261" s="5">
        <v>0.37667602300643921</v>
      </c>
      <c r="Q261" s="5">
        <v>2818.6667364835739</v>
      </c>
      <c r="R261" s="5">
        <v>55170</v>
      </c>
      <c r="S261" s="6">
        <v>5.1090572029352188E-2</v>
      </c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4.4">
      <c r="A262" s="5">
        <v>70302</v>
      </c>
      <c r="B262" s="5">
        <v>1</v>
      </c>
      <c r="C262" s="5">
        <v>400</v>
      </c>
      <c r="D262" s="5">
        <v>0.14886491000652313</v>
      </c>
      <c r="E262" s="5">
        <v>0.3680555522441864</v>
      </c>
      <c r="F262" s="5">
        <v>147.22222611308098</v>
      </c>
      <c r="G262" s="5">
        <v>2687</v>
      </c>
      <c r="H262" s="6">
        <v>5.479055643081665E-2</v>
      </c>
      <c r="I262" s="8"/>
      <c r="J262" s="8"/>
      <c r="K262" s="9"/>
      <c r="L262" s="5">
        <v>70302</v>
      </c>
      <c r="M262" s="5">
        <v>0</v>
      </c>
      <c r="N262" s="5">
        <v>2024</v>
      </c>
      <c r="O262" s="5">
        <v>0.16249197721481323</v>
      </c>
      <c r="P262" s="5">
        <v>0.37807422876358032</v>
      </c>
      <c r="Q262" s="5">
        <v>765.22224140167236</v>
      </c>
      <c r="R262" s="5">
        <v>12456</v>
      </c>
      <c r="S262" s="6">
        <v>6.1434030532836914E-2</v>
      </c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4.4">
      <c r="A263" s="5">
        <v>70303</v>
      </c>
      <c r="B263" s="5">
        <v>1</v>
      </c>
      <c r="C263" s="5">
        <v>176</v>
      </c>
      <c r="D263" s="5">
        <v>0.14915254712104797</v>
      </c>
      <c r="E263" s="5">
        <v>0.36616161465644836</v>
      </c>
      <c r="F263" s="5">
        <v>64.444446176290512</v>
      </c>
      <c r="G263" s="5">
        <v>1180</v>
      </c>
      <c r="H263" s="6">
        <v>5.4613936692476273E-2</v>
      </c>
      <c r="I263" s="8"/>
      <c r="J263" s="8"/>
      <c r="K263" s="9"/>
      <c r="L263" s="5">
        <v>70303</v>
      </c>
      <c r="M263" s="5">
        <v>0</v>
      </c>
      <c r="N263" s="5">
        <v>1349</v>
      </c>
      <c r="O263" s="5">
        <v>0.18097665905952454</v>
      </c>
      <c r="P263" s="5">
        <v>0.35927850008010864</v>
      </c>
      <c r="Q263" s="5">
        <v>484.6666796207428</v>
      </c>
      <c r="R263" s="5">
        <v>7454</v>
      </c>
      <c r="S263" s="6">
        <v>6.5021023154258728E-2</v>
      </c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4.4">
      <c r="A264" s="5">
        <v>70401</v>
      </c>
      <c r="B264" s="5">
        <v>1</v>
      </c>
      <c r="C264" s="5">
        <v>185</v>
      </c>
      <c r="D264" s="5">
        <v>6.4527377486228943E-2</v>
      </c>
      <c r="E264" s="5">
        <v>0.36336338520050049</v>
      </c>
      <c r="F264" s="5">
        <v>67.222224026918411</v>
      </c>
      <c r="G264" s="5">
        <v>2867</v>
      </c>
      <c r="H264" s="6">
        <v>2.3446885868906975E-2</v>
      </c>
      <c r="I264" s="8"/>
      <c r="J264" s="8"/>
      <c r="K264" s="9"/>
      <c r="L264" s="5">
        <v>70401</v>
      </c>
      <c r="M264" s="5">
        <v>0</v>
      </c>
      <c r="N264" s="5">
        <v>553</v>
      </c>
      <c r="O264" s="5">
        <v>5.4638870060443878E-2</v>
      </c>
      <c r="P264" s="5">
        <v>0.36970064043998718</v>
      </c>
      <c r="Q264" s="5">
        <v>204.44444957375526</v>
      </c>
      <c r="R264" s="5">
        <v>10121</v>
      </c>
      <c r="S264" s="6">
        <v>2.0200025290250778E-2</v>
      </c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4.4">
      <c r="A265" s="5">
        <v>70402</v>
      </c>
      <c r="B265" s="5">
        <v>1</v>
      </c>
      <c r="C265" s="5">
        <v>375</v>
      </c>
      <c r="D265" s="5">
        <v>9.752926230430603E-2</v>
      </c>
      <c r="E265" s="5">
        <v>0.36622223258018494</v>
      </c>
      <c r="F265" s="5">
        <v>137.3333366215229</v>
      </c>
      <c r="G265" s="5">
        <v>3845</v>
      </c>
      <c r="H265" s="6">
        <v>3.5717383027076721E-2</v>
      </c>
      <c r="I265" s="8"/>
      <c r="J265" s="8"/>
      <c r="K265" s="9"/>
      <c r="L265" s="5">
        <v>70402</v>
      </c>
      <c r="M265" s="5">
        <v>0</v>
      </c>
      <c r="N265" s="5">
        <v>998</v>
      </c>
      <c r="O265" s="5">
        <v>6.7214436829090118E-2</v>
      </c>
      <c r="P265" s="5">
        <v>0.37207749485969543</v>
      </c>
      <c r="Q265" s="5">
        <v>371.33334243297577</v>
      </c>
      <c r="R265" s="5">
        <v>14848</v>
      </c>
      <c r="S265" s="6">
        <v>2.5008980184793472E-2</v>
      </c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4.4">
      <c r="A266" s="5">
        <v>70403</v>
      </c>
      <c r="B266" s="5">
        <v>1</v>
      </c>
      <c r="C266" s="5">
        <v>1231</v>
      </c>
      <c r="D266" s="5">
        <v>0.16237963736057281</v>
      </c>
      <c r="E266" s="5">
        <v>0.37720012664794922</v>
      </c>
      <c r="F266" s="5">
        <v>464.3333448767662</v>
      </c>
      <c r="G266" s="5">
        <v>7581</v>
      </c>
      <c r="H266" s="6">
        <v>6.1249621212482452E-2</v>
      </c>
      <c r="I266" s="8"/>
      <c r="J266" s="8"/>
      <c r="K266" s="9"/>
      <c r="L266" s="5">
        <v>70403</v>
      </c>
      <c r="M266" s="5">
        <v>0</v>
      </c>
      <c r="N266" s="5">
        <v>6582</v>
      </c>
      <c r="O266" s="5">
        <v>0.13414311408996582</v>
      </c>
      <c r="P266" s="5">
        <v>0.37121441960334778</v>
      </c>
      <c r="Q266" s="5">
        <v>2443.3333914875984</v>
      </c>
      <c r="R266" s="5">
        <v>49067</v>
      </c>
      <c r="S266" s="6">
        <v>4.9795858561992645E-2</v>
      </c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4.4">
      <c r="A267" s="5">
        <v>70404</v>
      </c>
      <c r="B267" s="5">
        <v>1</v>
      </c>
      <c r="C267" s="5">
        <v>141</v>
      </c>
      <c r="D267" s="5">
        <v>9.501347690820694E-2</v>
      </c>
      <c r="E267" s="5">
        <v>0.38140270113945007</v>
      </c>
      <c r="F267" s="5">
        <v>53.777779042720795</v>
      </c>
      <c r="G267" s="5">
        <v>1484</v>
      </c>
      <c r="H267" s="6">
        <v>3.6238398402929306E-2</v>
      </c>
      <c r="I267" s="8"/>
      <c r="J267" s="8"/>
      <c r="K267" s="9"/>
      <c r="L267" s="5">
        <v>70404</v>
      </c>
      <c r="M267" s="5">
        <v>0</v>
      </c>
      <c r="N267" s="5">
        <v>632</v>
      </c>
      <c r="O267" s="5">
        <v>7.3055140674114227E-2</v>
      </c>
      <c r="P267" s="5">
        <v>0.36779186129570007</v>
      </c>
      <c r="Q267" s="5">
        <v>232.4444505572319</v>
      </c>
      <c r="R267" s="5">
        <v>8651</v>
      </c>
      <c r="S267" s="6">
        <v>2.6869086548686028E-2</v>
      </c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4.4">
      <c r="A268" s="5">
        <v>70501</v>
      </c>
      <c r="B268" s="5">
        <v>1</v>
      </c>
      <c r="C268" s="5">
        <v>501</v>
      </c>
      <c r="D268" s="5">
        <v>0.10224489867687225</v>
      </c>
      <c r="E268" s="5">
        <v>0.36371701955795288</v>
      </c>
      <c r="F268" s="5">
        <v>182.22222685813904</v>
      </c>
      <c r="G268" s="5">
        <v>4900</v>
      </c>
      <c r="H268" s="6">
        <v>3.7188209593296051E-2</v>
      </c>
      <c r="I268" s="8"/>
      <c r="J268" s="8"/>
      <c r="K268" s="9"/>
      <c r="L268" s="5">
        <v>70501</v>
      </c>
      <c r="M268" s="5">
        <v>0</v>
      </c>
      <c r="N268" s="5">
        <v>6451</v>
      </c>
      <c r="O268" s="5">
        <v>0.18202595412731171</v>
      </c>
      <c r="P268" s="5">
        <v>0.35953083634376526</v>
      </c>
      <c r="Q268" s="5">
        <v>2319.3333922028542</v>
      </c>
      <c r="R268" s="5">
        <v>35440</v>
      </c>
      <c r="S268" s="6">
        <v>6.5443940460681915E-2</v>
      </c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4.4">
      <c r="A269" s="5">
        <v>70502</v>
      </c>
      <c r="B269" s="5">
        <v>1</v>
      </c>
      <c r="C269" s="5">
        <v>474</v>
      </c>
      <c r="D269" s="5">
        <v>9.5161616802215576E-2</v>
      </c>
      <c r="E269" s="5">
        <v>0.35771214962005615</v>
      </c>
      <c r="F269" s="5">
        <v>169.55555999279022</v>
      </c>
      <c r="G269" s="5">
        <v>4981</v>
      </c>
      <c r="H269" s="6">
        <v>3.4040465950965881E-2</v>
      </c>
      <c r="I269" s="8"/>
      <c r="J269" s="8"/>
      <c r="K269" s="9"/>
      <c r="L269" s="5">
        <v>70502</v>
      </c>
      <c r="M269" s="5">
        <v>0</v>
      </c>
      <c r="N269" s="5">
        <v>5334</v>
      </c>
      <c r="O269" s="5">
        <v>0.11177000403404236</v>
      </c>
      <c r="P269" s="5">
        <v>0.35345584154129028</v>
      </c>
      <c r="Q269" s="5">
        <v>1885.3333830535412</v>
      </c>
      <c r="R269" s="5">
        <v>47723</v>
      </c>
      <c r="S269" s="6">
        <v>3.9505761116743088E-2</v>
      </c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4.4">
      <c r="A270" s="5">
        <v>70503</v>
      </c>
      <c r="B270" s="5">
        <v>1</v>
      </c>
      <c r="C270" s="5">
        <v>196</v>
      </c>
      <c r="D270" s="5">
        <v>4.7874938696622849E-2</v>
      </c>
      <c r="E270" s="5">
        <v>0.36224490404129028</v>
      </c>
      <c r="F270" s="5">
        <v>71.000001817941666</v>
      </c>
      <c r="G270" s="5">
        <v>4094</v>
      </c>
      <c r="H270" s="6">
        <v>1.7342451959848404E-2</v>
      </c>
      <c r="I270" s="8"/>
      <c r="J270" s="8"/>
      <c r="K270" s="9"/>
      <c r="L270" s="5">
        <v>70503</v>
      </c>
      <c r="M270" s="5">
        <v>0</v>
      </c>
      <c r="N270" s="5">
        <v>829</v>
      </c>
      <c r="O270" s="5">
        <v>6.1023186892271042E-2</v>
      </c>
      <c r="P270" s="5">
        <v>0.36898541450500488</v>
      </c>
      <c r="Q270" s="5">
        <v>305.88889667391777</v>
      </c>
      <c r="R270" s="5">
        <v>13585</v>
      </c>
      <c r="S270" s="6">
        <v>2.2516665980219841E-2</v>
      </c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4.4">
      <c r="A271" s="5">
        <v>70601</v>
      </c>
      <c r="B271" s="5">
        <v>1</v>
      </c>
      <c r="C271" s="5">
        <v>154</v>
      </c>
      <c r="D271" s="5">
        <v>3.1550910323858261E-2</v>
      </c>
      <c r="E271" s="5">
        <v>0.35930737853050232</v>
      </c>
      <c r="F271" s="5">
        <v>55.333334922790527</v>
      </c>
      <c r="G271" s="5">
        <v>4881</v>
      </c>
      <c r="H271" s="6">
        <v>1.1336474679410458E-2</v>
      </c>
      <c r="I271" s="8"/>
      <c r="J271" s="8"/>
      <c r="K271" s="9"/>
      <c r="L271" s="5">
        <v>70601</v>
      </c>
      <c r="M271" s="5">
        <v>0</v>
      </c>
      <c r="N271" s="5">
        <v>565</v>
      </c>
      <c r="O271" s="5">
        <v>3.6238856613636017E-2</v>
      </c>
      <c r="P271" s="5">
        <v>0.36991152167320251</v>
      </c>
      <c r="Q271" s="5">
        <v>209.00000566244125</v>
      </c>
      <c r="R271" s="5">
        <v>15591</v>
      </c>
      <c r="S271" s="6">
        <v>1.3405170291662216E-2</v>
      </c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4.4">
      <c r="A272" s="5">
        <v>70602</v>
      </c>
      <c r="B272" s="5">
        <v>1</v>
      </c>
      <c r="C272" s="5">
        <v>341</v>
      </c>
      <c r="D272" s="5">
        <v>9.8327569663524628E-2</v>
      </c>
      <c r="E272" s="5">
        <v>0.36917564272880554</v>
      </c>
      <c r="F272" s="5">
        <v>125.88889190554619</v>
      </c>
      <c r="G272" s="5">
        <v>3468</v>
      </c>
      <c r="H272" s="6">
        <v>3.6300145089626312E-2</v>
      </c>
      <c r="I272" s="8"/>
      <c r="J272" s="8"/>
      <c r="K272" s="9"/>
      <c r="L272" s="5">
        <v>70602</v>
      </c>
      <c r="M272" s="5">
        <v>0</v>
      </c>
      <c r="N272" s="5">
        <v>1069</v>
      </c>
      <c r="O272" s="5">
        <v>7.5038604438304901E-2</v>
      </c>
      <c r="P272" s="5">
        <v>0.35765513777732849</v>
      </c>
      <c r="Q272" s="5">
        <v>382.33334338665009</v>
      </c>
      <c r="R272" s="5">
        <v>14246</v>
      </c>
      <c r="S272" s="6">
        <v>2.6837943121790886E-2</v>
      </c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4.4">
      <c r="A273" s="5">
        <v>70603</v>
      </c>
      <c r="B273" s="5">
        <v>1</v>
      </c>
      <c r="C273" s="5">
        <v>72</v>
      </c>
      <c r="D273" s="5">
        <v>5.0668545067310333E-2</v>
      </c>
      <c r="E273" s="5">
        <v>0.36882716417312622</v>
      </c>
      <c r="F273" s="5">
        <v>26.555556327104568</v>
      </c>
      <c r="G273" s="5">
        <v>1421</v>
      </c>
      <c r="H273" s="6">
        <v>1.8687935546040535E-2</v>
      </c>
      <c r="I273" s="8"/>
      <c r="J273" s="8"/>
      <c r="K273" s="9"/>
      <c r="L273" s="5">
        <v>70603</v>
      </c>
      <c r="M273" s="5">
        <v>0</v>
      </c>
      <c r="N273" s="5">
        <v>270</v>
      </c>
      <c r="O273" s="5">
        <v>5.9471365064382553E-2</v>
      </c>
      <c r="P273" s="5">
        <v>0.34609055519104004</v>
      </c>
      <c r="Q273" s="5">
        <v>93.444446980953217</v>
      </c>
      <c r="R273" s="5">
        <v>4540</v>
      </c>
      <c r="S273" s="6">
        <v>2.0582478493452072E-2</v>
      </c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4.4">
      <c r="A274" s="5">
        <v>70701</v>
      </c>
      <c r="B274" s="5">
        <v>1</v>
      </c>
      <c r="C274" s="5">
        <v>114</v>
      </c>
      <c r="D274" s="5">
        <v>0.1071428582072258</v>
      </c>
      <c r="E274" s="5">
        <v>0.39473685622215271</v>
      </c>
      <c r="F274" s="5">
        <v>45.000001192092896</v>
      </c>
      <c r="G274" s="5">
        <v>1064</v>
      </c>
      <c r="H274" s="6">
        <v>4.2293235659599304E-2</v>
      </c>
      <c r="I274" s="8"/>
      <c r="J274" s="8"/>
      <c r="K274" s="9"/>
      <c r="L274" s="5">
        <v>70701</v>
      </c>
      <c r="M274" s="5">
        <v>0</v>
      </c>
      <c r="N274" s="5">
        <v>238</v>
      </c>
      <c r="O274" s="5">
        <v>5.0724636763334274E-2</v>
      </c>
      <c r="P274" s="5">
        <v>0.38141924142837524</v>
      </c>
      <c r="Q274" s="5">
        <v>90.77778035402298</v>
      </c>
      <c r="R274" s="5">
        <v>4692</v>
      </c>
      <c r="S274" s="6">
        <v>1.9347352907061577E-2</v>
      </c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4.4">
      <c r="A275" s="5">
        <v>70702</v>
      </c>
      <c r="B275" s="5">
        <v>1</v>
      </c>
      <c r="C275" s="5">
        <v>669</v>
      </c>
      <c r="D275" s="5">
        <v>0.11861702054738998</v>
      </c>
      <c r="E275" s="5">
        <v>0.36405915021896362</v>
      </c>
      <c r="F275" s="5">
        <v>243.55556219816208</v>
      </c>
      <c r="G275" s="5">
        <v>5640</v>
      </c>
      <c r="H275" s="6">
        <v>4.3183609843254089E-2</v>
      </c>
      <c r="I275" s="8"/>
      <c r="J275" s="8"/>
      <c r="K275" s="9"/>
      <c r="L275" s="5">
        <v>70702</v>
      </c>
      <c r="M275" s="5">
        <v>0</v>
      </c>
      <c r="N275" s="5">
        <v>5048</v>
      </c>
      <c r="O275" s="5">
        <v>0.1565077155828476</v>
      </c>
      <c r="P275" s="5">
        <v>0.36817663908004761</v>
      </c>
      <c r="Q275" s="5">
        <v>1858.5556014180183</v>
      </c>
      <c r="R275" s="5">
        <v>32254</v>
      </c>
      <c r="S275" s="6">
        <v>5.7622484862804413E-2</v>
      </c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4.4">
      <c r="A276" s="5">
        <v>70703</v>
      </c>
      <c r="B276" s="5">
        <v>1</v>
      </c>
      <c r="C276" s="5">
        <v>540</v>
      </c>
      <c r="D276" s="5">
        <v>0.12037450075149536</v>
      </c>
      <c r="E276" s="5">
        <v>0.37572017312049866</v>
      </c>
      <c r="F276" s="5">
        <v>202.88889369368553</v>
      </c>
      <c r="G276" s="5">
        <v>4486</v>
      </c>
      <c r="H276" s="6">
        <v>4.5227129012346268E-2</v>
      </c>
      <c r="I276" s="8"/>
      <c r="J276" s="8"/>
      <c r="K276" s="9"/>
      <c r="L276" s="5">
        <v>70703</v>
      </c>
      <c r="M276" s="5">
        <v>0</v>
      </c>
      <c r="N276" s="5">
        <v>3189</v>
      </c>
      <c r="O276" s="5">
        <v>0.11736778169870377</v>
      </c>
      <c r="P276" s="5">
        <v>0.36005714535713196</v>
      </c>
      <c r="Q276" s="5">
        <v>1148.2222518920898</v>
      </c>
      <c r="R276" s="5">
        <v>27171</v>
      </c>
      <c r="S276" s="6">
        <v>4.2259108275175095E-2</v>
      </c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4.4">
      <c r="A277" s="5">
        <v>70704</v>
      </c>
      <c r="B277" s="5">
        <v>1</v>
      </c>
      <c r="C277" s="5">
        <v>108</v>
      </c>
      <c r="D277" s="5">
        <v>8.59188511967659E-2</v>
      </c>
      <c r="E277" s="5">
        <v>0.39300411939620972</v>
      </c>
      <c r="F277" s="5">
        <v>42.444445610046387</v>
      </c>
      <c r="G277" s="5">
        <v>1257</v>
      </c>
      <c r="H277" s="6">
        <v>3.3766463398933411E-2</v>
      </c>
      <c r="I277" s="8"/>
      <c r="J277" s="8"/>
      <c r="K277" s="9"/>
      <c r="L277" s="5">
        <v>70704</v>
      </c>
      <c r="M277" s="5">
        <v>0</v>
      </c>
      <c r="N277" s="5">
        <v>201</v>
      </c>
      <c r="O277" s="5">
        <v>5.3429026156663895E-2</v>
      </c>
      <c r="P277" s="5">
        <v>0.35544499754905701</v>
      </c>
      <c r="Q277" s="5">
        <v>71.444446325302124</v>
      </c>
      <c r="R277" s="5">
        <v>3762</v>
      </c>
      <c r="S277" s="6">
        <v>1.8991079181432724E-2</v>
      </c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4.4">
      <c r="A278" s="5">
        <v>70705</v>
      </c>
      <c r="B278" s="5">
        <v>1</v>
      </c>
      <c r="C278" s="5">
        <v>284</v>
      </c>
      <c r="D278" s="5">
        <v>0.11591836810112</v>
      </c>
      <c r="E278" s="5">
        <v>0.37402191758155823</v>
      </c>
      <c r="F278" s="5">
        <v>106.22222462296486</v>
      </c>
      <c r="G278" s="5">
        <v>2450</v>
      </c>
      <c r="H278" s="6">
        <v>4.335600882768631E-2</v>
      </c>
      <c r="I278" s="8"/>
      <c r="J278" s="8"/>
      <c r="K278" s="9"/>
      <c r="L278" s="5">
        <v>70705</v>
      </c>
      <c r="M278" s="5">
        <v>0</v>
      </c>
      <c r="N278" s="5">
        <v>1182</v>
      </c>
      <c r="O278" s="5">
        <v>0.10016100108623505</v>
      </c>
      <c r="P278" s="5">
        <v>0.38362476229667664</v>
      </c>
      <c r="Q278" s="5">
        <v>453.44445535540581</v>
      </c>
      <c r="R278" s="5">
        <v>11801</v>
      </c>
      <c r="S278" s="6">
        <v>3.8424238562583923E-2</v>
      </c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4.4">
      <c r="A279" s="5">
        <v>70706</v>
      </c>
      <c r="B279" s="5">
        <v>1</v>
      </c>
      <c r="C279" s="5">
        <v>265</v>
      </c>
      <c r="D279" s="5">
        <v>3.4074835479259491E-2</v>
      </c>
      <c r="E279" s="5">
        <v>0.36813417077064514</v>
      </c>
      <c r="F279" s="5">
        <v>97.555558025836945</v>
      </c>
      <c r="G279" s="5">
        <v>7777</v>
      </c>
      <c r="H279" s="6">
        <v>1.2544111348688602E-2</v>
      </c>
      <c r="I279" s="8"/>
      <c r="J279" s="8"/>
      <c r="K279" s="9"/>
      <c r="L279" s="5">
        <v>70706</v>
      </c>
      <c r="M279" s="5">
        <v>0</v>
      </c>
      <c r="N279" s="5">
        <v>827</v>
      </c>
      <c r="O279" s="5">
        <v>3.4834254533052444E-2</v>
      </c>
      <c r="P279" s="5">
        <v>0.36396616697311401</v>
      </c>
      <c r="Q279" s="5">
        <v>301.00000822544098</v>
      </c>
      <c r="R279" s="5">
        <v>23741</v>
      </c>
      <c r="S279" s="6">
        <v>1.2678490020334721E-2</v>
      </c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4.4">
      <c r="A280" s="5">
        <v>70707</v>
      </c>
      <c r="B280" s="5">
        <v>1</v>
      </c>
      <c r="C280" s="5">
        <v>64</v>
      </c>
      <c r="D280" s="5">
        <v>6.083650141954422E-2</v>
      </c>
      <c r="E280" s="5">
        <v>0.3732638955116272</v>
      </c>
      <c r="F280" s="5">
        <v>23.888889461755753</v>
      </c>
      <c r="G280" s="5">
        <v>1052</v>
      </c>
      <c r="H280" s="6">
        <v>2.2708069533109665E-2</v>
      </c>
      <c r="I280" s="8"/>
      <c r="J280" s="8"/>
      <c r="K280" s="9"/>
      <c r="L280" s="5">
        <v>70707</v>
      </c>
      <c r="M280" s="5">
        <v>0</v>
      </c>
      <c r="N280" s="5">
        <v>474</v>
      </c>
      <c r="O280" s="5">
        <v>0.11226906627416611</v>
      </c>
      <c r="P280" s="5">
        <v>0.36872950196266174</v>
      </c>
      <c r="Q280" s="5">
        <v>174.77778220176697</v>
      </c>
      <c r="R280" s="5">
        <v>4222</v>
      </c>
      <c r="S280" s="6">
        <v>4.1396915912628174E-2</v>
      </c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4.4">
      <c r="A281" s="5">
        <v>70801</v>
      </c>
      <c r="B281" s="5">
        <v>1</v>
      </c>
      <c r="C281" s="5">
        <v>258</v>
      </c>
      <c r="D281" s="5">
        <v>5.5175364017486572E-2</v>
      </c>
      <c r="E281" s="5">
        <v>0.36606374382972717</v>
      </c>
      <c r="F281" s="5">
        <v>94.444446742534637</v>
      </c>
      <c r="G281" s="5">
        <v>4676</v>
      </c>
      <c r="H281" s="6">
        <v>2.0197700709104538E-2</v>
      </c>
      <c r="I281" s="8"/>
      <c r="J281" s="8"/>
      <c r="K281" s="9"/>
      <c r="L281" s="5">
        <v>70801</v>
      </c>
      <c r="M281" s="5">
        <v>0</v>
      </c>
      <c r="N281" s="5">
        <v>440</v>
      </c>
      <c r="O281" s="5">
        <v>3.6166366189718246E-2</v>
      </c>
      <c r="P281" s="5">
        <v>0.36818182468414307</v>
      </c>
      <c r="Q281" s="5">
        <v>162.00000408291817</v>
      </c>
      <c r="R281" s="5">
        <v>12166</v>
      </c>
      <c r="S281" s="6">
        <v>1.3315798714756966E-2</v>
      </c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4.4">
      <c r="A282" s="5">
        <v>70802</v>
      </c>
      <c r="B282" s="5">
        <v>1</v>
      </c>
      <c r="C282" s="5">
        <v>12</v>
      </c>
      <c r="D282" s="5">
        <v>2.0033389329910278E-2</v>
      </c>
      <c r="E282" s="5">
        <v>0.35185185074806213</v>
      </c>
      <c r="F282" s="5">
        <v>4.2222223281860352</v>
      </c>
      <c r="G282" s="5">
        <v>599</v>
      </c>
      <c r="H282" s="6">
        <v>7.0487852208316326E-3</v>
      </c>
      <c r="I282" s="8"/>
      <c r="J282" s="8"/>
      <c r="K282" s="9"/>
      <c r="L282" s="5">
        <v>70802</v>
      </c>
      <c r="M282" s="5">
        <v>0</v>
      </c>
      <c r="N282" s="5">
        <v>26</v>
      </c>
      <c r="O282" s="5">
        <v>1.4797951094806194E-2</v>
      </c>
      <c r="P282" s="5">
        <v>0.35042735934257507</v>
      </c>
      <c r="Q282" s="5">
        <v>9.1111113429069519</v>
      </c>
      <c r="R282" s="5">
        <v>1757</v>
      </c>
      <c r="S282" s="6">
        <v>5.1856068894267082E-3</v>
      </c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4.4">
      <c r="A283" s="5">
        <v>70803</v>
      </c>
      <c r="B283" s="5">
        <v>1</v>
      </c>
      <c r="C283" s="5">
        <v>83</v>
      </c>
      <c r="D283" s="5">
        <v>0.11773049831390381</v>
      </c>
      <c r="E283" s="5">
        <v>0.35609105229377747</v>
      </c>
      <c r="F283" s="5">
        <v>29.555556386709213</v>
      </c>
      <c r="G283" s="5">
        <v>705</v>
      </c>
      <c r="H283" s="6">
        <v>4.1922777891159058E-2</v>
      </c>
      <c r="I283" s="8"/>
      <c r="J283" s="8"/>
      <c r="K283" s="9"/>
      <c r="L283" s="5">
        <v>70803</v>
      </c>
      <c r="M283" s="5">
        <v>0</v>
      </c>
      <c r="N283" s="5">
        <v>131</v>
      </c>
      <c r="O283" s="5">
        <v>6.384015828371048E-2</v>
      </c>
      <c r="P283" s="5">
        <v>0.3562341034412384</v>
      </c>
      <c r="Q283" s="5">
        <v>46.66666778922081</v>
      </c>
      <c r="R283" s="5">
        <v>2052</v>
      </c>
      <c r="S283" s="6">
        <v>2.2742042317986488E-2</v>
      </c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4.4">
      <c r="A284" s="5">
        <v>70804</v>
      </c>
      <c r="B284" s="5">
        <v>1</v>
      </c>
      <c r="C284" s="5">
        <v>109</v>
      </c>
      <c r="D284" s="5">
        <v>0.18760757148265839</v>
      </c>
      <c r="E284" s="5">
        <v>0.36697247624397278</v>
      </c>
      <c r="F284" s="5">
        <v>40.000000923871994</v>
      </c>
      <c r="G284" s="5">
        <v>581</v>
      </c>
      <c r="H284" s="6">
        <v>6.8846814334392548E-2</v>
      </c>
      <c r="I284" s="8"/>
      <c r="J284" s="8"/>
      <c r="K284" s="9"/>
      <c r="L284" s="5">
        <v>70804</v>
      </c>
      <c r="M284" s="5">
        <v>0</v>
      </c>
      <c r="N284" s="5">
        <v>190</v>
      </c>
      <c r="O284" s="5">
        <v>0.16047297418117523</v>
      </c>
      <c r="P284" s="5">
        <v>0.37660819292068481</v>
      </c>
      <c r="Q284" s="5">
        <v>71.555557250976563</v>
      </c>
      <c r="R284" s="5">
        <v>1184</v>
      </c>
      <c r="S284" s="6">
        <v>6.043543666601181E-2</v>
      </c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4.4">
      <c r="A285" s="5">
        <v>70805</v>
      </c>
      <c r="B285" s="5">
        <v>1</v>
      </c>
      <c r="C285" s="5">
        <v>56</v>
      </c>
      <c r="D285" s="5">
        <v>0.11382114142179489</v>
      </c>
      <c r="E285" s="5">
        <v>0.3571428656578064</v>
      </c>
      <c r="F285" s="5">
        <v>20.000000506639481</v>
      </c>
      <c r="G285" s="5">
        <v>492</v>
      </c>
      <c r="H285" s="6">
        <v>4.0650408715009689E-2</v>
      </c>
      <c r="I285" s="8"/>
      <c r="J285" s="8"/>
      <c r="K285" s="9"/>
      <c r="L285" s="5">
        <v>70805</v>
      </c>
      <c r="M285" s="5">
        <v>0</v>
      </c>
      <c r="N285" s="5">
        <v>101</v>
      </c>
      <c r="O285" s="5">
        <v>6.6578775644302368E-2</v>
      </c>
      <c r="P285" s="5">
        <v>0.34873488545417786</v>
      </c>
      <c r="Q285" s="5">
        <v>35.22222313284874</v>
      </c>
      <c r="R285" s="5">
        <v>1517</v>
      </c>
      <c r="S285" s="6">
        <v>2.3218341171741486E-2</v>
      </c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4.4">
      <c r="A286" s="5">
        <v>70901</v>
      </c>
      <c r="B286" s="5">
        <v>1</v>
      </c>
      <c r="C286" s="5">
        <v>238</v>
      </c>
      <c r="D286" s="5">
        <v>9.1608926653862E-2</v>
      </c>
      <c r="E286" s="5">
        <v>0.37068161368370056</v>
      </c>
      <c r="F286" s="5">
        <v>88.222224593162537</v>
      </c>
      <c r="G286" s="5">
        <v>2598</v>
      </c>
      <c r="H286" s="6">
        <v>3.3957745879888535E-2</v>
      </c>
      <c r="I286" s="8"/>
      <c r="J286" s="8"/>
      <c r="K286" s="9"/>
      <c r="L286" s="5">
        <v>70901</v>
      </c>
      <c r="M286" s="5">
        <v>0</v>
      </c>
      <c r="N286" s="5">
        <v>618</v>
      </c>
      <c r="O286" s="5">
        <v>6.9469422101974487E-2</v>
      </c>
      <c r="P286" s="5">
        <v>0.37019059062004089</v>
      </c>
      <c r="Q286" s="5">
        <v>228.77778303623199</v>
      </c>
      <c r="R286" s="5">
        <v>8896</v>
      </c>
      <c r="S286" s="6">
        <v>2.5716926902532578E-2</v>
      </c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4.4">
      <c r="A287" s="5">
        <v>70902</v>
      </c>
      <c r="B287" s="5">
        <v>1</v>
      </c>
      <c r="C287" s="5">
        <v>107</v>
      </c>
      <c r="D287" s="5">
        <v>6.5765209496021271E-2</v>
      </c>
      <c r="E287" s="5">
        <v>0.36863967776298523</v>
      </c>
      <c r="F287" s="5">
        <v>39.444445490837097</v>
      </c>
      <c r="G287" s="5">
        <v>1627</v>
      </c>
      <c r="H287" s="6">
        <v>2.4243665859103203E-2</v>
      </c>
      <c r="I287" s="8"/>
      <c r="J287" s="8"/>
      <c r="K287" s="9"/>
      <c r="L287" s="5">
        <v>70902</v>
      </c>
      <c r="M287" s="5">
        <v>0</v>
      </c>
      <c r="N287" s="5">
        <v>588</v>
      </c>
      <c r="O287" s="5">
        <v>7.3693446815013885E-2</v>
      </c>
      <c r="P287" s="5">
        <v>0.36942556500434875</v>
      </c>
      <c r="Q287" s="5">
        <v>217.22222808003426</v>
      </c>
      <c r="R287" s="5">
        <v>7979</v>
      </c>
      <c r="S287" s="6">
        <v>2.7224242687225342E-2</v>
      </c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4.4">
      <c r="A288" s="5">
        <v>70903</v>
      </c>
      <c r="B288" s="5">
        <v>1</v>
      </c>
      <c r="C288" s="5">
        <v>233</v>
      </c>
      <c r="D288" s="5">
        <v>0.12010309100151062</v>
      </c>
      <c r="E288" s="5">
        <v>0.36719122529029846</v>
      </c>
      <c r="F288" s="5">
        <v>85.555557787418365</v>
      </c>
      <c r="G288" s="5">
        <v>1940</v>
      </c>
      <c r="H288" s="6">
        <v>4.4100802391767502E-2</v>
      </c>
      <c r="I288" s="8"/>
      <c r="J288" s="8"/>
      <c r="K288" s="9"/>
      <c r="L288" s="5">
        <v>70903</v>
      </c>
      <c r="M288" s="5">
        <v>0</v>
      </c>
      <c r="N288" s="5">
        <v>1152</v>
      </c>
      <c r="O288" s="5">
        <v>0.10743261873722076</v>
      </c>
      <c r="P288" s="5">
        <v>0.38030478358268738</v>
      </c>
      <c r="Q288" s="5">
        <v>438.11112180352211</v>
      </c>
      <c r="R288" s="5">
        <v>10723</v>
      </c>
      <c r="S288" s="6">
        <v>4.0857139974832535E-2</v>
      </c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4.4">
      <c r="A289" s="5">
        <v>70904</v>
      </c>
      <c r="B289" s="5">
        <v>1</v>
      </c>
      <c r="C289" s="5">
        <v>66</v>
      </c>
      <c r="D289" s="5">
        <v>7.8571431338787079E-2</v>
      </c>
      <c r="E289" s="5">
        <v>0.36700338125228882</v>
      </c>
      <c r="F289" s="5">
        <v>24.222222775220871</v>
      </c>
      <c r="G289" s="5">
        <v>840</v>
      </c>
      <c r="H289" s="6">
        <v>2.8835980221629143E-2</v>
      </c>
      <c r="I289" s="8"/>
      <c r="J289" s="8"/>
      <c r="K289" s="9"/>
      <c r="L289" s="5">
        <v>70904</v>
      </c>
      <c r="M289" s="5">
        <v>0</v>
      </c>
      <c r="N289" s="5">
        <v>163</v>
      </c>
      <c r="O289" s="5">
        <v>7.3423422873020172E-2</v>
      </c>
      <c r="P289" s="5">
        <v>0.36946150660514832</v>
      </c>
      <c r="Q289" s="5">
        <v>60.222223907709122</v>
      </c>
      <c r="R289" s="5">
        <v>2220</v>
      </c>
      <c r="S289" s="6">
        <v>2.7127128094434738E-2</v>
      </c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4.4">
      <c r="A290" s="5">
        <v>71001</v>
      </c>
      <c r="B290" s="5">
        <v>1</v>
      </c>
      <c r="C290" s="5">
        <v>1023</v>
      </c>
      <c r="D290" s="5">
        <v>4.7075606882572174E-2</v>
      </c>
      <c r="E290" s="5">
        <v>0.35874879360198975</v>
      </c>
      <c r="F290" s="5">
        <v>367.00000956654549</v>
      </c>
      <c r="G290" s="5">
        <v>21731</v>
      </c>
      <c r="H290" s="6">
        <v>1.6888316720724106E-2</v>
      </c>
      <c r="I290" s="8"/>
      <c r="J290" s="8"/>
      <c r="K290" s="9"/>
      <c r="L290" s="5">
        <v>71001</v>
      </c>
      <c r="M290" s="5">
        <v>0</v>
      </c>
      <c r="N290" s="5">
        <v>4229</v>
      </c>
      <c r="O290" s="5">
        <v>4.1915278881788254E-2</v>
      </c>
      <c r="P290" s="5">
        <v>0.35561338067054749</v>
      </c>
      <c r="Q290" s="5">
        <v>1503.8889275491238</v>
      </c>
      <c r="R290" s="5">
        <v>100894</v>
      </c>
      <c r="S290" s="6">
        <v>1.4905634336173534E-2</v>
      </c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4.4">
      <c r="A291" s="5">
        <v>71002</v>
      </c>
      <c r="B291" s="5">
        <v>1</v>
      </c>
      <c r="C291" s="5">
        <v>294</v>
      </c>
      <c r="D291" s="5">
        <v>9.5084086060523987E-2</v>
      </c>
      <c r="E291" s="5">
        <v>0.35676494240760803</v>
      </c>
      <c r="F291" s="5">
        <v>104.88889166712761</v>
      </c>
      <c r="G291" s="5">
        <v>3092</v>
      </c>
      <c r="H291" s="6">
        <v>3.3922668546438217E-2</v>
      </c>
      <c r="I291" s="8"/>
      <c r="J291" s="8"/>
      <c r="K291" s="9"/>
      <c r="L291" s="5">
        <v>71002</v>
      </c>
      <c r="M291" s="5">
        <v>0</v>
      </c>
      <c r="N291" s="5">
        <v>953</v>
      </c>
      <c r="O291" s="5">
        <v>7.1204423904418945E-2</v>
      </c>
      <c r="P291" s="5">
        <v>0.35921651124954224</v>
      </c>
      <c r="Q291" s="5">
        <v>342.33334168791771</v>
      </c>
      <c r="R291" s="5">
        <v>13384</v>
      </c>
      <c r="S291" s="6">
        <v>2.5577804073691368E-2</v>
      </c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4.4">
      <c r="A292" s="5">
        <v>71003</v>
      </c>
      <c r="B292" s="5">
        <v>1</v>
      </c>
      <c r="C292" s="5">
        <v>287</v>
      </c>
      <c r="D292" s="5">
        <v>6.9073408842086792E-2</v>
      </c>
      <c r="E292" s="5">
        <v>0.36120790243148804</v>
      </c>
      <c r="F292" s="5">
        <v>103.66666966676712</v>
      </c>
      <c r="G292" s="5">
        <v>4155</v>
      </c>
      <c r="H292" s="6">
        <v>2.4949861690402031E-2</v>
      </c>
      <c r="I292" s="8"/>
      <c r="J292" s="8"/>
      <c r="K292" s="9"/>
      <c r="L292" s="5">
        <v>71003</v>
      </c>
      <c r="M292" s="5">
        <v>0</v>
      </c>
      <c r="N292" s="5">
        <v>974</v>
      </c>
      <c r="O292" s="5">
        <v>5.1860924810171127E-2</v>
      </c>
      <c r="P292" s="5">
        <v>0.35957106947898865</v>
      </c>
      <c r="Q292" s="5">
        <v>350.22223156690598</v>
      </c>
      <c r="R292" s="5">
        <v>18781</v>
      </c>
      <c r="S292" s="6">
        <v>1.8647687509655952E-2</v>
      </c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4.4">
      <c r="A293" s="5">
        <v>71004</v>
      </c>
      <c r="B293" s="5">
        <v>1</v>
      </c>
      <c r="C293" s="5">
        <v>239</v>
      </c>
      <c r="D293" s="5">
        <v>0.11095636337995529</v>
      </c>
      <c r="E293" s="5">
        <v>0.36448165774345398</v>
      </c>
      <c r="F293" s="5">
        <v>87.111113786697388</v>
      </c>
      <c r="G293" s="5">
        <v>2154</v>
      </c>
      <c r="H293" s="6">
        <v>4.0441557765007019E-2</v>
      </c>
      <c r="I293" s="8"/>
      <c r="J293" s="8"/>
      <c r="K293" s="9"/>
      <c r="L293" s="5">
        <v>71004</v>
      </c>
      <c r="M293" s="5">
        <v>0</v>
      </c>
      <c r="N293" s="5">
        <v>772</v>
      </c>
      <c r="O293" s="5">
        <v>7.3272585868835449E-2</v>
      </c>
      <c r="P293" s="5">
        <v>0.37435233592987061</v>
      </c>
      <c r="Q293" s="5">
        <v>289.00000748038292</v>
      </c>
      <c r="R293" s="5">
        <v>10536</v>
      </c>
      <c r="S293" s="6">
        <v>2.7429763227701187E-2</v>
      </c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4.4">
      <c r="A294" s="5">
        <v>71005</v>
      </c>
      <c r="B294" s="5">
        <v>1</v>
      </c>
      <c r="C294" s="5">
        <v>204</v>
      </c>
      <c r="D294" s="5">
        <v>8.9277900755405426E-2</v>
      </c>
      <c r="E294" s="5">
        <v>0.34912854433059692</v>
      </c>
      <c r="F294" s="5">
        <v>71.222224146127701</v>
      </c>
      <c r="G294" s="5">
        <v>2285</v>
      </c>
      <c r="H294" s="6">
        <v>3.1169462949037552E-2</v>
      </c>
      <c r="I294" s="8"/>
      <c r="J294" s="8"/>
      <c r="K294" s="9"/>
      <c r="L294" s="5">
        <v>71005</v>
      </c>
      <c r="M294" s="5">
        <v>0</v>
      </c>
      <c r="N294" s="5">
        <v>608</v>
      </c>
      <c r="O294" s="5">
        <v>5.4962936788797379E-2</v>
      </c>
      <c r="P294" s="5">
        <v>0.36165937781333923</v>
      </c>
      <c r="Q294" s="5">
        <v>219.88889411091805</v>
      </c>
      <c r="R294" s="5">
        <v>11062</v>
      </c>
      <c r="S294" s="6">
        <v>1.9877862185239792E-2</v>
      </c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4.4">
      <c r="A295" s="5">
        <v>71101</v>
      </c>
      <c r="B295" s="5">
        <v>1</v>
      </c>
      <c r="C295" s="5">
        <v>677</v>
      </c>
      <c r="D295" s="5">
        <v>0.18130691349506378</v>
      </c>
      <c r="E295" s="5">
        <v>0.36747089028358459</v>
      </c>
      <c r="F295" s="5">
        <v>248.77778467535973</v>
      </c>
      <c r="G295" s="5">
        <v>3734</v>
      </c>
      <c r="H295" s="6">
        <v>6.6625013947486877E-2</v>
      </c>
      <c r="I295" s="8"/>
      <c r="J295" s="8"/>
      <c r="K295" s="9"/>
      <c r="L295" s="5">
        <v>71101</v>
      </c>
      <c r="M295" s="5">
        <v>0</v>
      </c>
      <c r="N295" s="5">
        <v>4021</v>
      </c>
      <c r="O295" s="5">
        <v>0.15593127906322479</v>
      </c>
      <c r="P295" s="5">
        <v>0.37243363261222839</v>
      </c>
      <c r="Q295" s="5">
        <v>1497.5555925071239</v>
      </c>
      <c r="R295" s="5">
        <v>25787</v>
      </c>
      <c r="S295" s="6">
        <v>5.8074053376913071E-2</v>
      </c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4.4">
      <c r="A296" s="5">
        <v>71102</v>
      </c>
      <c r="B296" s="5">
        <v>1</v>
      </c>
      <c r="C296" s="5">
        <v>268</v>
      </c>
      <c r="D296" s="5">
        <v>0.12653446197509766</v>
      </c>
      <c r="E296" s="5">
        <v>0.38640132546424866</v>
      </c>
      <c r="F296" s="5">
        <v>103.55555826425552</v>
      </c>
      <c r="G296" s="5">
        <v>2118</v>
      </c>
      <c r="H296" s="6">
        <v>4.889308288693428E-2</v>
      </c>
      <c r="I296" s="8"/>
      <c r="J296" s="8"/>
      <c r="K296" s="9"/>
      <c r="L296" s="5">
        <v>71102</v>
      </c>
      <c r="M296" s="5">
        <v>0</v>
      </c>
      <c r="N296" s="5">
        <v>1207</v>
      </c>
      <c r="O296" s="5">
        <v>9.9243544042110443E-2</v>
      </c>
      <c r="P296" s="5">
        <v>0.37466630339622498</v>
      </c>
      <c r="Q296" s="5">
        <v>452.22223347425461</v>
      </c>
      <c r="R296" s="5">
        <v>12162</v>
      </c>
      <c r="S296" s="6">
        <v>3.7183210253715515E-2</v>
      </c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4.4">
      <c r="A297" s="5">
        <v>71103</v>
      </c>
      <c r="B297" s="5">
        <v>1</v>
      </c>
      <c r="C297" s="5">
        <v>189</v>
      </c>
      <c r="D297" s="5">
        <v>0.14685314893722534</v>
      </c>
      <c r="E297" s="5">
        <v>0.3650793731212616</v>
      </c>
      <c r="F297" s="5">
        <v>69.000001937150955</v>
      </c>
      <c r="G297" s="5">
        <v>1287</v>
      </c>
      <c r="H297" s="6">
        <v>5.3613055497407913E-2</v>
      </c>
      <c r="I297" s="8"/>
      <c r="J297" s="8"/>
      <c r="K297" s="9"/>
      <c r="L297" s="5">
        <v>71103</v>
      </c>
      <c r="M297" s="5">
        <v>0</v>
      </c>
      <c r="N297" s="5">
        <v>666</v>
      </c>
      <c r="O297" s="5">
        <v>9.3697242438793182E-2</v>
      </c>
      <c r="P297" s="5">
        <v>0.36002671718597412</v>
      </c>
      <c r="Q297" s="5">
        <v>239.77778419852257</v>
      </c>
      <c r="R297" s="5">
        <v>7108</v>
      </c>
      <c r="S297" s="6">
        <v>3.3733509480953217E-2</v>
      </c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4.4">
      <c r="A298" s="5">
        <v>71104</v>
      </c>
      <c r="B298" s="5">
        <v>1</v>
      </c>
      <c r="C298" s="5">
        <v>588</v>
      </c>
      <c r="D298" s="5">
        <v>9.5161028206348419E-2</v>
      </c>
      <c r="E298" s="5">
        <v>0.36489039659500122</v>
      </c>
      <c r="F298" s="5">
        <v>214.55556091666222</v>
      </c>
      <c r="G298" s="5">
        <v>6179</v>
      </c>
      <c r="H298" s="6">
        <v>3.4723345190286636E-2</v>
      </c>
      <c r="I298" s="8"/>
      <c r="J298" s="8"/>
      <c r="K298" s="9"/>
      <c r="L298" s="5">
        <v>71104</v>
      </c>
      <c r="M298" s="5">
        <v>0</v>
      </c>
      <c r="N298" s="5">
        <v>1925</v>
      </c>
      <c r="O298" s="5">
        <v>5.2576951682567596E-2</v>
      </c>
      <c r="P298" s="5">
        <v>0.35642135143280029</v>
      </c>
      <c r="Q298" s="5">
        <v>686.11112880706787</v>
      </c>
      <c r="R298" s="5">
        <v>36613</v>
      </c>
      <c r="S298" s="6">
        <v>1.8739547580480576E-2</v>
      </c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4.4">
      <c r="A299" s="5">
        <v>71105</v>
      </c>
      <c r="B299" s="5">
        <v>1</v>
      </c>
      <c r="C299" s="5">
        <v>103</v>
      </c>
      <c r="D299" s="5">
        <v>7.2740115225315094E-2</v>
      </c>
      <c r="E299" s="5">
        <v>0.35167208313941956</v>
      </c>
      <c r="F299" s="5">
        <v>36.22222313284874</v>
      </c>
      <c r="G299" s="5">
        <v>1416</v>
      </c>
      <c r="H299" s="6">
        <v>2.5580666959285736E-2</v>
      </c>
      <c r="I299" s="8"/>
      <c r="J299" s="8"/>
      <c r="K299" s="9"/>
      <c r="L299" s="5">
        <v>71105</v>
      </c>
      <c r="M299" s="5">
        <v>0</v>
      </c>
      <c r="N299" s="5">
        <v>340</v>
      </c>
      <c r="O299" s="5">
        <v>6.9800861179828644E-2</v>
      </c>
      <c r="P299" s="5">
        <v>0.35098040103912354</v>
      </c>
      <c r="Q299" s="5">
        <v>119.33333644270897</v>
      </c>
      <c r="R299" s="5">
        <v>4871</v>
      </c>
      <c r="S299" s="6">
        <v>2.4498734623193741E-2</v>
      </c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4.4">
      <c r="A300" s="5">
        <v>71106</v>
      </c>
      <c r="B300" s="5">
        <v>1</v>
      </c>
      <c r="C300" s="5">
        <v>208</v>
      </c>
      <c r="D300" s="5">
        <v>7.0724241435527802E-2</v>
      </c>
      <c r="E300" s="5">
        <v>0.38461539149284363</v>
      </c>
      <c r="F300" s="5">
        <v>80.0000019967556</v>
      </c>
      <c r="G300" s="5">
        <v>2941</v>
      </c>
      <c r="H300" s="6">
        <v>2.7201632037758827E-2</v>
      </c>
      <c r="I300" s="8"/>
      <c r="J300" s="8"/>
      <c r="K300" s="9"/>
      <c r="L300" s="5">
        <v>71106</v>
      </c>
      <c r="M300" s="5">
        <v>0</v>
      </c>
      <c r="N300" s="5">
        <v>1115</v>
      </c>
      <c r="O300" s="5">
        <v>5.2741117775440216E-2</v>
      </c>
      <c r="P300" s="5">
        <v>0.35834580659866333</v>
      </c>
      <c r="Q300" s="5">
        <v>399.55556604266167</v>
      </c>
      <c r="R300" s="5">
        <v>21141</v>
      </c>
      <c r="S300" s="6">
        <v>1.8899558112025261E-2</v>
      </c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4.4">
      <c r="A301" s="5">
        <v>71201</v>
      </c>
      <c r="B301" s="5">
        <v>1</v>
      </c>
      <c r="C301" s="5">
        <v>444</v>
      </c>
      <c r="D301" s="5">
        <v>0.1428571492433548</v>
      </c>
      <c r="E301" s="5">
        <v>0.36961963772773743</v>
      </c>
      <c r="F301" s="5">
        <v>164.11111563444138</v>
      </c>
      <c r="G301" s="5">
        <v>3108</v>
      </c>
      <c r="H301" s="6">
        <v>5.2802808582782745E-2</v>
      </c>
      <c r="I301" s="8"/>
      <c r="J301" s="8"/>
      <c r="K301" s="9"/>
      <c r="L301" s="5">
        <v>71201</v>
      </c>
      <c r="M301" s="5">
        <v>0</v>
      </c>
      <c r="N301" s="5">
        <v>1559</v>
      </c>
      <c r="O301" s="5">
        <v>0.13241039216518402</v>
      </c>
      <c r="P301" s="5">
        <v>0.37103557586669922</v>
      </c>
      <c r="Q301" s="5">
        <v>578.44445925951004</v>
      </c>
      <c r="R301" s="5">
        <v>11774</v>
      </c>
      <c r="S301" s="6">
        <v>4.912896454334259E-2</v>
      </c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4.4">
      <c r="A302" s="5">
        <v>71301</v>
      </c>
      <c r="B302" s="5">
        <v>1</v>
      </c>
      <c r="C302" s="5">
        <v>343</v>
      </c>
      <c r="D302" s="5">
        <v>0.1230272576212883</v>
      </c>
      <c r="E302" s="5">
        <v>0.37252998352050781</v>
      </c>
      <c r="F302" s="5">
        <v>127.77778100967407</v>
      </c>
      <c r="G302" s="5">
        <v>2788</v>
      </c>
      <c r="H302" s="6">
        <v>4.5831341296434402E-2</v>
      </c>
      <c r="I302" s="8"/>
      <c r="J302" s="8"/>
      <c r="K302" s="9"/>
      <c r="L302" s="5">
        <v>71301</v>
      </c>
      <c r="M302" s="5">
        <v>0</v>
      </c>
      <c r="N302" s="5">
        <v>1349</v>
      </c>
      <c r="O302" s="5">
        <v>9.4793058931827545E-2</v>
      </c>
      <c r="P302" s="5">
        <v>0.36784449219703674</v>
      </c>
      <c r="Q302" s="5">
        <v>496.22223493456841</v>
      </c>
      <c r="R302" s="5">
        <v>14231</v>
      </c>
      <c r="S302" s="6">
        <v>3.4869104623794556E-2</v>
      </c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4.4">
      <c r="A303" s="5">
        <v>71302</v>
      </c>
      <c r="B303" s="5">
        <v>1</v>
      </c>
      <c r="C303" s="5">
        <v>101</v>
      </c>
      <c r="D303" s="5">
        <v>0.10466321557760239</v>
      </c>
      <c r="E303" s="5">
        <v>0.35973599553108215</v>
      </c>
      <c r="F303" s="5">
        <v>36.33333420753479</v>
      </c>
      <c r="G303" s="5">
        <v>965</v>
      </c>
      <c r="H303" s="6">
        <v>3.7651125341653824E-2</v>
      </c>
      <c r="I303" s="8"/>
      <c r="J303" s="8"/>
      <c r="K303" s="9"/>
      <c r="L303" s="5">
        <v>71302</v>
      </c>
      <c r="M303" s="5">
        <v>0</v>
      </c>
      <c r="N303" s="5">
        <v>313</v>
      </c>
      <c r="O303" s="5">
        <v>6.2687762081623077E-2</v>
      </c>
      <c r="P303" s="5">
        <v>0.36812213063240051</v>
      </c>
      <c r="Q303" s="5">
        <v>115.22222486138344</v>
      </c>
      <c r="R303" s="5">
        <v>4993</v>
      </c>
      <c r="S303" s="6">
        <v>2.3076752200722694E-2</v>
      </c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4.4">
      <c r="A304" s="5">
        <v>71401</v>
      </c>
      <c r="B304" s="5">
        <v>1</v>
      </c>
      <c r="C304" s="5">
        <v>167</v>
      </c>
      <c r="D304" s="5">
        <v>4.8293810337781906E-2</v>
      </c>
      <c r="E304" s="5">
        <v>0.35728543996810913</v>
      </c>
      <c r="F304" s="5">
        <v>59.666668206453323</v>
      </c>
      <c r="G304" s="5">
        <v>3458</v>
      </c>
      <c r="H304" s="6">
        <v>1.7254674807190895E-2</v>
      </c>
      <c r="I304" s="8"/>
      <c r="J304" s="8"/>
      <c r="K304" s="9"/>
      <c r="L304" s="5">
        <v>71401</v>
      </c>
      <c r="M304" s="5">
        <v>0</v>
      </c>
      <c r="N304" s="5">
        <v>602</v>
      </c>
      <c r="O304" s="5">
        <v>4.7082748264074326E-2</v>
      </c>
      <c r="P304" s="5">
        <v>0.3569582998752594</v>
      </c>
      <c r="Q304" s="5">
        <v>214.88889420032501</v>
      </c>
      <c r="R304" s="5">
        <v>12786</v>
      </c>
      <c r="S304" s="6">
        <v>1.6806578263640404E-2</v>
      </c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4.4">
      <c r="A305" s="5">
        <v>71402</v>
      </c>
      <c r="B305" s="5">
        <v>1</v>
      </c>
      <c r="C305" s="5">
        <v>169</v>
      </c>
      <c r="D305" s="5">
        <v>6.6930696368217468E-2</v>
      </c>
      <c r="E305" s="5">
        <v>0.35174229741096497</v>
      </c>
      <c r="F305" s="5">
        <v>59.444445997476578</v>
      </c>
      <c r="G305" s="5">
        <v>2525</v>
      </c>
      <c r="H305" s="6">
        <v>2.3542357608675957E-2</v>
      </c>
      <c r="I305" s="8"/>
      <c r="J305" s="8"/>
      <c r="K305" s="9"/>
      <c r="L305" s="5">
        <v>71402</v>
      </c>
      <c r="M305" s="5">
        <v>0</v>
      </c>
      <c r="N305" s="5">
        <v>770</v>
      </c>
      <c r="O305" s="5">
        <v>5.2548967301845551E-2</v>
      </c>
      <c r="P305" s="5">
        <v>0.35800865292549133</v>
      </c>
      <c r="Q305" s="5">
        <v>275.66667357087135</v>
      </c>
      <c r="R305" s="5">
        <v>14653</v>
      </c>
      <c r="S305" s="6">
        <v>1.8812984228134155E-2</v>
      </c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4.4">
      <c r="A306" s="5">
        <v>71403</v>
      </c>
      <c r="B306" s="5">
        <v>1</v>
      </c>
      <c r="C306" s="5">
        <v>120</v>
      </c>
      <c r="D306" s="5">
        <v>7.9946704208850861E-2</v>
      </c>
      <c r="E306" s="5">
        <v>0.37407407164573669</v>
      </c>
      <c r="F306" s="5">
        <v>44.888890147209167</v>
      </c>
      <c r="G306" s="5">
        <v>1501</v>
      </c>
      <c r="H306" s="6">
        <v>2.9905989766120911E-2</v>
      </c>
      <c r="I306" s="8"/>
      <c r="J306" s="8"/>
      <c r="K306" s="9"/>
      <c r="L306" s="5">
        <v>71403</v>
      </c>
      <c r="M306" s="5">
        <v>0</v>
      </c>
      <c r="N306" s="5">
        <v>793</v>
      </c>
      <c r="O306" s="5">
        <v>0.11310797184705734</v>
      </c>
      <c r="P306" s="5">
        <v>0.37354633212089539</v>
      </c>
      <c r="Q306" s="5">
        <v>296.22223010659218</v>
      </c>
      <c r="R306" s="5">
        <v>7011</v>
      </c>
      <c r="S306" s="6">
        <v>4.2251069098711014E-2</v>
      </c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4.4">
      <c r="A307" s="5">
        <v>71501</v>
      </c>
      <c r="B307" s="5">
        <v>1</v>
      </c>
      <c r="C307" s="5">
        <v>989</v>
      </c>
      <c r="D307" s="5">
        <v>0.21575044095516205</v>
      </c>
      <c r="E307" s="5">
        <v>0.37917089462280273</v>
      </c>
      <c r="F307" s="5">
        <v>375.00000923871994</v>
      </c>
      <c r="G307" s="5">
        <v>4584</v>
      </c>
      <c r="H307" s="6">
        <v>8.1806287169456482E-2</v>
      </c>
      <c r="I307" s="8"/>
      <c r="J307" s="8"/>
      <c r="K307" s="9"/>
      <c r="L307" s="5">
        <v>71501</v>
      </c>
      <c r="M307" s="5">
        <v>0</v>
      </c>
      <c r="N307" s="5">
        <v>5775</v>
      </c>
      <c r="O307" s="5">
        <v>0.1982492208480835</v>
      </c>
      <c r="P307" s="5">
        <v>0.38149112462997437</v>
      </c>
      <c r="Q307" s="5">
        <v>2203.1111668050289</v>
      </c>
      <c r="R307" s="5">
        <v>29130</v>
      </c>
      <c r="S307" s="6">
        <v>7.5630314648151398E-2</v>
      </c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4.4">
      <c r="A308" s="5">
        <v>71502</v>
      </c>
      <c r="B308" s="5">
        <v>1</v>
      </c>
      <c r="C308" s="5">
        <v>167</v>
      </c>
      <c r="D308" s="5">
        <v>0.1242559552192688</v>
      </c>
      <c r="E308" s="5">
        <v>0.39055225253105164</v>
      </c>
      <c r="F308" s="5">
        <v>65.222223788499832</v>
      </c>
      <c r="G308" s="5">
        <v>1344</v>
      </c>
      <c r="H308" s="6">
        <v>4.8528444021940231E-2</v>
      </c>
      <c r="I308" s="8"/>
      <c r="J308" s="8"/>
      <c r="K308" s="9"/>
      <c r="L308" s="5">
        <v>71502</v>
      </c>
      <c r="M308" s="5">
        <v>0</v>
      </c>
      <c r="N308" s="5">
        <v>720</v>
      </c>
      <c r="O308" s="5">
        <v>0.14277215301990509</v>
      </c>
      <c r="P308" s="5">
        <v>0.36620372533798218</v>
      </c>
      <c r="Q308" s="5">
        <v>263.66667306423187</v>
      </c>
      <c r="R308" s="5">
        <v>5043</v>
      </c>
      <c r="S308" s="6">
        <v>5.2283693104982376E-2</v>
      </c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4.4">
      <c r="A309" s="5">
        <v>71503</v>
      </c>
      <c r="B309" s="5">
        <v>1</v>
      </c>
      <c r="C309" s="5">
        <v>419</v>
      </c>
      <c r="D309" s="5">
        <v>0.16949838399887085</v>
      </c>
      <c r="E309" s="5">
        <v>0.37708830833435059</v>
      </c>
      <c r="F309" s="5">
        <v>158.00000381469727</v>
      </c>
      <c r="G309" s="5">
        <v>2472</v>
      </c>
      <c r="H309" s="6">
        <v>6.3915856182575226E-2</v>
      </c>
      <c r="I309" s="8"/>
      <c r="J309" s="8"/>
      <c r="K309" s="9"/>
      <c r="L309" s="5">
        <v>71503</v>
      </c>
      <c r="M309" s="5">
        <v>0</v>
      </c>
      <c r="N309" s="5">
        <v>1994</v>
      </c>
      <c r="O309" s="5">
        <v>0.13849145174026489</v>
      </c>
      <c r="P309" s="5">
        <v>0.3694973886013031</v>
      </c>
      <c r="Q309" s="5">
        <v>736.7777960896492</v>
      </c>
      <c r="R309" s="5">
        <v>14398</v>
      </c>
      <c r="S309" s="6">
        <v>5.1172230392694473E-2</v>
      </c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4.4">
      <c r="A310" s="5">
        <v>80101</v>
      </c>
      <c r="B310" s="5">
        <v>1</v>
      </c>
      <c r="C310" s="5">
        <v>2230</v>
      </c>
      <c r="D310" s="5">
        <v>9.7494862973690033E-2</v>
      </c>
      <c r="E310" s="5">
        <v>0.36362731456756592</v>
      </c>
      <c r="F310" s="5">
        <v>810.88890916109085</v>
      </c>
      <c r="G310" s="5">
        <v>22873</v>
      </c>
      <c r="H310" s="6">
        <v>3.5451795905828476E-2</v>
      </c>
      <c r="I310" s="8"/>
      <c r="J310" s="8"/>
      <c r="K310" s="9"/>
      <c r="L310" s="5">
        <v>80101</v>
      </c>
      <c r="M310" s="5">
        <v>0</v>
      </c>
      <c r="N310" s="5">
        <v>9693</v>
      </c>
      <c r="O310" s="5">
        <v>9.6044473350048065E-2</v>
      </c>
      <c r="P310" s="5">
        <v>0.36055803298950195</v>
      </c>
      <c r="Q310" s="5">
        <v>3494.8889787793159</v>
      </c>
      <c r="R310" s="5">
        <v>100922</v>
      </c>
      <c r="S310" s="6">
        <v>3.4629605710506439E-2</v>
      </c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4.4">
      <c r="A311" s="5">
        <v>80102</v>
      </c>
      <c r="B311" s="5">
        <v>1</v>
      </c>
      <c r="C311" s="5">
        <v>192</v>
      </c>
      <c r="D311" s="5">
        <v>0.17266187071800232</v>
      </c>
      <c r="E311" s="5">
        <v>0.39409723877906799</v>
      </c>
      <c r="F311" s="5">
        <v>75.666668206453323</v>
      </c>
      <c r="G311" s="5">
        <v>1112</v>
      </c>
      <c r="H311" s="6">
        <v>6.8045563995838165E-2</v>
      </c>
      <c r="I311" s="8"/>
      <c r="J311" s="8"/>
      <c r="K311" s="9"/>
      <c r="L311" s="5">
        <v>80102</v>
      </c>
      <c r="M311" s="5">
        <v>0</v>
      </c>
      <c r="N311" s="5">
        <v>1377</v>
      </c>
      <c r="O311" s="5">
        <v>0.20737951993942261</v>
      </c>
      <c r="P311" s="5">
        <v>0.36593237519264221</v>
      </c>
      <c r="Q311" s="5">
        <v>503.88890096545219</v>
      </c>
      <c r="R311" s="5">
        <v>6640</v>
      </c>
      <c r="S311" s="6">
        <v>7.5886882841587067E-2</v>
      </c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4.4">
      <c r="A312" s="5">
        <v>80201</v>
      </c>
      <c r="B312" s="5">
        <v>1</v>
      </c>
      <c r="C312" s="5">
        <v>4484</v>
      </c>
      <c r="D312" s="5">
        <v>0.2537921667098999</v>
      </c>
      <c r="E312" s="5">
        <v>0.37300527095794678</v>
      </c>
      <c r="F312" s="5">
        <v>1672.5555984377861</v>
      </c>
      <c r="G312" s="5">
        <v>17668</v>
      </c>
      <c r="H312" s="6">
        <v>9.466581791639328E-2</v>
      </c>
      <c r="I312" s="8"/>
      <c r="J312" s="8"/>
      <c r="K312" s="9"/>
      <c r="L312" s="5">
        <v>80201</v>
      </c>
      <c r="M312" s="5">
        <v>0</v>
      </c>
      <c r="N312" s="5">
        <v>22350</v>
      </c>
      <c r="O312" s="5">
        <v>0.24792563915252686</v>
      </c>
      <c r="P312" s="5">
        <v>0.37024113535881042</v>
      </c>
      <c r="Q312" s="5">
        <v>8274.8890968859196</v>
      </c>
      <c r="R312" s="5">
        <v>90148</v>
      </c>
      <c r="S312" s="6">
        <v>9.1792270541191101E-2</v>
      </c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4.4">
      <c r="A313" s="5">
        <v>80202</v>
      </c>
      <c r="B313" s="5">
        <v>1</v>
      </c>
      <c r="C313" s="5">
        <v>810</v>
      </c>
      <c r="D313" s="5">
        <v>0.10135135054588318</v>
      </c>
      <c r="E313" s="5">
        <v>0.36200276017189026</v>
      </c>
      <c r="F313" s="5">
        <v>293.22222971916199</v>
      </c>
      <c r="G313" s="5">
        <v>7992</v>
      </c>
      <c r="H313" s="6">
        <v>3.668946772813797E-2</v>
      </c>
      <c r="I313" s="8"/>
      <c r="J313" s="8"/>
      <c r="K313" s="9"/>
      <c r="L313" s="5">
        <v>80202</v>
      </c>
      <c r="M313" s="5">
        <v>0</v>
      </c>
      <c r="N313" s="5">
        <v>3379</v>
      </c>
      <c r="O313" s="5">
        <v>0.10514033585786819</v>
      </c>
      <c r="P313" s="5">
        <v>0.3623688817024231</v>
      </c>
      <c r="Q313" s="5">
        <v>1224.4444755911827</v>
      </c>
      <c r="R313" s="5">
        <v>32138</v>
      </c>
      <c r="S313" s="6">
        <v>3.8099586963653564E-2</v>
      </c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4.4">
      <c r="A314" s="5">
        <v>80301</v>
      </c>
      <c r="B314" s="5">
        <v>1</v>
      </c>
      <c r="C314" s="5">
        <v>488</v>
      </c>
      <c r="D314" s="5">
        <v>0.2492339164018631</v>
      </c>
      <c r="E314" s="5">
        <v>0.36999091506004333</v>
      </c>
      <c r="F314" s="5">
        <v>180.55556020140648</v>
      </c>
      <c r="G314" s="5">
        <v>1958</v>
      </c>
      <c r="H314" s="6">
        <v>9.2214286327362061E-2</v>
      </c>
      <c r="I314" s="8"/>
      <c r="J314" s="8"/>
      <c r="K314" s="9"/>
      <c r="L314" s="5">
        <v>80301</v>
      </c>
      <c r="M314" s="5">
        <v>0</v>
      </c>
      <c r="N314" s="5">
        <v>1987</v>
      </c>
      <c r="O314" s="5">
        <v>0.21306025981903076</v>
      </c>
      <c r="P314" s="5">
        <v>0.37063133716583252</v>
      </c>
      <c r="Q314" s="5">
        <v>736.44446334242821</v>
      </c>
      <c r="R314" s="5">
        <v>9326</v>
      </c>
      <c r="S314" s="6">
        <v>7.8966811299324036E-2</v>
      </c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4.4">
      <c r="A315" s="5">
        <v>80302</v>
      </c>
      <c r="B315" s="5">
        <v>1</v>
      </c>
      <c r="C315" s="5">
        <v>2081</v>
      </c>
      <c r="D315" s="5">
        <v>0.3016379177570343</v>
      </c>
      <c r="E315" s="5">
        <v>0.44914305210113525</v>
      </c>
      <c r="F315" s="5">
        <v>934.66669294238091</v>
      </c>
      <c r="G315" s="5">
        <v>6899</v>
      </c>
      <c r="H315" s="6">
        <v>0.13547857105731964</v>
      </c>
      <c r="I315" s="8"/>
      <c r="J315" s="8"/>
      <c r="K315" s="9"/>
      <c r="L315" s="5">
        <v>80302</v>
      </c>
      <c r="M315" s="5">
        <v>0</v>
      </c>
      <c r="N315" s="5">
        <v>13884</v>
      </c>
      <c r="O315" s="5">
        <v>0.36082017421722412</v>
      </c>
      <c r="P315" s="5">
        <v>0.46041807532310486</v>
      </c>
      <c r="Q315" s="5">
        <v>6392.4446108341217</v>
      </c>
      <c r="R315" s="5">
        <v>38479</v>
      </c>
      <c r="S315" s="6">
        <v>0.16612812876701355</v>
      </c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4.4">
      <c r="A316" s="5">
        <v>80303</v>
      </c>
      <c r="B316" s="5">
        <v>1</v>
      </c>
      <c r="C316" s="5">
        <v>222</v>
      </c>
      <c r="D316" s="5">
        <v>0.12374582141637802</v>
      </c>
      <c r="E316" s="5">
        <v>0.38388389348983765</v>
      </c>
      <c r="F316" s="5">
        <v>85.222224295139313</v>
      </c>
      <c r="G316" s="5">
        <v>1794</v>
      </c>
      <c r="H316" s="6">
        <v>4.750402644276619E-2</v>
      </c>
      <c r="I316" s="8"/>
      <c r="J316" s="8"/>
      <c r="K316" s="9"/>
      <c r="L316" s="5">
        <v>80303</v>
      </c>
      <c r="M316" s="5">
        <v>0</v>
      </c>
      <c r="N316" s="5">
        <v>1014</v>
      </c>
      <c r="O316" s="5">
        <v>0.11071077734231949</v>
      </c>
      <c r="P316" s="5">
        <v>0.3755204975605011</v>
      </c>
      <c r="Q316" s="5">
        <v>380.777787566185</v>
      </c>
      <c r="R316" s="5">
        <v>9159</v>
      </c>
      <c r="S316" s="6">
        <v>4.1574165225028992E-2</v>
      </c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4.4">
      <c r="A317" s="5">
        <v>80304</v>
      </c>
      <c r="B317" s="5">
        <v>1</v>
      </c>
      <c r="C317" s="5">
        <v>327</v>
      </c>
      <c r="D317" s="5">
        <v>0.10735390335321426</v>
      </c>
      <c r="E317" s="5">
        <v>0.38158342242240906</v>
      </c>
      <c r="F317" s="5">
        <v>124.77778112888336</v>
      </c>
      <c r="G317" s="5">
        <v>3046</v>
      </c>
      <c r="H317" s="6">
        <v>4.0964469313621521E-2</v>
      </c>
      <c r="I317" s="8"/>
      <c r="J317" s="8"/>
      <c r="K317" s="9"/>
      <c r="L317" s="5">
        <v>80304</v>
      </c>
      <c r="M317" s="5">
        <v>0</v>
      </c>
      <c r="N317" s="5">
        <v>2677</v>
      </c>
      <c r="O317" s="5">
        <v>0.15376220643520355</v>
      </c>
      <c r="P317" s="5">
        <v>0.4020254909992218</v>
      </c>
      <c r="Q317" s="5">
        <v>1076.2222493290901</v>
      </c>
      <c r="R317" s="5">
        <v>17410</v>
      </c>
      <c r="S317" s="6">
        <v>6.1816327273845673E-2</v>
      </c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4.4">
      <c r="A318" s="5">
        <v>80401</v>
      </c>
      <c r="B318" s="5">
        <v>1</v>
      </c>
      <c r="C318" s="5">
        <v>685</v>
      </c>
      <c r="D318" s="5">
        <v>0.19054241478443146</v>
      </c>
      <c r="E318" s="5">
        <v>0.42287105321884155</v>
      </c>
      <c r="F318" s="5">
        <v>289.66667369008064</v>
      </c>
      <c r="G318" s="5">
        <v>3595</v>
      </c>
      <c r="H318" s="6">
        <v>8.0574870109558105E-2</v>
      </c>
      <c r="I318" s="8"/>
      <c r="J318" s="8"/>
      <c r="K318" s="9"/>
      <c r="L318" s="5">
        <v>80401</v>
      </c>
      <c r="M318" s="5">
        <v>0</v>
      </c>
      <c r="N318" s="5">
        <v>3035</v>
      </c>
      <c r="O318" s="5">
        <v>0.21220807731151581</v>
      </c>
      <c r="P318" s="5">
        <v>0.48317775130271912</v>
      </c>
      <c r="Q318" s="5">
        <v>1466.4444804787636</v>
      </c>
      <c r="R318" s="5">
        <v>14302</v>
      </c>
      <c r="S318" s="6">
        <v>0.102534219622612</v>
      </c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4.4">
      <c r="A319" s="5">
        <v>80402</v>
      </c>
      <c r="B319" s="5">
        <v>1</v>
      </c>
      <c r="C319" s="5">
        <v>396</v>
      </c>
      <c r="D319" s="5">
        <v>0.30344828963279724</v>
      </c>
      <c r="E319" s="5">
        <v>0.38973066210746765</v>
      </c>
      <c r="F319" s="5">
        <v>154.33333739638329</v>
      </c>
      <c r="G319" s="5">
        <v>1305</v>
      </c>
      <c r="H319" s="6">
        <v>0.11826310306787491</v>
      </c>
      <c r="I319" s="8"/>
      <c r="J319" s="8"/>
      <c r="K319" s="9"/>
      <c r="L319" s="5">
        <v>80402</v>
      </c>
      <c r="M319" s="5">
        <v>0</v>
      </c>
      <c r="N319" s="5">
        <v>1498</v>
      </c>
      <c r="O319" s="5">
        <v>0.23028439283370972</v>
      </c>
      <c r="P319" s="5">
        <v>0.38243585824966431</v>
      </c>
      <c r="Q319" s="5">
        <v>572.88890320062637</v>
      </c>
      <c r="R319" s="5">
        <v>6505</v>
      </c>
      <c r="S319" s="6">
        <v>8.806900680065155E-2</v>
      </c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4.4">
      <c r="A320" s="5">
        <v>80501</v>
      </c>
      <c r="B320" s="5">
        <v>1</v>
      </c>
      <c r="C320" s="5">
        <v>708</v>
      </c>
      <c r="D320" s="5">
        <v>0.1954721212387085</v>
      </c>
      <c r="E320" s="5">
        <v>0.41760829091072083</v>
      </c>
      <c r="F320" s="5">
        <v>295.66667464375496</v>
      </c>
      <c r="G320" s="5">
        <v>3622</v>
      </c>
      <c r="H320" s="6">
        <v>8.1630781292915344E-2</v>
      </c>
      <c r="I320" s="8"/>
      <c r="J320" s="8"/>
      <c r="K320" s="9"/>
      <c r="L320" s="5">
        <v>80501</v>
      </c>
      <c r="M320" s="5">
        <v>0</v>
      </c>
      <c r="N320" s="5">
        <v>3369</v>
      </c>
      <c r="O320" s="5">
        <v>0.19306589663028717</v>
      </c>
      <c r="P320" s="5">
        <v>0.43494608998298645</v>
      </c>
      <c r="Q320" s="5">
        <v>1465.3333738446236</v>
      </c>
      <c r="R320" s="5">
        <v>17450</v>
      </c>
      <c r="S320" s="6">
        <v>8.397325873374939E-2</v>
      </c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4.4">
      <c r="A321" s="5">
        <v>80601</v>
      </c>
      <c r="B321" s="5">
        <v>1</v>
      </c>
      <c r="C321" s="5">
        <v>232</v>
      </c>
      <c r="D321" s="5">
        <v>0.30169051885604858</v>
      </c>
      <c r="E321" s="5">
        <v>0.42720308899879456</v>
      </c>
      <c r="F321" s="5">
        <v>99.111113578081131</v>
      </c>
      <c r="G321" s="5">
        <v>769</v>
      </c>
      <c r="H321" s="6">
        <v>0.12888312339782715</v>
      </c>
      <c r="I321" s="8"/>
      <c r="J321" s="8"/>
      <c r="K321" s="9"/>
      <c r="L321" s="5">
        <v>80601</v>
      </c>
      <c r="M321" s="5">
        <v>0</v>
      </c>
      <c r="N321" s="5">
        <v>860</v>
      </c>
      <c r="O321" s="5">
        <v>0.24769584834575653</v>
      </c>
      <c r="P321" s="5">
        <v>0.41627907752990723</v>
      </c>
      <c r="Q321" s="5">
        <v>358.00000894069672</v>
      </c>
      <c r="R321" s="5">
        <v>3472</v>
      </c>
      <c r="S321" s="6">
        <v>0.10311059653759003</v>
      </c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4.4">
      <c r="A322" s="5">
        <v>80602</v>
      </c>
      <c r="B322" s="5">
        <v>1</v>
      </c>
      <c r="C322" s="5">
        <v>335</v>
      </c>
      <c r="D322" s="5">
        <v>0.15929624438285828</v>
      </c>
      <c r="E322" s="5">
        <v>0.38739636540412903</v>
      </c>
      <c r="F322" s="5">
        <v>129.77778103947639</v>
      </c>
      <c r="G322" s="5">
        <v>2103</v>
      </c>
      <c r="H322" s="6">
        <v>6.1710786074399948E-2</v>
      </c>
      <c r="I322" s="8"/>
      <c r="J322" s="8"/>
      <c r="K322" s="9"/>
      <c r="L322" s="5">
        <v>80602</v>
      </c>
      <c r="M322" s="5">
        <v>0</v>
      </c>
      <c r="N322" s="5">
        <v>2014</v>
      </c>
      <c r="O322" s="5">
        <v>0.15631791949272156</v>
      </c>
      <c r="P322" s="5">
        <v>0.36555224657058716</v>
      </c>
      <c r="Q322" s="5">
        <v>736.22224101424217</v>
      </c>
      <c r="R322" s="5">
        <v>12884</v>
      </c>
      <c r="S322" s="6">
        <v>5.7142365723848343E-2</v>
      </c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4.4">
      <c r="A323" s="5">
        <v>80701</v>
      </c>
      <c r="B323" s="5">
        <v>1</v>
      </c>
      <c r="C323" s="5">
        <v>166</v>
      </c>
      <c r="D323" s="5">
        <v>0.13741721212863922</v>
      </c>
      <c r="E323" s="5">
        <v>0.38487282395362854</v>
      </c>
      <c r="F323" s="5">
        <v>63.888890266418457</v>
      </c>
      <c r="G323" s="5">
        <v>1208</v>
      </c>
      <c r="H323" s="6">
        <v>5.2888151258230209E-2</v>
      </c>
      <c r="I323" s="8"/>
      <c r="J323" s="8"/>
      <c r="K323" s="9"/>
      <c r="L323" s="5">
        <v>80701</v>
      </c>
      <c r="M323" s="5">
        <v>0</v>
      </c>
      <c r="N323" s="5">
        <v>708</v>
      </c>
      <c r="O323" s="5">
        <v>0.1384434849023819</v>
      </c>
      <c r="P323" s="5">
        <v>0.36676084995269775</v>
      </c>
      <c r="Q323" s="5">
        <v>259.66667321324348</v>
      </c>
      <c r="R323" s="5">
        <v>5114</v>
      </c>
      <c r="S323" s="6">
        <v>5.0775650888681412E-2</v>
      </c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4.4">
      <c r="A324" s="5">
        <v>80702</v>
      </c>
      <c r="B324" s="5">
        <v>1</v>
      </c>
      <c r="C324" s="5">
        <v>138</v>
      </c>
      <c r="D324" s="5">
        <v>0.12244898080825806</v>
      </c>
      <c r="E324" s="5">
        <v>0.37600645422935486</v>
      </c>
      <c r="F324" s="5">
        <v>51.888890385627747</v>
      </c>
      <c r="G324" s="5">
        <v>1127</v>
      </c>
      <c r="H324" s="6">
        <v>4.6041607856750488E-2</v>
      </c>
      <c r="I324" s="8"/>
      <c r="J324" s="8"/>
      <c r="K324" s="9"/>
      <c r="L324" s="5">
        <v>80702</v>
      </c>
      <c r="M324" s="5">
        <v>0</v>
      </c>
      <c r="N324" s="5">
        <v>596</v>
      </c>
      <c r="O324" s="5">
        <v>0.14099834859371185</v>
      </c>
      <c r="P324" s="5">
        <v>0.37807607650756836</v>
      </c>
      <c r="Q324" s="5">
        <v>225.33333843946457</v>
      </c>
      <c r="R324" s="5">
        <v>4227</v>
      </c>
      <c r="S324" s="6">
        <v>5.3308103233575821E-2</v>
      </c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4.4">
      <c r="A325" s="5">
        <v>80703</v>
      </c>
      <c r="B325" s="5">
        <v>1</v>
      </c>
      <c r="C325" s="5">
        <v>33</v>
      </c>
      <c r="D325" s="5">
        <v>0.18644067645072937</v>
      </c>
      <c r="E325" s="5">
        <v>0.45454546809196472</v>
      </c>
      <c r="F325" s="5">
        <v>15.000000536441803</v>
      </c>
      <c r="G325" s="5">
        <v>177</v>
      </c>
      <c r="H325" s="6">
        <v>8.474576473236084E-2</v>
      </c>
      <c r="I325" s="8"/>
      <c r="J325" s="8"/>
      <c r="K325" s="9"/>
      <c r="L325" s="5">
        <v>80703</v>
      </c>
      <c r="M325" s="5">
        <v>0</v>
      </c>
      <c r="N325" s="5">
        <v>70</v>
      </c>
      <c r="O325" s="5">
        <v>7.7605322003364563E-2</v>
      </c>
      <c r="P325" s="5">
        <v>0.3650793731212616</v>
      </c>
      <c r="Q325" s="5">
        <v>25.555556118488312</v>
      </c>
      <c r="R325" s="5">
        <v>902</v>
      </c>
      <c r="S325" s="6">
        <v>2.8332103043794632E-2</v>
      </c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4.4">
      <c r="A326" s="5">
        <v>80801</v>
      </c>
      <c r="B326" s="5">
        <v>1</v>
      </c>
      <c r="C326" s="5">
        <v>589</v>
      </c>
      <c r="D326" s="5">
        <v>0.19267255067825317</v>
      </c>
      <c r="E326" s="5">
        <v>0.36615735292434692</v>
      </c>
      <c r="F326" s="5">
        <v>215.66667246818542</v>
      </c>
      <c r="G326" s="5">
        <v>3057</v>
      </c>
      <c r="H326" s="6">
        <v>7.0548474788665771E-2</v>
      </c>
      <c r="I326" s="8"/>
      <c r="J326" s="8"/>
      <c r="K326" s="9"/>
      <c r="L326" s="5">
        <v>80801</v>
      </c>
      <c r="M326" s="5">
        <v>0</v>
      </c>
      <c r="N326" s="5">
        <v>1494</v>
      </c>
      <c r="O326" s="5">
        <v>0.15709778666496277</v>
      </c>
      <c r="P326" s="5">
        <v>0.36486688256263733</v>
      </c>
      <c r="Q326" s="5">
        <v>545.11112481355667</v>
      </c>
      <c r="R326" s="5">
        <v>9510</v>
      </c>
      <c r="S326" s="6">
        <v>5.7319778949022293E-2</v>
      </c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4.4">
      <c r="A327" s="5">
        <v>80802</v>
      </c>
      <c r="B327" s="5">
        <v>1</v>
      </c>
      <c r="C327" s="5">
        <v>274</v>
      </c>
      <c r="D327" s="5">
        <v>0.18169760704040527</v>
      </c>
      <c r="E327" s="5">
        <v>0.36334145069122314</v>
      </c>
      <c r="F327" s="5">
        <v>99.555558294057846</v>
      </c>
      <c r="G327" s="5">
        <v>1508</v>
      </c>
      <c r="H327" s="6">
        <v>6.6018268465995789E-2</v>
      </c>
      <c r="I327" s="8"/>
      <c r="J327" s="8"/>
      <c r="K327" s="9"/>
      <c r="L327" s="5">
        <v>80802</v>
      </c>
      <c r="M327" s="5">
        <v>0</v>
      </c>
      <c r="N327" s="5">
        <v>943</v>
      </c>
      <c r="O327" s="5">
        <v>0.16678458452224731</v>
      </c>
      <c r="P327" s="5">
        <v>0.36750325560569763</v>
      </c>
      <c r="Q327" s="5">
        <v>346.55556428432465</v>
      </c>
      <c r="R327" s="5">
        <v>5654</v>
      </c>
      <c r="S327" s="6">
        <v>6.129387766122818E-2</v>
      </c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4.4">
      <c r="A328" s="5">
        <v>80803</v>
      </c>
      <c r="B328" s="5">
        <v>1</v>
      </c>
      <c r="C328" s="5">
        <v>101</v>
      </c>
      <c r="D328" s="5">
        <v>8.6104005575180054E-2</v>
      </c>
      <c r="E328" s="5">
        <v>0.39053905010223389</v>
      </c>
      <c r="F328" s="5">
        <v>39.444445252418518</v>
      </c>
      <c r="G328" s="5">
        <v>1173</v>
      </c>
      <c r="H328" s="6">
        <v>3.3626977354288101E-2</v>
      </c>
      <c r="I328" s="8"/>
      <c r="J328" s="8"/>
      <c r="K328" s="9"/>
      <c r="L328" s="5">
        <v>80803</v>
      </c>
      <c r="M328" s="5">
        <v>0</v>
      </c>
      <c r="N328" s="5">
        <v>492</v>
      </c>
      <c r="O328" s="5">
        <v>0.14385965466499329</v>
      </c>
      <c r="P328" s="5">
        <v>0.37195122241973877</v>
      </c>
      <c r="Q328" s="5">
        <v>183.00000494718552</v>
      </c>
      <c r="R328" s="5">
        <v>3420</v>
      </c>
      <c r="S328" s="6">
        <v>5.3508773446083069E-2</v>
      </c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4.4">
      <c r="A329" s="5">
        <v>80901</v>
      </c>
      <c r="B329" s="5">
        <v>1</v>
      </c>
      <c r="C329" s="5">
        <v>194</v>
      </c>
      <c r="D329" s="5">
        <v>0.33276158571243286</v>
      </c>
      <c r="E329" s="5">
        <v>0.45532646775245667</v>
      </c>
      <c r="F329" s="5">
        <v>88.3333360850811</v>
      </c>
      <c r="G329" s="5">
        <v>583</v>
      </c>
      <c r="H329" s="6">
        <v>0.15151515603065491</v>
      </c>
      <c r="I329" s="8"/>
      <c r="J329" s="8"/>
      <c r="K329" s="9"/>
      <c r="L329" s="5">
        <v>80901</v>
      </c>
      <c r="M329" s="5">
        <v>0</v>
      </c>
      <c r="N329" s="5">
        <v>1104</v>
      </c>
      <c r="O329" s="5">
        <v>0.32857143878936768</v>
      </c>
      <c r="P329" s="5">
        <v>0.52002817392349243</v>
      </c>
      <c r="Q329" s="5">
        <v>574.11112639307976</v>
      </c>
      <c r="R329" s="5">
        <v>3360</v>
      </c>
      <c r="S329" s="6">
        <v>0.17086640000343323</v>
      </c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4.4">
      <c r="A330" s="5">
        <v>90101</v>
      </c>
      <c r="B330" s="5">
        <v>1</v>
      </c>
      <c r="C330" s="5">
        <v>347</v>
      </c>
      <c r="D330" s="5">
        <v>5.4844319820404053E-2</v>
      </c>
      <c r="E330" s="5">
        <v>0.36663466691970825</v>
      </c>
      <c r="F330" s="5">
        <v>127.22222539782524</v>
      </c>
      <c r="G330" s="5">
        <v>6327</v>
      </c>
      <c r="H330" s="6">
        <v>2.0107828080654144E-2</v>
      </c>
      <c r="I330" s="8"/>
      <c r="J330" s="8"/>
      <c r="K330" s="9"/>
      <c r="L330" s="5">
        <v>90101</v>
      </c>
      <c r="M330" s="5">
        <v>0</v>
      </c>
      <c r="N330" s="5">
        <v>2416</v>
      </c>
      <c r="O330" s="5">
        <v>5.3004540503025055E-2</v>
      </c>
      <c r="P330" s="5">
        <v>0.36023733019828796</v>
      </c>
      <c r="Q330" s="5">
        <v>870.33335554599762</v>
      </c>
      <c r="R330" s="5">
        <v>45581</v>
      </c>
      <c r="S330" s="6">
        <v>1.9094213843345642E-2</v>
      </c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4.4">
      <c r="A331" s="5">
        <v>90102</v>
      </c>
      <c r="B331" s="5">
        <v>1</v>
      </c>
      <c r="C331" s="5">
        <v>171</v>
      </c>
      <c r="D331" s="5">
        <v>0.12837837636470795</v>
      </c>
      <c r="E331" s="5">
        <v>0.35867446660995483</v>
      </c>
      <c r="F331" s="5">
        <v>61.333335012197495</v>
      </c>
      <c r="G331" s="5">
        <v>1332</v>
      </c>
      <c r="H331" s="6">
        <v>4.6046044677495956E-2</v>
      </c>
      <c r="I331" s="8"/>
      <c r="J331" s="8"/>
      <c r="K331" s="9"/>
      <c r="L331" s="5">
        <v>90102</v>
      </c>
      <c r="M331" s="5">
        <v>0</v>
      </c>
      <c r="N331" s="5">
        <v>705</v>
      </c>
      <c r="O331" s="5">
        <v>9.0803712606430054E-2</v>
      </c>
      <c r="P331" s="5">
        <v>0.37178882956504822</v>
      </c>
      <c r="Q331" s="5">
        <v>262.11111730337143</v>
      </c>
      <c r="R331" s="5">
        <v>7764</v>
      </c>
      <c r="S331" s="6">
        <v>3.3759806305170059E-2</v>
      </c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4.4">
      <c r="A332" s="5">
        <v>90103</v>
      </c>
      <c r="B332" s="5">
        <v>1</v>
      </c>
      <c r="C332" s="5">
        <v>25</v>
      </c>
      <c r="D332" s="5">
        <v>8.741258829832077E-2</v>
      </c>
      <c r="E332" s="5">
        <v>0.34666666388511658</v>
      </c>
      <c r="F332" s="5">
        <v>8.6666668951511383</v>
      </c>
      <c r="G332" s="5">
        <v>286</v>
      </c>
      <c r="H332" s="6">
        <v>3.0303031206130981E-2</v>
      </c>
      <c r="I332" s="8"/>
      <c r="J332" s="8"/>
      <c r="K332" s="9"/>
      <c r="L332" s="5">
        <v>90103</v>
      </c>
      <c r="M332" s="5">
        <v>0</v>
      </c>
      <c r="N332" s="5">
        <v>297</v>
      </c>
      <c r="O332" s="5">
        <v>0.14473684132099152</v>
      </c>
      <c r="P332" s="5">
        <v>0.36737748980522156</v>
      </c>
      <c r="Q332" s="5">
        <v>109.11111399531364</v>
      </c>
      <c r="R332" s="5">
        <v>2052</v>
      </c>
      <c r="S332" s="6">
        <v>5.3173057734966278E-2</v>
      </c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4.4">
      <c r="A333" s="5">
        <v>90104</v>
      </c>
      <c r="B333" s="5">
        <v>1</v>
      </c>
      <c r="C333" s="5">
        <v>49</v>
      </c>
      <c r="D333" s="5">
        <v>0.11778846383094788</v>
      </c>
      <c r="E333" s="5">
        <v>0.36054423451423645</v>
      </c>
      <c r="F333" s="5">
        <v>17.666667103767395</v>
      </c>
      <c r="G333" s="5">
        <v>416</v>
      </c>
      <c r="H333" s="6">
        <v>4.2467951774597168E-2</v>
      </c>
      <c r="I333" s="8"/>
      <c r="J333" s="8"/>
      <c r="K333" s="9"/>
      <c r="L333" s="5">
        <v>90104</v>
      </c>
      <c r="M333" s="5">
        <v>0</v>
      </c>
      <c r="N333" s="5">
        <v>422</v>
      </c>
      <c r="O333" s="5">
        <v>0.14043261110782623</v>
      </c>
      <c r="P333" s="5">
        <v>0.39099526405334473</v>
      </c>
      <c r="Q333" s="5">
        <v>165.00000414252281</v>
      </c>
      <c r="R333" s="5">
        <v>3005</v>
      </c>
      <c r="S333" s="6">
        <v>5.4908484220504761E-2</v>
      </c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4.4">
      <c r="A334" s="5">
        <v>90201</v>
      </c>
      <c r="B334" s="5">
        <v>1</v>
      </c>
      <c r="C334" s="5">
        <v>153</v>
      </c>
      <c r="D334" s="5">
        <v>0.18389423191547394</v>
      </c>
      <c r="E334" s="5">
        <v>0.36238199472427368</v>
      </c>
      <c r="F334" s="5">
        <v>55.444445699453354</v>
      </c>
      <c r="G334" s="5">
        <v>832</v>
      </c>
      <c r="H334" s="6">
        <v>6.6639959812164307E-2</v>
      </c>
      <c r="I334" s="8"/>
      <c r="J334" s="8"/>
      <c r="K334" s="9"/>
      <c r="L334" s="5">
        <v>90201</v>
      </c>
      <c r="M334" s="5">
        <v>0</v>
      </c>
      <c r="N334" s="5">
        <v>825</v>
      </c>
      <c r="O334" s="5">
        <v>0.13663464784622192</v>
      </c>
      <c r="P334" s="5">
        <v>0.37723907828330994</v>
      </c>
      <c r="Q334" s="5">
        <v>311.22223010659218</v>
      </c>
      <c r="R334" s="5">
        <v>6038</v>
      </c>
      <c r="S334" s="6">
        <v>5.1543928682804108E-2</v>
      </c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4.4">
      <c r="A335" s="5">
        <v>90202</v>
      </c>
      <c r="B335" s="5">
        <v>1</v>
      </c>
      <c r="C335" s="5">
        <v>105</v>
      </c>
      <c r="D335" s="5">
        <v>0.3645833432674408</v>
      </c>
      <c r="E335" s="5">
        <v>0.40000000596046448</v>
      </c>
      <c r="F335" s="5">
        <v>42.000000953674316</v>
      </c>
      <c r="G335" s="5">
        <v>288</v>
      </c>
      <c r="H335" s="6">
        <v>0.1458333432674408</v>
      </c>
      <c r="I335" s="8"/>
      <c r="J335" s="8"/>
      <c r="K335" s="9"/>
      <c r="L335" s="5">
        <v>90202</v>
      </c>
      <c r="M335" s="5">
        <v>0</v>
      </c>
      <c r="N335" s="5">
        <v>1381</v>
      </c>
      <c r="O335" s="5">
        <v>0.46655404567718506</v>
      </c>
      <c r="P335" s="5">
        <v>0.38554993271827698</v>
      </c>
      <c r="Q335" s="5">
        <v>532.44445741176605</v>
      </c>
      <c r="R335" s="5">
        <v>2960</v>
      </c>
      <c r="S335" s="6">
        <v>0.17987987399101257</v>
      </c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4.4">
      <c r="A336" s="5">
        <v>90203</v>
      </c>
      <c r="B336" s="5">
        <v>1</v>
      </c>
      <c r="C336" s="5">
        <v>137</v>
      </c>
      <c r="D336" s="5">
        <v>0.17319847643375397</v>
      </c>
      <c r="E336" s="5">
        <v>0.39497160911560059</v>
      </c>
      <c r="F336" s="5">
        <v>54.111112236976624</v>
      </c>
      <c r="G336" s="5">
        <v>791</v>
      </c>
      <c r="H336" s="6">
        <v>6.8408481776714325E-2</v>
      </c>
      <c r="I336" s="8"/>
      <c r="J336" s="8"/>
      <c r="K336" s="9"/>
      <c r="L336" s="5">
        <v>90203</v>
      </c>
      <c r="M336" s="5">
        <v>0</v>
      </c>
      <c r="N336" s="5">
        <v>869</v>
      </c>
      <c r="O336" s="5">
        <v>0.1206609308719635</v>
      </c>
      <c r="P336" s="5">
        <v>0.37527170777320862</v>
      </c>
      <c r="Q336" s="5">
        <v>326.11111983656883</v>
      </c>
      <c r="R336" s="5">
        <v>7202</v>
      </c>
      <c r="S336" s="6">
        <v>4.5280635356903076E-2</v>
      </c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4.4">
      <c r="A337" s="5">
        <v>90301</v>
      </c>
      <c r="B337" s="5">
        <v>1</v>
      </c>
      <c r="C337" s="5">
        <v>498</v>
      </c>
      <c r="D337" s="5">
        <v>0.26991870999336243</v>
      </c>
      <c r="E337" s="5">
        <v>0.37260153889656067</v>
      </c>
      <c r="F337" s="5">
        <v>185.55556011199951</v>
      </c>
      <c r="G337" s="5">
        <v>1845</v>
      </c>
      <c r="H337" s="6">
        <v>0.1005721241235733</v>
      </c>
      <c r="I337" s="8"/>
      <c r="J337" s="8"/>
      <c r="K337" s="9"/>
      <c r="L337" s="5">
        <v>90301</v>
      </c>
      <c r="M337" s="5">
        <v>0</v>
      </c>
      <c r="N337" s="5">
        <v>1936</v>
      </c>
      <c r="O337" s="5">
        <v>0.1952597051858902</v>
      </c>
      <c r="P337" s="5">
        <v>0.37873050570487976</v>
      </c>
      <c r="Q337" s="5">
        <v>733.22224056720734</v>
      </c>
      <c r="R337" s="5">
        <v>9915</v>
      </c>
      <c r="S337" s="6">
        <v>7.3950804769992828E-2</v>
      </c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4.4">
      <c r="A338" s="5">
        <v>90302</v>
      </c>
      <c r="B338" s="5">
        <v>1</v>
      </c>
      <c r="C338" s="5">
        <v>256</v>
      </c>
      <c r="D338" s="5">
        <v>0.24710424244403839</v>
      </c>
      <c r="E338" s="5">
        <v>0.3927951455116272</v>
      </c>
      <c r="F338" s="5">
        <v>100.55555805563927</v>
      </c>
      <c r="G338" s="5">
        <v>1036</v>
      </c>
      <c r="H338" s="6">
        <v>9.7061343491077423E-2</v>
      </c>
      <c r="I338" s="8"/>
      <c r="J338" s="8"/>
      <c r="K338" s="9"/>
      <c r="L338" s="5">
        <v>90302</v>
      </c>
      <c r="M338" s="5">
        <v>0</v>
      </c>
      <c r="N338" s="5">
        <v>1297</v>
      </c>
      <c r="O338" s="5">
        <v>0.15141256153583527</v>
      </c>
      <c r="P338" s="5">
        <v>0.37813758850097656</v>
      </c>
      <c r="Q338" s="5">
        <v>490.4444562792778</v>
      </c>
      <c r="R338" s="5">
        <v>8566</v>
      </c>
      <c r="S338" s="6">
        <v>5.725478008389473E-2</v>
      </c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4.4">
      <c r="A339" s="5">
        <v>90303</v>
      </c>
      <c r="B339" s="5">
        <v>1</v>
      </c>
      <c r="C339" s="5">
        <v>305</v>
      </c>
      <c r="D339" s="5">
        <v>0.31903764605522156</v>
      </c>
      <c r="E339" s="5">
        <v>0.37304189801216125</v>
      </c>
      <c r="F339" s="5">
        <v>113.77778074145317</v>
      </c>
      <c r="G339" s="5">
        <v>956</v>
      </c>
      <c r="H339" s="6">
        <v>0.11901441216468811</v>
      </c>
      <c r="I339" s="8"/>
      <c r="J339" s="8"/>
      <c r="K339" s="9"/>
      <c r="L339" s="5">
        <v>90303</v>
      </c>
      <c r="M339" s="5">
        <v>0</v>
      </c>
      <c r="N339" s="5">
        <v>2531</v>
      </c>
      <c r="O339" s="5">
        <v>0.27241417765617371</v>
      </c>
      <c r="P339" s="5">
        <v>0.38157954812049866</v>
      </c>
      <c r="Q339" s="5">
        <v>965.77780237793922</v>
      </c>
      <c r="R339" s="5">
        <v>9291</v>
      </c>
      <c r="S339" s="6">
        <v>0.10394767671823502</v>
      </c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4.4">
      <c r="A340" s="5">
        <v>90401</v>
      </c>
      <c r="B340" s="5">
        <v>1</v>
      </c>
      <c r="C340" s="5">
        <v>28</v>
      </c>
      <c r="D340" s="5">
        <v>0.11244980245828629</v>
      </c>
      <c r="E340" s="5">
        <v>0.33730161190032959</v>
      </c>
      <c r="F340" s="5">
        <v>9.4444447159767151</v>
      </c>
      <c r="G340" s="5">
        <v>249</v>
      </c>
      <c r="H340" s="6">
        <v>3.7929501384496689E-2</v>
      </c>
      <c r="I340" s="8"/>
      <c r="J340" s="8"/>
      <c r="K340" s="9"/>
      <c r="L340" s="5">
        <v>90401</v>
      </c>
      <c r="M340" s="5">
        <v>0</v>
      </c>
      <c r="N340" s="5">
        <v>276</v>
      </c>
      <c r="O340" s="5">
        <v>0.10705973953008652</v>
      </c>
      <c r="P340" s="5">
        <v>0.38848632574081421</v>
      </c>
      <c r="Q340" s="5">
        <v>107.22222501039505</v>
      </c>
      <c r="R340" s="5">
        <v>2578</v>
      </c>
      <c r="S340" s="6">
        <v>4.159124568104744E-2</v>
      </c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4.4">
      <c r="A341" s="5">
        <v>90402</v>
      </c>
      <c r="B341" s="5">
        <v>1</v>
      </c>
      <c r="C341" s="5">
        <v>80</v>
      </c>
      <c r="D341" s="5">
        <v>0.34188035130500793</v>
      </c>
      <c r="E341" s="5">
        <v>0.37916666269302368</v>
      </c>
      <c r="F341" s="5">
        <v>30.333334058523178</v>
      </c>
      <c r="G341" s="5">
        <v>234</v>
      </c>
      <c r="H341" s="6">
        <v>0.12962962687015533</v>
      </c>
      <c r="I341" s="8"/>
      <c r="J341" s="8"/>
      <c r="K341" s="9"/>
      <c r="L341" s="5">
        <v>90402</v>
      </c>
      <c r="M341" s="5">
        <v>0</v>
      </c>
      <c r="N341" s="5">
        <v>639</v>
      </c>
      <c r="O341" s="5">
        <v>0.27650368213653564</v>
      </c>
      <c r="P341" s="5">
        <v>0.37037038803100586</v>
      </c>
      <c r="Q341" s="5">
        <v>236.6666719019413</v>
      </c>
      <c r="R341" s="5">
        <v>2311</v>
      </c>
      <c r="S341" s="6">
        <v>0.10240877419710159</v>
      </c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4.4">
      <c r="A342" s="5">
        <v>90501</v>
      </c>
      <c r="B342" s="5">
        <v>1</v>
      </c>
      <c r="C342" s="5">
        <v>41</v>
      </c>
      <c r="D342" s="5">
        <v>0.25949367880821228</v>
      </c>
      <c r="E342" s="5">
        <v>0.36856368184089661</v>
      </c>
      <c r="F342" s="5">
        <v>15.111111521720886</v>
      </c>
      <c r="G342" s="5">
        <v>158</v>
      </c>
      <c r="H342" s="6">
        <v>9.5639944076538086E-2</v>
      </c>
      <c r="I342" s="8"/>
      <c r="J342" s="8"/>
      <c r="K342" s="9"/>
      <c r="L342" s="5">
        <v>90501</v>
      </c>
      <c r="M342" s="5">
        <v>0</v>
      </c>
      <c r="N342" s="5">
        <v>231</v>
      </c>
      <c r="O342" s="5">
        <v>0.16336633265018463</v>
      </c>
      <c r="P342" s="5">
        <v>0.37181338667869568</v>
      </c>
      <c r="Q342" s="5">
        <v>85.888891071081161</v>
      </c>
      <c r="R342" s="5">
        <v>1414</v>
      </c>
      <c r="S342" s="6">
        <v>6.0741789638996124E-2</v>
      </c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4.4">
      <c r="A343" s="5">
        <v>90502</v>
      </c>
      <c r="B343" s="5">
        <v>1</v>
      </c>
      <c r="C343" s="5">
        <v>77</v>
      </c>
      <c r="D343" s="5">
        <v>0.24600638449192047</v>
      </c>
      <c r="E343" s="5">
        <v>0.34343436360359192</v>
      </c>
      <c r="F343" s="5">
        <v>26.444445163011551</v>
      </c>
      <c r="G343" s="5">
        <v>313</v>
      </c>
      <c r="H343" s="6">
        <v>8.448704332113266E-2</v>
      </c>
      <c r="I343" s="8"/>
      <c r="J343" s="8"/>
      <c r="K343" s="9"/>
      <c r="L343" s="5">
        <v>90502</v>
      </c>
      <c r="M343" s="5">
        <v>0</v>
      </c>
      <c r="N343" s="5">
        <v>310</v>
      </c>
      <c r="O343" s="5">
        <v>0.14272560179233551</v>
      </c>
      <c r="P343" s="5">
        <v>0.3659498393535614</v>
      </c>
      <c r="Q343" s="5">
        <v>113.4444472193718</v>
      </c>
      <c r="R343" s="5">
        <v>2172</v>
      </c>
      <c r="S343" s="6">
        <v>5.2230410277843475E-2</v>
      </c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4.4">
      <c r="A344" s="5">
        <v>90503</v>
      </c>
      <c r="B344" s="5">
        <v>1</v>
      </c>
      <c r="C344" s="5">
        <v>20</v>
      </c>
      <c r="D344" s="5">
        <v>0.10256410390138626</v>
      </c>
      <c r="E344" s="5">
        <v>0.35555556416511536</v>
      </c>
      <c r="F344" s="5">
        <v>7.1111112833023071</v>
      </c>
      <c r="G344" s="5">
        <v>195</v>
      </c>
      <c r="H344" s="6">
        <v>3.6467239260673523E-2</v>
      </c>
      <c r="I344" s="8"/>
      <c r="J344" s="8"/>
      <c r="K344" s="9"/>
      <c r="L344" s="5">
        <v>90503</v>
      </c>
      <c r="M344" s="5">
        <v>0</v>
      </c>
      <c r="N344" s="5">
        <v>445</v>
      </c>
      <c r="O344" s="5">
        <v>0.21322472393512726</v>
      </c>
      <c r="P344" s="5">
        <v>0.38826468586921692</v>
      </c>
      <c r="Q344" s="5">
        <v>172.77778244018555</v>
      </c>
      <c r="R344" s="5">
        <v>2087</v>
      </c>
      <c r="S344" s="6">
        <v>8.2787632942199707E-2</v>
      </c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4.4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2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4.4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2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4.4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2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4.4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2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4.4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2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4.4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2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4.4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2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4.4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2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4.4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2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4.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2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4.4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2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4.4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2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4.4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2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4.4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2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4.4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2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4.4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2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4.4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2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4.4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2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4.4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2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4.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2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4.4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2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4.4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2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4.4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2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4.4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2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4.4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2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4.4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2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4.4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2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4.4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2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4.4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2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4.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2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4.4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2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4.4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2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4.4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2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4.4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2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4.4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2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4.4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2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4.4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2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4.4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2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4.4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2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4.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2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4.4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2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4.4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2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4.4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2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4.4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2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4.4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2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4.4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2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4.4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2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4.4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2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4.4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2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4.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2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4.4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2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4.4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2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4.4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2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4.4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2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4.4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2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4.4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2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4.4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2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4.4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2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4.4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2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4.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2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4.4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2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4.4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2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4.4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2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4.4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2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4.4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2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4.4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2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4.4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2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4.4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2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4.4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2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4.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2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4.4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2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4.4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2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4.4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2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4.4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2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4.4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2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4.4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2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4.4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2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4.4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2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4.4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2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4.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2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4.4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2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4.4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2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4.4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2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4.4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2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4.4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2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4.4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2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4.4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2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4.4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2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4.4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2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4.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2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4.4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2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4.4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2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4.4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2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4.4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2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4.4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2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4.4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2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4.4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2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4.4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2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4.4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2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4.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2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4.4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2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4.4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2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4.4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2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4.4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2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4.4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2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4.4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2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4.4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2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4.4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2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4.4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2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4.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2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4.4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2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4.4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2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4.4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2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4.4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2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4.4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2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4.4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2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4.4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2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4.4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2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4.4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2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4.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2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4.4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2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4.4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2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4.4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2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4.4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2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4.4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2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4.4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2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4.4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2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4.4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2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4.4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2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4.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2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4.4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2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4.4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2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4.4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2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4.4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2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4.4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2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4.4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2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4.4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2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4.4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2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4.4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2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4.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2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4.4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2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4.4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2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4.4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2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4.4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2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4.4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2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4.4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2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4.4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2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4.4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2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4.4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2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4.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2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4.4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2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4.4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2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4.4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2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4.4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2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4.4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2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4.4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2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4.4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2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4.4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2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4.4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2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4.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2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4.4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2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4.4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2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4.4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2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4.4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2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4.4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2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4.4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2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4.4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2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4.4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2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4.4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2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4.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2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4.4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2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4.4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2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4.4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2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4.4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2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4.4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2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4.4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2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4.4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2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4.4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2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4.4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2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4.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2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4.4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2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4.4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2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4.4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2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4.4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2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4.4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2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4.4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2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4.4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2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4.4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2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4.4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2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4.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2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4.4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2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4.4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2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4.4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2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4.4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2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4.4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2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4.4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2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4.4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2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4.4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2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4.4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2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4.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2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4.4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2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4.4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2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4.4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2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4.4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2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4.4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2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4.4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2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4.4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2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4.4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2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4.4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2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4.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2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14.4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2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14.4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2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14.4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2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14.4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2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14.4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2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14.4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2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14.4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2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14.4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2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14.4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2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14.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2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14.4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2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14.4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2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14.4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2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14.4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2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14.4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2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14.4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2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14.4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2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14.4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2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14.4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2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14.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2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14.4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2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14.4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2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14.4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2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14.4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2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14.4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2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14.4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2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14.4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2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14.4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2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14.4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2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14.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2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14.4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2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14.4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2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14.4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2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14.4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2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14.4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2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14.4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2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14.4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2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14.4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2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14.4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2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14.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2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14.4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2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14.4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2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14.4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2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14.4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2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14.4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2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14.4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2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14.4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2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14.4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2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14.4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2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14.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2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14.4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2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14.4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2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14.4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2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14.4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2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14.4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2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14.4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2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14.4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2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14.4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2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14.4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2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14.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2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14.4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2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14.4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2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14.4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2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14.4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2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14.4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2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14.4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2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14.4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2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14.4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2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14.4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2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14.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2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14.4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2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14.4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2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14.4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2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14.4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2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14.4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2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14.4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2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14.4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2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14.4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2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14.4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2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14.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2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14.4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2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14.4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2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14.4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2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14.4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2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14.4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2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14.4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2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14.4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2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14.4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2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14.4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2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14.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2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14.4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2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14.4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2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14.4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2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14.4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2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14.4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2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14.4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2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14.4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2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14.4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2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14.4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2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14.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2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14.4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2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14.4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2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14.4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2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14.4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2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14.4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2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14.4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2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14.4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2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14.4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2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14.4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2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14.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2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14.4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2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14.4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2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14.4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2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14.4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2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14.4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2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14.4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2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14.4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2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14.4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2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14.4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2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14.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2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14.4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2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14.4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2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14.4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2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14.4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2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14.4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2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14.4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2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14.4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2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14.4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2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14.4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2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14.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2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14.4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2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14.4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2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14.4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2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14.4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2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14.4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2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14.4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2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14.4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2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14.4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2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14.4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2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14.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2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14.4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2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14.4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2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14.4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2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14.4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2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14.4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2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14.4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2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14.4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2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14.4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2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14.4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2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14.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2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14.4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2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14.4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2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14.4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2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14.4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2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14.4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2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14.4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2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14.4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2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14.4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2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14.4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2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14.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2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14.4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2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14.4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2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14.4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2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14.4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2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14.4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2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14.4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2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14.4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2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14.4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2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14.4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2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14.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2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14.4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2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14.4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2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14.4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2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14.4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2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14.4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2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14.4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2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14.4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2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14.4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2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14.4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2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14.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2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14.4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2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14.4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2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14.4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2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14.4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2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14.4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2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14.4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2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14.4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2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14.4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2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14.4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2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14.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2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14.4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2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14.4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2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14.4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2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14.4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2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14.4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2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14.4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2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14.4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2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14.4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2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14.4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2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14.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2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14.4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2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14.4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2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14.4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2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14.4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2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14.4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2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14.4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2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14.4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2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14.4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2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14.4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2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14.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2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14.4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2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14.4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2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14.4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2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14.4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2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14.4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2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14.4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2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14.4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2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14.4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2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14.4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2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14.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2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14.4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2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14.4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2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14.4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2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14.4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2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14.4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2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14.4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2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14.4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2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14.4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2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14.4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2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14.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2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14.4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2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14.4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2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14.4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2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14.4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2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14.4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2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14.4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2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14.4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2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14.4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2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14.4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2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14.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2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14.4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2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14.4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2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14.4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2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14.4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2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14.4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2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14.4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2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14.4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2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14.4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2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14.4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2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14.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2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14.4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2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14.4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2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14.4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2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14.4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2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14.4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2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14.4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2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14.4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2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14.4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2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14.4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2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14.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2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14.4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2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14.4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2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14.4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2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14.4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2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14.4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2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14.4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2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14.4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2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14.4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2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14.4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2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14.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2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14.4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2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14.4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2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14.4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2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14.4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2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14.4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2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14.4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2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14.4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2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14.4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2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14.4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2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14.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2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14.4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2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14.4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2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14.4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2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14.4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2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14.4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2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14.4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2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14.4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2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14.4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2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14.4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2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14.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2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14.4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2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14.4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2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14.4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2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14.4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2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14.4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2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14.4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2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14.4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2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14.4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2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14.4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2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14.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2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14.4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2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14.4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2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14.4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2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14.4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2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14.4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2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14.4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2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14.4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2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14.4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2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14.4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2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14.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2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14.4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2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14.4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2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14.4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2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14.4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2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14.4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2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14.4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2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14.4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2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14.4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2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14.4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2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14.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2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14.4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2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14.4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2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14.4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2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14.4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2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14.4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2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14.4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2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14.4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2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14.4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2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14.4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2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14.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2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14.4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2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14.4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2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14.4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2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14.4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2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14.4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2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14.4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2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14.4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2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14.4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2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14.4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2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14.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2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14.4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2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14.4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2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14.4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2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14.4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2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14.4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2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14.4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2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14.4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2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14.4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2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14.4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2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14.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2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14.4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2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14.4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2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14.4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2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14.4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2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14.4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2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14.4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2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14.4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2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14.4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2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14.4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2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14.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2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14.4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2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14.4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2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14.4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2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14.4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2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14.4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2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14.4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2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14.4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2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14.4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2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14.4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2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14.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2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14.4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2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14.4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2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14.4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2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14.4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2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14.4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2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14.4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2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14.4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2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14.4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2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14.4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2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14.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2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14.4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2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14.4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2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14.4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2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14.4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2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14.4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2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14.4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2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14.4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2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14.4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2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14.4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2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14.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2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14.4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2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14.4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2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14.4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2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14.4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2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14.4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2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14.4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2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14.4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2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14.4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2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14.4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2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14.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2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14.4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2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14.4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2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14.4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2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14.4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2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14.4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2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14.4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2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14.4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2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14.4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2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14.4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2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14.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2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14.4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2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14.4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2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14.4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2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14.4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2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14.4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2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14.4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2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14.4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2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14.4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2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14.4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2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14.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2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14.4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2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14.4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2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14.4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2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14.4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2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14.4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2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14.4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2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14.4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2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4.4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2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4.4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2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4.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2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4.4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2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4.4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2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4.4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2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4.4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2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4.4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2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4.4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2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4.4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2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4.4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2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4.4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2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4.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2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4.4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2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4.4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2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4.4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2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14.4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2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14.4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2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14.4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2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18"/>
  <sheetViews>
    <sheetView workbookViewId="0"/>
  </sheetViews>
  <sheetFormatPr baseColWidth="10" defaultColWidth="12.6640625" defaultRowHeight="15.75" customHeight="1"/>
  <cols>
    <col min="3" max="3" width="12.6640625" customWidth="1"/>
    <col min="4" max="4" width="11.44140625" customWidth="1"/>
    <col min="5" max="5" width="14.6640625" customWidth="1"/>
    <col min="11" max="11" width="11" customWidth="1"/>
    <col min="12" max="12" width="11.109375" customWidth="1"/>
  </cols>
  <sheetData>
    <row r="1" spans="1:28" ht="15.75" customHeight="1">
      <c r="A1" s="13" t="s">
        <v>11</v>
      </c>
      <c r="B1" s="14" t="s">
        <v>12</v>
      </c>
      <c r="C1" s="14" t="s">
        <v>13</v>
      </c>
      <c r="D1" s="14" t="s">
        <v>14</v>
      </c>
      <c r="E1" s="14" t="s">
        <v>15</v>
      </c>
      <c r="F1" s="14" t="s">
        <v>16</v>
      </c>
      <c r="G1" s="15"/>
      <c r="H1" s="15"/>
      <c r="I1" s="13" t="s">
        <v>11</v>
      </c>
      <c r="J1" s="14" t="s">
        <v>12</v>
      </c>
      <c r="K1" s="14" t="s">
        <v>17</v>
      </c>
      <c r="L1" s="14" t="s">
        <v>18</v>
      </c>
      <c r="M1" s="14" t="s">
        <v>19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spans="1:28" ht="15.75" customHeight="1">
      <c r="A2" s="4">
        <v>10101</v>
      </c>
      <c r="B2" s="16" t="s">
        <v>20</v>
      </c>
      <c r="C2" s="6">
        <v>6.9803826510906219E-2</v>
      </c>
      <c r="D2" s="6">
        <v>7.0421338081359863E-2</v>
      </c>
      <c r="E2" s="17">
        <f t="shared" ref="E2:E156" si="0">D2/C2</f>
        <v>1.0088463856685157</v>
      </c>
      <c r="F2" s="18">
        <f t="shared" ref="F2:F256" si="1">D2/C2</f>
        <v>1.0088463856685157</v>
      </c>
      <c r="G2" s="17"/>
      <c r="H2" s="17"/>
      <c r="I2" s="4">
        <v>10101</v>
      </c>
      <c r="J2" s="16" t="s">
        <v>20</v>
      </c>
      <c r="K2" s="6">
        <v>1.9423453137278557E-2</v>
      </c>
      <c r="L2" s="6">
        <v>1.2136910110712051E-2</v>
      </c>
      <c r="M2" s="17">
        <f t="shared" ref="M2:M256" si="2">L2/K2</f>
        <v>0.62485851639934342</v>
      </c>
      <c r="N2" s="17"/>
      <c r="O2" s="17"/>
      <c r="P2" s="19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</row>
    <row r="3" spans="1:28" ht="15.75" customHeight="1">
      <c r="A3" s="4">
        <v>10102</v>
      </c>
      <c r="B3" s="16" t="s">
        <v>21</v>
      </c>
      <c r="C3" s="6">
        <v>0.14404508471488953</v>
      </c>
      <c r="D3" s="6">
        <v>0.14312271773815155</v>
      </c>
      <c r="E3" s="17">
        <f t="shared" si="0"/>
        <v>0.99359667857765765</v>
      </c>
      <c r="F3" s="18">
        <f t="shared" si="1"/>
        <v>0.99359667857765765</v>
      </c>
      <c r="G3" s="17" t="s">
        <v>22</v>
      </c>
      <c r="H3" s="17">
        <f>AVERAGE(E2:E344)</f>
        <v>0.99615800158060464</v>
      </c>
      <c r="I3" s="4">
        <v>10102</v>
      </c>
      <c r="J3" s="16" t="s">
        <v>21</v>
      </c>
      <c r="K3" s="6">
        <v>4.1258495301008224E-2</v>
      </c>
      <c r="L3" s="6">
        <v>2.3814436048269272E-2</v>
      </c>
      <c r="M3" s="17">
        <f t="shared" si="2"/>
        <v>0.57720078918358719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</row>
    <row r="4" spans="1:28" ht="15.75" customHeight="1">
      <c r="A4" s="4">
        <v>10103</v>
      </c>
      <c r="B4" s="16" t="s">
        <v>23</v>
      </c>
      <c r="C4" s="6">
        <v>0.55323445796966553</v>
      </c>
      <c r="D4" s="6">
        <v>0.52976089715957642</v>
      </c>
      <c r="E4" s="17">
        <f t="shared" si="0"/>
        <v>0.95757032037332679</v>
      </c>
      <c r="F4" s="18">
        <f t="shared" si="1"/>
        <v>0.95757032037332679</v>
      </c>
      <c r="G4" s="17" t="s">
        <v>24</v>
      </c>
      <c r="H4" s="17">
        <f>STDEV(E2:E344)</f>
        <v>0.22134204458907794</v>
      </c>
      <c r="I4" s="4">
        <v>10103</v>
      </c>
      <c r="J4" s="16" t="s">
        <v>23</v>
      </c>
      <c r="K4" s="6">
        <v>0.27354469895362854</v>
      </c>
      <c r="L4" s="6">
        <v>0.20324456691741943</v>
      </c>
      <c r="M4" s="17">
        <f t="shared" si="2"/>
        <v>0.74300312780644884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spans="1:28" ht="15.75" customHeight="1">
      <c r="A5" s="4">
        <v>10201</v>
      </c>
      <c r="B5" s="16" t="s">
        <v>25</v>
      </c>
      <c r="C5" s="6">
        <v>0.52108293771743774</v>
      </c>
      <c r="D5" s="6">
        <v>0.5091436505317688</v>
      </c>
      <c r="E5" s="17">
        <f t="shared" si="0"/>
        <v>0.97708754917601404</v>
      </c>
      <c r="F5" s="18">
        <f t="shared" si="1"/>
        <v>0.97708754917601404</v>
      </c>
      <c r="G5" s="17"/>
      <c r="H5" s="17"/>
      <c r="I5" s="4">
        <v>10201</v>
      </c>
      <c r="J5" s="16" t="s">
        <v>25</v>
      </c>
      <c r="K5" s="6">
        <v>0.22084590792655945</v>
      </c>
      <c r="L5" s="6">
        <v>0.17471931874752045</v>
      </c>
      <c r="M5" s="17">
        <f t="shared" si="2"/>
        <v>0.79113677218607092</v>
      </c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spans="1:28" ht="15.75" customHeight="1">
      <c r="A6" s="4">
        <v>10202</v>
      </c>
      <c r="B6" s="16" t="s">
        <v>26</v>
      </c>
      <c r="C6" s="6">
        <v>0.46993488073348999</v>
      </c>
      <c r="D6" s="6">
        <v>0.44673740863800049</v>
      </c>
      <c r="E6" s="17">
        <f t="shared" si="0"/>
        <v>0.95063683704584323</v>
      </c>
      <c r="F6" s="18">
        <f t="shared" si="1"/>
        <v>0.95063683704584323</v>
      </c>
      <c r="G6" s="17"/>
      <c r="H6" s="17"/>
      <c r="I6" s="4">
        <v>10202</v>
      </c>
      <c r="J6" s="16" t="s">
        <v>26</v>
      </c>
      <c r="K6" s="6">
        <v>0.18364594876766205</v>
      </c>
      <c r="L6" s="6">
        <v>0.11511512100696564</v>
      </c>
      <c r="M6" s="17">
        <f t="shared" si="2"/>
        <v>0.62683180205952949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spans="1:28" ht="15.75" customHeight="1">
      <c r="A7" s="4">
        <v>10301</v>
      </c>
      <c r="B7" s="16" t="s">
        <v>27</v>
      </c>
      <c r="C7" s="6">
        <v>0.3094729483127594</v>
      </c>
      <c r="D7" s="6">
        <v>0.30798187851905823</v>
      </c>
      <c r="E7" s="17">
        <f t="shared" si="0"/>
        <v>0.99518190587632793</v>
      </c>
      <c r="F7" s="18">
        <f t="shared" si="1"/>
        <v>0.99518190587632793</v>
      </c>
      <c r="G7" s="17" t="s">
        <v>28</v>
      </c>
      <c r="H7" s="17">
        <f>MAX(E2:E344)</f>
        <v>2.3126435969597932</v>
      </c>
      <c r="I7" s="4">
        <v>10301</v>
      </c>
      <c r="J7" s="16" t="s">
        <v>27</v>
      </c>
      <c r="K7" s="6">
        <v>0.10631909966468811</v>
      </c>
      <c r="L7" s="6">
        <v>7.2232514619827271E-2</v>
      </c>
      <c r="M7" s="17">
        <f t="shared" si="2"/>
        <v>0.6793935882417742</v>
      </c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spans="1:28" ht="15.75" customHeight="1">
      <c r="A8" s="4">
        <v>10302</v>
      </c>
      <c r="B8" s="16" t="s">
        <v>29</v>
      </c>
      <c r="C8" s="6">
        <v>0.44258558750152588</v>
      </c>
      <c r="D8" s="6">
        <v>0.45809346437454224</v>
      </c>
      <c r="E8" s="17">
        <f t="shared" si="0"/>
        <v>1.0350392722017023</v>
      </c>
      <c r="F8" s="18">
        <f t="shared" si="1"/>
        <v>1.0350392722017023</v>
      </c>
      <c r="G8" s="17"/>
      <c r="H8" s="17"/>
      <c r="I8" s="4">
        <v>10302</v>
      </c>
      <c r="J8" s="16" t="s">
        <v>29</v>
      </c>
      <c r="K8" s="6">
        <v>0.16937762498855591</v>
      </c>
      <c r="L8" s="6">
        <v>0.11975192278623581</v>
      </c>
      <c r="M8" s="17">
        <f t="shared" si="2"/>
        <v>0.7070114650286714</v>
      </c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spans="1:28" ht="15.75" customHeight="1">
      <c r="A9" s="4">
        <v>10303</v>
      </c>
      <c r="B9" s="16" t="s">
        <v>30</v>
      </c>
      <c r="C9" s="6">
        <v>0.3763282299041748</v>
      </c>
      <c r="D9" s="6">
        <v>0.33045086264610291</v>
      </c>
      <c r="E9" s="17">
        <f t="shared" si="0"/>
        <v>0.87809214506774114</v>
      </c>
      <c r="F9" s="18">
        <f t="shared" si="1"/>
        <v>0.87809214506774114</v>
      </c>
      <c r="G9" s="17"/>
      <c r="H9" s="17"/>
      <c r="I9" s="4">
        <v>10303</v>
      </c>
      <c r="J9" s="16" t="s">
        <v>30</v>
      </c>
      <c r="K9" s="6">
        <v>0.1143202930688858</v>
      </c>
      <c r="L9" s="6">
        <v>6.1410285532474518E-2</v>
      </c>
      <c r="M9" s="17">
        <f t="shared" si="2"/>
        <v>0.53717746765633834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spans="1:28" ht="15.75" customHeight="1">
      <c r="A10" s="4">
        <v>10304</v>
      </c>
      <c r="B10" s="16" t="s">
        <v>31</v>
      </c>
      <c r="C10" s="6">
        <v>0.33967772126197815</v>
      </c>
      <c r="D10" s="6">
        <v>0.29330646991729736</v>
      </c>
      <c r="E10" s="17">
        <f t="shared" si="0"/>
        <v>0.86348456656974359</v>
      </c>
      <c r="F10" s="18">
        <f t="shared" si="1"/>
        <v>0.86348456656974359</v>
      </c>
      <c r="G10" s="17"/>
      <c r="H10" s="17"/>
      <c r="I10" s="4">
        <v>10304</v>
      </c>
      <c r="J10" s="16" t="s">
        <v>31</v>
      </c>
      <c r="K10" s="6">
        <v>0.13343888521194458</v>
      </c>
      <c r="L10" s="6">
        <v>9.6433110535144806E-2</v>
      </c>
      <c r="M10" s="17">
        <f t="shared" si="2"/>
        <v>0.72267623026059824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spans="1:28" ht="15.75" customHeight="1">
      <c r="A11" s="4">
        <v>10401</v>
      </c>
      <c r="B11" s="16" t="s">
        <v>32</v>
      </c>
      <c r="C11" s="6">
        <v>0.31283256411552429</v>
      </c>
      <c r="D11" s="6">
        <v>0.3112756609916687</v>
      </c>
      <c r="E11" s="17">
        <f t="shared" si="0"/>
        <v>0.99502320633321073</v>
      </c>
      <c r="F11" s="18">
        <f t="shared" si="1"/>
        <v>0.99502320633321073</v>
      </c>
      <c r="G11" s="17"/>
      <c r="H11" s="17">
        <f>H3-(2*H4)</f>
        <v>0.55347391240244881</v>
      </c>
      <c r="I11" s="4">
        <v>10401</v>
      </c>
      <c r="J11" s="16" t="s">
        <v>32</v>
      </c>
      <c r="K11" s="6">
        <v>8.6109988391399384E-2</v>
      </c>
      <c r="L11" s="6">
        <v>5.8667752891778946E-2</v>
      </c>
      <c r="M11" s="17">
        <f t="shared" si="2"/>
        <v>0.68131181977535427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spans="1:28" ht="15.75" customHeight="1">
      <c r="A12" s="4">
        <v>10402</v>
      </c>
      <c r="B12" s="16" t="s">
        <v>33</v>
      </c>
      <c r="C12" s="6">
        <v>0.33730390667915344</v>
      </c>
      <c r="D12" s="6">
        <v>0.3115190863609314</v>
      </c>
      <c r="E12" s="17">
        <f t="shared" si="0"/>
        <v>0.92355611717610853</v>
      </c>
      <c r="F12" s="18">
        <f t="shared" si="1"/>
        <v>0.92355611717610853</v>
      </c>
      <c r="G12" s="17"/>
      <c r="H12" s="17">
        <f>H3-H4</f>
        <v>0.77481595699152672</v>
      </c>
      <c r="I12" s="4">
        <v>10402</v>
      </c>
      <c r="J12" s="16" t="s">
        <v>33</v>
      </c>
      <c r="K12" s="6">
        <v>7.2020113468170166E-2</v>
      </c>
      <c r="L12" s="6">
        <v>6.1387456953525543E-2</v>
      </c>
      <c r="M12" s="17">
        <f t="shared" si="2"/>
        <v>0.85236545733375157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 spans="1:28" ht="15.75" customHeight="1">
      <c r="A13" s="4">
        <v>10403</v>
      </c>
      <c r="B13" s="16" t="s">
        <v>34</v>
      </c>
      <c r="C13" s="6">
        <v>0.40773129463195801</v>
      </c>
      <c r="D13" s="6">
        <v>0.36423856019973755</v>
      </c>
      <c r="E13" s="17">
        <f t="shared" si="0"/>
        <v>0.89332990868047168</v>
      </c>
      <c r="F13" s="18">
        <f t="shared" si="1"/>
        <v>0.89332990868047168</v>
      </c>
      <c r="G13" s="17"/>
      <c r="H13" s="17">
        <f>H3</f>
        <v>0.99615800158060464</v>
      </c>
      <c r="I13" s="4">
        <v>10403</v>
      </c>
      <c r="J13" s="16" t="s">
        <v>34</v>
      </c>
      <c r="K13" s="6">
        <v>0.18253548443317413</v>
      </c>
      <c r="L13" s="6">
        <v>0.1342020183801651</v>
      </c>
      <c r="M13" s="17">
        <f t="shared" si="2"/>
        <v>0.73521057451871052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spans="1:28" ht="15.75" customHeight="1">
      <c r="A14" s="4">
        <v>10404</v>
      </c>
      <c r="B14" s="16" t="s">
        <v>35</v>
      </c>
      <c r="C14" s="6">
        <v>0.31340080499649048</v>
      </c>
      <c r="D14" s="6">
        <v>0.26714706420898438</v>
      </c>
      <c r="E14" s="17">
        <f t="shared" si="0"/>
        <v>0.85241345889962195</v>
      </c>
      <c r="F14" s="18">
        <f t="shared" si="1"/>
        <v>0.85241345889962195</v>
      </c>
      <c r="G14" s="17"/>
      <c r="H14" s="17">
        <v>1</v>
      </c>
      <c r="I14" s="4">
        <v>10404</v>
      </c>
      <c r="J14" s="16" t="s">
        <v>35</v>
      </c>
      <c r="K14" s="6">
        <v>4.0584247559309006E-2</v>
      </c>
      <c r="L14" s="6">
        <v>3.1751930713653564E-2</v>
      </c>
      <c r="M14" s="17">
        <f t="shared" si="2"/>
        <v>0.78237081190804214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spans="1:28" ht="15.75" customHeight="1">
      <c r="A15" s="4">
        <v>10405</v>
      </c>
      <c r="B15" s="16" t="s">
        <v>36</v>
      </c>
      <c r="C15" s="6">
        <v>0.38500669598579407</v>
      </c>
      <c r="D15" s="6">
        <v>0.32787042856216431</v>
      </c>
      <c r="E15" s="17">
        <f t="shared" si="0"/>
        <v>0.8515966916436748</v>
      </c>
      <c r="F15" s="18">
        <f t="shared" si="1"/>
        <v>0.8515966916436748</v>
      </c>
      <c r="G15" s="17"/>
      <c r="H15" s="17"/>
      <c r="I15" s="4">
        <v>10405</v>
      </c>
      <c r="J15" s="16" t="s">
        <v>36</v>
      </c>
      <c r="K15" s="6">
        <v>0.11539618670940399</v>
      </c>
      <c r="L15" s="6">
        <v>8.0536201596260071E-2</v>
      </c>
      <c r="M15" s="17">
        <f t="shared" si="2"/>
        <v>0.6979104240166103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spans="1:28" ht="15.75" customHeight="1">
      <c r="A16" s="4">
        <v>10501</v>
      </c>
      <c r="B16" s="16" t="s">
        <v>37</v>
      </c>
      <c r="C16" s="6">
        <v>0.25810980796813965</v>
      </c>
      <c r="D16" s="6">
        <v>0.20085084438323975</v>
      </c>
      <c r="E16" s="17">
        <f t="shared" si="0"/>
        <v>0.77816045025314273</v>
      </c>
      <c r="F16" s="18">
        <f t="shared" si="1"/>
        <v>0.77816045025314273</v>
      </c>
      <c r="G16" s="17"/>
      <c r="H16" s="17"/>
      <c r="I16" s="4">
        <v>10501</v>
      </c>
      <c r="J16" s="16" t="s">
        <v>37</v>
      </c>
      <c r="K16" s="6">
        <v>7.0310309529304504E-2</v>
      </c>
      <c r="L16" s="6">
        <v>3.4888580441474915E-2</v>
      </c>
      <c r="M16" s="17">
        <f t="shared" si="2"/>
        <v>0.49620860262226218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</row>
    <row r="17" spans="1:28" ht="15.75" customHeight="1">
      <c r="A17" s="4">
        <v>10502</v>
      </c>
      <c r="B17" s="16" t="s">
        <v>38</v>
      </c>
      <c r="C17" s="6">
        <v>0.34196546673774719</v>
      </c>
      <c r="D17" s="6">
        <v>0.34695404767990112</v>
      </c>
      <c r="E17" s="17">
        <f t="shared" si="0"/>
        <v>1.0145879669948652</v>
      </c>
      <c r="F17" s="18">
        <f t="shared" si="1"/>
        <v>1.0145879669948652</v>
      </c>
      <c r="G17" s="17" t="s">
        <v>39</v>
      </c>
      <c r="H17" s="17" t="s">
        <v>40</v>
      </c>
      <c r="I17" s="4">
        <v>10502</v>
      </c>
      <c r="J17" s="16" t="s">
        <v>38</v>
      </c>
      <c r="K17" s="6">
        <v>9.5146134495735168E-2</v>
      </c>
      <c r="L17" s="6">
        <v>6.2810987234115601E-2</v>
      </c>
      <c r="M17" s="17">
        <f t="shared" si="2"/>
        <v>0.66015280144598032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spans="1:28" ht="15.75" customHeight="1">
      <c r="A18" s="4">
        <v>10601</v>
      </c>
      <c r="B18" s="16" t="s">
        <v>41</v>
      </c>
      <c r="C18" s="6">
        <v>0.34487539529800415</v>
      </c>
      <c r="D18" s="6">
        <v>0.35071739554405212</v>
      </c>
      <c r="E18" s="17">
        <f t="shared" si="0"/>
        <v>1.016939452120091</v>
      </c>
      <c r="F18" s="18">
        <f t="shared" si="1"/>
        <v>1.016939452120091</v>
      </c>
      <c r="G18" s="17"/>
      <c r="H18" s="17"/>
      <c r="I18" s="4">
        <v>10601</v>
      </c>
      <c r="J18" s="16" t="s">
        <v>41</v>
      </c>
      <c r="K18" s="6">
        <v>0.1060851663351059</v>
      </c>
      <c r="L18" s="6">
        <v>8.3440892398357391E-2</v>
      </c>
      <c r="M18" s="17">
        <f t="shared" si="2"/>
        <v>0.7865462748560067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spans="1:28" ht="15.75" customHeight="1">
      <c r="A19" s="4">
        <v>10602</v>
      </c>
      <c r="B19" s="16" t="s">
        <v>42</v>
      </c>
      <c r="C19" s="6">
        <v>0.31433060765266418</v>
      </c>
      <c r="D19" s="6">
        <v>0.31931254267692566</v>
      </c>
      <c r="E19" s="17">
        <f t="shared" si="0"/>
        <v>1.01584934747992</v>
      </c>
      <c r="F19" s="18">
        <f t="shared" si="1"/>
        <v>1.01584934747992</v>
      </c>
      <c r="G19" s="20" t="s">
        <v>43</v>
      </c>
      <c r="H19" s="20"/>
      <c r="I19" s="4">
        <v>10602</v>
      </c>
      <c r="J19" s="16" t="s">
        <v>42</v>
      </c>
      <c r="K19" s="6">
        <v>8.8153600692749023E-2</v>
      </c>
      <c r="L19" s="6">
        <v>6.1708923429250717E-2</v>
      </c>
      <c r="M19" s="17">
        <f t="shared" si="2"/>
        <v>0.70001591477052982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spans="1:28" ht="15.75" customHeight="1">
      <c r="A20" s="4">
        <v>10701</v>
      </c>
      <c r="B20" s="16" t="s">
        <v>44</v>
      </c>
      <c r="C20" s="6">
        <v>0.19528926908969879</v>
      </c>
      <c r="D20" s="6">
        <v>0.19859547913074493</v>
      </c>
      <c r="E20" s="17">
        <f t="shared" si="0"/>
        <v>1.0169298090799221</v>
      </c>
      <c r="F20" s="18">
        <f t="shared" si="1"/>
        <v>1.0169298090799221</v>
      </c>
      <c r="G20" s="21">
        <v>2012</v>
      </c>
      <c r="H20" s="21">
        <v>2024</v>
      </c>
      <c r="I20" s="4">
        <v>10701</v>
      </c>
      <c r="J20" s="16" t="s">
        <v>44</v>
      </c>
      <c r="K20" s="6">
        <v>5.6107800453901291E-2</v>
      </c>
      <c r="L20" s="6">
        <v>4.1116777807474136E-2</v>
      </c>
      <c r="M20" s="17">
        <f t="shared" si="2"/>
        <v>0.73281749551483621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spans="1:28" ht="15.75" customHeight="1">
      <c r="A21" s="4">
        <v>10702</v>
      </c>
      <c r="B21" s="16" t="s">
        <v>45</v>
      </c>
      <c r="C21" s="6">
        <v>0.43386805057525635</v>
      </c>
      <c r="D21" s="6">
        <v>0.38578364253044128</v>
      </c>
      <c r="E21" s="17">
        <f t="shared" si="0"/>
        <v>0.88917273816068965</v>
      </c>
      <c r="F21" s="18">
        <f t="shared" si="1"/>
        <v>0.88917273816068965</v>
      </c>
      <c r="G21" s="20" t="s">
        <v>46</v>
      </c>
      <c r="H21" s="20" t="s">
        <v>47</v>
      </c>
      <c r="I21" s="4">
        <v>10702</v>
      </c>
      <c r="J21" s="16" t="s">
        <v>45</v>
      </c>
      <c r="K21" s="6">
        <v>0.17457166314125061</v>
      </c>
      <c r="L21" s="6">
        <v>0.11152727901935577</v>
      </c>
      <c r="M21" s="17">
        <f t="shared" si="2"/>
        <v>0.63886244200535602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spans="1:28" ht="15.75" customHeight="1">
      <c r="A22" s="4">
        <v>10703</v>
      </c>
      <c r="B22" s="16" t="s">
        <v>48</v>
      </c>
      <c r="C22" s="6">
        <v>0.46787574887275696</v>
      </c>
      <c r="D22" s="6">
        <v>0.46106252074241638</v>
      </c>
      <c r="E22" s="17">
        <f t="shared" si="0"/>
        <v>0.98543795410051593</v>
      </c>
      <c r="F22" s="18">
        <f t="shared" si="1"/>
        <v>0.98543795410051593</v>
      </c>
      <c r="G22" s="20" t="s">
        <v>49</v>
      </c>
      <c r="H22" s="20" t="s">
        <v>50</v>
      </c>
      <c r="I22" s="4">
        <v>10703</v>
      </c>
      <c r="J22" s="16" t="s">
        <v>48</v>
      </c>
      <c r="K22" s="6">
        <v>0.2233765572309494</v>
      </c>
      <c r="L22" s="6">
        <v>0.18240872025489807</v>
      </c>
      <c r="M22" s="17">
        <f t="shared" si="2"/>
        <v>0.8165974196938911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spans="1:28" ht="15.75" customHeight="1">
      <c r="A23" s="4">
        <v>10704</v>
      </c>
      <c r="B23" s="16" t="s">
        <v>51</v>
      </c>
      <c r="C23" s="6">
        <v>0.44932892918586731</v>
      </c>
      <c r="D23" s="6">
        <v>0.39555048942565918</v>
      </c>
      <c r="E23" s="17">
        <f t="shared" si="0"/>
        <v>0.88031387193865185</v>
      </c>
      <c r="F23" s="18">
        <f t="shared" si="1"/>
        <v>0.88031387193865185</v>
      </c>
      <c r="G23" s="17"/>
      <c r="H23" s="17"/>
      <c r="I23" s="4">
        <v>10704</v>
      </c>
      <c r="J23" s="16" t="s">
        <v>51</v>
      </c>
      <c r="K23" s="6">
        <v>0.19886121153831482</v>
      </c>
      <c r="L23" s="6">
        <v>0.13913825154304504</v>
      </c>
      <c r="M23" s="17">
        <f t="shared" si="2"/>
        <v>0.69967516775506078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 spans="1:28" ht="15.75" customHeight="1">
      <c r="A24" s="4">
        <v>10801</v>
      </c>
      <c r="B24" s="16" t="s">
        <v>52</v>
      </c>
      <c r="C24" s="6">
        <v>0.271648108959198</v>
      </c>
      <c r="D24" s="6">
        <v>0.26505059003829956</v>
      </c>
      <c r="E24" s="17">
        <f t="shared" si="0"/>
        <v>0.97571299521952715</v>
      </c>
      <c r="F24" s="18">
        <f t="shared" si="1"/>
        <v>0.97571299521952715</v>
      </c>
      <c r="G24" s="17"/>
      <c r="H24" s="17"/>
      <c r="I24" s="4">
        <v>10801</v>
      </c>
      <c r="J24" s="16" t="s">
        <v>52</v>
      </c>
      <c r="K24" s="6">
        <v>6.8971388041973114E-2</v>
      </c>
      <c r="L24" s="6">
        <v>5.0025258213281631E-2</v>
      </c>
      <c r="M24" s="17">
        <f t="shared" si="2"/>
        <v>0.72530450138017144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spans="1:28" ht="15.75" customHeight="1">
      <c r="A25" s="4">
        <v>10901</v>
      </c>
      <c r="B25" s="16" t="s">
        <v>53</v>
      </c>
      <c r="C25" s="6">
        <v>0.29175105690956116</v>
      </c>
      <c r="D25" s="6">
        <v>0.29464051127433777</v>
      </c>
      <c r="E25" s="17">
        <f t="shared" si="0"/>
        <v>1.0099038351236285</v>
      </c>
      <c r="F25" s="18">
        <f t="shared" si="1"/>
        <v>1.0099038351236285</v>
      </c>
      <c r="G25" s="17"/>
      <c r="H25" s="17"/>
      <c r="I25" s="4">
        <v>10901</v>
      </c>
      <c r="J25" s="16" t="s">
        <v>53</v>
      </c>
      <c r="K25" s="6">
        <v>6.6129148006439209E-2</v>
      </c>
      <c r="L25" s="6">
        <v>4.578147828578949E-2</v>
      </c>
      <c r="M25" s="17">
        <f t="shared" si="2"/>
        <v>0.69230406962647695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spans="1:28" ht="15.75" customHeight="1">
      <c r="A26" s="4">
        <v>10902</v>
      </c>
      <c r="B26" s="16" t="s">
        <v>54</v>
      </c>
      <c r="C26" s="6">
        <v>0.37116381525993347</v>
      </c>
      <c r="D26" s="6">
        <v>0.35211694240570068</v>
      </c>
      <c r="E26" s="17">
        <f t="shared" si="0"/>
        <v>0.94868337895251487</v>
      </c>
      <c r="F26" s="18">
        <f t="shared" si="1"/>
        <v>0.94868337895251487</v>
      </c>
      <c r="G26" s="17"/>
      <c r="H26" s="17"/>
      <c r="I26" s="4">
        <v>10902</v>
      </c>
      <c r="J26" s="16" t="s">
        <v>54</v>
      </c>
      <c r="K26" s="6">
        <v>0.12898485362529755</v>
      </c>
      <c r="L26" s="6">
        <v>0.11770125478506088</v>
      </c>
      <c r="M26" s="17">
        <f t="shared" si="2"/>
        <v>0.91251997018955699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spans="1:28" ht="14.4">
      <c r="A27" s="4">
        <v>10903</v>
      </c>
      <c r="B27" s="16" t="s">
        <v>55</v>
      </c>
      <c r="C27" s="6">
        <v>0.20644313097000122</v>
      </c>
      <c r="D27" s="6">
        <v>0.23045268654823303</v>
      </c>
      <c r="E27" s="17">
        <f t="shared" si="0"/>
        <v>1.1163010629872723</v>
      </c>
      <c r="F27" s="18">
        <f t="shared" si="1"/>
        <v>1.1163010629872723</v>
      </c>
      <c r="G27" s="17"/>
      <c r="H27" s="17"/>
      <c r="I27" s="4">
        <v>10903</v>
      </c>
      <c r="J27" s="16" t="s">
        <v>55</v>
      </c>
      <c r="K27" s="6">
        <v>7.5888760387897491E-2</v>
      </c>
      <c r="L27" s="6">
        <v>4.8909187316894531E-2</v>
      </c>
      <c r="M27" s="17">
        <f t="shared" si="2"/>
        <v>0.64448525798682599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spans="1:28" ht="14.4">
      <c r="A28" s="4">
        <v>11001</v>
      </c>
      <c r="B28" s="16" t="s">
        <v>56</v>
      </c>
      <c r="C28" s="6">
        <v>0.2784176766872406</v>
      </c>
      <c r="D28" s="6">
        <v>0.25602629780769348</v>
      </c>
      <c r="E28" s="17">
        <f t="shared" si="0"/>
        <v>0.91957630296333381</v>
      </c>
      <c r="F28" s="18">
        <f t="shared" si="1"/>
        <v>0.91957630296333381</v>
      </c>
      <c r="G28" s="17"/>
      <c r="H28" s="17"/>
      <c r="I28" s="4">
        <v>11001</v>
      </c>
      <c r="J28" s="16" t="s">
        <v>56</v>
      </c>
      <c r="K28" s="6">
        <v>8.0555550754070282E-2</v>
      </c>
      <c r="L28" s="6">
        <v>7.9382099211215973E-2</v>
      </c>
      <c r="M28" s="17">
        <f t="shared" si="2"/>
        <v>0.98543301446182441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</row>
    <row r="29" spans="1:28" ht="14.4">
      <c r="A29" s="4">
        <v>11002</v>
      </c>
      <c r="B29" s="16" t="s">
        <v>57</v>
      </c>
      <c r="C29" s="6">
        <v>0.31995466351509094</v>
      </c>
      <c r="D29" s="6">
        <v>0.29281988739967346</v>
      </c>
      <c r="E29" s="17">
        <f t="shared" si="0"/>
        <v>0.91519180931039112</v>
      </c>
      <c r="F29" s="18">
        <f t="shared" si="1"/>
        <v>0.91519180931039112</v>
      </c>
      <c r="G29" s="17"/>
      <c r="H29" s="17"/>
      <c r="I29" s="4">
        <v>11002</v>
      </c>
      <c r="J29" s="16" t="s">
        <v>57</v>
      </c>
      <c r="K29" s="6">
        <v>4.6586949378252029E-2</v>
      </c>
      <c r="L29" s="6">
        <v>2.5706395506858826E-2</v>
      </c>
      <c r="M29" s="17">
        <f t="shared" si="2"/>
        <v>0.55179392190163934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spans="1:28" ht="14.4">
      <c r="A30" s="4">
        <v>11003</v>
      </c>
      <c r="B30" s="16" t="s">
        <v>58</v>
      </c>
      <c r="C30" s="6">
        <v>0.23836839199066162</v>
      </c>
      <c r="D30" s="6">
        <v>0.22578705847263336</v>
      </c>
      <c r="E30" s="17">
        <f t="shared" si="0"/>
        <v>0.94721895208941487</v>
      </c>
      <c r="F30" s="18">
        <f t="shared" si="1"/>
        <v>0.94721895208941487</v>
      </c>
      <c r="G30" s="17"/>
      <c r="H30" s="17"/>
      <c r="I30" s="4">
        <v>11003</v>
      </c>
      <c r="J30" s="16" t="s">
        <v>58</v>
      </c>
      <c r="K30" s="6">
        <v>3.1820207834243774E-2</v>
      </c>
      <c r="L30" s="6">
        <v>3.1110228970646858E-2</v>
      </c>
      <c r="M30" s="17">
        <f t="shared" si="2"/>
        <v>0.97768779929737415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spans="1:28" ht="14.4">
      <c r="A31" s="4">
        <v>20101</v>
      </c>
      <c r="B31" s="16" t="s">
        <v>59</v>
      </c>
      <c r="C31" s="6">
        <v>1.52911227196455E-2</v>
      </c>
      <c r="D31" s="6">
        <v>1.8221072852611542E-2</v>
      </c>
      <c r="E31" s="17">
        <f t="shared" si="0"/>
        <v>1.1916111842593313</v>
      </c>
      <c r="F31" s="18">
        <f t="shared" si="1"/>
        <v>1.1916111842593313</v>
      </c>
      <c r="G31" s="17"/>
      <c r="H31" s="17"/>
      <c r="I31" s="4">
        <v>20101</v>
      </c>
      <c r="J31" s="16" t="s">
        <v>59</v>
      </c>
      <c r="K31" s="6">
        <v>2.564895898103714E-3</v>
      </c>
      <c r="L31" s="6">
        <v>2.6468744035810232E-3</v>
      </c>
      <c r="M31" s="17">
        <f t="shared" si="2"/>
        <v>1.0319617281691307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spans="1:28" ht="14.4">
      <c r="A32" s="4">
        <v>20102</v>
      </c>
      <c r="B32" s="16" t="s">
        <v>60</v>
      </c>
      <c r="C32" s="6">
        <v>0.23390446603298187</v>
      </c>
      <c r="D32" s="6">
        <v>0.21954268217086792</v>
      </c>
      <c r="E32" s="17">
        <f t="shared" si="0"/>
        <v>0.93859978774373265</v>
      </c>
      <c r="F32" s="18">
        <f t="shared" si="1"/>
        <v>0.93859978774373265</v>
      </c>
      <c r="G32" s="17"/>
      <c r="H32" s="17"/>
      <c r="I32" s="4">
        <v>20102</v>
      </c>
      <c r="J32" s="16" t="s">
        <v>60</v>
      </c>
      <c r="K32" s="6">
        <v>7.2078391909599304E-2</v>
      </c>
      <c r="L32" s="6">
        <v>5.1204189658164978E-2</v>
      </c>
      <c r="M32" s="17">
        <f t="shared" si="2"/>
        <v>0.71039583849741339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spans="1:28" ht="14.4">
      <c r="A33" s="4">
        <v>20103</v>
      </c>
      <c r="B33" s="16" t="s">
        <v>61</v>
      </c>
      <c r="C33" s="6">
        <v>0.18811881542205811</v>
      </c>
      <c r="D33" s="6">
        <v>0.16152800619602203</v>
      </c>
      <c r="E33" s="17">
        <f t="shared" si="0"/>
        <v>0.85864885888007703</v>
      </c>
      <c r="F33" s="18">
        <f t="shared" si="1"/>
        <v>0.85864885888007703</v>
      </c>
      <c r="G33" s="17"/>
      <c r="H33" s="17"/>
      <c r="I33" s="4">
        <v>20103</v>
      </c>
      <c r="J33" s="16" t="s">
        <v>61</v>
      </c>
      <c r="K33" s="6">
        <v>4.1669126600027084E-2</v>
      </c>
      <c r="L33" s="6">
        <v>2.5929199531674385E-2</v>
      </c>
      <c r="M33" s="17">
        <f t="shared" si="2"/>
        <v>0.6222640512858153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spans="1:28" ht="14.4">
      <c r="A34" s="4">
        <v>20104</v>
      </c>
      <c r="B34" s="16" t="s">
        <v>62</v>
      </c>
      <c r="C34" s="6">
        <v>0.19688716530799866</v>
      </c>
      <c r="D34" s="6">
        <v>0.19490243494510651</v>
      </c>
      <c r="E34" s="17">
        <f t="shared" si="0"/>
        <v>0.9899194528003521</v>
      </c>
      <c r="F34" s="18">
        <f t="shared" si="1"/>
        <v>0.9899194528003521</v>
      </c>
      <c r="G34" s="17"/>
      <c r="H34" s="17"/>
      <c r="I34" s="4">
        <v>20104</v>
      </c>
      <c r="J34" s="16" t="s">
        <v>62</v>
      </c>
      <c r="K34" s="6">
        <v>6.6579766571521759E-2</v>
      </c>
      <c r="L34" s="6">
        <v>3.7931390106678009E-2</v>
      </c>
      <c r="M34" s="17">
        <f t="shared" si="2"/>
        <v>0.56971347392651339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 spans="1:28" ht="14.4">
      <c r="A35" s="4">
        <v>20105</v>
      </c>
      <c r="B35" s="16" t="s">
        <v>63</v>
      </c>
      <c r="C35" s="6">
        <v>4.3184760957956314E-2</v>
      </c>
      <c r="D35" s="6">
        <v>5.4489161819219589E-2</v>
      </c>
      <c r="E35" s="17">
        <f t="shared" si="0"/>
        <v>1.2617682860921466</v>
      </c>
      <c r="F35" s="18">
        <f t="shared" si="1"/>
        <v>1.2617682860921466</v>
      </c>
      <c r="G35" s="17"/>
      <c r="H35" s="17"/>
      <c r="I35" s="4">
        <v>20105</v>
      </c>
      <c r="J35" s="16" t="s">
        <v>63</v>
      </c>
      <c r="K35" s="6">
        <v>6.2531139701604843E-3</v>
      </c>
      <c r="L35" s="6">
        <v>5.4827569983899593E-3</v>
      </c>
      <c r="M35" s="17">
        <f t="shared" si="2"/>
        <v>0.87680426497156039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spans="1:28" ht="14.4">
      <c r="A36" s="4">
        <v>20201</v>
      </c>
      <c r="B36" s="16" t="s">
        <v>64</v>
      </c>
      <c r="C36" s="6">
        <v>0.17928265035152435</v>
      </c>
      <c r="D36" s="6">
        <v>0.15677842497825623</v>
      </c>
      <c r="E36" s="17">
        <f t="shared" si="0"/>
        <v>0.87447627905353098</v>
      </c>
      <c r="F36" s="18">
        <f t="shared" si="1"/>
        <v>0.87447627905353098</v>
      </c>
      <c r="G36" s="17"/>
      <c r="H36" s="17"/>
      <c r="I36" s="4">
        <v>20201</v>
      </c>
      <c r="J36" s="16" t="s">
        <v>64</v>
      </c>
      <c r="K36" s="6">
        <v>4.589090496301651E-2</v>
      </c>
      <c r="L36" s="6">
        <v>3.0498325824737549E-2</v>
      </c>
      <c r="M36" s="17">
        <f t="shared" si="2"/>
        <v>0.66458322949430082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</row>
    <row r="37" spans="1:28" ht="14.4">
      <c r="A37" s="4">
        <v>20202</v>
      </c>
      <c r="B37" s="16" t="s">
        <v>65</v>
      </c>
      <c r="C37" s="6">
        <v>0.2438160628080368</v>
      </c>
      <c r="D37" s="6">
        <v>0.22850719094276428</v>
      </c>
      <c r="E37" s="17">
        <f t="shared" si="0"/>
        <v>0.93721138923760894</v>
      </c>
      <c r="F37" s="18">
        <f t="shared" si="1"/>
        <v>0.93721138923760894</v>
      </c>
      <c r="G37" s="17"/>
      <c r="H37" s="17"/>
      <c r="I37" s="4">
        <v>20202</v>
      </c>
      <c r="J37" s="16" t="s">
        <v>65</v>
      </c>
      <c r="K37" s="6">
        <v>6.6171139478683472E-2</v>
      </c>
      <c r="L37" s="6">
        <v>6.3556380569934845E-2</v>
      </c>
      <c r="M37" s="17">
        <f t="shared" si="2"/>
        <v>0.96048490430498101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spans="1:28" ht="14.4">
      <c r="A38" s="4">
        <v>20203</v>
      </c>
      <c r="B38" s="16" t="s">
        <v>66</v>
      </c>
      <c r="C38" s="6">
        <v>0.1482243537902832</v>
      </c>
      <c r="D38" s="6">
        <v>0.14925861358642578</v>
      </c>
      <c r="E38" s="17">
        <f t="shared" si="0"/>
        <v>1.0069776643965398</v>
      </c>
      <c r="F38" s="18">
        <f t="shared" si="1"/>
        <v>1.0069776643965398</v>
      </c>
      <c r="G38" s="17"/>
      <c r="H38" s="17"/>
      <c r="I38" s="4">
        <v>20203</v>
      </c>
      <c r="J38" s="16" t="s">
        <v>66</v>
      </c>
      <c r="K38" s="6">
        <v>4.4733650982379913E-2</v>
      </c>
      <c r="L38" s="6">
        <v>3.0988831073045731E-2</v>
      </c>
      <c r="M38" s="17">
        <f t="shared" si="2"/>
        <v>0.69274093199439246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</row>
    <row r="39" spans="1:28" ht="14.4">
      <c r="A39" s="4">
        <v>20204</v>
      </c>
      <c r="B39" s="16" t="s">
        <v>67</v>
      </c>
      <c r="C39" s="6">
        <v>0.18925739824771881</v>
      </c>
      <c r="D39" s="6">
        <v>0.17600001394748688</v>
      </c>
      <c r="E39" s="17">
        <f t="shared" si="0"/>
        <v>0.92995050960766479</v>
      </c>
      <c r="F39" s="18">
        <f t="shared" si="1"/>
        <v>0.92995050960766479</v>
      </c>
      <c r="G39" s="17"/>
      <c r="H39" s="17"/>
      <c r="I39" s="4">
        <v>20204</v>
      </c>
      <c r="J39" s="16" t="s">
        <v>67</v>
      </c>
      <c r="K39" s="6">
        <v>4.9830365926027298E-2</v>
      </c>
      <c r="L39" s="6">
        <v>2.8772573918104172E-2</v>
      </c>
      <c r="M39" s="17">
        <f t="shared" si="2"/>
        <v>0.57741044809537989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spans="1:28" ht="14.4">
      <c r="A40" s="4">
        <v>20205</v>
      </c>
      <c r="B40" s="16" t="s">
        <v>68</v>
      </c>
      <c r="C40" s="6">
        <v>0.15018476545810699</v>
      </c>
      <c r="D40" s="6">
        <v>0.15865492820739746</v>
      </c>
      <c r="E40" s="17">
        <f t="shared" si="0"/>
        <v>1.0563982819659106</v>
      </c>
      <c r="F40" s="18">
        <f t="shared" si="1"/>
        <v>1.0563982819659106</v>
      </c>
      <c r="G40" s="17"/>
      <c r="H40" s="17"/>
      <c r="I40" s="4">
        <v>20205</v>
      </c>
      <c r="J40" s="16" t="s">
        <v>68</v>
      </c>
      <c r="K40" s="6">
        <v>3.2798606902360916E-2</v>
      </c>
      <c r="L40" s="6">
        <v>3.0806386843323708E-2</v>
      </c>
      <c r="M40" s="17">
        <f t="shared" si="2"/>
        <v>0.93925900374464366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spans="1:28" ht="14.4">
      <c r="A41" s="4">
        <v>20206</v>
      </c>
      <c r="B41" s="16" t="s">
        <v>69</v>
      </c>
      <c r="C41" s="6">
        <v>8.7966591119766235E-2</v>
      </c>
      <c r="D41" s="6">
        <v>7.799965888261795E-2</v>
      </c>
      <c r="E41" s="17">
        <f t="shared" si="0"/>
        <v>0.88669639109263265</v>
      </c>
      <c r="F41" s="18">
        <f t="shared" si="1"/>
        <v>0.88669639109263265</v>
      </c>
      <c r="G41" s="17"/>
      <c r="H41" s="17"/>
      <c r="I41" s="4">
        <v>20206</v>
      </c>
      <c r="J41" s="16" t="s">
        <v>69</v>
      </c>
      <c r="K41" s="6">
        <v>2.3709313943982124E-2</v>
      </c>
      <c r="L41" s="6">
        <v>1.9516907632350922E-2</v>
      </c>
      <c r="M41" s="17">
        <f t="shared" si="2"/>
        <v>0.82317471009340126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spans="1:28" ht="14.4">
      <c r="A42" s="4">
        <v>20301</v>
      </c>
      <c r="B42" s="16" t="s">
        <v>70</v>
      </c>
      <c r="C42" s="6">
        <v>0.29183879494667053</v>
      </c>
      <c r="D42" s="6">
        <v>0.29551315307617188</v>
      </c>
      <c r="E42" s="17">
        <f t="shared" si="0"/>
        <v>1.0125903690431999</v>
      </c>
      <c r="F42" s="18">
        <f t="shared" si="1"/>
        <v>1.0125903690431999</v>
      </c>
      <c r="G42" s="17"/>
      <c r="H42" s="17"/>
      <c r="I42" s="4">
        <v>20301</v>
      </c>
      <c r="J42" s="16" t="s">
        <v>70</v>
      </c>
      <c r="K42" s="6">
        <v>8.6744412779808044E-2</v>
      </c>
      <c r="L42" s="6">
        <v>9.0053915977478027E-2</v>
      </c>
      <c r="M42" s="17">
        <f t="shared" si="2"/>
        <v>1.0381523500086491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spans="1:28" ht="14.4">
      <c r="A43" s="4">
        <v>20302</v>
      </c>
      <c r="B43" s="16" t="s">
        <v>71</v>
      </c>
      <c r="C43" s="6">
        <v>0.30859929323196411</v>
      </c>
      <c r="D43" s="6">
        <v>0.32550540566444397</v>
      </c>
      <c r="E43" s="17">
        <f t="shared" si="0"/>
        <v>1.0547833802709718</v>
      </c>
      <c r="F43" s="18">
        <f t="shared" si="1"/>
        <v>1.0547833802709718</v>
      </c>
      <c r="G43" s="17"/>
      <c r="H43" s="17"/>
      <c r="I43" s="4">
        <v>20302</v>
      </c>
      <c r="J43" s="16" t="s">
        <v>71</v>
      </c>
      <c r="K43" s="6">
        <v>5.3632896393537521E-2</v>
      </c>
      <c r="L43" s="6">
        <v>5.4730504751205444E-2</v>
      </c>
      <c r="M43" s="17">
        <f t="shared" si="2"/>
        <v>1.0204652075773439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spans="1:28" ht="14.4">
      <c r="A44" s="4">
        <v>20303</v>
      </c>
      <c r="B44" s="16" t="s">
        <v>72</v>
      </c>
      <c r="C44" s="6">
        <v>0.34025377035140991</v>
      </c>
      <c r="D44" s="6">
        <v>0.36872196197509766</v>
      </c>
      <c r="E44" s="17">
        <f t="shared" si="0"/>
        <v>1.0836675273114127</v>
      </c>
      <c r="F44" s="18">
        <f t="shared" si="1"/>
        <v>1.0836675273114127</v>
      </c>
      <c r="G44" s="17"/>
      <c r="H44" s="17"/>
      <c r="I44" s="4">
        <v>20303</v>
      </c>
      <c r="J44" s="16" t="s">
        <v>72</v>
      </c>
      <c r="K44" s="6">
        <v>9.3539051711559296E-2</v>
      </c>
      <c r="L44" s="6">
        <v>9.9058754742145538E-2</v>
      </c>
      <c r="M44" s="17">
        <f t="shared" si="2"/>
        <v>1.059009610741052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spans="1:28" ht="14.4">
      <c r="A45" s="4">
        <v>20304</v>
      </c>
      <c r="B45" s="16" t="s">
        <v>73</v>
      </c>
      <c r="C45" s="6">
        <v>0.29468244314193726</v>
      </c>
      <c r="D45" s="6">
        <v>0.27470126748085022</v>
      </c>
      <c r="E45" s="17">
        <f t="shared" si="0"/>
        <v>0.9321942106626866</v>
      </c>
      <c r="F45" s="18">
        <f t="shared" si="1"/>
        <v>0.9321942106626866</v>
      </c>
      <c r="G45" s="17"/>
      <c r="H45" s="17"/>
      <c r="I45" s="4">
        <v>20304</v>
      </c>
      <c r="J45" s="16" t="s">
        <v>73</v>
      </c>
      <c r="K45" s="6">
        <v>3.6957815289497375E-2</v>
      </c>
      <c r="L45" s="6">
        <v>3.8097131997346878E-2</v>
      </c>
      <c r="M45" s="17">
        <f t="shared" si="2"/>
        <v>1.0308274907194872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 spans="1:28" ht="14.4">
      <c r="A46" s="4">
        <v>20305</v>
      </c>
      <c r="B46" s="16" t="s">
        <v>74</v>
      </c>
      <c r="C46" s="6">
        <v>0.32558140158653259</v>
      </c>
      <c r="D46" s="6">
        <v>0.3106440007686615</v>
      </c>
      <c r="E46" s="17">
        <f t="shared" si="0"/>
        <v>0.95412084122409235</v>
      </c>
      <c r="F46" s="18">
        <f t="shared" si="1"/>
        <v>0.95412084122409235</v>
      </c>
      <c r="G46" s="17"/>
      <c r="H46" s="17"/>
      <c r="I46" s="4">
        <v>20305</v>
      </c>
      <c r="J46" s="16" t="s">
        <v>74</v>
      </c>
      <c r="K46" s="6">
        <v>0.13289141654968262</v>
      </c>
      <c r="L46" s="6">
        <v>0.12491396069526672</v>
      </c>
      <c r="M46" s="17">
        <f t="shared" si="2"/>
        <v>0.93997011950404297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spans="1:28" ht="14.4">
      <c r="A47" s="4">
        <v>20306</v>
      </c>
      <c r="B47" s="16" t="s">
        <v>75</v>
      </c>
      <c r="C47" s="6">
        <v>0.28197306394577026</v>
      </c>
      <c r="D47" s="6">
        <v>0.29117196798324585</v>
      </c>
      <c r="E47" s="17">
        <f t="shared" si="0"/>
        <v>1.0326233431972238</v>
      </c>
      <c r="F47" s="18">
        <f t="shared" si="1"/>
        <v>1.0326233431972238</v>
      </c>
      <c r="G47" s="17"/>
      <c r="H47" s="17"/>
      <c r="I47" s="4">
        <v>20306</v>
      </c>
      <c r="J47" s="16" t="s">
        <v>75</v>
      </c>
      <c r="K47" s="6">
        <v>7.6951213181018829E-2</v>
      </c>
      <c r="L47" s="6">
        <v>6.8745881319046021E-2</v>
      </c>
      <c r="M47" s="17">
        <f t="shared" si="2"/>
        <v>0.89336968810783124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</row>
    <row r="48" spans="1:28" ht="14.4">
      <c r="A48" s="4">
        <v>20307</v>
      </c>
      <c r="B48" s="16" t="s">
        <v>76</v>
      </c>
      <c r="C48" s="6">
        <v>0.19471947848796844</v>
      </c>
      <c r="D48" s="6">
        <v>0.27543976902961731</v>
      </c>
      <c r="E48" s="17">
        <f t="shared" si="0"/>
        <v>1.4145465629245535</v>
      </c>
      <c r="F48" s="18">
        <f t="shared" si="1"/>
        <v>1.4145465629245535</v>
      </c>
      <c r="G48" s="17"/>
      <c r="H48" s="17"/>
      <c r="I48" s="4">
        <v>20307</v>
      </c>
      <c r="J48" s="16" t="s">
        <v>76</v>
      </c>
      <c r="K48" s="6">
        <v>7.2146989405155182E-2</v>
      </c>
      <c r="L48" s="6">
        <v>7.1962937712669373E-2</v>
      </c>
      <c r="M48" s="17">
        <f t="shared" si="2"/>
        <v>0.99744893454316952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spans="1:28" ht="14.4">
      <c r="A49" s="4">
        <v>20308</v>
      </c>
      <c r="B49" s="16" t="s">
        <v>77</v>
      </c>
      <c r="C49" s="6">
        <v>0.43017742037773132</v>
      </c>
      <c r="D49" s="6">
        <v>0.43565183877944946</v>
      </c>
      <c r="E49" s="17">
        <f t="shared" si="0"/>
        <v>1.0127259547860767</v>
      </c>
      <c r="F49" s="18">
        <f t="shared" si="1"/>
        <v>1.0127259547860767</v>
      </c>
      <c r="G49" s="17"/>
      <c r="H49" s="17"/>
      <c r="I49" s="4">
        <v>20308</v>
      </c>
      <c r="J49" s="16" t="s">
        <v>77</v>
      </c>
      <c r="K49" s="6">
        <v>0.14128367602825165</v>
      </c>
      <c r="L49" s="6">
        <v>0.12855981290340424</v>
      </c>
      <c r="M49" s="17">
        <f t="shared" si="2"/>
        <v>0.90994102445138036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spans="1:28" ht="14.4">
      <c r="A50" s="4">
        <v>20401</v>
      </c>
      <c r="B50" s="16" t="s">
        <v>78</v>
      </c>
      <c r="C50" s="6">
        <v>0.28429913520812988</v>
      </c>
      <c r="D50" s="6">
        <v>0.2867673933506012</v>
      </c>
      <c r="E50" s="17">
        <f t="shared" si="0"/>
        <v>1.0086819052075706</v>
      </c>
      <c r="F50" s="18">
        <f t="shared" si="1"/>
        <v>1.0086819052075706</v>
      </c>
      <c r="G50" s="17"/>
      <c r="H50" s="17"/>
      <c r="I50" s="4">
        <v>20401</v>
      </c>
      <c r="J50" s="16" t="s">
        <v>78</v>
      </c>
      <c r="K50" s="6">
        <v>0.10068882256746292</v>
      </c>
      <c r="L50" s="6">
        <v>8.8131092488765717E-2</v>
      </c>
      <c r="M50" s="17">
        <f t="shared" si="2"/>
        <v>0.87528178641394527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spans="1:28" ht="14.4">
      <c r="A51" s="4">
        <v>20402</v>
      </c>
      <c r="B51" s="16" t="s">
        <v>79</v>
      </c>
      <c r="C51" s="6">
        <v>0.25290516018867493</v>
      </c>
      <c r="D51" s="6">
        <v>0.27276962995529175</v>
      </c>
      <c r="E51" s="17">
        <f t="shared" si="0"/>
        <v>1.078545134277993</v>
      </c>
      <c r="F51" s="18">
        <f t="shared" si="1"/>
        <v>1.078545134277993</v>
      </c>
      <c r="G51" s="17"/>
      <c r="H51" s="17"/>
      <c r="I51" s="4">
        <v>20402</v>
      </c>
      <c r="J51" s="16" t="s">
        <v>79</v>
      </c>
      <c r="K51" s="6">
        <v>8.2396328449249268E-2</v>
      </c>
      <c r="L51" s="6">
        <v>5.9111911803483963E-2</v>
      </c>
      <c r="M51" s="17">
        <f t="shared" si="2"/>
        <v>0.71740953651706729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spans="1:28" ht="14.4">
      <c r="A52" s="4">
        <v>20403</v>
      </c>
      <c r="B52" s="16" t="s">
        <v>80</v>
      </c>
      <c r="C52" s="6">
        <v>0.25895807147026062</v>
      </c>
      <c r="D52" s="6">
        <v>0.28928104043006897</v>
      </c>
      <c r="E52" s="17">
        <f t="shared" si="0"/>
        <v>1.1170960564683179</v>
      </c>
      <c r="F52" s="18">
        <f t="shared" si="1"/>
        <v>1.1170960564683179</v>
      </c>
      <c r="G52" s="17"/>
      <c r="H52" s="17"/>
      <c r="I52" s="4">
        <v>20403</v>
      </c>
      <c r="J52" s="16" t="s">
        <v>80</v>
      </c>
      <c r="K52" s="6">
        <v>7.774091511964798E-2</v>
      </c>
      <c r="L52" s="6">
        <v>5.9324115514755249E-2</v>
      </c>
      <c r="M52" s="17">
        <f t="shared" si="2"/>
        <v>0.76310029825931225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4">
      <c r="A53" s="4">
        <v>20404</v>
      </c>
      <c r="B53" s="16" t="s">
        <v>81</v>
      </c>
      <c r="C53" s="6">
        <v>0.30931586027145386</v>
      </c>
      <c r="D53" s="6">
        <v>0.30764484405517578</v>
      </c>
      <c r="E53" s="17">
        <f t="shared" si="0"/>
        <v>0.9945977027663192</v>
      </c>
      <c r="F53" s="18">
        <f t="shared" si="1"/>
        <v>0.9945977027663192</v>
      </c>
      <c r="G53" s="17"/>
      <c r="H53" s="17"/>
      <c r="I53" s="4">
        <v>20404</v>
      </c>
      <c r="J53" s="16" t="s">
        <v>81</v>
      </c>
      <c r="K53" s="6">
        <v>0.12359481304883957</v>
      </c>
      <c r="L53" s="6">
        <v>9.479832649230957E-2</v>
      </c>
      <c r="M53" s="17">
        <f t="shared" si="2"/>
        <v>0.76700893956487626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spans="1:28" ht="14.4">
      <c r="A54" s="4">
        <v>20405</v>
      </c>
      <c r="B54" s="16" t="s">
        <v>82</v>
      </c>
      <c r="C54" s="6">
        <v>0.25192567706108093</v>
      </c>
      <c r="D54" s="6">
        <v>0.20268596708774567</v>
      </c>
      <c r="E54" s="17">
        <f t="shared" si="0"/>
        <v>0.80454668000595753</v>
      </c>
      <c r="F54" s="18">
        <f t="shared" si="1"/>
        <v>0.80454668000595753</v>
      </c>
      <c r="G54" s="17"/>
      <c r="H54" s="17"/>
      <c r="I54" s="4">
        <v>20405</v>
      </c>
      <c r="J54" s="16" t="s">
        <v>82</v>
      </c>
      <c r="K54" s="6">
        <v>9.9026843905448914E-2</v>
      </c>
      <c r="L54" s="6">
        <v>7.6031602919101715E-2</v>
      </c>
      <c r="M54" s="17">
        <f t="shared" si="2"/>
        <v>0.76778780298902471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spans="1:28" ht="14.4">
      <c r="A55" s="4">
        <v>20501</v>
      </c>
      <c r="B55" s="16" t="s">
        <v>83</v>
      </c>
      <c r="C55" s="6">
        <v>0.23357085883617401</v>
      </c>
      <c r="D55" s="6">
        <v>0.2330993264913559</v>
      </c>
      <c r="E55" s="17">
        <f t="shared" si="0"/>
        <v>0.9979812021620863</v>
      </c>
      <c r="F55" s="18">
        <f t="shared" si="1"/>
        <v>0.9979812021620863</v>
      </c>
      <c r="G55" s="17"/>
      <c r="H55" s="17"/>
      <c r="I55" s="4">
        <v>20501</v>
      </c>
      <c r="J55" s="16" t="s">
        <v>83</v>
      </c>
      <c r="K55" s="6">
        <v>6.8360559642314911E-2</v>
      </c>
      <c r="L55" s="6">
        <v>4.9535736441612244E-2</v>
      </c>
      <c r="M55" s="17">
        <f t="shared" si="2"/>
        <v>0.72462450133234169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</row>
    <row r="56" spans="1:28" ht="14.4">
      <c r="A56" s="4">
        <v>20502</v>
      </c>
      <c r="B56" s="16" t="s">
        <v>84</v>
      </c>
      <c r="C56" s="6">
        <v>0.27047166228294373</v>
      </c>
      <c r="D56" s="6">
        <v>0.31068089604377747</v>
      </c>
      <c r="E56" s="17">
        <f t="shared" si="0"/>
        <v>1.1486633883248381</v>
      </c>
      <c r="F56" s="18">
        <f t="shared" si="1"/>
        <v>1.1486633883248381</v>
      </c>
      <c r="G56" s="17"/>
      <c r="H56" s="17"/>
      <c r="I56" s="4">
        <v>20502</v>
      </c>
      <c r="J56" s="16" t="s">
        <v>84</v>
      </c>
      <c r="K56" s="6">
        <v>0.10648398101329803</v>
      </c>
      <c r="L56" s="6">
        <v>7.5811885297298431E-2</v>
      </c>
      <c r="M56" s="17">
        <f t="shared" si="2"/>
        <v>0.71195577565634793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spans="1:28" ht="14.4">
      <c r="A57" s="4">
        <v>20503</v>
      </c>
      <c r="B57" s="16" t="s">
        <v>85</v>
      </c>
      <c r="C57" s="6">
        <v>0.31807082891464233</v>
      </c>
      <c r="D57" s="6">
        <v>0.29589533805847168</v>
      </c>
      <c r="E57" s="17">
        <f t="shared" si="0"/>
        <v>0.93028128064481608</v>
      </c>
      <c r="F57" s="18">
        <f t="shared" si="1"/>
        <v>0.93028128064481608</v>
      </c>
      <c r="G57" s="17"/>
      <c r="H57" s="17"/>
      <c r="I57" s="4">
        <v>20503</v>
      </c>
      <c r="J57" s="16" t="s">
        <v>85</v>
      </c>
      <c r="K57" s="6">
        <v>0.11335677653551102</v>
      </c>
      <c r="L57" s="6">
        <v>6.6909216344356537E-2</v>
      </c>
      <c r="M57" s="17">
        <f t="shared" si="2"/>
        <v>0.59025334337551527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spans="1:28" ht="14.4">
      <c r="A58" s="4">
        <v>20601</v>
      </c>
      <c r="B58" s="16" t="s">
        <v>86</v>
      </c>
      <c r="C58" s="6">
        <v>0.24144947528839111</v>
      </c>
      <c r="D58" s="6">
        <v>0.22997024655342102</v>
      </c>
      <c r="E58" s="17">
        <f t="shared" si="0"/>
        <v>0.95245701519434189</v>
      </c>
      <c r="F58" s="18">
        <f t="shared" si="1"/>
        <v>0.95245701519434189</v>
      </c>
      <c r="G58" s="17"/>
      <c r="H58" s="17"/>
      <c r="I58" s="4">
        <v>20601</v>
      </c>
      <c r="J58" s="16" t="s">
        <v>86</v>
      </c>
      <c r="K58" s="6">
        <v>6.6012196242809296E-2</v>
      </c>
      <c r="L58" s="6">
        <v>5.0613436847925186E-2</v>
      </c>
      <c r="M58" s="17">
        <f t="shared" si="2"/>
        <v>0.76672857030474129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 spans="1:28" ht="14.4">
      <c r="A59" s="4">
        <v>20602</v>
      </c>
      <c r="B59" s="16" t="s">
        <v>87</v>
      </c>
      <c r="C59" s="6">
        <v>0.19538889825344086</v>
      </c>
      <c r="D59" s="6">
        <v>0.19909122586250305</v>
      </c>
      <c r="E59" s="17">
        <f t="shared" si="0"/>
        <v>1.0189485054788521</v>
      </c>
      <c r="F59" s="18">
        <f t="shared" si="1"/>
        <v>1.0189485054788521</v>
      </c>
      <c r="G59" s="17"/>
      <c r="H59" s="17"/>
      <c r="I59" s="4">
        <v>20602</v>
      </c>
      <c r="J59" s="16" t="s">
        <v>87</v>
      </c>
      <c r="K59" s="6">
        <v>4.2593363672494888E-2</v>
      </c>
      <c r="L59" s="6">
        <v>4.7199804335832596E-2</v>
      </c>
      <c r="M59" s="17">
        <f t="shared" si="2"/>
        <v>1.1081492576814815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 spans="1:28" ht="14.4">
      <c r="A60" s="4">
        <v>20603</v>
      </c>
      <c r="B60" s="16" t="s">
        <v>88</v>
      </c>
      <c r="C60" s="6">
        <v>0.28225025534629822</v>
      </c>
      <c r="D60" s="6">
        <v>0.24972513318061829</v>
      </c>
      <c r="E60" s="17">
        <f t="shared" si="0"/>
        <v>0.88476495043104841</v>
      </c>
      <c r="F60" s="18">
        <f t="shared" si="1"/>
        <v>0.88476495043104841</v>
      </c>
      <c r="G60" s="17"/>
      <c r="H60" s="17"/>
      <c r="I60" s="4">
        <v>20603</v>
      </c>
      <c r="J60" s="16" t="s">
        <v>88</v>
      </c>
      <c r="K60" s="6">
        <v>9.7109302878379822E-2</v>
      </c>
      <c r="L60" s="6">
        <v>6.7006677389144897E-2</v>
      </c>
      <c r="M60" s="17">
        <f t="shared" si="2"/>
        <v>0.69001295862523482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spans="1:28" ht="14.4">
      <c r="A61" s="4">
        <v>20604</v>
      </c>
      <c r="B61" s="16" t="s">
        <v>89</v>
      </c>
      <c r="C61" s="6">
        <v>0.26929673552513123</v>
      </c>
      <c r="D61" s="6">
        <v>0.24111275374889374</v>
      </c>
      <c r="E61" s="17">
        <f t="shared" si="0"/>
        <v>0.89534228210647093</v>
      </c>
      <c r="F61" s="18">
        <f t="shared" si="1"/>
        <v>0.89534228210647093</v>
      </c>
      <c r="G61" s="17"/>
      <c r="H61" s="17"/>
      <c r="I61" s="4">
        <v>20604</v>
      </c>
      <c r="J61" s="16" t="s">
        <v>89</v>
      </c>
      <c r="K61" s="6">
        <v>0.1149425283074379</v>
      </c>
      <c r="L61" s="6">
        <v>8.2649499177932739E-2</v>
      </c>
      <c r="M61" s="17">
        <f t="shared" si="2"/>
        <v>0.71905064552668718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spans="1:28" ht="14.4">
      <c r="A62" s="4">
        <v>20605</v>
      </c>
      <c r="B62" s="16" t="s">
        <v>90</v>
      </c>
      <c r="C62" s="6">
        <v>0.19602063298225403</v>
      </c>
      <c r="D62" s="6">
        <v>0.20068906247615814</v>
      </c>
      <c r="E62" s="17">
        <f t="shared" si="0"/>
        <v>1.0238160107070298</v>
      </c>
      <c r="F62" s="18">
        <f t="shared" si="1"/>
        <v>1.0238160107070298</v>
      </c>
      <c r="G62" s="17"/>
      <c r="H62" s="17"/>
      <c r="I62" s="4">
        <v>20605</v>
      </c>
      <c r="J62" s="16" t="s">
        <v>90</v>
      </c>
      <c r="K62" s="6">
        <v>7.0834435522556305E-2</v>
      </c>
      <c r="L62" s="6">
        <v>6.1783313751220703E-2</v>
      </c>
      <c r="M62" s="17">
        <f t="shared" si="2"/>
        <v>0.87222144562084647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spans="1:28" ht="14.4">
      <c r="A63" s="4">
        <v>20606</v>
      </c>
      <c r="B63" s="16" t="s">
        <v>91</v>
      </c>
      <c r="C63" s="6">
        <v>0.12235379219055176</v>
      </c>
      <c r="D63" s="6">
        <v>0.1170336976647377</v>
      </c>
      <c r="E63" s="17">
        <f t="shared" si="0"/>
        <v>0.95651876063204788</v>
      </c>
      <c r="F63" s="18">
        <f t="shared" si="1"/>
        <v>0.95651876063204788</v>
      </c>
      <c r="G63" s="17"/>
      <c r="H63" s="17"/>
      <c r="I63" s="4">
        <v>20606</v>
      </c>
      <c r="J63" s="16" t="s">
        <v>91</v>
      </c>
      <c r="K63" s="6">
        <v>4.554438591003418E-2</v>
      </c>
      <c r="L63" s="6">
        <v>2.4809328839182854E-2</v>
      </c>
      <c r="M63" s="17">
        <f t="shared" si="2"/>
        <v>0.54472858385202094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spans="1:28" ht="14.4">
      <c r="A64" s="4">
        <v>20607</v>
      </c>
      <c r="B64" s="16" t="s">
        <v>92</v>
      </c>
      <c r="C64" s="6">
        <v>0.14925231039524078</v>
      </c>
      <c r="D64" s="6">
        <v>0.11140815168619156</v>
      </c>
      <c r="E64" s="17">
        <f t="shared" si="0"/>
        <v>0.74644172268534636</v>
      </c>
      <c r="F64" s="18">
        <f t="shared" si="1"/>
        <v>0.74644172268534636</v>
      </c>
      <c r="G64" s="17"/>
      <c r="H64" s="17"/>
      <c r="I64" s="4">
        <v>20607</v>
      </c>
      <c r="J64" s="16" t="s">
        <v>92</v>
      </c>
      <c r="K64" s="6">
        <v>2.1199177950620651E-2</v>
      </c>
      <c r="L64" s="6">
        <v>2.2114766761660576E-2</v>
      </c>
      <c r="M64" s="17">
        <f t="shared" si="2"/>
        <v>1.0431898261891386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spans="1:28" ht="14.4">
      <c r="A65" s="4">
        <v>20608</v>
      </c>
      <c r="B65" s="16" t="s">
        <v>93</v>
      </c>
      <c r="C65" s="6">
        <v>0.20667316019535065</v>
      </c>
      <c r="D65" s="6">
        <v>0.27689817547798157</v>
      </c>
      <c r="E65" s="17">
        <f t="shared" si="0"/>
        <v>1.3397877848108248</v>
      </c>
      <c r="F65" s="18">
        <f t="shared" si="1"/>
        <v>1.3397877848108248</v>
      </c>
      <c r="G65" s="17"/>
      <c r="H65" s="17"/>
      <c r="I65" s="4">
        <v>20608</v>
      </c>
      <c r="J65" s="16" t="s">
        <v>93</v>
      </c>
      <c r="K65" s="6">
        <v>9.0298593044281006E-2</v>
      </c>
      <c r="L65" s="6">
        <v>8.135627955198288E-2</v>
      </c>
      <c r="M65" s="17">
        <f t="shared" si="2"/>
        <v>0.90096951468653608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spans="1:28" ht="14.4">
      <c r="A66" s="4">
        <v>20701</v>
      </c>
      <c r="B66" s="16" t="s">
        <v>94</v>
      </c>
      <c r="C66" s="6">
        <v>0.30828902125358582</v>
      </c>
      <c r="D66" s="6">
        <v>0.25871279835700989</v>
      </c>
      <c r="E66" s="17">
        <f t="shared" si="0"/>
        <v>0.83918913915589433</v>
      </c>
      <c r="F66" s="18">
        <f t="shared" si="1"/>
        <v>0.83918913915589433</v>
      </c>
      <c r="G66" s="17"/>
      <c r="H66" s="17"/>
      <c r="I66" s="4">
        <v>20701</v>
      </c>
      <c r="J66" s="16" t="s">
        <v>94</v>
      </c>
      <c r="K66" s="6">
        <v>0.10994561761617661</v>
      </c>
      <c r="L66" s="6">
        <v>7.9722262918949127E-2</v>
      </c>
      <c r="M66" s="17">
        <f t="shared" si="2"/>
        <v>0.72510632663197094</v>
      </c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</row>
    <row r="67" spans="1:28" ht="14.4">
      <c r="A67" s="4">
        <v>20702</v>
      </c>
      <c r="B67" s="16" t="s">
        <v>95</v>
      </c>
      <c r="C67" s="6">
        <v>0.36320346593856812</v>
      </c>
      <c r="D67" s="6">
        <v>0.32922676205635071</v>
      </c>
      <c r="E67" s="17">
        <f t="shared" si="0"/>
        <v>0.90645269919322802</v>
      </c>
      <c r="F67" s="18">
        <f t="shared" si="1"/>
        <v>0.90645269919322802</v>
      </c>
      <c r="G67" s="17"/>
      <c r="H67" s="17"/>
      <c r="I67" s="4">
        <v>20702</v>
      </c>
      <c r="J67" s="16" t="s">
        <v>95</v>
      </c>
      <c r="K67" s="6">
        <v>6.7876793444156647E-2</v>
      </c>
      <c r="L67" s="6">
        <v>5.0066109746694565E-2</v>
      </c>
      <c r="M67" s="17">
        <f t="shared" si="2"/>
        <v>0.73760275355206306</v>
      </c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4.4">
      <c r="A68" s="4">
        <v>20801</v>
      </c>
      <c r="B68" s="16" t="s">
        <v>96</v>
      </c>
      <c r="C68" s="6">
        <v>0.12907294929027557</v>
      </c>
      <c r="D68" s="6">
        <v>0.12663647532463074</v>
      </c>
      <c r="E68" s="17">
        <f t="shared" si="0"/>
        <v>0.98112327967213808</v>
      </c>
      <c r="F68" s="18">
        <f t="shared" si="1"/>
        <v>0.98112327967213808</v>
      </c>
      <c r="G68" s="17"/>
      <c r="H68" s="17"/>
      <c r="I68" s="4">
        <v>20801</v>
      </c>
      <c r="J68" s="16" t="s">
        <v>96</v>
      </c>
      <c r="K68" s="6">
        <v>3.1612500548362732E-2</v>
      </c>
      <c r="L68" s="6">
        <v>1.9604071974754333E-2</v>
      </c>
      <c r="M68" s="17">
        <f t="shared" si="2"/>
        <v>0.62013670651465325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4.4">
      <c r="A69" s="4">
        <v>20802</v>
      </c>
      <c r="B69" s="16" t="s">
        <v>97</v>
      </c>
      <c r="C69" s="6">
        <v>0.1502581387758255</v>
      </c>
      <c r="D69" s="6">
        <v>0.15021711587905884</v>
      </c>
      <c r="E69" s="17">
        <f t="shared" si="0"/>
        <v>0.99972698386190006</v>
      </c>
      <c r="F69" s="18">
        <f t="shared" si="1"/>
        <v>0.99972698386190006</v>
      </c>
      <c r="G69" s="17"/>
      <c r="H69" s="17"/>
      <c r="I69" s="4">
        <v>20802</v>
      </c>
      <c r="J69" s="16" t="s">
        <v>97</v>
      </c>
      <c r="K69" s="6">
        <v>3.379400447010994E-2</v>
      </c>
      <c r="L69" s="6">
        <v>2.4733945727348328E-2</v>
      </c>
      <c r="M69" s="17">
        <f t="shared" si="2"/>
        <v>0.73190336910871168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4.4">
      <c r="A70" s="4">
        <v>20803</v>
      </c>
      <c r="B70" s="16" t="s">
        <v>98</v>
      </c>
      <c r="C70" s="6">
        <v>0.20283523201942444</v>
      </c>
      <c r="D70" s="6">
        <v>0.20612922310829163</v>
      </c>
      <c r="E70" s="17">
        <f t="shared" si="0"/>
        <v>1.0162397383140604</v>
      </c>
      <c r="F70" s="18">
        <f t="shared" si="1"/>
        <v>1.0162397383140604</v>
      </c>
      <c r="G70" s="17"/>
      <c r="H70" s="17"/>
      <c r="I70" s="4">
        <v>20803</v>
      </c>
      <c r="J70" s="16" t="s">
        <v>98</v>
      </c>
      <c r="K70" s="6">
        <v>7.2725042700767517E-2</v>
      </c>
      <c r="L70" s="6">
        <v>7.7695891261100769E-2</v>
      </c>
      <c r="M70" s="17">
        <f t="shared" si="2"/>
        <v>1.0683512635501111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spans="1:28" ht="14.4">
      <c r="A71" s="4">
        <v>20804</v>
      </c>
      <c r="B71" s="16" t="s">
        <v>99</v>
      </c>
      <c r="C71" s="6">
        <v>0.11803857237100601</v>
      </c>
      <c r="D71" s="6">
        <v>9.4825536012649536E-2</v>
      </c>
      <c r="E71" s="17">
        <f t="shared" si="0"/>
        <v>0.80334363681224652</v>
      </c>
      <c r="F71" s="18">
        <f t="shared" si="1"/>
        <v>0.80334363681224652</v>
      </c>
      <c r="G71" s="17"/>
      <c r="H71" s="17"/>
      <c r="I71" s="4">
        <v>20804</v>
      </c>
      <c r="J71" s="16" t="s">
        <v>99</v>
      </c>
      <c r="K71" s="6">
        <v>1.9684573635458946E-2</v>
      </c>
      <c r="L71" s="6">
        <v>1.1716759763658047E-2</v>
      </c>
      <c r="M71" s="17">
        <f t="shared" si="2"/>
        <v>0.59522547862311725</v>
      </c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</row>
    <row r="72" spans="1:28" ht="14.4">
      <c r="A72" s="4">
        <v>20805</v>
      </c>
      <c r="B72" s="16" t="s">
        <v>100</v>
      </c>
      <c r="C72" s="6">
        <v>0.2937016487121582</v>
      </c>
      <c r="D72" s="6">
        <v>0.28701725602149963</v>
      </c>
      <c r="E72" s="17">
        <f t="shared" si="0"/>
        <v>0.97724087447255159</v>
      </c>
      <c r="F72" s="18">
        <f t="shared" si="1"/>
        <v>0.97724087447255159</v>
      </c>
      <c r="G72" s="17"/>
      <c r="H72" s="17"/>
      <c r="I72" s="4">
        <v>20805</v>
      </c>
      <c r="J72" s="16" t="s">
        <v>100</v>
      </c>
      <c r="K72" s="6">
        <v>5.4466232657432556E-2</v>
      </c>
      <c r="L72" s="6">
        <v>5.8903120458126068E-2</v>
      </c>
      <c r="M72" s="17">
        <f t="shared" si="2"/>
        <v>1.0814612574473341</v>
      </c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spans="1:28" ht="14.4">
      <c r="A73" s="4">
        <v>20806</v>
      </c>
      <c r="B73" s="16" t="s">
        <v>101</v>
      </c>
      <c r="C73" s="6">
        <v>0.18590882420539856</v>
      </c>
      <c r="D73" s="6">
        <v>0.19829007983207703</v>
      </c>
      <c r="E73" s="17">
        <f t="shared" si="0"/>
        <v>1.0665985365654254</v>
      </c>
      <c r="F73" s="18">
        <f t="shared" si="1"/>
        <v>1.0665985365654254</v>
      </c>
      <c r="G73" s="17"/>
      <c r="H73" s="17"/>
      <c r="I73" s="4">
        <v>20806</v>
      </c>
      <c r="J73" s="16" t="s">
        <v>101</v>
      </c>
      <c r="K73" s="6">
        <v>4.5886650681495667E-2</v>
      </c>
      <c r="L73" s="6">
        <v>4.5031409710645676E-2</v>
      </c>
      <c r="M73" s="17">
        <f t="shared" si="2"/>
        <v>0.98136187849520085</v>
      </c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</row>
    <row r="74" spans="1:28" ht="14.4">
      <c r="A74" s="4">
        <v>20807</v>
      </c>
      <c r="B74" s="16" t="s">
        <v>102</v>
      </c>
      <c r="C74" s="6">
        <v>0.1588500589132309</v>
      </c>
      <c r="D74" s="6">
        <v>0.1786627471446991</v>
      </c>
      <c r="E74" s="17">
        <f t="shared" si="0"/>
        <v>1.1247257216460369</v>
      </c>
      <c r="F74" s="18">
        <f t="shared" si="1"/>
        <v>1.1247257216460369</v>
      </c>
      <c r="G74" s="17"/>
      <c r="H74" s="17"/>
      <c r="I74" s="4">
        <v>20807</v>
      </c>
      <c r="J74" s="16" t="s">
        <v>102</v>
      </c>
      <c r="K74" s="6">
        <v>4.7692466527223587E-2</v>
      </c>
      <c r="L74" s="6">
        <v>3.6579247564077377E-2</v>
      </c>
      <c r="M74" s="17">
        <f t="shared" si="2"/>
        <v>0.76698166875469498</v>
      </c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spans="1:28" ht="14.4">
      <c r="A75" s="4">
        <v>20901</v>
      </c>
      <c r="B75" s="16" t="s">
        <v>103</v>
      </c>
      <c r="C75" s="6">
        <v>0.1976349949836731</v>
      </c>
      <c r="D75" s="6">
        <v>0.17019730806350708</v>
      </c>
      <c r="E75" s="17">
        <f t="shared" si="0"/>
        <v>0.86116989593653348</v>
      </c>
      <c r="F75" s="18">
        <f t="shared" si="1"/>
        <v>0.86116989593653348</v>
      </c>
      <c r="G75" s="17"/>
      <c r="H75" s="17"/>
      <c r="I75" s="4">
        <v>20901</v>
      </c>
      <c r="J75" s="16" t="s">
        <v>103</v>
      </c>
      <c r="K75" s="6">
        <v>4.8422235995531082E-2</v>
      </c>
      <c r="L75" s="6">
        <v>3.8154579699039459E-2</v>
      </c>
      <c r="M75" s="17">
        <f t="shared" si="2"/>
        <v>0.78795575864280143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spans="1:28" ht="14.4">
      <c r="A76" s="4">
        <v>20902</v>
      </c>
      <c r="B76" s="16" t="s">
        <v>104</v>
      </c>
      <c r="C76" s="6">
        <v>0.30010002851486206</v>
      </c>
      <c r="D76" s="6">
        <v>0.29611891508102417</v>
      </c>
      <c r="E76" s="17">
        <f t="shared" si="0"/>
        <v>0.9867340451330856</v>
      </c>
      <c r="F76" s="18">
        <f t="shared" si="1"/>
        <v>0.9867340451330856</v>
      </c>
      <c r="G76" s="17"/>
      <c r="H76" s="17"/>
      <c r="I76" s="4">
        <v>20902</v>
      </c>
      <c r="J76" s="16" t="s">
        <v>104</v>
      </c>
      <c r="K76" s="6">
        <v>6.8172924220561981E-2</v>
      </c>
      <c r="L76" s="6">
        <v>4.6284656971693039E-2</v>
      </c>
      <c r="M76" s="17">
        <f t="shared" si="2"/>
        <v>0.67893019847508451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spans="1:28" ht="14.4">
      <c r="A77" s="4">
        <v>20903</v>
      </c>
      <c r="B77" s="16" t="s">
        <v>105</v>
      </c>
      <c r="C77" s="6">
        <v>0.24399743974208832</v>
      </c>
      <c r="D77" s="6">
        <v>0.25153139233589172</v>
      </c>
      <c r="E77" s="17">
        <f t="shared" si="0"/>
        <v>1.0308771788825613</v>
      </c>
      <c r="F77" s="18">
        <f t="shared" si="1"/>
        <v>1.0308771788825613</v>
      </c>
      <c r="G77" s="17"/>
      <c r="H77" s="17"/>
      <c r="I77" s="4">
        <v>20903</v>
      </c>
      <c r="J77" s="16" t="s">
        <v>105</v>
      </c>
      <c r="K77" s="6">
        <v>9.4811201095581055E-2</v>
      </c>
      <c r="L77" s="6">
        <v>9.1636240482330322E-2</v>
      </c>
      <c r="M77" s="17">
        <f t="shared" si="2"/>
        <v>0.96651281096998243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spans="1:28" ht="14.4">
      <c r="A78" s="4">
        <v>20904</v>
      </c>
      <c r="B78" s="16" t="s">
        <v>106</v>
      </c>
      <c r="C78" s="6">
        <v>0.26462110877037048</v>
      </c>
      <c r="D78" s="6">
        <v>0.21338813006877899</v>
      </c>
      <c r="E78" s="17">
        <f t="shared" si="0"/>
        <v>0.80639118723499192</v>
      </c>
      <c r="F78" s="18">
        <f t="shared" si="1"/>
        <v>0.80639118723499192</v>
      </c>
      <c r="G78" s="17"/>
      <c r="H78" s="17"/>
      <c r="I78" s="4">
        <v>20904</v>
      </c>
      <c r="J78" s="16" t="s">
        <v>106</v>
      </c>
      <c r="K78" s="6">
        <v>0.1056160032749176</v>
      </c>
      <c r="L78" s="6">
        <v>7.9590603709220886E-2</v>
      </c>
      <c r="M78" s="17">
        <f t="shared" si="2"/>
        <v>0.75358469589165566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spans="1:28" ht="14.4">
      <c r="A79" s="4">
        <v>20905</v>
      </c>
      <c r="B79" s="16" t="s">
        <v>107</v>
      </c>
      <c r="C79" s="6">
        <v>0.21494302153587341</v>
      </c>
      <c r="D79" s="6">
        <v>0.18454226851463318</v>
      </c>
      <c r="E79" s="17">
        <f t="shared" si="0"/>
        <v>0.85856366583100985</v>
      </c>
      <c r="F79" s="18">
        <f t="shared" si="1"/>
        <v>0.85856366583100985</v>
      </c>
      <c r="G79" s="17"/>
      <c r="H79" s="17"/>
      <c r="I79" s="4">
        <v>20905</v>
      </c>
      <c r="J79" s="16" t="s">
        <v>107</v>
      </c>
      <c r="K79" s="6">
        <v>7.7732972800731659E-2</v>
      </c>
      <c r="L79" s="6">
        <v>5.681997537612915E-2</v>
      </c>
      <c r="M79" s="17">
        <f t="shared" si="2"/>
        <v>0.73096362237151358</v>
      </c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</row>
    <row r="80" spans="1:28" ht="14.4">
      <c r="A80" s="4">
        <v>21001</v>
      </c>
      <c r="B80" s="16" t="s">
        <v>108</v>
      </c>
      <c r="C80" s="6">
        <v>0.35536250472068787</v>
      </c>
      <c r="D80" s="6">
        <v>0.38577163219451904</v>
      </c>
      <c r="E80" s="17">
        <f t="shared" si="0"/>
        <v>1.0855721328780381</v>
      </c>
      <c r="F80" s="18">
        <f t="shared" si="1"/>
        <v>1.0855721328780381</v>
      </c>
      <c r="G80" s="17"/>
      <c r="H80" s="17"/>
      <c r="I80" s="4">
        <v>21001</v>
      </c>
      <c r="J80" s="16" t="s">
        <v>108</v>
      </c>
      <c r="K80" s="6">
        <v>9.9470667541027069E-2</v>
      </c>
      <c r="L80" s="6">
        <v>0.10209345072507858</v>
      </c>
      <c r="M80" s="17">
        <f t="shared" si="2"/>
        <v>1.0263674030635186</v>
      </c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spans="1:28" ht="14.4">
      <c r="A81" s="4">
        <v>21002</v>
      </c>
      <c r="B81" s="16" t="s">
        <v>109</v>
      </c>
      <c r="C81" s="6">
        <v>0.23291544616222382</v>
      </c>
      <c r="D81" s="6">
        <v>0.16870720684528351</v>
      </c>
      <c r="E81" s="17">
        <f t="shared" si="0"/>
        <v>0.72432811831543464</v>
      </c>
      <c r="F81" s="18">
        <f t="shared" si="1"/>
        <v>0.72432811831543464</v>
      </c>
      <c r="G81" s="17"/>
      <c r="H81" s="17"/>
      <c r="I81" s="4">
        <v>21002</v>
      </c>
      <c r="J81" s="16" t="s">
        <v>109</v>
      </c>
      <c r="K81" s="6">
        <v>7.0555813610553741E-2</v>
      </c>
      <c r="L81" s="6">
        <v>4.8768602311611176E-2</v>
      </c>
      <c r="M81" s="17">
        <f t="shared" si="2"/>
        <v>0.69120600863309112</v>
      </c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</row>
    <row r="82" spans="1:28" ht="14.4">
      <c r="A82" s="4">
        <v>21003</v>
      </c>
      <c r="B82" s="16" t="s">
        <v>110</v>
      </c>
      <c r="C82" s="6">
        <v>0.13757158815860748</v>
      </c>
      <c r="D82" s="6">
        <v>0.13517355918884277</v>
      </c>
      <c r="E82" s="17">
        <f t="shared" si="0"/>
        <v>0.9825688646772035</v>
      </c>
      <c r="F82" s="18">
        <f t="shared" si="1"/>
        <v>0.9825688646772035</v>
      </c>
      <c r="G82" s="17"/>
      <c r="H82" s="17"/>
      <c r="I82" s="4">
        <v>21003</v>
      </c>
      <c r="J82" s="16" t="s">
        <v>110</v>
      </c>
      <c r="K82" s="6">
        <v>4.0278926491737366E-2</v>
      </c>
      <c r="L82" s="6">
        <v>3.5387717187404633E-2</v>
      </c>
      <c r="M82" s="17">
        <f t="shared" si="2"/>
        <v>0.8785665425979986</v>
      </c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spans="1:28" ht="14.4">
      <c r="A83" s="4">
        <v>21004</v>
      </c>
      <c r="B83" s="16" t="s">
        <v>111</v>
      </c>
      <c r="C83" s="6">
        <v>0.2700473964214325</v>
      </c>
      <c r="D83" s="6">
        <v>0.19981053471565247</v>
      </c>
      <c r="E83" s="17">
        <f t="shared" si="0"/>
        <v>0.73990913211335207</v>
      </c>
      <c r="F83" s="18">
        <f t="shared" si="1"/>
        <v>0.73990913211335207</v>
      </c>
      <c r="G83" s="17"/>
      <c r="H83" s="17"/>
      <c r="I83" s="4">
        <v>21004</v>
      </c>
      <c r="J83" s="16" t="s">
        <v>111</v>
      </c>
      <c r="K83" s="6">
        <v>9.1572552919387817E-2</v>
      </c>
      <c r="L83" s="6">
        <v>5.2758146077394485E-2</v>
      </c>
      <c r="M83" s="17">
        <f t="shared" si="2"/>
        <v>0.57613492684689027</v>
      </c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 spans="1:28" ht="14.4">
      <c r="A84" s="4">
        <v>21005</v>
      </c>
      <c r="B84" s="16" t="s">
        <v>112</v>
      </c>
      <c r="C84" s="6">
        <v>0.33946716785430908</v>
      </c>
      <c r="D84" s="6">
        <v>0.3325285017490387</v>
      </c>
      <c r="E84" s="17">
        <f t="shared" si="0"/>
        <v>0.97956012609664722</v>
      </c>
      <c r="F84" s="18">
        <f t="shared" si="1"/>
        <v>0.97956012609664722</v>
      </c>
      <c r="G84" s="17"/>
      <c r="H84" s="17"/>
      <c r="I84" s="4">
        <v>21005</v>
      </c>
      <c r="J84" s="16" t="s">
        <v>112</v>
      </c>
      <c r="K84" s="6">
        <v>0.14008599519729614</v>
      </c>
      <c r="L84" s="6">
        <v>0.14516475796699524</v>
      </c>
      <c r="M84" s="17">
        <f t="shared" si="2"/>
        <v>1.0362546074826837</v>
      </c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spans="1:28" ht="14.4">
      <c r="A85" s="4">
        <v>21006</v>
      </c>
      <c r="B85" s="16" t="s">
        <v>113</v>
      </c>
      <c r="C85" s="6">
        <v>0.22771258652210236</v>
      </c>
      <c r="D85" s="6">
        <v>0.20998263359069824</v>
      </c>
      <c r="E85" s="17">
        <f t="shared" si="0"/>
        <v>0.92213889797574633</v>
      </c>
      <c r="F85" s="18">
        <f t="shared" si="1"/>
        <v>0.92213889797574633</v>
      </c>
      <c r="G85" s="17"/>
      <c r="H85" s="17"/>
      <c r="I85" s="4">
        <v>21006</v>
      </c>
      <c r="J85" s="16" t="s">
        <v>113</v>
      </c>
      <c r="K85" s="6">
        <v>8.0213256180286407E-2</v>
      </c>
      <c r="L85" s="6">
        <v>4.9806516617536545E-2</v>
      </c>
      <c r="M85" s="17">
        <f t="shared" si="2"/>
        <v>0.62092625320672656</v>
      </c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spans="1:28" ht="14.4">
      <c r="A86" s="4">
        <v>21101</v>
      </c>
      <c r="B86" s="16" t="s">
        <v>114</v>
      </c>
      <c r="C86" s="6">
        <v>0.11126080900430679</v>
      </c>
      <c r="D86" s="6">
        <v>0.11497665196657181</v>
      </c>
      <c r="E86" s="17">
        <f t="shared" si="0"/>
        <v>1.0333975907196682</v>
      </c>
      <c r="F86" s="18">
        <f t="shared" si="1"/>
        <v>1.0333975907196682</v>
      </c>
      <c r="G86" s="17"/>
      <c r="H86" s="17"/>
      <c r="I86" s="4">
        <v>21101</v>
      </c>
      <c r="J86" s="16" t="s">
        <v>114</v>
      </c>
      <c r="K86" s="6">
        <v>2.7654172852635384E-2</v>
      </c>
      <c r="L86" s="6">
        <v>1.7627120018005371E-2</v>
      </c>
      <c r="M86" s="17">
        <f t="shared" si="2"/>
        <v>0.63741266505917371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spans="1:28" ht="14.4">
      <c r="A87" s="4">
        <v>21102</v>
      </c>
      <c r="B87" s="16" t="s">
        <v>115</v>
      </c>
      <c r="C87" s="6">
        <v>0.16863419115543365</v>
      </c>
      <c r="D87" s="6">
        <v>0.18182115256786346</v>
      </c>
      <c r="E87" s="17">
        <f t="shared" si="0"/>
        <v>1.0781986222490023</v>
      </c>
      <c r="F87" s="18">
        <f t="shared" si="1"/>
        <v>1.0781986222490023</v>
      </c>
      <c r="G87" s="17"/>
      <c r="H87" s="17"/>
      <c r="I87" s="4">
        <v>21102</v>
      </c>
      <c r="J87" s="16" t="s">
        <v>115</v>
      </c>
      <c r="K87" s="6">
        <v>5.137016624212265E-2</v>
      </c>
      <c r="L87" s="6">
        <v>4.2904410511255264E-2</v>
      </c>
      <c r="M87" s="17">
        <f t="shared" si="2"/>
        <v>0.83520092788943301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spans="1:28" ht="14.4">
      <c r="A88" s="4">
        <v>21103</v>
      </c>
      <c r="B88" s="16" t="s">
        <v>116</v>
      </c>
      <c r="C88" s="6">
        <v>0.13077859580516815</v>
      </c>
      <c r="D88" s="6">
        <v>0.1039433628320694</v>
      </c>
      <c r="E88" s="17">
        <f t="shared" si="0"/>
        <v>0.79480409001273078</v>
      </c>
      <c r="F88" s="18">
        <f t="shared" si="1"/>
        <v>0.79480409001273078</v>
      </c>
      <c r="G88" s="17"/>
      <c r="H88" s="17"/>
      <c r="I88" s="4">
        <v>21103</v>
      </c>
      <c r="J88" s="16" t="s">
        <v>116</v>
      </c>
      <c r="K88" s="6">
        <v>2.1562809124588966E-2</v>
      </c>
      <c r="L88" s="6">
        <v>1.9866907969117165E-2</v>
      </c>
      <c r="M88" s="17">
        <f t="shared" si="2"/>
        <v>0.92135063916426851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spans="1:28" ht="14.4">
      <c r="A89" s="4">
        <v>21104</v>
      </c>
      <c r="B89" s="16" t="s">
        <v>117</v>
      </c>
      <c r="C89" s="6">
        <v>0.1628139466047287</v>
      </c>
      <c r="D89" s="6">
        <v>0.21235331892967224</v>
      </c>
      <c r="E89" s="17">
        <f t="shared" si="0"/>
        <v>1.3042698328860776</v>
      </c>
      <c r="F89" s="18">
        <f t="shared" si="1"/>
        <v>1.3042698328860776</v>
      </c>
      <c r="G89" s="17"/>
      <c r="H89" s="17"/>
      <c r="I89" s="4">
        <v>21104</v>
      </c>
      <c r="J89" s="16" t="s">
        <v>117</v>
      </c>
      <c r="K89" s="6">
        <v>7.0034347474575043E-2</v>
      </c>
      <c r="L89" s="6">
        <v>8.2579255104064941E-2</v>
      </c>
      <c r="M89" s="17">
        <f t="shared" si="2"/>
        <v>1.1791250733655245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spans="1:28" ht="14.4">
      <c r="A90" s="4">
        <v>21105</v>
      </c>
      <c r="B90" s="16" t="s">
        <v>118</v>
      </c>
      <c r="C90" s="6">
        <v>0.37066158652305603</v>
      </c>
      <c r="D90" s="6">
        <v>0.37946626543998718</v>
      </c>
      <c r="E90" s="17">
        <f t="shared" si="0"/>
        <v>1.0237539557295978</v>
      </c>
      <c r="F90" s="18">
        <f t="shared" si="1"/>
        <v>1.0237539557295978</v>
      </c>
      <c r="G90" s="17"/>
      <c r="H90" s="17"/>
      <c r="I90" s="4">
        <v>21105</v>
      </c>
      <c r="J90" s="16" t="s">
        <v>118</v>
      </c>
      <c r="K90" s="6">
        <v>7.8073635697364807E-2</v>
      </c>
      <c r="L90" s="6">
        <v>7.4738308787345886E-2</v>
      </c>
      <c r="M90" s="17">
        <f t="shared" si="2"/>
        <v>0.95727972855078025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</row>
    <row r="91" spans="1:28" ht="14.4">
      <c r="A91" s="4">
        <v>21201</v>
      </c>
      <c r="B91" s="16" t="s">
        <v>119</v>
      </c>
      <c r="C91" s="6">
        <v>0.23524245619773865</v>
      </c>
      <c r="D91" s="6">
        <v>0.22368107736110687</v>
      </c>
      <c r="E91" s="17">
        <f t="shared" si="0"/>
        <v>0.95085334924868503</v>
      </c>
      <c r="F91" s="18">
        <f t="shared" si="1"/>
        <v>0.95085334924868503</v>
      </c>
      <c r="G91" s="17"/>
      <c r="H91" s="17"/>
      <c r="I91" s="4">
        <v>21201</v>
      </c>
      <c r="J91" s="16" t="s">
        <v>119</v>
      </c>
      <c r="K91" s="6">
        <v>7.2103671729564667E-2</v>
      </c>
      <c r="L91" s="6">
        <v>5.276874452829361E-2</v>
      </c>
      <c r="M91" s="17">
        <f t="shared" si="2"/>
        <v>0.73184545616775909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spans="1:28" ht="14.4">
      <c r="A92" s="4">
        <v>21202</v>
      </c>
      <c r="B92" s="16" t="s">
        <v>120</v>
      </c>
      <c r="C92" s="6">
        <v>0.22710390388965607</v>
      </c>
      <c r="D92" s="6">
        <v>0.22073706984519958</v>
      </c>
      <c r="E92" s="17">
        <f t="shared" si="0"/>
        <v>0.97196510524297297</v>
      </c>
      <c r="F92" s="18">
        <f t="shared" si="1"/>
        <v>0.97196510524297297</v>
      </c>
      <c r="G92" s="17"/>
      <c r="H92" s="17"/>
      <c r="I92" s="4">
        <v>21202</v>
      </c>
      <c r="J92" s="16" t="s">
        <v>120</v>
      </c>
      <c r="K92" s="6">
        <v>6.0875043272972107E-2</v>
      </c>
      <c r="L92" s="6">
        <v>4.3520234525203705E-2</v>
      </c>
      <c r="M92" s="17">
        <f t="shared" si="2"/>
        <v>0.7149109419118268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spans="1:28" ht="14.4">
      <c r="A93" s="4">
        <v>21203</v>
      </c>
      <c r="B93" s="16" t="s">
        <v>121</v>
      </c>
      <c r="C93" s="6">
        <v>0.1773838996887207</v>
      </c>
      <c r="D93" s="6">
        <v>0.17056453227996826</v>
      </c>
      <c r="E93" s="17">
        <f t="shared" si="0"/>
        <v>0.96155588291429328</v>
      </c>
      <c r="F93" s="18">
        <f t="shared" si="1"/>
        <v>0.96155588291429328</v>
      </c>
      <c r="G93" s="17"/>
      <c r="H93" s="17"/>
      <c r="I93" s="4">
        <v>21203</v>
      </c>
      <c r="J93" s="16" t="s">
        <v>121</v>
      </c>
      <c r="K93" s="6">
        <v>4.9945954233407974E-2</v>
      </c>
      <c r="L93" s="6">
        <v>4.6591781079769135E-2</v>
      </c>
      <c r="M93" s="17">
        <f t="shared" si="2"/>
        <v>0.93284394691982297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spans="1:28" ht="14.4">
      <c r="A94" s="4">
        <v>21204</v>
      </c>
      <c r="B94" s="16" t="s">
        <v>122</v>
      </c>
      <c r="C94" s="6">
        <v>0.23629103600978851</v>
      </c>
      <c r="D94" s="6">
        <v>0.18209013342857361</v>
      </c>
      <c r="E94" s="17">
        <f t="shared" si="0"/>
        <v>0.77061803318273314</v>
      </c>
      <c r="F94" s="18">
        <f t="shared" si="1"/>
        <v>0.77061803318273314</v>
      </c>
      <c r="G94" s="17"/>
      <c r="H94" s="17"/>
      <c r="I94" s="4">
        <v>21204</v>
      </c>
      <c r="J94" s="16" t="s">
        <v>122</v>
      </c>
      <c r="K94" s="6">
        <v>7.2084113955497742E-2</v>
      </c>
      <c r="L94" s="6">
        <v>4.5366376638412476E-2</v>
      </c>
      <c r="M94" s="17">
        <f t="shared" si="2"/>
        <v>0.62935332279203871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spans="1:28" ht="14.4">
      <c r="A95" s="4">
        <v>21301</v>
      </c>
      <c r="B95" s="16" t="s">
        <v>123</v>
      </c>
      <c r="C95" s="6">
        <v>0.2471001148223877</v>
      </c>
      <c r="D95" s="6">
        <v>0.23032289743423462</v>
      </c>
      <c r="E95" s="17">
        <f t="shared" si="0"/>
        <v>0.93210356296186947</v>
      </c>
      <c r="F95" s="18">
        <f t="shared" si="1"/>
        <v>0.93210356296186947</v>
      </c>
      <c r="G95" s="17"/>
      <c r="H95" s="17"/>
      <c r="I95" s="4">
        <v>21301</v>
      </c>
      <c r="J95" s="16" t="s">
        <v>123</v>
      </c>
      <c r="K95" s="6">
        <v>8.0040983855724335E-2</v>
      </c>
      <c r="L95" s="6">
        <v>6.3483983278274536E-2</v>
      </c>
      <c r="M95" s="17">
        <f t="shared" si="2"/>
        <v>0.79314346501169752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 spans="1:28" ht="14.4">
      <c r="A96" s="4">
        <v>21302</v>
      </c>
      <c r="B96" s="16" t="s">
        <v>124</v>
      </c>
      <c r="C96" s="6">
        <v>0.22566233575344086</v>
      </c>
      <c r="D96" s="6">
        <v>0.26000514626502991</v>
      </c>
      <c r="E96" s="17">
        <f t="shared" si="0"/>
        <v>1.1521867191391304</v>
      </c>
      <c r="F96" s="18">
        <f t="shared" si="1"/>
        <v>1.1521867191391304</v>
      </c>
      <c r="G96" s="17"/>
      <c r="H96" s="17"/>
      <c r="I96" s="4">
        <v>21302</v>
      </c>
      <c r="J96" s="16" t="s">
        <v>124</v>
      </c>
      <c r="K96" s="6">
        <v>6.3239715993404388E-2</v>
      </c>
      <c r="L96" s="6">
        <v>5.3579125553369522E-2</v>
      </c>
      <c r="M96" s="17">
        <f t="shared" si="2"/>
        <v>0.84723855431225492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spans="1:28" ht="14.4">
      <c r="A97" s="4">
        <v>21303</v>
      </c>
      <c r="B97" s="16" t="s">
        <v>125</v>
      </c>
      <c r="C97" s="6">
        <v>0.24187369644641876</v>
      </c>
      <c r="D97" s="6">
        <v>0.2809789776802063</v>
      </c>
      <c r="E97" s="17">
        <f t="shared" si="0"/>
        <v>1.161676452662352</v>
      </c>
      <c r="F97" s="18">
        <f t="shared" si="1"/>
        <v>1.161676452662352</v>
      </c>
      <c r="G97" s="17"/>
      <c r="H97" s="17"/>
      <c r="I97" s="4">
        <v>21303</v>
      </c>
      <c r="J97" s="16" t="s">
        <v>125</v>
      </c>
      <c r="K97" s="6">
        <v>9.3936435878276825E-2</v>
      </c>
      <c r="L97" s="6">
        <v>9.106241911649704E-2</v>
      </c>
      <c r="M97" s="17">
        <f t="shared" si="2"/>
        <v>0.96940466460209385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spans="1:28" ht="14.4">
      <c r="A98" s="4">
        <v>21304</v>
      </c>
      <c r="B98" s="16" t="s">
        <v>126</v>
      </c>
      <c r="C98" s="6">
        <v>0.22001390159130096</v>
      </c>
      <c r="D98" s="6">
        <v>0.20632942020893097</v>
      </c>
      <c r="E98" s="17">
        <f t="shared" si="0"/>
        <v>0.93780174214722867</v>
      </c>
      <c r="F98" s="18">
        <f t="shared" si="1"/>
        <v>0.93780174214722867</v>
      </c>
      <c r="G98" s="17"/>
      <c r="H98" s="17"/>
      <c r="I98" s="4">
        <v>21304</v>
      </c>
      <c r="J98" s="16" t="s">
        <v>126</v>
      </c>
      <c r="K98" s="6">
        <v>5.0018724054098129E-2</v>
      </c>
      <c r="L98" s="6">
        <v>4.1620351374149323E-2</v>
      </c>
      <c r="M98" s="17">
        <f t="shared" si="2"/>
        <v>0.83209542348850241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spans="1:28" ht="14.4">
      <c r="A99" s="4">
        <v>21305</v>
      </c>
      <c r="B99" s="16" t="s">
        <v>127</v>
      </c>
      <c r="C99" s="6">
        <v>0.19944790005683899</v>
      </c>
      <c r="D99" s="6">
        <v>0.13077577948570251</v>
      </c>
      <c r="E99" s="17">
        <f t="shared" si="0"/>
        <v>0.65568892652383814</v>
      </c>
      <c r="F99" s="18">
        <f t="shared" si="1"/>
        <v>0.65568892652383814</v>
      </c>
      <c r="G99" s="17"/>
      <c r="H99" s="17"/>
      <c r="I99" s="4">
        <v>21305</v>
      </c>
      <c r="J99" s="16" t="s">
        <v>127</v>
      </c>
      <c r="K99" s="6">
        <v>6.1902839690446854E-2</v>
      </c>
      <c r="L99" s="6">
        <v>3.237418457865715E-2</v>
      </c>
      <c r="M99" s="17">
        <f t="shared" si="2"/>
        <v>0.5229838362916539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</row>
    <row r="100" spans="1:28" ht="14.4">
      <c r="A100" s="4">
        <v>21306</v>
      </c>
      <c r="B100" s="16" t="s">
        <v>128</v>
      </c>
      <c r="C100" s="6">
        <v>0.23616583645343781</v>
      </c>
      <c r="D100" s="6">
        <v>0.21519963443279266</v>
      </c>
      <c r="E100" s="17">
        <f t="shared" si="0"/>
        <v>0.91122254456656426</v>
      </c>
      <c r="F100" s="18">
        <f t="shared" si="1"/>
        <v>0.91122254456656426</v>
      </c>
      <c r="G100" s="17"/>
      <c r="H100" s="17"/>
      <c r="I100" s="4">
        <v>21306</v>
      </c>
      <c r="J100" s="16" t="s">
        <v>128</v>
      </c>
      <c r="K100" s="6">
        <v>5.5221136659383774E-2</v>
      </c>
      <c r="L100" s="6">
        <v>4.5191984623670578E-2</v>
      </c>
      <c r="M100" s="17">
        <f t="shared" si="2"/>
        <v>0.81838200655710458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spans="1:28" ht="14.4">
      <c r="A101" s="4">
        <v>21307</v>
      </c>
      <c r="B101" s="16" t="s">
        <v>129</v>
      </c>
      <c r="C101" s="6">
        <v>0.18927082419395447</v>
      </c>
      <c r="D101" s="6">
        <v>0.14943967759609222</v>
      </c>
      <c r="E101" s="17">
        <f t="shared" si="0"/>
        <v>0.78955474639321355</v>
      </c>
      <c r="F101" s="18">
        <f t="shared" si="1"/>
        <v>0.78955474639321355</v>
      </c>
      <c r="G101" s="17"/>
      <c r="H101" s="17"/>
      <c r="I101" s="4">
        <v>21307</v>
      </c>
      <c r="J101" s="16" t="s">
        <v>129</v>
      </c>
      <c r="K101" s="6">
        <v>4.7904569655656815E-2</v>
      </c>
      <c r="L101" s="6">
        <v>3.52587029337883E-2</v>
      </c>
      <c r="M101" s="17">
        <f t="shared" si="2"/>
        <v>0.73601961539852334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spans="1:28" ht="14.4">
      <c r="A102" s="4">
        <v>21401</v>
      </c>
      <c r="B102" s="16" t="s">
        <v>130</v>
      </c>
      <c r="C102" s="6">
        <v>0.13612930476665497</v>
      </c>
      <c r="D102" s="6">
        <v>0.1567559689283371</v>
      </c>
      <c r="E102" s="17">
        <f t="shared" si="0"/>
        <v>1.1515225850674782</v>
      </c>
      <c r="F102" s="18">
        <f t="shared" si="1"/>
        <v>1.1515225850674782</v>
      </c>
      <c r="G102" s="17"/>
      <c r="H102" s="17"/>
      <c r="I102" s="4">
        <v>21401</v>
      </c>
      <c r="J102" s="16" t="s">
        <v>130</v>
      </c>
      <c r="K102" s="6">
        <v>3.927168995141983E-2</v>
      </c>
      <c r="L102" s="6">
        <v>4.0505513548851013E-2</v>
      </c>
      <c r="M102" s="17">
        <f t="shared" si="2"/>
        <v>1.0314176344068069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spans="1:28" ht="14.4">
      <c r="A103" s="4">
        <v>21402</v>
      </c>
      <c r="B103" s="16" t="s">
        <v>131</v>
      </c>
      <c r="C103" s="6">
        <v>9.3915805220603943E-2</v>
      </c>
      <c r="D103" s="6">
        <v>8.4866218268871307E-2</v>
      </c>
      <c r="E103" s="17">
        <f t="shared" si="0"/>
        <v>0.90364149111562675</v>
      </c>
      <c r="F103" s="18">
        <f t="shared" si="1"/>
        <v>0.90364149111562675</v>
      </c>
      <c r="G103" s="17"/>
      <c r="H103" s="17"/>
      <c r="I103" s="4">
        <v>21402</v>
      </c>
      <c r="J103" s="16" t="s">
        <v>131</v>
      </c>
      <c r="K103" s="6">
        <v>1.9753685221076012E-2</v>
      </c>
      <c r="L103" s="6">
        <v>2.0253060385584831E-2</v>
      </c>
      <c r="M103" s="17">
        <f t="shared" si="2"/>
        <v>1.0252801013542534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</row>
    <row r="104" spans="1:28" ht="14.4">
      <c r="A104" s="4">
        <v>21501</v>
      </c>
      <c r="B104" s="16" t="s">
        <v>132</v>
      </c>
      <c r="C104" s="6">
        <v>0.26780965924263</v>
      </c>
      <c r="D104" s="6">
        <v>0.28217661380767822</v>
      </c>
      <c r="E104" s="17">
        <f t="shared" si="0"/>
        <v>1.0536461403433999</v>
      </c>
      <c r="F104" s="18">
        <f t="shared" si="1"/>
        <v>1.0536461403433999</v>
      </c>
      <c r="G104" s="17"/>
      <c r="H104" s="17"/>
      <c r="I104" s="4">
        <v>21501</v>
      </c>
      <c r="J104" s="16" t="s">
        <v>132</v>
      </c>
      <c r="K104" s="6">
        <v>9.9155217409133911E-2</v>
      </c>
      <c r="L104" s="6">
        <v>9.3963779509067535E-2</v>
      </c>
      <c r="M104" s="17">
        <f t="shared" si="2"/>
        <v>0.94764332088905134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spans="1:28" ht="14.4">
      <c r="A105" s="4">
        <v>21502</v>
      </c>
      <c r="B105" s="16" t="s">
        <v>133</v>
      </c>
      <c r="C105" s="6">
        <v>0.17169374227523804</v>
      </c>
      <c r="D105" s="6">
        <v>0.17104144394397736</v>
      </c>
      <c r="E105" s="17">
        <f t="shared" si="0"/>
        <v>0.99620080311246872</v>
      </c>
      <c r="F105" s="18">
        <f t="shared" si="1"/>
        <v>0.99620080311246872</v>
      </c>
      <c r="G105" s="17"/>
      <c r="H105" s="17"/>
      <c r="I105" s="4">
        <v>21502</v>
      </c>
      <c r="J105" s="16" t="s">
        <v>133</v>
      </c>
      <c r="K105" s="6">
        <v>4.3844196945428848E-2</v>
      </c>
      <c r="L105" s="6">
        <v>3.7918537855148315E-2</v>
      </c>
      <c r="M105" s="17">
        <f t="shared" si="2"/>
        <v>0.86484735716208994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spans="1:28" ht="14.4">
      <c r="A106" s="4">
        <v>21601</v>
      </c>
      <c r="B106" s="16" t="s">
        <v>134</v>
      </c>
      <c r="C106" s="6">
        <v>0.32484999299049377</v>
      </c>
      <c r="D106" s="6">
        <v>0.33267158269882202</v>
      </c>
      <c r="E106" s="17">
        <f t="shared" si="0"/>
        <v>1.0240775431032783</v>
      </c>
      <c r="F106" s="18">
        <f t="shared" si="1"/>
        <v>1.0240775431032783</v>
      </c>
      <c r="G106" s="17"/>
      <c r="H106" s="17"/>
      <c r="I106" s="4">
        <v>21601</v>
      </c>
      <c r="J106" s="16" t="s">
        <v>134</v>
      </c>
      <c r="K106" s="6">
        <v>9.6151985228061676E-2</v>
      </c>
      <c r="L106" s="6">
        <v>7.9097278416156769E-2</v>
      </c>
      <c r="M106" s="17">
        <f t="shared" si="2"/>
        <v>0.8226276163570303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spans="1:28" ht="14.4">
      <c r="A107" s="4">
        <v>21602</v>
      </c>
      <c r="B107" s="16" t="s">
        <v>135</v>
      </c>
      <c r="C107" s="6">
        <v>0.35450568795204163</v>
      </c>
      <c r="D107" s="6">
        <v>0.33206543326377869</v>
      </c>
      <c r="E107" s="17">
        <f t="shared" si="0"/>
        <v>0.93669987407564892</v>
      </c>
      <c r="F107" s="18">
        <f t="shared" si="1"/>
        <v>0.93669987407564892</v>
      </c>
      <c r="G107" s="17"/>
      <c r="H107" s="17"/>
      <c r="I107" s="4">
        <v>21602</v>
      </c>
      <c r="J107" s="16" t="s">
        <v>135</v>
      </c>
      <c r="K107" s="6">
        <v>0.15345767140388489</v>
      </c>
      <c r="L107" s="6">
        <v>0.11610394716262817</v>
      </c>
      <c r="M107" s="17">
        <f t="shared" si="2"/>
        <v>0.75658613935991814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 spans="1:28" ht="14.4">
      <c r="A108" s="4">
        <v>21701</v>
      </c>
      <c r="B108" s="16" t="s">
        <v>136</v>
      </c>
      <c r="C108" s="6">
        <v>0.16005325317382813</v>
      </c>
      <c r="D108" s="6">
        <v>0.12129560858011246</v>
      </c>
      <c r="E108" s="17">
        <f t="shared" si="0"/>
        <v>0.75784531819779777</v>
      </c>
      <c r="F108" s="18">
        <f t="shared" si="1"/>
        <v>0.75784531819779777</v>
      </c>
      <c r="G108" s="17"/>
      <c r="H108" s="17"/>
      <c r="I108" s="4">
        <v>21701</v>
      </c>
      <c r="J108" s="16" t="s">
        <v>136</v>
      </c>
      <c r="K108" s="6">
        <v>6.2162388116121292E-2</v>
      </c>
      <c r="L108" s="6">
        <v>3.6188125610351563E-2</v>
      </c>
      <c r="M108" s="17">
        <f t="shared" si="2"/>
        <v>0.58215468721618302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</row>
    <row r="109" spans="1:28" ht="14.4">
      <c r="A109" s="4">
        <v>21702</v>
      </c>
      <c r="B109" s="16" t="s">
        <v>137</v>
      </c>
      <c r="C109" s="6">
        <v>0.20658102631568909</v>
      </c>
      <c r="D109" s="6">
        <v>0.17692160606384277</v>
      </c>
      <c r="E109" s="17">
        <f t="shared" si="0"/>
        <v>0.85642718123337258</v>
      </c>
      <c r="F109" s="18">
        <f t="shared" si="1"/>
        <v>0.85642718123337258</v>
      </c>
      <c r="G109" s="17"/>
      <c r="H109" s="17"/>
      <c r="I109" s="4">
        <v>21702</v>
      </c>
      <c r="J109" s="16" t="s">
        <v>137</v>
      </c>
      <c r="K109" s="6">
        <v>4.9382720142602921E-2</v>
      </c>
      <c r="L109" s="6">
        <v>3.0037311837077141E-2</v>
      </c>
      <c r="M109" s="17">
        <f t="shared" si="2"/>
        <v>0.6082555142839059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spans="1:28" ht="14.4">
      <c r="A110" s="4">
        <v>21703</v>
      </c>
      <c r="B110" s="16" t="s">
        <v>138</v>
      </c>
      <c r="C110" s="6">
        <v>0.31465619802474976</v>
      </c>
      <c r="D110" s="6">
        <v>0.25532457232475281</v>
      </c>
      <c r="E110" s="17">
        <f t="shared" si="0"/>
        <v>0.81143983156076227</v>
      </c>
      <c r="F110" s="18">
        <f t="shared" si="1"/>
        <v>0.81143983156076227</v>
      </c>
      <c r="G110" s="17"/>
      <c r="H110" s="17"/>
      <c r="I110" s="4">
        <v>21703</v>
      </c>
      <c r="J110" s="16" t="s">
        <v>138</v>
      </c>
      <c r="K110" s="6">
        <v>0.11098645627498627</v>
      </c>
      <c r="L110" s="6">
        <v>7.8181341290473938E-2</v>
      </c>
      <c r="M110" s="17">
        <f t="shared" si="2"/>
        <v>0.70442235849721579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</row>
    <row r="111" spans="1:28" ht="14.4">
      <c r="A111" s="4">
        <v>21801</v>
      </c>
      <c r="B111" s="16" t="s">
        <v>139</v>
      </c>
      <c r="C111" s="6">
        <v>0.31842175126075745</v>
      </c>
      <c r="D111" s="6">
        <v>0.31205898523330688</v>
      </c>
      <c r="E111" s="17">
        <f t="shared" si="0"/>
        <v>0.98001780342499256</v>
      </c>
      <c r="F111" s="18">
        <f t="shared" si="1"/>
        <v>0.98001780342499256</v>
      </c>
      <c r="G111" s="17"/>
      <c r="H111" s="17"/>
      <c r="I111" s="4">
        <v>21801</v>
      </c>
      <c r="J111" s="16" t="s">
        <v>139</v>
      </c>
      <c r="K111" s="6">
        <v>7.7462553977966309E-2</v>
      </c>
      <c r="L111" s="6">
        <v>7.3011688888072968E-2</v>
      </c>
      <c r="M111" s="17">
        <f t="shared" si="2"/>
        <v>0.94254172033677897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</row>
    <row r="112" spans="1:28" ht="14.4">
      <c r="A112" s="4">
        <v>21802</v>
      </c>
      <c r="B112" s="16" t="s">
        <v>140</v>
      </c>
      <c r="C112" s="6">
        <v>0.22203642129898071</v>
      </c>
      <c r="D112" s="6">
        <v>0.22237202525138855</v>
      </c>
      <c r="E112" s="17">
        <f t="shared" si="0"/>
        <v>1.001511481541832</v>
      </c>
      <c r="F112" s="18">
        <f t="shared" si="1"/>
        <v>1.001511481541832</v>
      </c>
      <c r="G112" s="17"/>
      <c r="H112" s="17"/>
      <c r="I112" s="4">
        <v>21802</v>
      </c>
      <c r="J112" s="16" t="s">
        <v>140</v>
      </c>
      <c r="K112" s="6">
        <v>5.5292010307312012E-2</v>
      </c>
      <c r="L112" s="6">
        <v>4.2797267436981201E-2</v>
      </c>
      <c r="M112" s="17">
        <f t="shared" si="2"/>
        <v>0.77402263363395085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</row>
    <row r="113" spans="1:28" ht="14.4">
      <c r="A113" s="4">
        <v>21803</v>
      </c>
      <c r="B113" s="16" t="s">
        <v>141</v>
      </c>
      <c r="C113" s="6">
        <v>0.35599559545516968</v>
      </c>
      <c r="D113" s="6">
        <v>0.34529915452003479</v>
      </c>
      <c r="E113" s="17">
        <f t="shared" si="0"/>
        <v>0.96995344585244492</v>
      </c>
      <c r="F113" s="18">
        <f t="shared" si="1"/>
        <v>0.96995344585244492</v>
      </c>
      <c r="G113" s="17"/>
      <c r="H113" s="17"/>
      <c r="I113" s="4">
        <v>21803</v>
      </c>
      <c r="J113" s="16" t="s">
        <v>141</v>
      </c>
      <c r="K113" s="6">
        <v>8.9661836624145508E-2</v>
      </c>
      <c r="L113" s="6">
        <v>8.8934145867824554E-2</v>
      </c>
      <c r="M113" s="17">
        <f t="shared" si="2"/>
        <v>0.99188405252759471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</row>
    <row r="114" spans="1:28" ht="14.4">
      <c r="A114" s="4">
        <v>21901</v>
      </c>
      <c r="B114" s="16" t="s">
        <v>142</v>
      </c>
      <c r="C114" s="6">
        <v>0.18989653885364532</v>
      </c>
      <c r="D114" s="6">
        <v>0.23675155639648438</v>
      </c>
      <c r="E114" s="17">
        <f t="shared" si="0"/>
        <v>1.2467397132443292</v>
      </c>
      <c r="F114" s="18">
        <f t="shared" si="1"/>
        <v>1.2467397132443292</v>
      </c>
      <c r="G114" s="17"/>
      <c r="H114" s="17"/>
      <c r="I114" s="4">
        <v>21901</v>
      </c>
      <c r="J114" s="16" t="s">
        <v>142</v>
      </c>
      <c r="K114" s="6">
        <v>6.0132905840873718E-2</v>
      </c>
      <c r="L114" s="6">
        <v>5.7672318071126938E-2</v>
      </c>
      <c r="M114" s="17">
        <f t="shared" si="2"/>
        <v>0.95908084375203662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</row>
    <row r="115" spans="1:28" ht="14.4">
      <c r="A115" s="4">
        <v>21902</v>
      </c>
      <c r="B115" s="16" t="s">
        <v>143</v>
      </c>
      <c r="C115" s="6">
        <v>0.19757650792598724</v>
      </c>
      <c r="D115" s="6">
        <v>0.23621292412281036</v>
      </c>
      <c r="E115" s="17">
        <f t="shared" si="0"/>
        <v>1.1955516706029465</v>
      </c>
      <c r="F115" s="18">
        <f t="shared" si="1"/>
        <v>1.1955516706029465</v>
      </c>
      <c r="G115" s="17"/>
      <c r="H115" s="17"/>
      <c r="I115" s="4">
        <v>21902</v>
      </c>
      <c r="J115" s="16" t="s">
        <v>143</v>
      </c>
      <c r="K115" s="6">
        <v>7.0195198059082031E-2</v>
      </c>
      <c r="L115" s="6">
        <v>6.2788896262645721E-2</v>
      </c>
      <c r="M115" s="17">
        <f t="shared" si="2"/>
        <v>0.89448990812444806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</row>
    <row r="116" spans="1:28" ht="14.4">
      <c r="A116" s="4">
        <v>22001</v>
      </c>
      <c r="B116" s="16" t="s">
        <v>144</v>
      </c>
      <c r="C116" s="6">
        <v>0.18647044897079468</v>
      </c>
      <c r="D116" s="6">
        <v>0.20921669900417328</v>
      </c>
      <c r="E116" s="17">
        <f t="shared" si="0"/>
        <v>1.1219831354454515</v>
      </c>
      <c r="F116" s="18">
        <f t="shared" si="1"/>
        <v>1.1219831354454515</v>
      </c>
      <c r="G116" s="17"/>
      <c r="H116" s="17"/>
      <c r="I116" s="4">
        <v>22001</v>
      </c>
      <c r="J116" s="16" t="s">
        <v>144</v>
      </c>
      <c r="K116" s="6">
        <v>4.7430872917175293E-2</v>
      </c>
      <c r="L116" s="6">
        <v>4.393995925784111E-2</v>
      </c>
      <c r="M116" s="17">
        <f t="shared" si="2"/>
        <v>0.9263999702170761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</row>
    <row r="117" spans="1:28" ht="14.4">
      <c r="A117" s="4">
        <v>22002</v>
      </c>
      <c r="B117" s="16" t="s">
        <v>145</v>
      </c>
      <c r="C117" s="6">
        <v>0.24439425766468048</v>
      </c>
      <c r="D117" s="6">
        <v>0.30352303385734558</v>
      </c>
      <c r="E117" s="17">
        <f t="shared" si="0"/>
        <v>1.2419401206790723</v>
      </c>
      <c r="F117" s="18">
        <f t="shared" si="1"/>
        <v>1.2419401206790723</v>
      </c>
      <c r="G117" s="17"/>
      <c r="H117" s="17"/>
      <c r="I117" s="4">
        <v>22002</v>
      </c>
      <c r="J117" s="16" t="s">
        <v>145</v>
      </c>
      <c r="K117" s="6">
        <v>8.6500979959964752E-2</v>
      </c>
      <c r="L117" s="6">
        <v>9.0181812644004822E-2</v>
      </c>
      <c r="M117" s="17">
        <f t="shared" si="2"/>
        <v>1.0425524969282853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</row>
    <row r="118" spans="1:28" ht="14.4">
      <c r="A118" s="4">
        <v>30101</v>
      </c>
      <c r="B118" s="16" t="s">
        <v>146</v>
      </c>
      <c r="C118" s="6">
        <v>4.2186044156551361E-2</v>
      </c>
      <c r="D118" s="6">
        <v>9.7561284899711609E-2</v>
      </c>
      <c r="E118" s="17">
        <f t="shared" si="0"/>
        <v>2.3126435969597932</v>
      </c>
      <c r="F118" s="18">
        <f t="shared" si="1"/>
        <v>2.3126435969597932</v>
      </c>
      <c r="G118" s="17"/>
      <c r="H118" s="17"/>
      <c r="I118" s="4">
        <v>30101</v>
      </c>
      <c r="J118" s="16" t="s">
        <v>146</v>
      </c>
      <c r="K118" s="6">
        <v>1.4461338520050049E-2</v>
      </c>
      <c r="L118" s="6">
        <v>2.3323073983192444E-2</v>
      </c>
      <c r="M118" s="17">
        <f t="shared" si="2"/>
        <v>1.612788052147176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</row>
    <row r="119" spans="1:28" ht="14.4">
      <c r="A119" s="4">
        <v>30201</v>
      </c>
      <c r="B119" s="16" t="s">
        <v>147</v>
      </c>
      <c r="C119" s="6">
        <v>0.24077452719211578</v>
      </c>
      <c r="D119" s="6">
        <v>0.24148869514465332</v>
      </c>
      <c r="E119" s="17">
        <f t="shared" si="0"/>
        <v>1.002966127525474</v>
      </c>
      <c r="F119" s="18">
        <f t="shared" si="1"/>
        <v>1.002966127525474</v>
      </c>
      <c r="G119" s="17"/>
      <c r="H119" s="17"/>
      <c r="I119" s="4">
        <v>30201</v>
      </c>
      <c r="J119" s="16" t="s">
        <v>147</v>
      </c>
      <c r="K119" s="6">
        <v>9.8023451864719391E-2</v>
      </c>
      <c r="L119" s="6">
        <v>6.9455012679100037E-2</v>
      </c>
      <c r="M119" s="17">
        <f t="shared" si="2"/>
        <v>0.70855505858897727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</row>
    <row r="120" spans="1:28" ht="14.4">
      <c r="A120" s="4">
        <v>30202</v>
      </c>
      <c r="B120" s="16" t="s">
        <v>148</v>
      </c>
      <c r="C120" s="6">
        <v>0.22034016251564026</v>
      </c>
      <c r="D120" s="6">
        <v>0.25059828162193298</v>
      </c>
      <c r="E120" s="17">
        <f t="shared" si="0"/>
        <v>1.1373245746977469</v>
      </c>
      <c r="F120" s="18">
        <f t="shared" si="1"/>
        <v>1.1373245746977469</v>
      </c>
      <c r="G120" s="17"/>
      <c r="H120" s="17"/>
      <c r="I120" s="4">
        <v>30202</v>
      </c>
      <c r="J120" s="16" t="s">
        <v>148</v>
      </c>
      <c r="K120" s="6">
        <v>5.4722942411899567E-2</v>
      </c>
      <c r="L120" s="6">
        <v>5.7577338069677353E-2</v>
      </c>
      <c r="M120" s="17">
        <f t="shared" si="2"/>
        <v>1.0521608585352145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</row>
    <row r="121" spans="1:28" ht="14.4">
      <c r="A121" s="4">
        <v>30203</v>
      </c>
      <c r="B121" s="16" t="s">
        <v>149</v>
      </c>
      <c r="C121" s="6">
        <v>0.17978495359420776</v>
      </c>
      <c r="D121" s="6">
        <v>0.19091160595417023</v>
      </c>
      <c r="E121" s="17">
        <f t="shared" si="0"/>
        <v>1.0618886738713207</v>
      </c>
      <c r="F121" s="18">
        <f t="shared" si="1"/>
        <v>1.0618886738713207</v>
      </c>
      <c r="G121" s="17"/>
      <c r="H121" s="17"/>
      <c r="I121" s="4">
        <v>30203</v>
      </c>
      <c r="J121" s="16" t="s">
        <v>149</v>
      </c>
      <c r="K121" s="6">
        <v>4.5483160763978958E-2</v>
      </c>
      <c r="L121" s="6">
        <v>3.3632948994636536E-2</v>
      </c>
      <c r="M121" s="17">
        <f t="shared" si="2"/>
        <v>0.73945936099657861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</row>
    <row r="122" spans="1:28" ht="14.4">
      <c r="A122" s="4">
        <v>30301</v>
      </c>
      <c r="B122" s="16" t="s">
        <v>150</v>
      </c>
      <c r="C122" s="6">
        <v>0.38060474395751953</v>
      </c>
      <c r="D122" s="6">
        <v>0.33595114946365356</v>
      </c>
      <c r="E122" s="17">
        <f t="shared" si="0"/>
        <v>0.8826772519187257</v>
      </c>
      <c r="F122" s="18">
        <f t="shared" si="1"/>
        <v>0.8826772519187257</v>
      </c>
      <c r="G122" s="17"/>
      <c r="H122" s="17"/>
      <c r="I122" s="4">
        <v>30301</v>
      </c>
      <c r="J122" s="16" t="s">
        <v>150</v>
      </c>
      <c r="K122" s="6">
        <v>0.14522416889667511</v>
      </c>
      <c r="L122" s="6">
        <v>9.2450037598609924E-2</v>
      </c>
      <c r="M122" s="17">
        <f t="shared" si="2"/>
        <v>0.63660228391037843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</row>
    <row r="123" spans="1:28" ht="14.4">
      <c r="A123" s="4">
        <v>30302</v>
      </c>
      <c r="B123" s="16" t="s">
        <v>151</v>
      </c>
      <c r="C123" s="6">
        <v>0.36569425463676453</v>
      </c>
      <c r="D123" s="6">
        <v>0.3911876380443573</v>
      </c>
      <c r="E123" s="17">
        <f t="shared" si="0"/>
        <v>1.0697122885699004</v>
      </c>
      <c r="F123" s="18">
        <f t="shared" si="1"/>
        <v>1.0697122885699004</v>
      </c>
      <c r="G123" s="17"/>
      <c r="H123" s="17"/>
      <c r="I123" s="4">
        <v>30302</v>
      </c>
      <c r="J123" s="16" t="s">
        <v>151</v>
      </c>
      <c r="K123" s="6">
        <v>0.11979460716247559</v>
      </c>
      <c r="L123" s="6">
        <v>9.6860960125923157E-2</v>
      </c>
      <c r="M123" s="17">
        <f t="shared" si="2"/>
        <v>0.80855860226288923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</row>
    <row r="124" spans="1:28" ht="14.4">
      <c r="A124" s="4">
        <v>30303</v>
      </c>
      <c r="B124" s="16" t="s">
        <v>152</v>
      </c>
      <c r="C124" s="6">
        <v>0.40759930014610291</v>
      </c>
      <c r="D124" s="6">
        <v>0.42626440525054932</v>
      </c>
      <c r="E124" s="17">
        <f t="shared" si="0"/>
        <v>1.0457927800606035</v>
      </c>
      <c r="F124" s="18">
        <f t="shared" si="1"/>
        <v>1.0457927800606035</v>
      </c>
      <c r="G124" s="17"/>
      <c r="H124" s="17"/>
      <c r="I124" s="4">
        <v>30303</v>
      </c>
      <c r="J124" s="16" t="s">
        <v>152</v>
      </c>
      <c r="K124" s="6">
        <v>0.14791366457939148</v>
      </c>
      <c r="L124" s="6">
        <v>0.14108847081661224</v>
      </c>
      <c r="M124" s="17">
        <f t="shared" si="2"/>
        <v>0.95385690847301086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spans="1:28" ht="14.4">
      <c r="A125" s="4">
        <v>30401</v>
      </c>
      <c r="B125" s="16" t="s">
        <v>153</v>
      </c>
      <c r="C125" s="6">
        <v>0.1507377028465271</v>
      </c>
      <c r="D125" s="6">
        <v>0.18374250829219818</v>
      </c>
      <c r="E125" s="17">
        <f t="shared" si="0"/>
        <v>1.2189552104245265</v>
      </c>
      <c r="F125" s="18">
        <f t="shared" si="1"/>
        <v>1.2189552104245265</v>
      </c>
      <c r="G125" s="17"/>
      <c r="H125" s="17"/>
      <c r="I125" s="4">
        <v>30401</v>
      </c>
      <c r="J125" s="16" t="s">
        <v>153</v>
      </c>
      <c r="K125" s="6">
        <v>4.8327293246984482E-2</v>
      </c>
      <c r="L125" s="6">
        <v>6.9198727607727051E-2</v>
      </c>
      <c r="M125" s="17">
        <f t="shared" si="2"/>
        <v>1.4318767503504843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</row>
    <row r="126" spans="1:28" ht="14.4">
      <c r="A126" s="4">
        <v>30402</v>
      </c>
      <c r="B126" s="16" t="s">
        <v>154</v>
      </c>
      <c r="C126" s="6">
        <v>0.33498036861419678</v>
      </c>
      <c r="D126" s="6">
        <v>0.34804677963256836</v>
      </c>
      <c r="E126" s="17">
        <f t="shared" si="0"/>
        <v>1.0390064978208333</v>
      </c>
      <c r="F126" s="18">
        <f t="shared" si="1"/>
        <v>1.0390064978208333</v>
      </c>
      <c r="G126" s="17"/>
      <c r="H126" s="17"/>
      <c r="I126" s="4">
        <v>30402</v>
      </c>
      <c r="J126" s="16" t="s">
        <v>154</v>
      </c>
      <c r="K126" s="6">
        <v>0.1250787079334259</v>
      </c>
      <c r="L126" s="6">
        <v>9.3473441898822784E-2</v>
      </c>
      <c r="M126" s="17">
        <f t="shared" si="2"/>
        <v>0.74731697699159749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</row>
    <row r="127" spans="1:28" ht="14.4">
      <c r="A127" s="4">
        <v>30403</v>
      </c>
      <c r="B127" s="16" t="s">
        <v>155</v>
      </c>
      <c r="C127" s="6">
        <v>8.5438236594200134E-2</v>
      </c>
      <c r="D127" s="6">
        <v>0.19746702909469604</v>
      </c>
      <c r="E127" s="17">
        <f t="shared" si="0"/>
        <v>2.3112254766281173</v>
      </c>
      <c r="F127" s="18">
        <f t="shared" si="1"/>
        <v>2.3112254766281173</v>
      </c>
      <c r="G127" s="17"/>
      <c r="H127" s="17"/>
      <c r="I127" s="4">
        <v>30403</v>
      </c>
      <c r="J127" s="16" t="s">
        <v>155</v>
      </c>
      <c r="K127" s="6">
        <v>8.2285121083259583E-2</v>
      </c>
      <c r="L127" s="6">
        <v>0.12409571558237076</v>
      </c>
      <c r="M127" s="17">
        <f t="shared" si="2"/>
        <v>1.5081185267602077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spans="1:28" ht="14.4">
      <c r="A128" s="4">
        <v>30404</v>
      </c>
      <c r="B128" s="16" t="s">
        <v>156</v>
      </c>
      <c r="C128" s="6">
        <v>0.31019878387451172</v>
      </c>
      <c r="D128" s="6">
        <v>0.28744107484817505</v>
      </c>
      <c r="E128" s="17">
        <f t="shared" si="0"/>
        <v>0.92663507979598303</v>
      </c>
      <c r="F128" s="18">
        <f t="shared" si="1"/>
        <v>0.92663507979598303</v>
      </c>
      <c r="G128" s="17"/>
      <c r="H128" s="17"/>
      <c r="I128" s="4">
        <v>30404</v>
      </c>
      <c r="J128" s="16" t="s">
        <v>156</v>
      </c>
      <c r="K128" s="6">
        <v>0.14346592128276825</v>
      </c>
      <c r="L128" s="6">
        <v>0.12035223096609116</v>
      </c>
      <c r="M128" s="17">
        <f t="shared" si="2"/>
        <v>0.83889072673139908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</row>
    <row r="129" spans="1:28" ht="14.4">
      <c r="A129" s="4">
        <v>30501</v>
      </c>
      <c r="B129" s="16" t="s">
        <v>157</v>
      </c>
      <c r="C129" s="6">
        <v>0.10818962007761002</v>
      </c>
      <c r="D129" s="6">
        <v>0.12678588926792145</v>
      </c>
      <c r="E129" s="17">
        <f t="shared" si="0"/>
        <v>1.1718858905038336</v>
      </c>
      <c r="F129" s="18">
        <f t="shared" si="1"/>
        <v>1.1718858905038336</v>
      </c>
      <c r="G129" s="17"/>
      <c r="H129" s="17"/>
      <c r="I129" s="4">
        <v>30501</v>
      </c>
      <c r="J129" s="16" t="s">
        <v>157</v>
      </c>
      <c r="K129" s="6">
        <v>3.525572270154953E-2</v>
      </c>
      <c r="L129" s="6">
        <v>2.2699970752000809E-2</v>
      </c>
      <c r="M129" s="17">
        <f t="shared" si="2"/>
        <v>0.64386627226912918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</row>
    <row r="130" spans="1:28" ht="14.4">
      <c r="A130" s="4">
        <v>30502</v>
      </c>
      <c r="B130" s="16" t="s">
        <v>158</v>
      </c>
      <c r="C130" s="6">
        <v>0.24006260931491852</v>
      </c>
      <c r="D130" s="6">
        <v>0.23568280041217804</v>
      </c>
      <c r="E130" s="17">
        <f t="shared" si="0"/>
        <v>0.98175555570590767</v>
      </c>
      <c r="F130" s="18">
        <f t="shared" si="1"/>
        <v>0.98175555570590767</v>
      </c>
      <c r="G130" s="17"/>
      <c r="H130" s="17"/>
      <c r="I130" s="4">
        <v>30502</v>
      </c>
      <c r="J130" s="16" t="s">
        <v>158</v>
      </c>
      <c r="K130" s="6">
        <v>9.252186119556427E-2</v>
      </c>
      <c r="L130" s="6">
        <v>5.3893044590950012E-2</v>
      </c>
      <c r="M130" s="17">
        <f t="shared" si="2"/>
        <v>0.58248984504360335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spans="1:28" ht="14.4">
      <c r="A131" s="4">
        <v>30601</v>
      </c>
      <c r="B131" s="16" t="s">
        <v>159</v>
      </c>
      <c r="C131" s="6">
        <v>0.42339634895324707</v>
      </c>
      <c r="D131" s="6">
        <v>0.41294184327125549</v>
      </c>
      <c r="E131" s="17">
        <f t="shared" si="0"/>
        <v>0.97530799283499259</v>
      </c>
      <c r="F131" s="18">
        <f t="shared" si="1"/>
        <v>0.97530799283499259</v>
      </c>
      <c r="G131" s="17"/>
      <c r="H131" s="17"/>
      <c r="I131" s="4">
        <v>30601</v>
      </c>
      <c r="J131" s="16" t="s">
        <v>159</v>
      </c>
      <c r="K131" s="6">
        <v>0.22059254348278046</v>
      </c>
      <c r="L131" s="6">
        <v>0.14112800359725952</v>
      </c>
      <c r="M131" s="17">
        <f t="shared" si="2"/>
        <v>0.63976778801807521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</row>
    <row r="132" spans="1:28" ht="14.4">
      <c r="A132" s="4">
        <v>30602</v>
      </c>
      <c r="B132" s="16" t="s">
        <v>160</v>
      </c>
      <c r="C132" s="6">
        <v>0.31889033317565918</v>
      </c>
      <c r="D132" s="6">
        <v>0.31236788630485535</v>
      </c>
      <c r="E132" s="17">
        <f t="shared" si="0"/>
        <v>0.97954642649135748</v>
      </c>
      <c r="F132" s="18">
        <f t="shared" si="1"/>
        <v>0.97954642649135748</v>
      </c>
      <c r="G132" s="17"/>
      <c r="H132" s="17"/>
      <c r="I132" s="4">
        <v>30602</v>
      </c>
      <c r="J132" s="16" t="s">
        <v>160</v>
      </c>
      <c r="K132" s="6">
        <v>0.10996441543102264</v>
      </c>
      <c r="L132" s="6">
        <v>7.4036493897438049E-2</v>
      </c>
      <c r="M132" s="17">
        <f t="shared" si="2"/>
        <v>0.67327683785013981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</row>
    <row r="133" spans="1:28" ht="14.4">
      <c r="A133" s="4">
        <v>30701</v>
      </c>
      <c r="B133" s="16" t="s">
        <v>161</v>
      </c>
      <c r="C133" s="6">
        <v>0.17255844175815582</v>
      </c>
      <c r="D133" s="6">
        <v>0.1522146612405777</v>
      </c>
      <c r="E133" s="17">
        <f t="shared" si="0"/>
        <v>0.88210498246101254</v>
      </c>
      <c r="F133" s="18">
        <f t="shared" si="1"/>
        <v>0.88210498246101254</v>
      </c>
      <c r="G133" s="17"/>
      <c r="H133" s="17"/>
      <c r="I133" s="4">
        <v>30701</v>
      </c>
      <c r="J133" s="16" t="s">
        <v>161</v>
      </c>
      <c r="K133" s="6">
        <v>6.0102719813585281E-2</v>
      </c>
      <c r="L133" s="6">
        <v>4.3100092560052872E-2</v>
      </c>
      <c r="M133" s="17">
        <f t="shared" si="2"/>
        <v>0.71710719071836027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</row>
    <row r="134" spans="1:28" ht="14.4">
      <c r="A134" s="4">
        <v>30702</v>
      </c>
      <c r="B134" s="16" t="s">
        <v>162</v>
      </c>
      <c r="C134" s="6">
        <v>0.14358684420585632</v>
      </c>
      <c r="D134" s="6">
        <v>0.14630675315856934</v>
      </c>
      <c r="E134" s="17">
        <f t="shared" si="0"/>
        <v>1.0189426055552384</v>
      </c>
      <c r="F134" s="18">
        <f t="shared" si="1"/>
        <v>1.0189426055552384</v>
      </c>
      <c r="G134" s="17"/>
      <c r="H134" s="17"/>
      <c r="I134" s="4">
        <v>30702</v>
      </c>
      <c r="J134" s="16" t="s">
        <v>162</v>
      </c>
      <c r="K134" s="6">
        <v>2.9237138107419014E-2</v>
      </c>
      <c r="L134" s="6">
        <v>2.581491693854332E-2</v>
      </c>
      <c r="M134" s="17">
        <f t="shared" si="2"/>
        <v>0.88294951591013293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</row>
    <row r="135" spans="1:28" ht="14.4">
      <c r="A135" s="4">
        <v>30703</v>
      </c>
      <c r="B135" s="16" t="s">
        <v>163</v>
      </c>
      <c r="C135" s="6">
        <v>0.27806788682937622</v>
      </c>
      <c r="D135" s="6">
        <v>0.27015325427055359</v>
      </c>
      <c r="E135" s="17">
        <f t="shared" si="0"/>
        <v>0.97153704928293616</v>
      </c>
      <c r="F135" s="18">
        <f t="shared" si="1"/>
        <v>0.97153704928293616</v>
      </c>
      <c r="G135" s="17"/>
      <c r="H135" s="17"/>
      <c r="I135" s="4">
        <v>30703</v>
      </c>
      <c r="J135" s="16" t="s">
        <v>163</v>
      </c>
      <c r="K135" s="6">
        <v>8.6618870496749878E-2</v>
      </c>
      <c r="L135" s="6">
        <v>4.5419715344905853E-2</v>
      </c>
      <c r="M135" s="17">
        <f t="shared" si="2"/>
        <v>0.52436282168572146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</row>
    <row r="136" spans="1:28" ht="14.4">
      <c r="A136" s="4">
        <v>30801</v>
      </c>
      <c r="B136" s="16" t="s">
        <v>164</v>
      </c>
      <c r="C136" s="6">
        <v>5.1236279308795929E-2</v>
      </c>
      <c r="D136" s="6">
        <v>6.1361495405435562E-2</v>
      </c>
      <c r="E136" s="17">
        <f t="shared" si="0"/>
        <v>1.1976180986057938</v>
      </c>
      <c r="F136" s="18">
        <f t="shared" si="1"/>
        <v>1.1976180986057938</v>
      </c>
      <c r="G136" s="17"/>
      <c r="H136" s="17"/>
      <c r="I136" s="4">
        <v>30801</v>
      </c>
      <c r="J136" s="16" t="s">
        <v>164</v>
      </c>
      <c r="K136" s="6">
        <v>7.7058565802872181E-3</v>
      </c>
      <c r="L136" s="6">
        <v>7.2836717590689659E-3</v>
      </c>
      <c r="M136" s="17">
        <f t="shared" si="2"/>
        <v>0.94521247354923954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</row>
    <row r="137" spans="1:28" ht="14.4">
      <c r="A137" s="4">
        <v>30802</v>
      </c>
      <c r="B137" s="16" t="s">
        <v>165</v>
      </c>
      <c r="C137" s="6">
        <v>0.11100619286298752</v>
      </c>
      <c r="D137" s="6">
        <v>0.11954163014888763</v>
      </c>
      <c r="E137" s="17">
        <f t="shared" si="0"/>
        <v>1.0768915415055735</v>
      </c>
      <c r="F137" s="18">
        <f t="shared" si="1"/>
        <v>1.0768915415055735</v>
      </c>
      <c r="G137" s="17"/>
      <c r="H137" s="17"/>
      <c r="I137" s="4">
        <v>30802</v>
      </c>
      <c r="J137" s="16" t="s">
        <v>165</v>
      </c>
      <c r="K137" s="6">
        <v>3.1216071918606758E-2</v>
      </c>
      <c r="L137" s="6">
        <v>3.2272655516862869E-2</v>
      </c>
      <c r="M137" s="17">
        <f t="shared" si="2"/>
        <v>1.0338474232443808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</row>
    <row r="138" spans="1:28" ht="14.4">
      <c r="A138" s="4">
        <v>30803</v>
      </c>
      <c r="B138" s="16" t="s">
        <v>166</v>
      </c>
      <c r="C138" s="6">
        <v>6.4512975513935089E-2</v>
      </c>
      <c r="D138" s="6">
        <v>0.10198859125375748</v>
      </c>
      <c r="E138" s="17">
        <f t="shared" si="0"/>
        <v>1.5809004381099658</v>
      </c>
      <c r="F138" s="18">
        <f t="shared" si="1"/>
        <v>1.5809004381099658</v>
      </c>
      <c r="G138" s="17"/>
      <c r="H138" s="17"/>
      <c r="I138" s="4">
        <v>30803</v>
      </c>
      <c r="J138" s="16" t="s">
        <v>166</v>
      </c>
      <c r="K138" s="6">
        <v>2.5331726297736168E-2</v>
      </c>
      <c r="L138" s="6">
        <v>7.3317199945449829E-2</v>
      </c>
      <c r="M138" s="17">
        <f t="shared" si="2"/>
        <v>2.8942835985087205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</row>
    <row r="139" spans="1:28" ht="14.4">
      <c r="A139" s="4">
        <v>30901</v>
      </c>
      <c r="B139" s="16" t="s">
        <v>167</v>
      </c>
      <c r="C139" s="6">
        <v>4.750269278883934E-2</v>
      </c>
      <c r="D139" s="6">
        <v>6.750381737947464E-2</v>
      </c>
      <c r="E139" s="17">
        <f t="shared" si="0"/>
        <v>1.4210524375859073</v>
      </c>
      <c r="F139" s="18">
        <f t="shared" si="1"/>
        <v>1.4210524375859073</v>
      </c>
      <c r="G139" s="17"/>
      <c r="H139" s="17"/>
      <c r="I139" s="4">
        <v>30901</v>
      </c>
      <c r="J139" s="16" t="s">
        <v>167</v>
      </c>
      <c r="K139" s="6">
        <v>1.4318948611617088E-2</v>
      </c>
      <c r="L139" s="6">
        <v>1.4271543361246586E-2</v>
      </c>
      <c r="M139" s="17">
        <f t="shared" si="2"/>
        <v>0.99668933441579344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</row>
    <row r="140" spans="1:28" ht="14.4">
      <c r="A140" s="4">
        <v>30902</v>
      </c>
      <c r="B140" s="16" t="s">
        <v>168</v>
      </c>
      <c r="C140" s="6">
        <v>0.12040610611438751</v>
      </c>
      <c r="D140" s="6">
        <v>0.12138365209102631</v>
      </c>
      <c r="E140" s="17">
        <f t="shared" si="0"/>
        <v>1.0081187408860321</v>
      </c>
      <c r="F140" s="18">
        <f t="shared" si="1"/>
        <v>1.0081187408860321</v>
      </c>
      <c r="G140" s="17"/>
      <c r="H140" s="17"/>
      <c r="I140" s="4">
        <v>30902</v>
      </c>
      <c r="J140" s="16" t="s">
        <v>168</v>
      </c>
      <c r="K140" s="6">
        <v>4.0361169725656509E-2</v>
      </c>
      <c r="L140" s="6">
        <v>2.7680482715368271E-2</v>
      </c>
      <c r="M140" s="17">
        <f t="shared" si="2"/>
        <v>0.68581963564283255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</row>
    <row r="141" spans="1:28" ht="14.4">
      <c r="A141" s="4">
        <v>30903</v>
      </c>
      <c r="B141" s="16" t="s">
        <v>169</v>
      </c>
      <c r="C141" s="6">
        <v>8.9737482368946075E-2</v>
      </c>
      <c r="D141" s="6">
        <v>0.10133492946624756</v>
      </c>
      <c r="E141" s="17">
        <f t="shared" si="0"/>
        <v>1.129237491304022</v>
      </c>
      <c r="F141" s="18">
        <f t="shared" si="1"/>
        <v>1.129237491304022</v>
      </c>
      <c r="G141" s="17"/>
      <c r="H141" s="17"/>
      <c r="I141" s="4">
        <v>30903</v>
      </c>
      <c r="J141" s="16" t="s">
        <v>169</v>
      </c>
      <c r="K141" s="6">
        <v>1.5134643763303757E-2</v>
      </c>
      <c r="L141" s="6">
        <v>1.4859989285469055E-2</v>
      </c>
      <c r="M141" s="17">
        <f t="shared" si="2"/>
        <v>0.98185259711889339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</row>
    <row r="142" spans="1:28" ht="14.4">
      <c r="A142" s="4">
        <v>30904</v>
      </c>
      <c r="B142" s="16" t="s">
        <v>170</v>
      </c>
      <c r="C142" s="6">
        <v>9.5371268689632416E-2</v>
      </c>
      <c r="D142" s="6">
        <v>0.11146358400583267</v>
      </c>
      <c r="E142" s="17">
        <f t="shared" si="0"/>
        <v>1.1687333673684224</v>
      </c>
      <c r="F142" s="18">
        <f t="shared" si="1"/>
        <v>1.1687333673684224</v>
      </c>
      <c r="G142" s="17"/>
      <c r="H142" s="17"/>
      <c r="I142" s="4">
        <v>30904</v>
      </c>
      <c r="J142" s="16" t="s">
        <v>170</v>
      </c>
      <c r="K142" s="6">
        <v>2.8288101777434349E-2</v>
      </c>
      <c r="L142" s="6">
        <v>1.9746756181120872E-2</v>
      </c>
      <c r="M142" s="17">
        <f t="shared" si="2"/>
        <v>0.6980587222318686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</row>
    <row r="143" spans="1:28" ht="14.4">
      <c r="A143" s="4">
        <v>30905</v>
      </c>
      <c r="B143" s="16" t="s">
        <v>171</v>
      </c>
      <c r="C143" s="6">
        <v>2.7948727831244469E-2</v>
      </c>
      <c r="D143" s="6">
        <v>4.1348788887262344E-2</v>
      </c>
      <c r="E143" s="17">
        <f t="shared" si="0"/>
        <v>1.4794515563258541</v>
      </c>
      <c r="F143" s="18">
        <f t="shared" si="1"/>
        <v>1.4794515563258541</v>
      </c>
      <c r="G143" s="17"/>
      <c r="H143" s="17"/>
      <c r="I143" s="4">
        <v>30905</v>
      </c>
      <c r="J143" s="16" t="s">
        <v>171</v>
      </c>
      <c r="K143" s="6">
        <v>4.3609766289591789E-3</v>
      </c>
      <c r="L143" s="6">
        <v>5.7011512108147144E-3</v>
      </c>
      <c r="M143" s="17">
        <f t="shared" si="2"/>
        <v>1.3073106544428768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</row>
    <row r="144" spans="1:28" ht="14.4">
      <c r="A144" s="4">
        <v>31001</v>
      </c>
      <c r="B144" s="16" t="s">
        <v>172</v>
      </c>
      <c r="C144" s="6">
        <v>7.9811841249465942E-2</v>
      </c>
      <c r="D144" s="6">
        <v>9.8308183252811432E-2</v>
      </c>
      <c r="E144" s="17">
        <f t="shared" si="0"/>
        <v>1.2317493458838009</v>
      </c>
      <c r="F144" s="18">
        <f t="shared" si="1"/>
        <v>1.2317493458838009</v>
      </c>
      <c r="G144" s="17"/>
      <c r="H144" s="17"/>
      <c r="I144" s="4">
        <v>31001</v>
      </c>
      <c r="J144" s="16" t="s">
        <v>172</v>
      </c>
      <c r="K144" s="6">
        <v>1.9917666912078857E-2</v>
      </c>
      <c r="L144" s="6">
        <v>1.9608668982982635E-2</v>
      </c>
      <c r="M144" s="17">
        <f t="shared" si="2"/>
        <v>0.9844862387517469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</row>
    <row r="145" spans="1:28" ht="14.4">
      <c r="A145" s="4">
        <v>31002</v>
      </c>
      <c r="B145" s="16" t="s">
        <v>173</v>
      </c>
      <c r="C145" s="6">
        <v>0.18696895241737366</v>
      </c>
      <c r="D145" s="6">
        <v>0.18958206474781036</v>
      </c>
      <c r="E145" s="17">
        <f t="shared" si="0"/>
        <v>1.0139761831932577</v>
      </c>
      <c r="F145" s="18">
        <f t="shared" si="1"/>
        <v>1.0139761831932577</v>
      </c>
      <c r="G145" s="17"/>
      <c r="H145" s="17"/>
      <c r="I145" s="4">
        <v>31002</v>
      </c>
      <c r="J145" s="16" t="s">
        <v>173</v>
      </c>
      <c r="K145" s="6">
        <v>5.2926257252693176E-2</v>
      </c>
      <c r="L145" s="6">
        <v>4.8073757439851761E-2</v>
      </c>
      <c r="M145" s="17">
        <f t="shared" si="2"/>
        <v>0.90831583292063423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</row>
    <row r="146" spans="1:28" ht="14.4">
      <c r="A146" s="4">
        <v>31003</v>
      </c>
      <c r="B146" s="16" t="s">
        <v>174</v>
      </c>
      <c r="C146" s="6">
        <v>0.24997721612453461</v>
      </c>
      <c r="D146" s="6">
        <v>0.26733234524726868</v>
      </c>
      <c r="E146" s="17">
        <f t="shared" si="0"/>
        <v>1.0694268437411834</v>
      </c>
      <c r="F146" s="18">
        <f t="shared" si="1"/>
        <v>1.0694268437411834</v>
      </c>
      <c r="G146" s="17"/>
      <c r="H146" s="17"/>
      <c r="I146" s="4">
        <v>31003</v>
      </c>
      <c r="J146" s="16" t="s">
        <v>174</v>
      </c>
      <c r="K146" s="6">
        <v>7.4081853032112122E-2</v>
      </c>
      <c r="L146" s="6">
        <v>6.7808449268341064E-2</v>
      </c>
      <c r="M146" s="17">
        <f t="shared" si="2"/>
        <v>0.91531794215444728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</row>
    <row r="147" spans="1:28" ht="14.4">
      <c r="A147" s="4">
        <v>31101</v>
      </c>
      <c r="B147" s="16" t="s">
        <v>175</v>
      </c>
      <c r="C147" s="6">
        <v>0.40378239750862122</v>
      </c>
      <c r="D147" s="6">
        <v>0.40934854745864868</v>
      </c>
      <c r="E147" s="17">
        <f t="shared" si="0"/>
        <v>1.0137850237761012</v>
      </c>
      <c r="F147" s="18">
        <f t="shared" si="1"/>
        <v>1.0137850237761012</v>
      </c>
      <c r="G147" s="17"/>
      <c r="H147" s="17"/>
      <c r="I147" s="4">
        <v>31101</v>
      </c>
      <c r="J147" s="16" t="s">
        <v>175</v>
      </c>
      <c r="K147" s="6">
        <v>0.1903105229139328</v>
      </c>
      <c r="L147" s="6">
        <v>0.13704657554626465</v>
      </c>
      <c r="M147" s="17">
        <f t="shared" si="2"/>
        <v>0.72012085011317761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</row>
    <row r="148" spans="1:28" ht="14.4">
      <c r="A148" s="4">
        <v>31201</v>
      </c>
      <c r="B148" s="16" t="s">
        <v>176</v>
      </c>
      <c r="C148" s="6">
        <v>0.33004733920097351</v>
      </c>
      <c r="D148" s="6">
        <v>0.36595100164413452</v>
      </c>
      <c r="E148" s="17">
        <f t="shared" si="0"/>
        <v>1.108783371894716</v>
      </c>
      <c r="F148" s="18">
        <f t="shared" si="1"/>
        <v>1.108783371894716</v>
      </c>
      <c r="G148" s="17"/>
      <c r="H148" s="17"/>
      <c r="I148" s="4">
        <v>31201</v>
      </c>
      <c r="J148" s="16" t="s">
        <v>176</v>
      </c>
      <c r="K148" s="6">
        <v>0.11425846815109253</v>
      </c>
      <c r="L148" s="6">
        <v>0.10207100957632065</v>
      </c>
      <c r="M148" s="17">
        <f t="shared" si="2"/>
        <v>0.89333430797745783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</row>
    <row r="149" spans="1:28" ht="14.4">
      <c r="A149" s="4">
        <v>31202</v>
      </c>
      <c r="B149" s="16" t="s">
        <v>177</v>
      </c>
      <c r="C149" s="6">
        <v>0.35206401348114014</v>
      </c>
      <c r="D149" s="6">
        <v>0.36396738886833191</v>
      </c>
      <c r="E149" s="17">
        <f t="shared" si="0"/>
        <v>1.0338102587353177</v>
      </c>
      <c r="F149" s="18">
        <f t="shared" si="1"/>
        <v>1.0338102587353177</v>
      </c>
      <c r="G149" s="17"/>
      <c r="H149" s="17"/>
      <c r="I149" s="4">
        <v>31202</v>
      </c>
      <c r="J149" s="16" t="s">
        <v>177</v>
      </c>
      <c r="K149" s="6">
        <v>0.12510712444782257</v>
      </c>
      <c r="L149" s="6">
        <v>0.11241694539785385</v>
      </c>
      <c r="M149" s="17">
        <f t="shared" si="2"/>
        <v>0.89856549652165241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</row>
    <row r="150" spans="1:28" ht="14.4">
      <c r="A150" s="4">
        <v>31203</v>
      </c>
      <c r="B150" s="16" t="s">
        <v>178</v>
      </c>
      <c r="C150" s="6">
        <v>0.24024945497512817</v>
      </c>
      <c r="D150" s="6">
        <v>0.22799928486347198</v>
      </c>
      <c r="E150" s="17">
        <f t="shared" si="0"/>
        <v>0.94901062267581671</v>
      </c>
      <c r="F150" s="18">
        <f t="shared" si="1"/>
        <v>0.94901062267581671</v>
      </c>
      <c r="G150" s="17"/>
      <c r="H150" s="17"/>
      <c r="I150" s="4">
        <v>31203</v>
      </c>
      <c r="J150" s="16" t="s">
        <v>178</v>
      </c>
      <c r="K150" s="6">
        <v>6.6972695291042328E-2</v>
      </c>
      <c r="L150" s="6">
        <v>5.1319949328899384E-2</v>
      </c>
      <c r="M150" s="17">
        <f t="shared" si="2"/>
        <v>0.76628167801637637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</row>
    <row r="151" spans="1:28" ht="14.4">
      <c r="A151" s="4">
        <v>31204</v>
      </c>
      <c r="B151" s="16" t="s">
        <v>179</v>
      </c>
      <c r="C151" s="6">
        <v>0.22178247570991516</v>
      </c>
      <c r="D151" s="6">
        <v>0.24537739157676697</v>
      </c>
      <c r="E151" s="17">
        <f t="shared" si="0"/>
        <v>1.1063876475872387</v>
      </c>
      <c r="F151" s="18">
        <f t="shared" si="1"/>
        <v>1.1063876475872387</v>
      </c>
      <c r="G151" s="17"/>
      <c r="H151" s="17"/>
      <c r="I151" s="4">
        <v>31204</v>
      </c>
      <c r="J151" s="16" t="s">
        <v>179</v>
      </c>
      <c r="K151" s="6">
        <v>6.5054908394813538E-2</v>
      </c>
      <c r="L151" s="6">
        <v>5.3860627114772797E-2</v>
      </c>
      <c r="M151" s="17">
        <f t="shared" si="2"/>
        <v>0.82792564686889636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</row>
    <row r="152" spans="1:28" ht="14.4">
      <c r="A152" s="4">
        <v>31205</v>
      </c>
      <c r="B152" s="16" t="s">
        <v>180</v>
      </c>
      <c r="C152" s="6">
        <v>0.22000633180141449</v>
      </c>
      <c r="D152" s="6">
        <v>0.21963082253932953</v>
      </c>
      <c r="E152" s="17">
        <f t="shared" si="0"/>
        <v>0.99829318884138341</v>
      </c>
      <c r="F152" s="18">
        <f t="shared" si="1"/>
        <v>0.99829318884138341</v>
      </c>
      <c r="G152" s="17"/>
      <c r="H152" s="17"/>
      <c r="I152" s="4">
        <v>31205</v>
      </c>
      <c r="J152" s="16" t="s">
        <v>180</v>
      </c>
      <c r="K152" s="6">
        <v>6.1902783811092377E-2</v>
      </c>
      <c r="L152" s="6">
        <v>5.2340909838676453E-2</v>
      </c>
      <c r="M152" s="17">
        <f t="shared" si="2"/>
        <v>0.84553402312898041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</row>
    <row r="153" spans="1:28" ht="14.4">
      <c r="A153" s="4">
        <v>31206</v>
      </c>
      <c r="B153" s="16" t="s">
        <v>181</v>
      </c>
      <c r="C153" s="6">
        <v>0.21777777373790741</v>
      </c>
      <c r="D153" s="6">
        <v>0.22500559687614441</v>
      </c>
      <c r="E153" s="17">
        <f t="shared" si="0"/>
        <v>1.0331889844136968</v>
      </c>
      <c r="F153" s="18">
        <f t="shared" si="1"/>
        <v>1.0331889844136968</v>
      </c>
      <c r="G153" s="17"/>
      <c r="H153" s="17"/>
      <c r="I153" s="4">
        <v>31206</v>
      </c>
      <c r="J153" s="16" t="s">
        <v>181</v>
      </c>
      <c r="K153" s="6">
        <v>6.8189769983291626E-2</v>
      </c>
      <c r="L153" s="6">
        <v>5.5331829935312271E-2</v>
      </c>
      <c r="M153" s="17">
        <f t="shared" si="2"/>
        <v>0.81143887050609054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</row>
    <row r="154" spans="1:28" ht="14.4">
      <c r="A154" s="4">
        <v>31301</v>
      </c>
      <c r="B154" s="16" t="s">
        <v>182</v>
      </c>
      <c r="C154" s="6">
        <v>0.3466816246509552</v>
      </c>
      <c r="D154" s="6">
        <v>0.34840580821037292</v>
      </c>
      <c r="E154" s="17">
        <f t="shared" si="0"/>
        <v>1.0049733918293295</v>
      </c>
      <c r="F154" s="18">
        <f t="shared" si="1"/>
        <v>1.0049733918293295</v>
      </c>
      <c r="G154" s="17"/>
      <c r="H154" s="17"/>
      <c r="I154" s="4">
        <v>31301</v>
      </c>
      <c r="J154" s="16" t="s">
        <v>182</v>
      </c>
      <c r="K154" s="6">
        <v>9.0520597994327545E-2</v>
      </c>
      <c r="L154" s="6">
        <v>6.2322098761796951E-2</v>
      </c>
      <c r="M154" s="17">
        <f t="shared" si="2"/>
        <v>0.68848527454162811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</row>
    <row r="155" spans="1:28" ht="14.4">
      <c r="A155" s="4">
        <v>31302</v>
      </c>
      <c r="B155" s="16" t="s">
        <v>183</v>
      </c>
      <c r="C155" s="6">
        <v>0.43525058031082153</v>
      </c>
      <c r="D155" s="6">
        <v>0.46661645174026489</v>
      </c>
      <c r="E155" s="17">
        <f t="shared" si="0"/>
        <v>1.0720639393680862</v>
      </c>
      <c r="F155" s="18">
        <f t="shared" si="1"/>
        <v>1.0720639393680862</v>
      </c>
      <c r="G155" s="17"/>
      <c r="H155" s="17"/>
      <c r="I155" s="4">
        <v>31302</v>
      </c>
      <c r="J155" s="16" t="s">
        <v>183</v>
      </c>
      <c r="K155" s="6">
        <v>0.24729056656360626</v>
      </c>
      <c r="L155" s="6">
        <v>0.18578197062015533</v>
      </c>
      <c r="M155" s="17">
        <f t="shared" si="2"/>
        <v>0.75126994612780695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 spans="1:28" ht="14.4">
      <c r="A156" s="4">
        <v>31303</v>
      </c>
      <c r="B156" s="16" t="s">
        <v>184</v>
      </c>
      <c r="C156" s="6">
        <v>0.46028989553451538</v>
      </c>
      <c r="D156" s="6">
        <v>0.48227620124816895</v>
      </c>
      <c r="E156" s="17">
        <f t="shared" si="0"/>
        <v>1.0477662141336423</v>
      </c>
      <c r="F156" s="18">
        <f t="shared" si="1"/>
        <v>1.0477662141336423</v>
      </c>
      <c r="G156" s="17"/>
      <c r="H156" s="17"/>
      <c r="I156" s="4">
        <v>31303</v>
      </c>
      <c r="J156" s="16" t="s">
        <v>184</v>
      </c>
      <c r="K156" s="6">
        <v>0.18708209693431854</v>
      </c>
      <c r="L156" s="6">
        <v>0.14185446500778198</v>
      </c>
      <c r="M156" s="17">
        <f t="shared" si="2"/>
        <v>0.75824714033211182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 spans="1:28" ht="14.4">
      <c r="A157" s="22">
        <v>31304</v>
      </c>
      <c r="B157" s="16" t="s">
        <v>185</v>
      </c>
      <c r="C157" s="6">
        <v>0.3466816246509552</v>
      </c>
      <c r="D157" s="6">
        <v>0.34840580821037292</v>
      </c>
      <c r="E157" s="6">
        <v>0</v>
      </c>
      <c r="F157" s="18">
        <f t="shared" si="1"/>
        <v>1.0049733918293295</v>
      </c>
      <c r="G157" s="17"/>
      <c r="H157" s="17"/>
      <c r="I157" s="22">
        <v>31304</v>
      </c>
      <c r="J157" s="16" t="s">
        <v>185</v>
      </c>
      <c r="K157" s="6">
        <v>0.32893452048301697</v>
      </c>
      <c r="L157" s="6">
        <v>0.28916889429092407</v>
      </c>
      <c r="M157" s="17">
        <f t="shared" si="2"/>
        <v>0.87910777459994194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 spans="1:28" ht="14.4">
      <c r="A158" s="4">
        <v>31401</v>
      </c>
      <c r="B158" s="16" t="s">
        <v>186</v>
      </c>
      <c r="C158" s="6">
        <v>5.3244408220052719E-2</v>
      </c>
      <c r="D158" s="6">
        <v>6.1012201011180878E-2</v>
      </c>
      <c r="E158" s="17">
        <f t="shared" ref="E158:E215" si="3">D158/C158</f>
        <v>1.1458893628608813</v>
      </c>
      <c r="F158" s="18">
        <f t="shared" si="1"/>
        <v>1.1458893628608813</v>
      </c>
      <c r="G158" s="17"/>
      <c r="H158" s="17"/>
      <c r="I158" s="4">
        <v>31401</v>
      </c>
      <c r="J158" s="16" t="s">
        <v>186</v>
      </c>
      <c r="K158" s="6">
        <v>1.8677175045013428E-2</v>
      </c>
      <c r="L158" s="6">
        <v>1.9030200317502022E-2</v>
      </c>
      <c r="M158" s="17">
        <f t="shared" si="2"/>
        <v>1.0189014276322719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 spans="1:28" ht="14.4">
      <c r="A159" s="4">
        <v>31402</v>
      </c>
      <c r="B159" s="16" t="s">
        <v>187</v>
      </c>
      <c r="C159" s="6">
        <v>0.11039241403341293</v>
      </c>
      <c r="D159" s="6">
        <v>0.11675367504358292</v>
      </c>
      <c r="E159" s="17">
        <f t="shared" si="3"/>
        <v>1.0576240773957946</v>
      </c>
      <c r="F159" s="18">
        <f t="shared" si="1"/>
        <v>1.0576240773957946</v>
      </c>
      <c r="G159" s="17"/>
      <c r="H159" s="17"/>
      <c r="I159" s="4">
        <v>31402</v>
      </c>
      <c r="J159" s="16" t="s">
        <v>187</v>
      </c>
      <c r="K159" s="6">
        <v>3.2696463167667389E-2</v>
      </c>
      <c r="L159" s="6">
        <v>2.5626834481954575E-2</v>
      </c>
      <c r="M159" s="17">
        <f t="shared" si="2"/>
        <v>0.78378001775116246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 spans="1:28" ht="14.4">
      <c r="A160" s="4">
        <v>31403</v>
      </c>
      <c r="B160" s="16" t="s">
        <v>188</v>
      </c>
      <c r="C160" s="6">
        <v>8.5514836013317108E-2</v>
      </c>
      <c r="D160" s="6">
        <v>9.5278047025203705E-2</v>
      </c>
      <c r="E160" s="17">
        <f t="shared" si="3"/>
        <v>1.1141697916647608</v>
      </c>
      <c r="F160" s="18">
        <f t="shared" si="1"/>
        <v>1.1141697916647608</v>
      </c>
      <c r="G160" s="17"/>
      <c r="H160" s="17"/>
      <c r="I160" s="4">
        <v>31403</v>
      </c>
      <c r="J160" s="16" t="s">
        <v>188</v>
      </c>
      <c r="K160" s="6">
        <v>2.0841710269451141E-2</v>
      </c>
      <c r="L160" s="6">
        <v>1.6536299139261246E-2</v>
      </c>
      <c r="M160" s="17">
        <f t="shared" si="2"/>
        <v>0.79342332877064425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</row>
    <row r="161" spans="1:28" ht="14.4">
      <c r="A161" s="4">
        <v>31404</v>
      </c>
      <c r="B161" s="16" t="s">
        <v>189</v>
      </c>
      <c r="C161" s="6">
        <v>0.19011646509170532</v>
      </c>
      <c r="D161" s="6">
        <v>0.1965358704328537</v>
      </c>
      <c r="E161" s="17">
        <f t="shared" si="3"/>
        <v>1.0337656464317906</v>
      </c>
      <c r="F161" s="18">
        <f t="shared" si="1"/>
        <v>1.0337656464317906</v>
      </c>
      <c r="G161" s="17"/>
      <c r="H161" s="17"/>
      <c r="I161" s="4">
        <v>31404</v>
      </c>
      <c r="J161" s="16" t="s">
        <v>189</v>
      </c>
      <c r="K161" s="6">
        <v>1.8518518656492233E-2</v>
      </c>
      <c r="L161" s="6">
        <v>2.182539738714695E-2</v>
      </c>
      <c r="M161" s="17">
        <f t="shared" si="2"/>
        <v>1.1785714501248936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</row>
    <row r="162" spans="1:28" ht="14.4">
      <c r="A162" s="4">
        <v>31405</v>
      </c>
      <c r="B162" s="16" t="s">
        <v>190</v>
      </c>
      <c r="C162" s="6">
        <v>0.20584653317928314</v>
      </c>
      <c r="D162" s="6">
        <v>0.24373315274715424</v>
      </c>
      <c r="E162" s="17">
        <f t="shared" si="3"/>
        <v>1.1840527454250276</v>
      </c>
      <c r="F162" s="18">
        <f t="shared" si="1"/>
        <v>1.1840527454250276</v>
      </c>
      <c r="G162" s="17"/>
      <c r="H162" s="17"/>
      <c r="I162" s="4">
        <v>31405</v>
      </c>
      <c r="J162" s="16" t="s">
        <v>190</v>
      </c>
      <c r="K162" s="6">
        <v>7.9846583306789398E-2</v>
      </c>
      <c r="L162" s="6">
        <v>5.70528544485569E-2</v>
      </c>
      <c r="M162" s="17">
        <f t="shared" si="2"/>
        <v>0.71453094278745011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</row>
    <row r="163" spans="1:28" ht="14.4">
      <c r="A163" s="4">
        <v>31501</v>
      </c>
      <c r="B163" s="16" t="s">
        <v>191</v>
      </c>
      <c r="C163" s="6">
        <v>0.34360906481742859</v>
      </c>
      <c r="D163" s="6">
        <v>0.34503224492073059</v>
      </c>
      <c r="E163" s="17">
        <f t="shared" si="3"/>
        <v>1.0041418584345503</v>
      </c>
      <c r="F163" s="18">
        <f t="shared" si="1"/>
        <v>1.0041418584345503</v>
      </c>
      <c r="G163" s="17"/>
      <c r="H163" s="17"/>
      <c r="I163" s="4">
        <v>31501</v>
      </c>
      <c r="J163" s="16" t="s">
        <v>191</v>
      </c>
      <c r="K163" s="6">
        <v>0.13819758594036102</v>
      </c>
      <c r="L163" s="6">
        <v>9.6160747110843658E-2</v>
      </c>
      <c r="M163" s="17">
        <f t="shared" si="2"/>
        <v>0.69582074430982965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</row>
    <row r="164" spans="1:28" ht="14.4">
      <c r="A164" s="4">
        <v>31601</v>
      </c>
      <c r="B164" s="16" t="s">
        <v>192</v>
      </c>
      <c r="C164" s="6">
        <v>0.18019942939281464</v>
      </c>
      <c r="D164" s="6">
        <v>0.18820369243621826</v>
      </c>
      <c r="E164" s="17">
        <f t="shared" si="3"/>
        <v>1.0444189144792198</v>
      </c>
      <c r="F164" s="18">
        <f t="shared" si="1"/>
        <v>1.0444189144792198</v>
      </c>
      <c r="G164" s="17"/>
      <c r="H164" s="17"/>
      <c r="I164" s="4">
        <v>31601</v>
      </c>
      <c r="J164" s="16" t="s">
        <v>192</v>
      </c>
      <c r="K164" s="6">
        <v>5.4665710777044296E-2</v>
      </c>
      <c r="L164" s="6">
        <v>4.272664338350296E-2</v>
      </c>
      <c r="M164" s="17">
        <f t="shared" si="2"/>
        <v>0.78159860680792803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</row>
    <row r="165" spans="1:28" ht="14.4">
      <c r="A165" s="4">
        <v>31602</v>
      </c>
      <c r="B165" s="16" t="s">
        <v>193</v>
      </c>
      <c r="C165" s="6">
        <v>0.18663941323757172</v>
      </c>
      <c r="D165" s="6">
        <v>0.18853722512722015</v>
      </c>
      <c r="E165" s="17">
        <f t="shared" si="3"/>
        <v>1.0101683339908101</v>
      </c>
      <c r="F165" s="18">
        <f t="shared" si="1"/>
        <v>1.0101683339908101</v>
      </c>
      <c r="G165" s="17"/>
      <c r="H165" s="17"/>
      <c r="I165" s="4">
        <v>31602</v>
      </c>
      <c r="J165" s="16" t="s">
        <v>193</v>
      </c>
      <c r="K165" s="6">
        <v>3.8683127611875534E-2</v>
      </c>
      <c r="L165" s="6">
        <v>3.9144925773143768E-2</v>
      </c>
      <c r="M165" s="17">
        <f t="shared" si="2"/>
        <v>1.0119379737311227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</row>
    <row r="166" spans="1:28" ht="14.4">
      <c r="A166" s="4">
        <v>40101</v>
      </c>
      <c r="B166" s="16" t="s">
        <v>194</v>
      </c>
      <c r="C166" s="6">
        <v>2.4284183979034424E-2</v>
      </c>
      <c r="D166" s="6">
        <v>5.0501000136137009E-2</v>
      </c>
      <c r="E166" s="17">
        <f t="shared" si="3"/>
        <v>2.0795839868342574</v>
      </c>
      <c r="F166" s="18">
        <f t="shared" si="1"/>
        <v>2.0795839868342574</v>
      </c>
      <c r="G166" s="17"/>
      <c r="H166" s="17"/>
      <c r="I166" s="4">
        <v>40101</v>
      </c>
      <c r="J166" s="16" t="s">
        <v>194</v>
      </c>
      <c r="K166" s="6">
        <v>5.0286282785236835E-3</v>
      </c>
      <c r="L166" s="6">
        <v>7.9602273181080818E-3</v>
      </c>
      <c r="M166" s="17">
        <f t="shared" si="2"/>
        <v>1.5829818545356993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</row>
    <row r="167" spans="1:28" ht="14.4">
      <c r="A167" s="4">
        <v>40102</v>
      </c>
      <c r="B167" s="16" t="s">
        <v>195</v>
      </c>
      <c r="C167" s="6">
        <v>0.24077408015727997</v>
      </c>
      <c r="D167" s="6">
        <v>0.22498637437820435</v>
      </c>
      <c r="E167" s="17">
        <f t="shared" si="3"/>
        <v>0.93442937973737594</v>
      </c>
      <c r="F167" s="18">
        <f t="shared" si="1"/>
        <v>0.93442937973737594</v>
      </c>
      <c r="G167" s="17"/>
      <c r="H167" s="17"/>
      <c r="I167" s="4">
        <v>40102</v>
      </c>
      <c r="J167" s="16" t="s">
        <v>195</v>
      </c>
      <c r="K167" s="6">
        <v>6.1646711081266403E-2</v>
      </c>
      <c r="L167" s="6">
        <v>4.603557288646698E-2</v>
      </c>
      <c r="M167" s="17">
        <f t="shared" si="2"/>
        <v>0.74676445959590798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</row>
    <row r="168" spans="1:28" ht="14.4">
      <c r="A168" s="4">
        <v>40103</v>
      </c>
      <c r="B168" s="16" t="s">
        <v>196</v>
      </c>
      <c r="C168" s="6">
        <v>0.43911159038543701</v>
      </c>
      <c r="D168" s="6">
        <v>0.4443628191947937</v>
      </c>
      <c r="E168" s="17">
        <f t="shared" si="3"/>
        <v>1.0119587570092317</v>
      </c>
      <c r="F168" s="18">
        <f t="shared" si="1"/>
        <v>1.0119587570092317</v>
      </c>
      <c r="G168" s="17"/>
      <c r="H168" s="17"/>
      <c r="I168" s="4">
        <v>40103</v>
      </c>
      <c r="J168" s="16" t="s">
        <v>196</v>
      </c>
      <c r="K168" s="6">
        <v>0.22719353437423706</v>
      </c>
      <c r="L168" s="6">
        <v>0.19438020884990692</v>
      </c>
      <c r="M168" s="17">
        <f t="shared" si="2"/>
        <v>0.85557104160244513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</row>
    <row r="169" spans="1:28" ht="14.4">
      <c r="A169" s="4">
        <v>40104</v>
      </c>
      <c r="B169" s="16" t="s">
        <v>197</v>
      </c>
      <c r="C169" s="6">
        <v>0.22749780118465424</v>
      </c>
      <c r="D169" s="6">
        <v>0.21702761948108673</v>
      </c>
      <c r="E169" s="17">
        <f t="shared" si="3"/>
        <v>0.95397677846095263</v>
      </c>
      <c r="F169" s="18">
        <f t="shared" si="1"/>
        <v>0.95397677846095263</v>
      </c>
      <c r="G169" s="17"/>
      <c r="H169" s="17"/>
      <c r="I169" s="4">
        <v>40104</v>
      </c>
      <c r="J169" s="16" t="s">
        <v>197</v>
      </c>
      <c r="K169" s="6">
        <v>6.6336043179035187E-2</v>
      </c>
      <c r="L169" s="6">
        <v>3.8864057511091232E-2</v>
      </c>
      <c r="M169" s="17">
        <f t="shared" si="2"/>
        <v>0.58586638045625572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</row>
    <row r="170" spans="1:28" ht="14.4">
      <c r="A170" s="4">
        <v>40201</v>
      </c>
      <c r="B170" s="16" t="s">
        <v>198</v>
      </c>
      <c r="C170" s="6">
        <v>0.23885306715965271</v>
      </c>
      <c r="D170" s="6">
        <v>0.19962021708488464</v>
      </c>
      <c r="E170" s="17">
        <f t="shared" si="3"/>
        <v>0.83574483450721493</v>
      </c>
      <c r="F170" s="18">
        <f t="shared" si="1"/>
        <v>0.83574483450721493</v>
      </c>
      <c r="G170" s="17"/>
      <c r="H170" s="17"/>
      <c r="I170" s="4">
        <v>40201</v>
      </c>
      <c r="J170" s="16" t="s">
        <v>198</v>
      </c>
      <c r="K170" s="6">
        <v>9.3264639377593994E-2</v>
      </c>
      <c r="L170" s="6">
        <v>6.0200054198503494E-2</v>
      </c>
      <c r="M170" s="17">
        <f t="shared" si="2"/>
        <v>0.64547565508483618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</row>
    <row r="171" spans="1:28" ht="14.4">
      <c r="A171" s="4">
        <v>40202</v>
      </c>
      <c r="B171" s="16" t="s">
        <v>199</v>
      </c>
      <c r="C171" s="6">
        <v>0.2085048109292984</v>
      </c>
      <c r="D171" s="6">
        <v>0.2191922664642334</v>
      </c>
      <c r="E171" s="17">
        <f t="shared" si="3"/>
        <v>1.0512575968261901</v>
      </c>
      <c r="F171" s="18">
        <f t="shared" si="1"/>
        <v>1.0512575968261901</v>
      </c>
      <c r="G171" s="17"/>
      <c r="H171" s="17"/>
      <c r="I171" s="4">
        <v>40202</v>
      </c>
      <c r="J171" s="16" t="s">
        <v>199</v>
      </c>
      <c r="K171" s="6">
        <v>0.10165485739707947</v>
      </c>
      <c r="L171" s="6">
        <v>7.107822597026825E-2</v>
      </c>
      <c r="M171" s="17">
        <f t="shared" si="2"/>
        <v>0.69921130962415101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</row>
    <row r="172" spans="1:28" ht="14.4">
      <c r="A172" s="4">
        <v>40301</v>
      </c>
      <c r="B172" s="16" t="s">
        <v>200</v>
      </c>
      <c r="C172" s="6">
        <v>0.35002365708351135</v>
      </c>
      <c r="D172" s="6">
        <v>0.3306097686290741</v>
      </c>
      <c r="E172" s="17">
        <f t="shared" si="3"/>
        <v>0.94453549621131649</v>
      </c>
      <c r="F172" s="18">
        <f t="shared" si="1"/>
        <v>0.94453549621131649</v>
      </c>
      <c r="G172" s="17"/>
      <c r="H172" s="17"/>
      <c r="I172" s="4">
        <v>40301</v>
      </c>
      <c r="J172" s="16" t="s">
        <v>200</v>
      </c>
      <c r="K172" s="6">
        <v>0.13390997052192688</v>
      </c>
      <c r="L172" s="6">
        <v>0.12162481248378754</v>
      </c>
      <c r="M172" s="17">
        <f t="shared" si="2"/>
        <v>0.90825807824274196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</row>
    <row r="173" spans="1:28" ht="14.4">
      <c r="A173" s="4">
        <v>40302</v>
      </c>
      <c r="B173" s="16" t="s">
        <v>201</v>
      </c>
      <c r="C173" s="6">
        <v>0.30447331070899963</v>
      </c>
      <c r="D173" s="6">
        <v>0.33546191453933716</v>
      </c>
      <c r="E173" s="17">
        <f t="shared" si="3"/>
        <v>1.1017777346663888</v>
      </c>
      <c r="F173" s="18">
        <f t="shared" si="1"/>
        <v>1.1017777346663888</v>
      </c>
      <c r="G173" s="17"/>
      <c r="H173" s="17"/>
      <c r="I173" s="4">
        <v>40302</v>
      </c>
      <c r="J173" s="16" t="s">
        <v>201</v>
      </c>
      <c r="K173" s="6">
        <v>9.3172699213027954E-2</v>
      </c>
      <c r="L173" s="6">
        <v>9.8462149500846863E-2</v>
      </c>
      <c r="M173" s="17">
        <f t="shared" si="2"/>
        <v>1.0567703880267032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</row>
    <row r="174" spans="1:28" ht="14.4">
      <c r="A174" s="4">
        <v>40401</v>
      </c>
      <c r="B174" s="16" t="s">
        <v>202</v>
      </c>
      <c r="C174" s="6">
        <v>0.25296711921691895</v>
      </c>
      <c r="D174" s="6">
        <v>0.17956586182117462</v>
      </c>
      <c r="E174" s="17">
        <f t="shared" si="3"/>
        <v>0.70983874258850677</v>
      </c>
      <c r="F174" s="18">
        <f t="shared" si="1"/>
        <v>0.70983874258850677</v>
      </c>
      <c r="G174" s="17"/>
      <c r="H174" s="17"/>
      <c r="I174" s="4">
        <v>40401</v>
      </c>
      <c r="J174" s="16" t="s">
        <v>202</v>
      </c>
      <c r="K174" s="6">
        <v>9.4129562377929688E-2</v>
      </c>
      <c r="L174" s="6">
        <v>6.0958020389080048E-2</v>
      </c>
      <c r="M174" s="17">
        <f t="shared" si="2"/>
        <v>0.64759698068428195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</row>
    <row r="175" spans="1:28" ht="14.4">
      <c r="A175" s="4">
        <v>40402</v>
      </c>
      <c r="B175" s="16" t="s">
        <v>203</v>
      </c>
      <c r="C175" s="6">
        <v>0.2631399929523468</v>
      </c>
      <c r="D175" s="6">
        <v>0.23331116139888763</v>
      </c>
      <c r="E175" s="17">
        <f t="shared" si="3"/>
        <v>0.8866427287665809</v>
      </c>
      <c r="F175" s="18">
        <f t="shared" si="1"/>
        <v>0.8866427287665809</v>
      </c>
      <c r="G175" s="17"/>
      <c r="H175" s="17"/>
      <c r="I175" s="4">
        <v>40402</v>
      </c>
      <c r="J175" s="16" t="s">
        <v>203</v>
      </c>
      <c r="K175" s="6">
        <v>0.14028270542621613</v>
      </c>
      <c r="L175" s="6">
        <v>0.11367141455411911</v>
      </c>
      <c r="M175" s="17">
        <f t="shared" si="2"/>
        <v>0.8103024118957155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</row>
    <row r="176" spans="1:28" ht="14.4">
      <c r="A176" s="4">
        <v>40501</v>
      </c>
      <c r="B176" s="16" t="s">
        <v>204</v>
      </c>
      <c r="C176" s="6">
        <v>6.1835747212171555E-2</v>
      </c>
      <c r="D176" s="6">
        <v>1.8518518656492233E-2</v>
      </c>
      <c r="E176" s="17">
        <f t="shared" si="3"/>
        <v>0.29947917655060058</v>
      </c>
      <c r="F176" s="18">
        <f t="shared" si="1"/>
        <v>0.29947917655060058</v>
      </c>
      <c r="G176" s="17"/>
      <c r="H176" s="17"/>
      <c r="I176" s="4">
        <v>40501</v>
      </c>
      <c r="J176" s="16" t="s">
        <v>204</v>
      </c>
      <c r="K176" s="6">
        <v>1.5453561209142208E-2</v>
      </c>
      <c r="L176" s="6">
        <v>6.7724185064435005E-3</v>
      </c>
      <c r="M176" s="17">
        <f t="shared" si="2"/>
        <v>0.43824322528563769</v>
      </c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</row>
    <row r="177" spans="1:28" ht="14.4">
      <c r="A177" s="4">
        <v>40502</v>
      </c>
      <c r="B177" s="16" t="s">
        <v>205</v>
      </c>
      <c r="C177" s="6">
        <v>0.32611051201820374</v>
      </c>
      <c r="D177" s="6">
        <v>0.31545925140380859</v>
      </c>
      <c r="E177" s="17">
        <f t="shared" si="3"/>
        <v>0.96733849348039236</v>
      </c>
      <c r="F177" s="18">
        <f t="shared" si="1"/>
        <v>0.96733849348039236</v>
      </c>
      <c r="G177" s="17"/>
      <c r="H177" s="17"/>
      <c r="I177" s="4">
        <v>40502</v>
      </c>
      <c r="J177" s="16" t="s">
        <v>205</v>
      </c>
      <c r="K177" s="6">
        <v>7.5444445013999939E-2</v>
      </c>
      <c r="L177" s="6">
        <v>6.4312651753425598E-2</v>
      </c>
      <c r="M177" s="17">
        <f t="shared" si="2"/>
        <v>0.85245045863206159</v>
      </c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</row>
    <row r="178" spans="1:28" ht="14.4">
      <c r="A178" s="4">
        <v>40503</v>
      </c>
      <c r="B178" s="16" t="s">
        <v>206</v>
      </c>
      <c r="C178" s="6">
        <v>0.28423041105270386</v>
      </c>
      <c r="D178" s="6">
        <v>0.28569445013999939</v>
      </c>
      <c r="E178" s="17">
        <f t="shared" si="3"/>
        <v>1.0051508882595397</v>
      </c>
      <c r="F178" s="18">
        <f t="shared" si="1"/>
        <v>1.0051508882595397</v>
      </c>
      <c r="G178" s="17"/>
      <c r="H178" s="17"/>
      <c r="I178" s="4">
        <v>40503</v>
      </c>
      <c r="J178" s="16" t="s">
        <v>206</v>
      </c>
      <c r="K178" s="6">
        <v>2.7662517502903938E-2</v>
      </c>
      <c r="L178" s="6">
        <v>3.5587504506111145E-2</v>
      </c>
      <c r="M178" s="17">
        <f t="shared" si="2"/>
        <v>1.2864882779513926</v>
      </c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</row>
    <row r="179" spans="1:28" ht="14.4">
      <c r="A179" s="4">
        <v>40504</v>
      </c>
      <c r="B179" s="16" t="s">
        <v>207</v>
      </c>
      <c r="C179" s="6">
        <v>0.22222220897674561</v>
      </c>
      <c r="D179" s="6">
        <v>0.25884956121444702</v>
      </c>
      <c r="E179" s="17">
        <f t="shared" si="3"/>
        <v>1.1648230948938785</v>
      </c>
      <c r="F179" s="18">
        <f t="shared" si="1"/>
        <v>1.1648230948938785</v>
      </c>
      <c r="G179" s="17"/>
      <c r="H179" s="17"/>
      <c r="I179" s="4">
        <v>40504</v>
      </c>
      <c r="J179" s="16" t="s">
        <v>207</v>
      </c>
      <c r="K179" s="6">
        <v>5.1282052882015705E-3</v>
      </c>
      <c r="L179" s="6">
        <v>1.2254903092980385E-2</v>
      </c>
      <c r="M179" s="17">
        <f t="shared" si="2"/>
        <v>2.3897060285740048</v>
      </c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</row>
    <row r="180" spans="1:28" ht="14.4">
      <c r="A180" s="4">
        <v>40505</v>
      </c>
      <c r="B180" s="16" t="s">
        <v>208</v>
      </c>
      <c r="C180" s="6">
        <v>0.14150327444076538</v>
      </c>
      <c r="D180" s="6">
        <v>0.14982017874717712</v>
      </c>
      <c r="E180" s="17">
        <f t="shared" si="3"/>
        <v>1.058775348763348</v>
      </c>
      <c r="F180" s="18">
        <f t="shared" si="1"/>
        <v>1.058775348763348</v>
      </c>
      <c r="G180" s="17"/>
      <c r="H180" s="17"/>
      <c r="I180" s="4">
        <v>40505</v>
      </c>
      <c r="J180" s="16" t="s">
        <v>208</v>
      </c>
      <c r="K180" s="6">
        <v>3.3441208302974701E-2</v>
      </c>
      <c r="L180" s="6">
        <v>3.3662755042314529E-2</v>
      </c>
      <c r="M180" s="17">
        <f t="shared" si="2"/>
        <v>1.0066249621524628</v>
      </c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</row>
    <row r="181" spans="1:28" ht="14.4">
      <c r="A181" s="4">
        <v>40601</v>
      </c>
      <c r="B181" s="16" t="s">
        <v>209</v>
      </c>
      <c r="C181" s="6">
        <v>0.20989143848419189</v>
      </c>
      <c r="D181" s="6">
        <v>0.13422350585460663</v>
      </c>
      <c r="E181" s="17">
        <f t="shared" si="3"/>
        <v>0.6394901422561633</v>
      </c>
      <c r="F181" s="18">
        <f t="shared" si="1"/>
        <v>0.6394901422561633</v>
      </c>
      <c r="G181" s="17"/>
      <c r="H181" s="17"/>
      <c r="I181" s="4">
        <v>40601</v>
      </c>
      <c r="J181" s="16" t="s">
        <v>209</v>
      </c>
      <c r="K181" s="6">
        <v>7.1773640811443329E-2</v>
      </c>
      <c r="L181" s="6">
        <v>3.1070632860064507E-2</v>
      </c>
      <c r="M181" s="17">
        <f t="shared" si="2"/>
        <v>0.43289754440199329</v>
      </c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</row>
    <row r="182" spans="1:28" ht="14.4">
      <c r="A182" s="4">
        <v>40602</v>
      </c>
      <c r="B182" s="16" t="s">
        <v>210</v>
      </c>
      <c r="C182" s="6">
        <v>0.18220339715480804</v>
      </c>
      <c r="D182" s="6">
        <v>0.13548815250396729</v>
      </c>
      <c r="E182" s="17">
        <f t="shared" si="3"/>
        <v>0.74360936524608579</v>
      </c>
      <c r="F182" s="18">
        <f t="shared" si="1"/>
        <v>0.74360936524608579</v>
      </c>
      <c r="G182" s="17"/>
      <c r="H182" s="17"/>
      <c r="I182" s="4">
        <v>40602</v>
      </c>
      <c r="J182" s="16" t="s">
        <v>210</v>
      </c>
      <c r="K182" s="6">
        <v>7.2137303650379181E-2</v>
      </c>
      <c r="L182" s="6">
        <v>3.6645445972681046E-2</v>
      </c>
      <c r="M182" s="17">
        <f t="shared" si="2"/>
        <v>0.50799578190899608</v>
      </c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</row>
    <row r="183" spans="1:28" ht="14.4">
      <c r="A183" s="4">
        <v>40603</v>
      </c>
      <c r="B183" s="16" t="s">
        <v>211</v>
      </c>
      <c r="C183" s="6">
        <v>0.19663907587528229</v>
      </c>
      <c r="D183" s="6">
        <v>0.10752173513174057</v>
      </c>
      <c r="E183" s="17">
        <f t="shared" si="3"/>
        <v>0.54679739849843423</v>
      </c>
      <c r="F183" s="18">
        <f t="shared" si="1"/>
        <v>0.54679739849843423</v>
      </c>
      <c r="G183" s="17"/>
      <c r="H183" s="17"/>
      <c r="I183" s="4">
        <v>40603</v>
      </c>
      <c r="J183" s="16" t="s">
        <v>211</v>
      </c>
      <c r="K183" s="6">
        <v>4.416743665933609E-2</v>
      </c>
      <c r="L183" s="6">
        <v>2.2566389292478561E-2</v>
      </c>
      <c r="M183" s="17">
        <f t="shared" si="2"/>
        <v>0.51092820863781074</v>
      </c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</row>
    <row r="184" spans="1:28" ht="14.4">
      <c r="A184" s="4">
        <v>40701</v>
      </c>
      <c r="B184" s="16" t="s">
        <v>212</v>
      </c>
      <c r="C184" s="6">
        <v>0.11343047767877579</v>
      </c>
      <c r="D184" s="6">
        <v>6.9832906126976013E-2</v>
      </c>
      <c r="E184" s="17">
        <f t="shared" si="3"/>
        <v>0.6156449973237007</v>
      </c>
      <c r="F184" s="18">
        <f t="shared" si="1"/>
        <v>0.6156449973237007</v>
      </c>
      <c r="G184" s="17"/>
      <c r="H184" s="17"/>
      <c r="I184" s="4">
        <v>40701</v>
      </c>
      <c r="J184" s="16" t="s">
        <v>212</v>
      </c>
      <c r="K184" s="6">
        <v>2.5836370885372162E-2</v>
      </c>
      <c r="L184" s="6">
        <v>9.0729221701622009E-3</v>
      </c>
      <c r="M184" s="17">
        <f t="shared" si="2"/>
        <v>0.3511685991200505</v>
      </c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</row>
    <row r="185" spans="1:28" ht="14.4">
      <c r="A185" s="4">
        <v>40702</v>
      </c>
      <c r="B185" s="16" t="s">
        <v>213</v>
      </c>
      <c r="C185" s="6">
        <v>0.1088687852025032</v>
      </c>
      <c r="D185" s="6">
        <v>9.3854077160358429E-2</v>
      </c>
      <c r="E185" s="17">
        <f t="shared" si="3"/>
        <v>0.86208436133262245</v>
      </c>
      <c r="F185" s="18">
        <f t="shared" si="1"/>
        <v>0.86208436133262245</v>
      </c>
      <c r="G185" s="17"/>
      <c r="H185" s="17"/>
      <c r="I185" s="4">
        <v>40702</v>
      </c>
      <c r="J185" s="16" t="s">
        <v>213</v>
      </c>
      <c r="K185" s="6">
        <v>1.9459791481494904E-2</v>
      </c>
      <c r="L185" s="6">
        <v>2.064942754805088E-2</v>
      </c>
      <c r="M185" s="17">
        <f t="shared" si="2"/>
        <v>1.0611330325757728</v>
      </c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</row>
    <row r="186" spans="1:28" ht="14.4">
      <c r="A186" s="4">
        <v>40801</v>
      </c>
      <c r="B186" s="16" t="s">
        <v>214</v>
      </c>
      <c r="C186" s="6">
        <v>0.21868780255317688</v>
      </c>
      <c r="D186" s="6">
        <v>0.23594102263450623</v>
      </c>
      <c r="E186" s="17">
        <f t="shared" si="3"/>
        <v>1.0788942953374547</v>
      </c>
      <c r="F186" s="18">
        <f t="shared" si="1"/>
        <v>1.0788942953374547</v>
      </c>
      <c r="G186" s="17"/>
      <c r="H186" s="17"/>
      <c r="I186" s="4">
        <v>40801</v>
      </c>
      <c r="J186" s="16" t="s">
        <v>214</v>
      </c>
      <c r="K186" s="6">
        <v>5.0206661224365234E-2</v>
      </c>
      <c r="L186" s="6">
        <v>5.5441703647375107E-2</v>
      </c>
      <c r="M186" s="17">
        <f t="shared" si="2"/>
        <v>1.104269877648612</v>
      </c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</row>
    <row r="187" spans="1:28" ht="14.4">
      <c r="A187" s="4">
        <v>40802</v>
      </c>
      <c r="B187" s="16" t="s">
        <v>215</v>
      </c>
      <c r="C187" s="6">
        <v>0.26193416118621826</v>
      </c>
      <c r="D187" s="6">
        <v>0.25733929872512817</v>
      </c>
      <c r="E187" s="17">
        <f t="shared" si="3"/>
        <v>0.98245794882087401</v>
      </c>
      <c r="F187" s="18">
        <f t="shared" si="1"/>
        <v>0.98245794882087401</v>
      </c>
      <c r="G187" s="17"/>
      <c r="H187" s="17"/>
      <c r="I187" s="4">
        <v>40802</v>
      </c>
      <c r="J187" s="16" t="s">
        <v>215</v>
      </c>
      <c r="K187" s="6">
        <v>8.7834872305393219E-2</v>
      </c>
      <c r="L187" s="6">
        <v>6.5716765820980072E-2</v>
      </c>
      <c r="M187" s="17">
        <f t="shared" si="2"/>
        <v>0.74818536301264649</v>
      </c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</row>
    <row r="188" spans="1:28" ht="14.4">
      <c r="A188" s="4">
        <v>40901</v>
      </c>
      <c r="B188" s="16" t="s">
        <v>216</v>
      </c>
      <c r="C188" s="6">
        <v>0.1521015465259552</v>
      </c>
      <c r="D188" s="6">
        <v>0.20163631439208984</v>
      </c>
      <c r="E188" s="17">
        <f t="shared" si="3"/>
        <v>1.3256690612128774</v>
      </c>
      <c r="F188" s="18">
        <f t="shared" si="1"/>
        <v>1.3256690612128774</v>
      </c>
      <c r="G188" s="17"/>
      <c r="H188" s="17"/>
      <c r="I188" s="4">
        <v>40901</v>
      </c>
      <c r="J188" s="16" t="s">
        <v>216</v>
      </c>
      <c r="K188" s="6">
        <v>3.4872855991125107E-2</v>
      </c>
      <c r="L188" s="6">
        <v>3.4457776695489883E-2</v>
      </c>
      <c r="M188" s="17">
        <f t="shared" si="2"/>
        <v>0.98809735297444934</v>
      </c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</row>
    <row r="189" spans="1:28" ht="14.4">
      <c r="A189" s="4">
        <v>40902</v>
      </c>
      <c r="B189" s="16" t="s">
        <v>217</v>
      </c>
      <c r="C189" s="6">
        <v>0.21674491465091705</v>
      </c>
      <c r="D189" s="6">
        <v>0.22965998947620392</v>
      </c>
      <c r="E189" s="17">
        <f t="shared" si="3"/>
        <v>1.0595865183092645</v>
      </c>
      <c r="F189" s="18">
        <f t="shared" si="1"/>
        <v>1.0595865183092645</v>
      </c>
      <c r="G189" s="17"/>
      <c r="H189" s="17"/>
      <c r="I189" s="4">
        <v>40902</v>
      </c>
      <c r="J189" s="16" t="s">
        <v>217</v>
      </c>
      <c r="K189" s="6">
        <v>0.11028501391410828</v>
      </c>
      <c r="L189" s="6">
        <v>2.62262262403965E-2</v>
      </c>
      <c r="M189" s="17">
        <f t="shared" si="2"/>
        <v>0.23780407971677731</v>
      </c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</row>
    <row r="190" spans="1:28" ht="14.4">
      <c r="A190" s="4">
        <v>40903</v>
      </c>
      <c r="B190" s="16" t="s">
        <v>218</v>
      </c>
      <c r="C190" s="6">
        <v>0.21065676212310791</v>
      </c>
      <c r="D190" s="6">
        <v>0.23124878108501434</v>
      </c>
      <c r="E190" s="17">
        <f t="shared" si="3"/>
        <v>1.0977515212631648</v>
      </c>
      <c r="F190" s="18">
        <f t="shared" si="1"/>
        <v>1.0977515212631648</v>
      </c>
      <c r="G190" s="17"/>
      <c r="H190" s="17"/>
      <c r="I190" s="4">
        <v>40903</v>
      </c>
      <c r="J190" s="16" t="s">
        <v>218</v>
      </c>
      <c r="K190" s="6">
        <v>0.11687630414962769</v>
      </c>
      <c r="L190" s="6">
        <v>0.14656431972980499</v>
      </c>
      <c r="M190" s="17">
        <f t="shared" si="2"/>
        <v>1.2540122721725528</v>
      </c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</row>
    <row r="191" spans="1:28" ht="14.4">
      <c r="A191" s="4">
        <v>41001</v>
      </c>
      <c r="B191" s="16" t="s">
        <v>219</v>
      </c>
      <c r="C191" s="6">
        <v>0.36367541551589966</v>
      </c>
      <c r="D191" s="6">
        <v>0.340434730052948</v>
      </c>
      <c r="E191" s="17">
        <f t="shared" si="3"/>
        <v>0.93609497790775031</v>
      </c>
      <c r="F191" s="18">
        <f t="shared" si="1"/>
        <v>0.93609497790775031</v>
      </c>
      <c r="G191" s="17"/>
      <c r="H191" s="17"/>
      <c r="I191" s="4">
        <v>41001</v>
      </c>
      <c r="J191" s="16" t="s">
        <v>219</v>
      </c>
      <c r="K191" s="6">
        <v>0.13743530213832855</v>
      </c>
      <c r="L191" s="6">
        <v>0.10699065774679184</v>
      </c>
      <c r="M191" s="17">
        <f t="shared" si="2"/>
        <v>0.77848017272233161</v>
      </c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</row>
    <row r="192" spans="1:28" ht="14.4">
      <c r="A192" s="4">
        <v>41101</v>
      </c>
      <c r="B192" s="16" t="s">
        <v>220</v>
      </c>
      <c r="C192" s="6">
        <v>0.20392517745494843</v>
      </c>
      <c r="D192" s="6">
        <v>0.1594354659318924</v>
      </c>
      <c r="E192" s="17">
        <f t="shared" si="3"/>
        <v>0.78183316018991922</v>
      </c>
      <c r="F192" s="18">
        <f t="shared" si="1"/>
        <v>0.78183316018991922</v>
      </c>
      <c r="G192" s="17"/>
      <c r="H192" s="17"/>
      <c r="I192" s="4">
        <v>41101</v>
      </c>
      <c r="J192" s="16" t="s">
        <v>220</v>
      </c>
      <c r="K192" s="6">
        <v>6.8335108458995819E-2</v>
      </c>
      <c r="L192" s="6">
        <v>3.5736694931983948E-2</v>
      </c>
      <c r="M192" s="17">
        <f t="shared" si="2"/>
        <v>0.52296243816496746</v>
      </c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</row>
    <row r="193" spans="1:28" ht="14.4">
      <c r="A193" s="4">
        <v>41201</v>
      </c>
      <c r="B193" s="16" t="s">
        <v>221</v>
      </c>
      <c r="C193" s="6">
        <v>0.31496477127075195</v>
      </c>
      <c r="D193" s="6">
        <v>0.31319952011108398</v>
      </c>
      <c r="E193" s="17">
        <f t="shared" si="3"/>
        <v>0.99439540126171599</v>
      </c>
      <c r="F193" s="18">
        <f t="shared" si="1"/>
        <v>0.99439540126171599</v>
      </c>
      <c r="G193" s="17"/>
      <c r="H193" s="17"/>
      <c r="I193" s="4">
        <v>41201</v>
      </c>
      <c r="J193" s="16" t="s">
        <v>221</v>
      </c>
      <c r="K193" s="6">
        <v>0.12868016958236694</v>
      </c>
      <c r="L193" s="6">
        <v>0.10745026171207428</v>
      </c>
      <c r="M193" s="17">
        <f t="shared" si="2"/>
        <v>0.83501803005704311</v>
      </c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</row>
    <row r="194" spans="1:28" ht="14.4">
      <c r="A194" s="4">
        <v>41202</v>
      </c>
      <c r="B194" s="16" t="s">
        <v>222</v>
      </c>
      <c r="C194" s="6">
        <v>0.29588016867637634</v>
      </c>
      <c r="D194" s="6">
        <v>0.24047039449214935</v>
      </c>
      <c r="E194" s="17">
        <f t="shared" si="3"/>
        <v>0.81272900298758344</v>
      </c>
      <c r="F194" s="18">
        <f t="shared" si="1"/>
        <v>0.81272900298758344</v>
      </c>
      <c r="G194" s="17"/>
      <c r="H194" s="17"/>
      <c r="I194" s="4">
        <v>41202</v>
      </c>
      <c r="J194" s="16" t="s">
        <v>222</v>
      </c>
      <c r="K194" s="6">
        <v>8.7125219404697418E-2</v>
      </c>
      <c r="L194" s="6">
        <v>7.5164951384067535E-2</v>
      </c>
      <c r="M194" s="17">
        <f t="shared" si="2"/>
        <v>0.86272323785981719</v>
      </c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</row>
    <row r="195" spans="1:28" ht="14.4">
      <c r="A195" s="4">
        <v>41301</v>
      </c>
      <c r="B195" s="16" t="s">
        <v>176</v>
      </c>
      <c r="C195" s="6">
        <v>0.33982488512992859</v>
      </c>
      <c r="D195" s="6">
        <v>0.32131609320640564</v>
      </c>
      <c r="E195" s="17">
        <f t="shared" si="3"/>
        <v>0.94553432449054964</v>
      </c>
      <c r="F195" s="18">
        <f t="shared" si="1"/>
        <v>0.94553432449054964</v>
      </c>
      <c r="G195" s="17"/>
      <c r="H195" s="17"/>
      <c r="I195" s="4">
        <v>41301</v>
      </c>
      <c r="J195" s="16" t="s">
        <v>176</v>
      </c>
      <c r="K195" s="6">
        <v>0.15290233492851257</v>
      </c>
      <c r="L195" s="6">
        <v>0.13163453340530396</v>
      </c>
      <c r="M195" s="17">
        <f t="shared" si="2"/>
        <v>0.8609059728672418</v>
      </c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</row>
    <row r="196" spans="1:28" ht="14.4">
      <c r="A196" s="4">
        <v>41401</v>
      </c>
      <c r="B196" s="16" t="s">
        <v>223</v>
      </c>
      <c r="C196" s="6">
        <v>0.25724261999130249</v>
      </c>
      <c r="D196" s="6">
        <v>0.24408017098903656</v>
      </c>
      <c r="E196" s="17">
        <f t="shared" si="3"/>
        <v>0.94883254958796892</v>
      </c>
      <c r="F196" s="18">
        <f t="shared" si="1"/>
        <v>0.94883254958796892</v>
      </c>
      <c r="G196" s="17"/>
      <c r="H196" s="17"/>
      <c r="I196" s="4">
        <v>41401</v>
      </c>
      <c r="J196" s="16" t="s">
        <v>223</v>
      </c>
      <c r="K196" s="6">
        <v>8.4206260740756989E-2</v>
      </c>
      <c r="L196" s="6">
        <v>6.5977483987808228E-2</v>
      </c>
      <c r="M196" s="17">
        <f t="shared" si="2"/>
        <v>0.78352231066204103</v>
      </c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</row>
    <row r="197" spans="1:28" ht="14.4">
      <c r="A197" s="4">
        <v>41501</v>
      </c>
      <c r="B197" s="16" t="s">
        <v>224</v>
      </c>
      <c r="C197" s="6">
        <v>0.30138888955116272</v>
      </c>
      <c r="D197" s="6">
        <v>0.30757221579551697</v>
      </c>
      <c r="E197" s="17">
        <f t="shared" si="3"/>
        <v>1.0205161054661394</v>
      </c>
      <c r="F197" s="18">
        <f t="shared" si="1"/>
        <v>1.0205161054661394</v>
      </c>
      <c r="G197" s="17"/>
      <c r="H197" s="17"/>
      <c r="I197" s="4">
        <v>41501</v>
      </c>
      <c r="J197" s="16" t="s">
        <v>224</v>
      </c>
      <c r="K197" s="6">
        <v>0.16619585454463959</v>
      </c>
      <c r="L197" s="6">
        <v>0.11621592193841934</v>
      </c>
      <c r="M197" s="17">
        <f t="shared" si="2"/>
        <v>0.69927088287995887</v>
      </c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</row>
    <row r="198" spans="1:28" ht="14.4">
      <c r="A198" s="4">
        <v>41502</v>
      </c>
      <c r="B198" s="16" t="s">
        <v>225</v>
      </c>
      <c r="C198" s="6">
        <v>0.27630284428596497</v>
      </c>
      <c r="D198" s="6">
        <v>0.34144362807273865</v>
      </c>
      <c r="E198" s="17">
        <f t="shared" si="3"/>
        <v>1.235758643582239</v>
      </c>
      <c r="F198" s="18">
        <f t="shared" si="1"/>
        <v>1.235758643582239</v>
      </c>
      <c r="G198" s="17"/>
      <c r="H198" s="17"/>
      <c r="I198" s="4">
        <v>41502</v>
      </c>
      <c r="J198" s="16" t="s">
        <v>225</v>
      </c>
      <c r="K198" s="6">
        <v>8.422938734292984E-2</v>
      </c>
      <c r="L198" s="6">
        <v>4.4770896434783936E-2</v>
      </c>
      <c r="M198" s="17">
        <f t="shared" si="2"/>
        <v>0.5315353446951312</v>
      </c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</row>
    <row r="199" spans="1:28" ht="14.4">
      <c r="A199" s="4">
        <v>41503</v>
      </c>
      <c r="B199" s="16" t="s">
        <v>226</v>
      </c>
      <c r="C199" s="6">
        <v>0.43920335173606873</v>
      </c>
      <c r="D199" s="6">
        <v>0.34377837181091309</v>
      </c>
      <c r="E199" s="17">
        <f t="shared" si="3"/>
        <v>0.78273166735189315</v>
      </c>
      <c r="F199" s="18">
        <f t="shared" si="1"/>
        <v>0.78273166735189315</v>
      </c>
      <c r="G199" s="17"/>
      <c r="H199" s="17"/>
      <c r="I199" s="4">
        <v>41503</v>
      </c>
      <c r="J199" s="16" t="s">
        <v>226</v>
      </c>
      <c r="K199" s="6">
        <v>0.12121212482452393</v>
      </c>
      <c r="L199" s="6">
        <v>5.7425510138273239E-2</v>
      </c>
      <c r="M199" s="17">
        <f t="shared" si="2"/>
        <v>0.47376044452159272</v>
      </c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</row>
    <row r="200" spans="1:28" ht="14.4">
      <c r="A200" s="4">
        <v>41601</v>
      </c>
      <c r="B200" s="16" t="s">
        <v>227</v>
      </c>
      <c r="C200" s="6">
        <v>0.35049587488174438</v>
      </c>
      <c r="D200" s="6">
        <v>0.3479955792427063</v>
      </c>
      <c r="E200" s="17">
        <f t="shared" si="3"/>
        <v>0.99286640494732881</v>
      </c>
      <c r="F200" s="18">
        <f t="shared" si="1"/>
        <v>0.99286640494732881</v>
      </c>
      <c r="G200" s="17"/>
      <c r="H200" s="17"/>
      <c r="I200" s="4">
        <v>41601</v>
      </c>
      <c r="J200" s="16" t="s">
        <v>227</v>
      </c>
      <c r="K200" s="6">
        <v>0.12808574736118317</v>
      </c>
      <c r="L200" s="6">
        <v>0.1065354198217392</v>
      </c>
      <c r="M200" s="17">
        <f t="shared" si="2"/>
        <v>0.831750776464807</v>
      </c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</row>
    <row r="201" spans="1:28" ht="14.4">
      <c r="A201" s="4">
        <v>50101</v>
      </c>
      <c r="B201" s="16" t="s">
        <v>228</v>
      </c>
      <c r="C201" s="6">
        <v>5.4300591349601746E-2</v>
      </c>
      <c r="D201" s="6">
        <v>5.0781194120645523E-2</v>
      </c>
      <c r="E201" s="17">
        <f t="shared" si="3"/>
        <v>0.93518676055851024</v>
      </c>
      <c r="F201" s="18">
        <f t="shared" si="1"/>
        <v>0.93518676055851024</v>
      </c>
      <c r="G201" s="17"/>
      <c r="H201" s="17"/>
      <c r="I201" s="4">
        <v>50101</v>
      </c>
      <c r="J201" s="16" t="s">
        <v>228</v>
      </c>
      <c r="K201" s="6">
        <v>1.6054801642894745E-2</v>
      </c>
      <c r="L201" s="6">
        <v>1.1812763288617134E-2</v>
      </c>
      <c r="M201" s="17">
        <f t="shared" si="2"/>
        <v>0.73577759173655199</v>
      </c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</row>
    <row r="202" spans="1:28" ht="14.4">
      <c r="A202" s="4">
        <v>50102</v>
      </c>
      <c r="B202" s="16" t="s">
        <v>229</v>
      </c>
      <c r="C202" s="6">
        <v>0.42208537459373474</v>
      </c>
      <c r="D202" s="6">
        <v>0.47165310382843018</v>
      </c>
      <c r="E202" s="17">
        <f t="shared" si="3"/>
        <v>1.1174353157401042</v>
      </c>
      <c r="F202" s="18">
        <f t="shared" si="1"/>
        <v>1.1174353157401042</v>
      </c>
      <c r="G202" s="17"/>
      <c r="H202" s="17"/>
      <c r="I202" s="4">
        <v>50102</v>
      </c>
      <c r="J202" s="16" t="s">
        <v>229</v>
      </c>
      <c r="K202" s="6">
        <v>0.17536890506744385</v>
      </c>
      <c r="L202" s="6">
        <v>0.12507180869579315</v>
      </c>
      <c r="M202" s="17">
        <f t="shared" si="2"/>
        <v>0.71319261899760789</v>
      </c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</row>
    <row r="203" spans="1:28" ht="14.4">
      <c r="A203" s="4">
        <v>50103</v>
      </c>
      <c r="B203" s="16" t="s">
        <v>230</v>
      </c>
      <c r="C203" s="6">
        <v>0.18208114802837372</v>
      </c>
      <c r="D203" s="6">
        <v>0.13564190268516541</v>
      </c>
      <c r="E203" s="17">
        <f t="shared" si="3"/>
        <v>0.74495302865746604</v>
      </c>
      <c r="F203" s="18">
        <f t="shared" si="1"/>
        <v>0.74495302865746604</v>
      </c>
      <c r="G203" s="17"/>
      <c r="H203" s="17"/>
      <c r="I203" s="4">
        <v>50103</v>
      </c>
      <c r="J203" s="16" t="s">
        <v>230</v>
      </c>
      <c r="K203" s="6">
        <v>4.3382756412029266E-2</v>
      </c>
      <c r="L203" s="6">
        <v>2.5643033906817436E-2</v>
      </c>
      <c r="M203" s="17">
        <f t="shared" si="2"/>
        <v>0.59108816561289501</v>
      </c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</row>
    <row r="204" spans="1:28" ht="14.4">
      <c r="A204" s="4">
        <v>50104</v>
      </c>
      <c r="B204" s="16" t="s">
        <v>231</v>
      </c>
      <c r="C204" s="6">
        <v>0.3304787278175354</v>
      </c>
      <c r="D204" s="6">
        <v>0.27125346660614014</v>
      </c>
      <c r="E204" s="17">
        <f t="shared" si="3"/>
        <v>0.82078949043856508</v>
      </c>
      <c r="F204" s="18">
        <f t="shared" si="1"/>
        <v>0.82078949043856508</v>
      </c>
      <c r="G204" s="17"/>
      <c r="H204" s="17"/>
      <c r="I204" s="4">
        <v>50104</v>
      </c>
      <c r="J204" s="16" t="s">
        <v>231</v>
      </c>
      <c r="K204" s="6">
        <v>0.1653042733669281</v>
      </c>
      <c r="L204" s="6">
        <v>0.12896908819675446</v>
      </c>
      <c r="M204" s="17">
        <f t="shared" si="2"/>
        <v>0.78019210011879159</v>
      </c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</row>
    <row r="205" spans="1:28" ht="14.4">
      <c r="A205" s="4">
        <v>50201</v>
      </c>
      <c r="B205" s="16" t="s">
        <v>232</v>
      </c>
      <c r="C205" s="6">
        <v>0.21933932602405548</v>
      </c>
      <c r="D205" s="6">
        <v>0.21218742430210114</v>
      </c>
      <c r="E205" s="17">
        <f t="shared" si="3"/>
        <v>0.96739343622688989</v>
      </c>
      <c r="F205" s="18">
        <f t="shared" si="1"/>
        <v>0.96739343622688989</v>
      </c>
      <c r="G205" s="17"/>
      <c r="H205" s="17"/>
      <c r="I205" s="4">
        <v>50201</v>
      </c>
      <c r="J205" s="16" t="s">
        <v>232</v>
      </c>
      <c r="K205" s="6">
        <v>9.7594216465950012E-2</v>
      </c>
      <c r="L205" s="6">
        <v>5.2430674433708191E-2</v>
      </c>
      <c r="M205" s="17">
        <f t="shared" si="2"/>
        <v>0.53723136813133709</v>
      </c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</row>
    <row r="206" spans="1:28" ht="14.4">
      <c r="A206" s="4">
        <v>50202</v>
      </c>
      <c r="B206" s="16" t="s">
        <v>233</v>
      </c>
      <c r="C206" s="6">
        <v>0.22861823439598083</v>
      </c>
      <c r="D206" s="6">
        <v>0.2505897581577301</v>
      </c>
      <c r="E206" s="17">
        <f t="shared" si="3"/>
        <v>1.0961057363591271</v>
      </c>
      <c r="F206" s="18">
        <f t="shared" si="1"/>
        <v>1.0961057363591271</v>
      </c>
      <c r="G206" s="17"/>
      <c r="H206" s="17"/>
      <c r="I206" s="4">
        <v>50202</v>
      </c>
      <c r="J206" s="16" t="s">
        <v>233</v>
      </c>
      <c r="K206" s="6">
        <v>8.5546866059303284E-2</v>
      </c>
      <c r="L206" s="6">
        <v>4.251556470990181E-2</v>
      </c>
      <c r="M206" s="17">
        <f t="shared" si="2"/>
        <v>0.49698564854998811</v>
      </c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</row>
    <row r="207" spans="1:28" ht="14.4">
      <c r="A207" s="4">
        <v>50203</v>
      </c>
      <c r="B207" s="16" t="s">
        <v>234</v>
      </c>
      <c r="C207" s="6">
        <v>0.10892288386821747</v>
      </c>
      <c r="D207" s="6">
        <v>0.11693765968084335</v>
      </c>
      <c r="E207" s="17">
        <f t="shared" si="3"/>
        <v>1.0735821117472681</v>
      </c>
      <c r="F207" s="18">
        <f t="shared" si="1"/>
        <v>1.0735821117472681</v>
      </c>
      <c r="G207" s="17"/>
      <c r="H207" s="17"/>
      <c r="I207" s="4">
        <v>50203</v>
      </c>
      <c r="J207" s="16" t="s">
        <v>234</v>
      </c>
      <c r="K207" s="6">
        <v>3.789205476641655E-2</v>
      </c>
      <c r="L207" s="6">
        <v>2.3587904870510101E-2</v>
      </c>
      <c r="M207" s="17">
        <f t="shared" si="2"/>
        <v>0.6225026596186567</v>
      </c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</row>
    <row r="208" spans="1:28" ht="14.4">
      <c r="A208" s="4">
        <v>50204</v>
      </c>
      <c r="B208" s="16" t="s">
        <v>235</v>
      </c>
      <c r="C208" s="6">
        <v>0.34994581341743469</v>
      </c>
      <c r="D208" s="6">
        <v>0.34721428155899048</v>
      </c>
      <c r="E208" s="17">
        <f t="shared" si="3"/>
        <v>0.99219441481019832</v>
      </c>
      <c r="F208" s="18">
        <f t="shared" si="1"/>
        <v>0.99219441481019832</v>
      </c>
      <c r="G208" s="17"/>
      <c r="H208" s="17"/>
      <c r="I208" s="4">
        <v>50204</v>
      </c>
      <c r="J208" s="16" t="s">
        <v>235</v>
      </c>
      <c r="K208" s="6">
        <v>0.18625450134277344</v>
      </c>
      <c r="L208" s="6">
        <v>8.3695314824581146E-2</v>
      </c>
      <c r="M208" s="17">
        <f t="shared" si="2"/>
        <v>0.44935995759132014</v>
      </c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</row>
    <row r="209" spans="1:28" ht="14.4">
      <c r="A209" s="4">
        <v>50301</v>
      </c>
      <c r="B209" s="16" t="s">
        <v>236</v>
      </c>
      <c r="C209" s="6">
        <v>0.29137158393859863</v>
      </c>
      <c r="D209" s="6">
        <v>0.28641852736473083</v>
      </c>
      <c r="E209" s="17">
        <f t="shared" si="3"/>
        <v>0.98300089354316866</v>
      </c>
      <c r="F209" s="18">
        <f t="shared" si="1"/>
        <v>0.98300089354316866</v>
      </c>
      <c r="G209" s="17"/>
      <c r="H209" s="17"/>
      <c r="I209" s="4">
        <v>50301</v>
      </c>
      <c r="J209" s="16" t="s">
        <v>236</v>
      </c>
      <c r="K209" s="6">
        <v>0.1035478413105011</v>
      </c>
      <c r="L209" s="6">
        <v>6.964922696352005E-2</v>
      </c>
      <c r="M209" s="17">
        <f t="shared" si="2"/>
        <v>0.67262847860505526</v>
      </c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</row>
    <row r="210" spans="1:28" ht="14.4">
      <c r="A210" s="4">
        <v>50302</v>
      </c>
      <c r="B210" s="16" t="s">
        <v>237</v>
      </c>
      <c r="C210" s="6">
        <v>0.27027812600135803</v>
      </c>
      <c r="D210" s="6">
        <v>0.23653262853622437</v>
      </c>
      <c r="E210" s="17">
        <f t="shared" si="3"/>
        <v>0.87514528843165018</v>
      </c>
      <c r="F210" s="18">
        <f t="shared" si="1"/>
        <v>0.87514528843165018</v>
      </c>
      <c r="G210" s="17"/>
      <c r="H210" s="17"/>
      <c r="I210" s="4">
        <v>50302</v>
      </c>
      <c r="J210" s="16" t="s">
        <v>237</v>
      </c>
      <c r="K210" s="6">
        <v>9.1166280210018158E-2</v>
      </c>
      <c r="L210" s="6">
        <v>6.4588382840156555E-2</v>
      </c>
      <c r="M210" s="17">
        <f t="shared" si="2"/>
        <v>0.70846789724627823</v>
      </c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</row>
    <row r="211" spans="1:28" ht="14.4">
      <c r="A211" s="4">
        <v>50303</v>
      </c>
      <c r="B211" s="16" t="s">
        <v>238</v>
      </c>
      <c r="C211" s="6">
        <v>0.50289857387542725</v>
      </c>
      <c r="D211" s="6">
        <v>0.47762995958328247</v>
      </c>
      <c r="E211" s="17">
        <f t="shared" si="3"/>
        <v>0.9497540545851616</v>
      </c>
      <c r="F211" s="18">
        <f t="shared" si="1"/>
        <v>0.9497540545851616</v>
      </c>
      <c r="G211" s="17"/>
      <c r="H211" s="17"/>
      <c r="I211" s="4">
        <v>50303</v>
      </c>
      <c r="J211" s="16" t="s">
        <v>238</v>
      </c>
      <c r="K211" s="6">
        <v>0.22520165145397186</v>
      </c>
      <c r="L211" s="6">
        <v>0.15659570693969727</v>
      </c>
      <c r="M211" s="17">
        <f t="shared" si="2"/>
        <v>0.69535772019728415</v>
      </c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</row>
    <row r="212" spans="1:28" ht="14.4">
      <c r="A212" s="4">
        <v>50401</v>
      </c>
      <c r="B212" s="16" t="s">
        <v>239</v>
      </c>
      <c r="C212" s="6">
        <v>0.40032178163528442</v>
      </c>
      <c r="D212" s="6">
        <v>0.39064124226570129</v>
      </c>
      <c r="E212" s="17">
        <f t="shared" si="3"/>
        <v>0.97581810480049613</v>
      </c>
      <c r="F212" s="18">
        <f t="shared" si="1"/>
        <v>0.97581810480049613</v>
      </c>
      <c r="G212" s="17"/>
      <c r="H212" s="17"/>
      <c r="I212" s="4">
        <v>50401</v>
      </c>
      <c r="J212" s="16" t="s">
        <v>239</v>
      </c>
      <c r="K212" s="6">
        <v>0.20988097786903381</v>
      </c>
      <c r="L212" s="6">
        <v>0.11997207254171371</v>
      </c>
      <c r="M212" s="17">
        <f t="shared" si="2"/>
        <v>0.57161956152394411</v>
      </c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</row>
    <row r="213" spans="1:28" ht="14.4">
      <c r="A213" s="4">
        <v>50402</v>
      </c>
      <c r="B213" s="16" t="s">
        <v>240</v>
      </c>
      <c r="C213" s="6">
        <v>0.42954647541046143</v>
      </c>
      <c r="D213" s="6">
        <v>0.42513909935951233</v>
      </c>
      <c r="E213" s="17">
        <f t="shared" si="3"/>
        <v>0.98973946638314858</v>
      </c>
      <c r="F213" s="18">
        <f t="shared" si="1"/>
        <v>0.98973946638314858</v>
      </c>
      <c r="G213" s="17"/>
      <c r="H213" s="17"/>
      <c r="I213" s="4">
        <v>50402</v>
      </c>
      <c r="J213" s="16" t="s">
        <v>240</v>
      </c>
      <c r="K213" s="6">
        <v>0.16548733413219452</v>
      </c>
      <c r="L213" s="6">
        <v>0.13456116616725922</v>
      </c>
      <c r="M213" s="17">
        <f t="shared" si="2"/>
        <v>0.81312063471739249</v>
      </c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</row>
    <row r="214" spans="1:28" ht="14.4">
      <c r="A214" s="4">
        <v>50403</v>
      </c>
      <c r="B214" s="16" t="s">
        <v>241</v>
      </c>
      <c r="C214" s="6">
        <v>0.37027928233146667</v>
      </c>
      <c r="D214" s="6">
        <v>0.35254991054534912</v>
      </c>
      <c r="E214" s="17">
        <f t="shared" si="3"/>
        <v>0.95211892041465451</v>
      </c>
      <c r="F214" s="18">
        <f t="shared" si="1"/>
        <v>0.95211892041465451</v>
      </c>
      <c r="G214" s="17"/>
      <c r="H214" s="17"/>
      <c r="I214" s="4">
        <v>50403</v>
      </c>
      <c r="J214" s="16" t="s">
        <v>241</v>
      </c>
      <c r="K214" s="6">
        <v>0.15251651406288147</v>
      </c>
      <c r="L214" s="6">
        <v>9.8288074135780334E-2</v>
      </c>
      <c r="M214" s="17">
        <f t="shared" si="2"/>
        <v>0.64444217558799477</v>
      </c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</row>
    <row r="215" spans="1:28" ht="14.4">
      <c r="A215" s="4">
        <v>50404</v>
      </c>
      <c r="B215" s="16" t="s">
        <v>242</v>
      </c>
      <c r="C215" s="6">
        <v>0.442900151014328</v>
      </c>
      <c r="D215" s="6">
        <v>0.46108129620552063</v>
      </c>
      <c r="E215" s="17">
        <f t="shared" si="3"/>
        <v>1.0410502122195133</v>
      </c>
      <c r="F215" s="18">
        <f t="shared" si="1"/>
        <v>1.0410502122195133</v>
      </c>
      <c r="G215" s="17"/>
      <c r="H215" s="17"/>
      <c r="I215" s="4">
        <v>50404</v>
      </c>
      <c r="J215" s="16" t="s">
        <v>242</v>
      </c>
      <c r="K215" s="6">
        <v>0.18754586577415466</v>
      </c>
      <c r="L215" s="6">
        <v>0.14153255522251129</v>
      </c>
      <c r="M215" s="17">
        <f t="shared" si="2"/>
        <v>0.75465569255974296</v>
      </c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</row>
    <row r="216" spans="1:28" ht="14.4">
      <c r="A216" s="22">
        <v>50405</v>
      </c>
      <c r="B216" s="16" t="s">
        <v>243</v>
      </c>
      <c r="C216" s="6">
        <v>0.40032178163528442</v>
      </c>
      <c r="D216" s="6">
        <v>0.39064124226570129</v>
      </c>
      <c r="E216" s="6">
        <v>0</v>
      </c>
      <c r="F216" s="18">
        <f t="shared" si="1"/>
        <v>0.97581810480049613</v>
      </c>
      <c r="G216" s="17"/>
      <c r="H216" s="17"/>
      <c r="I216" s="22">
        <v>50405</v>
      </c>
      <c r="J216" s="16" t="s">
        <v>243</v>
      </c>
      <c r="K216" s="6">
        <v>0.15937848389148712</v>
      </c>
      <c r="L216" s="6">
        <v>0.11528227478265762</v>
      </c>
      <c r="M216" s="17">
        <f t="shared" si="2"/>
        <v>0.7233239516894111</v>
      </c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</row>
    <row r="217" spans="1:28" ht="14.4">
      <c r="A217" s="4">
        <v>50501</v>
      </c>
      <c r="B217" s="16" t="s">
        <v>244</v>
      </c>
      <c r="C217" s="6">
        <v>0.49322265386581421</v>
      </c>
      <c r="D217" s="6">
        <v>0.49649301171302795</v>
      </c>
      <c r="E217" s="17">
        <f t="shared" ref="E217:E235" si="4">D217/C217</f>
        <v>1.0066305913193181</v>
      </c>
      <c r="F217" s="18">
        <f t="shared" si="1"/>
        <v>1.0066305913193181</v>
      </c>
      <c r="G217" s="17"/>
      <c r="H217" s="17"/>
      <c r="I217" s="4">
        <v>50501</v>
      </c>
      <c r="J217" s="16" t="s">
        <v>244</v>
      </c>
      <c r="K217" s="6">
        <v>0.26897689700126648</v>
      </c>
      <c r="L217" s="6">
        <v>0.19809684157371521</v>
      </c>
      <c r="M217" s="17">
        <f t="shared" si="2"/>
        <v>0.73648273804267461</v>
      </c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</row>
    <row r="218" spans="1:28" ht="14.4">
      <c r="A218" s="4">
        <v>50502</v>
      </c>
      <c r="B218" s="16" t="s">
        <v>245</v>
      </c>
      <c r="C218" s="6">
        <v>0.40287628769874573</v>
      </c>
      <c r="D218" s="6">
        <v>0.40247410535812378</v>
      </c>
      <c r="E218" s="17">
        <f t="shared" si="4"/>
        <v>0.99900172248180885</v>
      </c>
      <c r="F218" s="18">
        <f t="shared" si="1"/>
        <v>0.99900172248180885</v>
      </c>
      <c r="G218" s="17"/>
      <c r="H218" s="17"/>
      <c r="I218" s="4">
        <v>50502</v>
      </c>
      <c r="J218" s="16" t="s">
        <v>245</v>
      </c>
      <c r="K218" s="6">
        <v>0.22069507837295532</v>
      </c>
      <c r="L218" s="6">
        <v>0.15220330655574799</v>
      </c>
      <c r="M218" s="17">
        <f t="shared" si="2"/>
        <v>0.68965428535083939</v>
      </c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</row>
    <row r="219" spans="1:28" ht="14.4">
      <c r="A219" s="4">
        <v>50601</v>
      </c>
      <c r="B219" s="16" t="s">
        <v>246</v>
      </c>
      <c r="C219" s="6">
        <v>0.27969348430633545</v>
      </c>
      <c r="D219" s="6">
        <v>0.25468084216117859</v>
      </c>
      <c r="E219" s="17">
        <f t="shared" si="4"/>
        <v>0.91057123762753922</v>
      </c>
      <c r="F219" s="18">
        <f t="shared" si="1"/>
        <v>0.91057123762753922</v>
      </c>
      <c r="G219" s="17"/>
      <c r="H219" s="17"/>
      <c r="I219" s="4">
        <v>50601</v>
      </c>
      <c r="J219" s="16" t="s">
        <v>246</v>
      </c>
      <c r="K219" s="6">
        <v>9.8113663494586945E-2</v>
      </c>
      <c r="L219" s="6">
        <v>6.5354950726032257E-2</v>
      </c>
      <c r="M219" s="17">
        <f t="shared" si="2"/>
        <v>0.66611467147629211</v>
      </c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</row>
    <row r="220" spans="1:28" ht="14.4">
      <c r="A220" s="4">
        <v>50602</v>
      </c>
      <c r="B220" s="16" t="s">
        <v>247</v>
      </c>
      <c r="C220" s="6">
        <v>0.26466464996337891</v>
      </c>
      <c r="D220" s="6">
        <v>0.2030571848154068</v>
      </c>
      <c r="E220" s="17">
        <f t="shared" si="4"/>
        <v>0.76722442851171624</v>
      </c>
      <c r="F220" s="18">
        <f t="shared" si="1"/>
        <v>0.76722442851171624</v>
      </c>
      <c r="G220" s="17"/>
      <c r="H220" s="17"/>
      <c r="I220" s="4">
        <v>50602</v>
      </c>
      <c r="J220" s="16" t="s">
        <v>247</v>
      </c>
      <c r="K220" s="6">
        <v>7.7095396816730499E-2</v>
      </c>
      <c r="L220" s="6">
        <v>4.9262125045061111E-2</v>
      </c>
      <c r="M220" s="17">
        <f t="shared" si="2"/>
        <v>0.6389762175057736</v>
      </c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</row>
    <row r="221" spans="1:28" ht="14.4">
      <c r="A221" s="4">
        <v>50701</v>
      </c>
      <c r="B221" s="16" t="s">
        <v>248</v>
      </c>
      <c r="C221" s="6">
        <v>0.34359940886497498</v>
      </c>
      <c r="D221" s="6">
        <v>0.35947751998901367</v>
      </c>
      <c r="E221" s="17">
        <f t="shared" si="4"/>
        <v>1.0462111130414615</v>
      </c>
      <c r="F221" s="18">
        <f t="shared" si="1"/>
        <v>1.0462111130414615</v>
      </c>
      <c r="G221" s="17"/>
      <c r="H221" s="17"/>
      <c r="I221" s="4">
        <v>50701</v>
      </c>
      <c r="J221" s="16" t="s">
        <v>248</v>
      </c>
      <c r="K221" s="6">
        <v>0.13170355558395386</v>
      </c>
      <c r="L221" s="6">
        <v>8.906169980764389E-2</v>
      </c>
      <c r="M221" s="17">
        <f t="shared" si="2"/>
        <v>0.67622851496117653</v>
      </c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</row>
    <row r="222" spans="1:28" ht="14.4">
      <c r="A222" s="4">
        <v>50702</v>
      </c>
      <c r="B222" s="16" t="s">
        <v>249</v>
      </c>
      <c r="C222" s="6">
        <v>0.30484133958816528</v>
      </c>
      <c r="D222" s="6">
        <v>0.32344961166381836</v>
      </c>
      <c r="E222" s="17">
        <f t="shared" si="4"/>
        <v>1.0610424822984721</v>
      </c>
      <c r="F222" s="18">
        <f t="shared" si="1"/>
        <v>1.0610424822984721</v>
      </c>
      <c r="G222" s="17"/>
      <c r="H222" s="17"/>
      <c r="I222" s="4">
        <v>50702</v>
      </c>
      <c r="J222" s="16" t="s">
        <v>249</v>
      </c>
      <c r="K222" s="6">
        <v>0.12117552757263184</v>
      </c>
      <c r="L222" s="6">
        <v>8.1248871982097626E-2</v>
      </c>
      <c r="M222" s="17">
        <f t="shared" si="2"/>
        <v>0.67050561783935758</v>
      </c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</row>
    <row r="223" spans="1:28" ht="14.4">
      <c r="A223" s="4">
        <v>50801</v>
      </c>
      <c r="B223" s="16" t="s">
        <v>250</v>
      </c>
      <c r="C223" s="6">
        <v>0.14214526116847992</v>
      </c>
      <c r="D223" s="6">
        <v>0.13014665246009827</v>
      </c>
      <c r="E223" s="17">
        <f t="shared" si="4"/>
        <v>0.91558910504824986</v>
      </c>
      <c r="F223" s="18">
        <f t="shared" si="1"/>
        <v>0.91558910504824986</v>
      </c>
      <c r="G223" s="17"/>
      <c r="H223" s="17"/>
      <c r="I223" s="4">
        <v>50801</v>
      </c>
      <c r="J223" s="16" t="s">
        <v>250</v>
      </c>
      <c r="K223" s="6">
        <v>3.060205839574337E-2</v>
      </c>
      <c r="L223" s="6">
        <v>2.1034849807620049E-2</v>
      </c>
      <c r="M223" s="17">
        <f t="shared" si="2"/>
        <v>0.68736715470570819</v>
      </c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</row>
    <row r="224" spans="1:28" ht="14.4">
      <c r="A224" s="4">
        <v>50802</v>
      </c>
      <c r="B224" s="16" t="s">
        <v>251</v>
      </c>
      <c r="C224" s="6">
        <v>0.12342315167188644</v>
      </c>
      <c r="D224" s="6">
        <v>7.874656468629837E-2</v>
      </c>
      <c r="E224" s="17">
        <f t="shared" si="4"/>
        <v>0.63802101647543175</v>
      </c>
      <c r="F224" s="18">
        <f t="shared" si="1"/>
        <v>0.63802101647543175</v>
      </c>
      <c r="G224" s="17"/>
      <c r="H224" s="17"/>
      <c r="I224" s="4">
        <v>50802</v>
      </c>
      <c r="J224" s="16" t="s">
        <v>251</v>
      </c>
      <c r="K224" s="6">
        <v>4.2567901313304901E-2</v>
      </c>
      <c r="L224" s="6">
        <v>1.457718200981617E-2</v>
      </c>
      <c r="M224" s="17">
        <f t="shared" si="2"/>
        <v>0.34244540040925081</v>
      </c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</row>
    <row r="225" spans="1:28" ht="14.4">
      <c r="A225" s="4">
        <v>50901</v>
      </c>
      <c r="B225" s="16" t="s">
        <v>252</v>
      </c>
      <c r="C225" s="6">
        <v>0.26331180334091187</v>
      </c>
      <c r="D225" s="6">
        <v>0.20458495616912842</v>
      </c>
      <c r="E225" s="17">
        <f t="shared" si="4"/>
        <v>0.77696842136716016</v>
      </c>
      <c r="F225" s="18">
        <f t="shared" si="1"/>
        <v>0.77696842136716016</v>
      </c>
      <c r="G225" s="17"/>
      <c r="H225" s="17"/>
      <c r="I225" s="4">
        <v>50901</v>
      </c>
      <c r="J225" s="16" t="s">
        <v>252</v>
      </c>
      <c r="K225" s="6">
        <v>4.2835287749767303E-2</v>
      </c>
      <c r="L225" s="6">
        <v>2.2325892001390457E-2</v>
      </c>
      <c r="M225" s="17">
        <f t="shared" si="2"/>
        <v>0.52120326894528068</v>
      </c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</row>
    <row r="226" spans="1:28" ht="14.4">
      <c r="A226" s="4">
        <v>50902</v>
      </c>
      <c r="B226" s="16" t="s">
        <v>253</v>
      </c>
      <c r="C226" s="6">
        <v>0.200169637799263</v>
      </c>
      <c r="D226" s="6">
        <v>0.17659543454647064</v>
      </c>
      <c r="E226" s="17">
        <f t="shared" si="4"/>
        <v>0.88222887590757704</v>
      </c>
      <c r="F226" s="18">
        <f t="shared" si="1"/>
        <v>0.88222887590757704</v>
      </c>
      <c r="G226" s="17"/>
      <c r="H226" s="17"/>
      <c r="I226" s="4">
        <v>50902</v>
      </c>
      <c r="J226" s="16" t="s">
        <v>253</v>
      </c>
      <c r="K226" s="6">
        <v>5.0238355994224548E-2</v>
      </c>
      <c r="L226" s="6">
        <v>2.9109273105859756E-2</v>
      </c>
      <c r="M226" s="17">
        <f t="shared" si="2"/>
        <v>0.57942328186866199</v>
      </c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</row>
    <row r="227" spans="1:28" ht="14.4">
      <c r="A227" s="4">
        <v>51001</v>
      </c>
      <c r="B227" s="16" t="s">
        <v>254</v>
      </c>
      <c r="C227" s="6">
        <v>0.29761907458305359</v>
      </c>
      <c r="D227" s="6">
        <v>0.27553942799568176</v>
      </c>
      <c r="E227" s="17">
        <f t="shared" si="4"/>
        <v>0.92581239418775807</v>
      </c>
      <c r="F227" s="18">
        <f t="shared" si="1"/>
        <v>0.92581239418775807</v>
      </c>
      <c r="G227" s="17"/>
      <c r="H227" s="17"/>
      <c r="I227" s="4">
        <v>51001</v>
      </c>
      <c r="J227" s="16" t="s">
        <v>254</v>
      </c>
      <c r="K227" s="6">
        <v>0.12231367826461792</v>
      </c>
      <c r="L227" s="6">
        <v>6.6361866891384125E-2</v>
      </c>
      <c r="M227" s="17">
        <f t="shared" si="2"/>
        <v>0.54255474802919768</v>
      </c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</row>
    <row r="228" spans="1:28" ht="14.4">
      <c r="A228" s="4">
        <v>51002</v>
      </c>
      <c r="B228" s="16" t="s">
        <v>255</v>
      </c>
      <c r="C228" s="6">
        <v>0.34408602118492126</v>
      </c>
      <c r="D228" s="6">
        <v>0.35639190673828125</v>
      </c>
      <c r="E228" s="17">
        <f t="shared" si="4"/>
        <v>1.0357639799227603</v>
      </c>
      <c r="F228" s="18">
        <f t="shared" si="1"/>
        <v>1.0357639799227603</v>
      </c>
      <c r="G228" s="17"/>
      <c r="H228" s="17"/>
      <c r="I228" s="4">
        <v>51002</v>
      </c>
      <c r="J228" s="16" t="s">
        <v>255</v>
      </c>
      <c r="K228" s="6">
        <v>0.19763593375682831</v>
      </c>
      <c r="L228" s="6">
        <v>0.12237442284822464</v>
      </c>
      <c r="M228" s="17">
        <f t="shared" si="2"/>
        <v>0.61919115882435838</v>
      </c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</row>
    <row r="229" spans="1:28" ht="14.4">
      <c r="A229" s="4">
        <v>51003</v>
      </c>
      <c r="B229" s="16" t="s">
        <v>256</v>
      </c>
      <c r="C229" s="6">
        <v>0.28895008563995361</v>
      </c>
      <c r="D229" s="6">
        <v>0.24111586809158325</v>
      </c>
      <c r="E229" s="17">
        <f t="shared" si="4"/>
        <v>0.83445508437061267</v>
      </c>
      <c r="F229" s="18">
        <f t="shared" si="1"/>
        <v>0.83445508437061267</v>
      </c>
      <c r="G229" s="17"/>
      <c r="H229" s="17"/>
      <c r="I229" s="4">
        <v>51003</v>
      </c>
      <c r="J229" s="16" t="s">
        <v>256</v>
      </c>
      <c r="K229" s="6">
        <v>0.1877744048833847</v>
      </c>
      <c r="L229" s="6">
        <v>9.372980147600174E-2</v>
      </c>
      <c r="M229" s="17">
        <f t="shared" si="2"/>
        <v>0.49916175494850662</v>
      </c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</row>
    <row r="230" spans="1:28" ht="14.4">
      <c r="A230" s="4">
        <v>51101</v>
      </c>
      <c r="B230" s="16" t="s">
        <v>257</v>
      </c>
      <c r="C230" s="6">
        <v>0.23383140563964844</v>
      </c>
      <c r="D230" s="6">
        <v>0.22155150771141052</v>
      </c>
      <c r="E230" s="17">
        <f t="shared" si="4"/>
        <v>0.94748396651576328</v>
      </c>
      <c r="F230" s="18">
        <f t="shared" si="1"/>
        <v>0.94748396651576328</v>
      </c>
      <c r="G230" s="17"/>
      <c r="H230" s="17"/>
      <c r="I230" s="4">
        <v>51101</v>
      </c>
      <c r="J230" s="16" t="s">
        <v>257</v>
      </c>
      <c r="K230" s="6">
        <v>6.9251403212547302E-2</v>
      </c>
      <c r="L230" s="6">
        <v>4.7012511640787125E-2</v>
      </c>
      <c r="M230" s="17">
        <f t="shared" si="2"/>
        <v>0.67886727863832186</v>
      </c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</row>
    <row r="231" spans="1:28" ht="14.4">
      <c r="A231" s="4">
        <v>51102</v>
      </c>
      <c r="B231" s="16" t="s">
        <v>258</v>
      </c>
      <c r="C231" s="6">
        <v>0.21741980314254761</v>
      </c>
      <c r="D231" s="6">
        <v>0.19663912057876587</v>
      </c>
      <c r="E231" s="17">
        <f t="shared" si="4"/>
        <v>0.90442139003245603</v>
      </c>
      <c r="F231" s="18">
        <f t="shared" si="1"/>
        <v>0.90442139003245603</v>
      </c>
      <c r="G231" s="17"/>
      <c r="H231" s="17"/>
      <c r="I231" s="4">
        <v>51102</v>
      </c>
      <c r="J231" s="16" t="s">
        <v>258</v>
      </c>
      <c r="K231" s="6">
        <v>7.7258571982383728E-2</v>
      </c>
      <c r="L231" s="6">
        <v>5.3269080817699432E-2</v>
      </c>
      <c r="M231" s="17">
        <f t="shared" si="2"/>
        <v>0.68949088044036966</v>
      </c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</row>
    <row r="232" spans="1:28" ht="14.4">
      <c r="A232" s="4">
        <v>51103</v>
      </c>
      <c r="B232" s="16" t="s">
        <v>259</v>
      </c>
      <c r="C232" s="6">
        <v>0.48120611906051636</v>
      </c>
      <c r="D232" s="6">
        <v>0.4739583432674408</v>
      </c>
      <c r="E232" s="17">
        <f t="shared" si="4"/>
        <v>0.98493831332148107</v>
      </c>
      <c r="F232" s="18">
        <f t="shared" si="1"/>
        <v>0.98493831332148107</v>
      </c>
      <c r="G232" s="17"/>
      <c r="H232" s="17"/>
      <c r="I232" s="4">
        <v>51103</v>
      </c>
      <c r="J232" s="16" t="s">
        <v>259</v>
      </c>
      <c r="K232" s="6">
        <v>0.20384950935840607</v>
      </c>
      <c r="L232" s="6">
        <v>0.17575851082801819</v>
      </c>
      <c r="M232" s="17">
        <f t="shared" si="2"/>
        <v>0.86219736991861684</v>
      </c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</row>
    <row r="233" spans="1:28" ht="14.4">
      <c r="A233" s="4">
        <v>51201</v>
      </c>
      <c r="B233" s="16" t="s">
        <v>260</v>
      </c>
      <c r="C233" s="6">
        <v>0.18650065362453461</v>
      </c>
      <c r="D233" s="6">
        <v>0.16471612453460693</v>
      </c>
      <c r="E233" s="17">
        <f t="shared" si="4"/>
        <v>0.88319328288369137</v>
      </c>
      <c r="F233" s="18">
        <f t="shared" si="1"/>
        <v>0.88319328288369137</v>
      </c>
      <c r="G233" s="17"/>
      <c r="H233" s="17"/>
      <c r="I233" s="4">
        <v>51201</v>
      </c>
      <c r="J233" s="16" t="s">
        <v>260</v>
      </c>
      <c r="K233" s="6">
        <v>3.8995083421468735E-2</v>
      </c>
      <c r="L233" s="6">
        <v>2.7770841494202614E-2</v>
      </c>
      <c r="M233" s="17">
        <f t="shared" si="2"/>
        <v>0.71216263840362459</v>
      </c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</row>
    <row r="234" spans="1:28" ht="14.4">
      <c r="A234" s="4">
        <v>51202</v>
      </c>
      <c r="B234" s="16" t="s">
        <v>261</v>
      </c>
      <c r="C234" s="6">
        <v>0.30590760707855225</v>
      </c>
      <c r="D234" s="6">
        <v>0.30835327506065369</v>
      </c>
      <c r="E234" s="17">
        <f t="shared" si="4"/>
        <v>1.0079947929554869</v>
      </c>
      <c r="F234" s="18">
        <f t="shared" si="1"/>
        <v>1.0079947929554869</v>
      </c>
      <c r="G234" s="17"/>
      <c r="H234" s="17"/>
      <c r="I234" s="4">
        <v>51202</v>
      </c>
      <c r="J234" s="16" t="s">
        <v>261</v>
      </c>
      <c r="K234" s="6">
        <v>8.9929401874542236E-2</v>
      </c>
      <c r="L234" s="6">
        <v>7.3847614228725433E-2</v>
      </c>
      <c r="M234" s="17">
        <f t="shared" si="2"/>
        <v>0.82117319463269622</v>
      </c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</row>
    <row r="235" spans="1:28" ht="14.4">
      <c r="A235" s="4">
        <v>51203</v>
      </c>
      <c r="B235" s="16" t="s">
        <v>262</v>
      </c>
      <c r="C235" s="6">
        <v>0.31354168057441711</v>
      </c>
      <c r="D235" s="6">
        <v>0.11379551142454147</v>
      </c>
      <c r="E235" s="17">
        <f t="shared" si="4"/>
        <v>0.36293583429183934</v>
      </c>
      <c r="F235" s="18">
        <f t="shared" si="1"/>
        <v>0.36293583429183934</v>
      </c>
      <c r="G235" s="17"/>
      <c r="H235" s="17"/>
      <c r="I235" s="4">
        <v>51203</v>
      </c>
      <c r="J235" s="16" t="s">
        <v>262</v>
      </c>
      <c r="K235" s="6">
        <v>6.9912612438201904E-2</v>
      </c>
      <c r="L235" s="6">
        <v>2.0117189735174179E-2</v>
      </c>
      <c r="M235" s="17">
        <f t="shared" si="2"/>
        <v>0.287747647149596</v>
      </c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</row>
    <row r="236" spans="1:28" ht="14.4">
      <c r="A236" s="22">
        <v>51204</v>
      </c>
      <c r="B236" s="16" t="s">
        <v>263</v>
      </c>
      <c r="C236" s="6">
        <v>0.30590760707855225</v>
      </c>
      <c r="D236" s="6">
        <v>0.30835327506065369</v>
      </c>
      <c r="E236" s="6">
        <v>0</v>
      </c>
      <c r="F236" s="18">
        <f t="shared" si="1"/>
        <v>1.0079947929554869</v>
      </c>
      <c r="G236" s="17"/>
      <c r="H236" s="17"/>
      <c r="I236" s="22">
        <v>51204</v>
      </c>
      <c r="J236" s="16" t="s">
        <v>263</v>
      </c>
      <c r="K236" s="6">
        <v>0.12455570697784424</v>
      </c>
      <c r="L236" s="6">
        <v>7.7897310256958008E-2</v>
      </c>
      <c r="M236" s="17">
        <f t="shared" si="2"/>
        <v>0.62540137378702565</v>
      </c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</row>
    <row r="237" spans="1:28" ht="14.4">
      <c r="A237" s="4">
        <v>51301</v>
      </c>
      <c r="B237" s="16" t="s">
        <v>264</v>
      </c>
      <c r="C237" s="6">
        <v>0.33309260010719299</v>
      </c>
      <c r="D237" s="6">
        <v>0.38733938336372375</v>
      </c>
      <c r="E237" s="17">
        <f t="shared" ref="E237:E328" si="5">D237/C237</f>
        <v>1.1628579657400782</v>
      </c>
      <c r="F237" s="18">
        <f t="shared" si="1"/>
        <v>1.1628579657400782</v>
      </c>
      <c r="G237" s="17"/>
      <c r="H237" s="17"/>
      <c r="I237" s="4">
        <v>51301</v>
      </c>
      <c r="J237" s="16" t="s">
        <v>264</v>
      </c>
      <c r="K237" s="6">
        <v>0.13693957030773163</v>
      </c>
      <c r="L237" s="6">
        <v>9.2168502509593964E-2</v>
      </c>
      <c r="M237" s="17">
        <f t="shared" si="2"/>
        <v>0.67305967371207764</v>
      </c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</row>
    <row r="238" spans="1:28" ht="14.4">
      <c r="A238" s="4">
        <v>51302</v>
      </c>
      <c r="B238" s="16" t="s">
        <v>265</v>
      </c>
      <c r="C238" s="6">
        <v>0.32276681065559387</v>
      </c>
      <c r="D238" s="6">
        <v>0.32786232233047485</v>
      </c>
      <c r="E238" s="17">
        <f t="shared" si="5"/>
        <v>1.0157869753229309</v>
      </c>
      <c r="F238" s="18">
        <f t="shared" si="1"/>
        <v>1.0157869753229309</v>
      </c>
      <c r="G238" s="17"/>
      <c r="H238" s="17"/>
      <c r="I238" s="4">
        <v>51302</v>
      </c>
      <c r="J238" s="16" t="s">
        <v>265</v>
      </c>
      <c r="K238" s="6">
        <v>0.13114604353904724</v>
      </c>
      <c r="L238" s="6">
        <v>8.2460694015026093E-2</v>
      </c>
      <c r="M238" s="17">
        <f t="shared" si="2"/>
        <v>0.62876997116938838</v>
      </c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</row>
    <row r="239" spans="1:28" ht="14.4">
      <c r="A239" s="4">
        <v>51401</v>
      </c>
      <c r="B239" s="16" t="s">
        <v>266</v>
      </c>
      <c r="C239" s="6">
        <v>0.22589530050754547</v>
      </c>
      <c r="D239" s="6">
        <v>0.24102210998535156</v>
      </c>
      <c r="E239" s="17">
        <f t="shared" si="5"/>
        <v>1.0669638077632377</v>
      </c>
      <c r="F239" s="18">
        <f t="shared" si="1"/>
        <v>1.0669638077632377</v>
      </c>
      <c r="G239" s="17"/>
      <c r="H239" s="17"/>
      <c r="I239" s="4">
        <v>51401</v>
      </c>
      <c r="J239" s="16" t="s">
        <v>266</v>
      </c>
      <c r="K239" s="6">
        <v>2.2593321278691292E-2</v>
      </c>
      <c r="L239" s="6">
        <v>1.4589978381991386E-2</v>
      </c>
      <c r="M239" s="17">
        <f t="shared" si="2"/>
        <v>0.64576510031536649</v>
      </c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</row>
    <row r="240" spans="1:28" ht="14.4">
      <c r="A240" s="4">
        <v>51402</v>
      </c>
      <c r="B240" s="16" t="s">
        <v>267</v>
      </c>
      <c r="C240" s="6">
        <v>0.12873563170433044</v>
      </c>
      <c r="D240" s="6">
        <v>0.16096290946006775</v>
      </c>
      <c r="E240" s="17">
        <f t="shared" si="5"/>
        <v>1.2503368906423227</v>
      </c>
      <c r="F240" s="18">
        <f t="shared" si="1"/>
        <v>1.2503368906423227</v>
      </c>
      <c r="G240" s="17"/>
      <c r="H240" s="17"/>
      <c r="I240" s="4">
        <v>51402</v>
      </c>
      <c r="J240" s="16" t="s">
        <v>267</v>
      </c>
      <c r="K240" s="6">
        <v>6.5281108021736145E-2</v>
      </c>
      <c r="L240" s="6">
        <v>5.9311982244253159E-2</v>
      </c>
      <c r="M240" s="17">
        <f t="shared" si="2"/>
        <v>0.90856273800537368</v>
      </c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</row>
    <row r="241" spans="1:28" ht="14.4">
      <c r="A241" s="4">
        <v>51501</v>
      </c>
      <c r="B241" s="16" t="s">
        <v>268</v>
      </c>
      <c r="C241" s="6">
        <v>0.13358801603317261</v>
      </c>
      <c r="D241" s="6">
        <v>0.1078469455242157</v>
      </c>
      <c r="E241" s="17">
        <f t="shared" si="5"/>
        <v>0.80731003219207265</v>
      </c>
      <c r="F241" s="18">
        <f t="shared" si="1"/>
        <v>0.80731003219207265</v>
      </c>
      <c r="G241" s="17"/>
      <c r="H241" s="17"/>
      <c r="I241" s="4">
        <v>51501</v>
      </c>
      <c r="J241" s="16" t="s">
        <v>268</v>
      </c>
      <c r="K241" s="6">
        <v>2.6635557413101196E-2</v>
      </c>
      <c r="L241" s="6">
        <v>1.9597835838794708E-2</v>
      </c>
      <c r="M241" s="17">
        <f t="shared" si="2"/>
        <v>0.73577719943473552</v>
      </c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</row>
    <row r="242" spans="1:28" ht="14.4">
      <c r="A242" s="4">
        <v>51601</v>
      </c>
      <c r="B242" s="16" t="s">
        <v>269</v>
      </c>
      <c r="C242" s="6">
        <v>0.21111111342906952</v>
      </c>
      <c r="D242" s="6">
        <v>0.24619072675704956</v>
      </c>
      <c r="E242" s="17">
        <f t="shared" si="5"/>
        <v>1.1661665876238501</v>
      </c>
      <c r="F242" s="18">
        <f t="shared" si="1"/>
        <v>1.1661665876238501</v>
      </c>
      <c r="G242" s="17"/>
      <c r="H242" s="17"/>
      <c r="I242" s="4">
        <v>51601</v>
      </c>
      <c r="J242" s="16" t="s">
        <v>269</v>
      </c>
      <c r="K242" s="6">
        <v>2.9761906713247299E-2</v>
      </c>
      <c r="L242" s="6">
        <v>2.2653723135590553E-2</v>
      </c>
      <c r="M242" s="17">
        <f t="shared" si="2"/>
        <v>0.76116504744997304</v>
      </c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</row>
    <row r="243" spans="1:28" ht="14.4">
      <c r="A243" s="4">
        <v>60101</v>
      </c>
      <c r="B243" s="16" t="s">
        <v>270</v>
      </c>
      <c r="C243" s="6">
        <v>4.7802790999412537E-2</v>
      </c>
      <c r="D243" s="6">
        <v>4.4676069170236588E-2</v>
      </c>
      <c r="E243" s="17">
        <f t="shared" si="5"/>
        <v>0.93459122859135202</v>
      </c>
      <c r="F243" s="18">
        <f t="shared" si="1"/>
        <v>0.93459122859135202</v>
      </c>
      <c r="G243" s="17"/>
      <c r="H243" s="17"/>
      <c r="I243" s="4">
        <v>60101</v>
      </c>
      <c r="J243" s="16" t="s">
        <v>270</v>
      </c>
      <c r="K243" s="6">
        <v>1.3472387567162514E-2</v>
      </c>
      <c r="L243" s="6">
        <v>9.280351921916008E-3</v>
      </c>
      <c r="M243" s="17">
        <f t="shared" si="2"/>
        <v>0.68884241012601666</v>
      </c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</row>
    <row r="244" spans="1:28" ht="14.4">
      <c r="A244" s="4">
        <v>60201</v>
      </c>
      <c r="B244" s="16" t="s">
        <v>271</v>
      </c>
      <c r="C244" s="6">
        <v>0.16075769066810608</v>
      </c>
      <c r="D244" s="6">
        <v>0.1651465892791748</v>
      </c>
      <c r="E244" s="17">
        <f t="shared" si="5"/>
        <v>1.027301329055105</v>
      </c>
      <c r="F244" s="18">
        <f t="shared" si="1"/>
        <v>1.027301329055105</v>
      </c>
      <c r="G244" s="17"/>
      <c r="H244" s="17"/>
      <c r="I244" s="4">
        <v>60201</v>
      </c>
      <c r="J244" s="16" t="s">
        <v>271</v>
      </c>
      <c r="K244" s="6">
        <v>4.848485067486763E-2</v>
      </c>
      <c r="L244" s="6">
        <v>3.5440918058156967E-2</v>
      </c>
      <c r="M244" s="17">
        <f t="shared" si="2"/>
        <v>0.73096890193224717</v>
      </c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</row>
    <row r="245" spans="1:28" ht="14.4">
      <c r="A245" s="4">
        <v>60202</v>
      </c>
      <c r="B245" s="16" t="s">
        <v>272</v>
      </c>
      <c r="C245" s="6">
        <v>5.7584650814533234E-2</v>
      </c>
      <c r="D245" s="6">
        <v>5.2111994475126266E-2</v>
      </c>
      <c r="E245" s="17">
        <f t="shared" si="5"/>
        <v>0.90496327993664283</v>
      </c>
      <c r="F245" s="18">
        <f t="shared" si="1"/>
        <v>0.90496327993664283</v>
      </c>
      <c r="G245" s="17"/>
      <c r="H245" s="17"/>
      <c r="I245" s="4">
        <v>60202</v>
      </c>
      <c r="J245" s="16" t="s">
        <v>272</v>
      </c>
      <c r="K245" s="6">
        <v>1.0764848440885544E-2</v>
      </c>
      <c r="L245" s="6">
        <v>1.084221713244915E-2</v>
      </c>
      <c r="M245" s="17">
        <f t="shared" si="2"/>
        <v>1.007187160319857</v>
      </c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</row>
    <row r="246" spans="1:28" ht="14.4">
      <c r="A246" s="4">
        <v>60301</v>
      </c>
      <c r="B246" s="16" t="s">
        <v>273</v>
      </c>
      <c r="C246" s="6">
        <v>8.4215447306632996E-2</v>
      </c>
      <c r="D246" s="6">
        <v>7.1091204881668091E-2</v>
      </c>
      <c r="E246" s="17">
        <f t="shared" si="5"/>
        <v>0.84415872806352465</v>
      </c>
      <c r="F246" s="18">
        <f t="shared" si="1"/>
        <v>0.84415872806352465</v>
      </c>
      <c r="G246" s="17"/>
      <c r="H246" s="17"/>
      <c r="I246" s="4">
        <v>60301</v>
      </c>
      <c r="J246" s="16" t="s">
        <v>273</v>
      </c>
      <c r="K246" s="6">
        <v>1.8475765362381935E-2</v>
      </c>
      <c r="L246" s="6">
        <v>1.7495501786470413E-2</v>
      </c>
      <c r="M246" s="17">
        <f t="shared" si="2"/>
        <v>0.94694327641184417</v>
      </c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</row>
    <row r="247" spans="1:28" ht="14.4">
      <c r="A247" s="4">
        <v>60302</v>
      </c>
      <c r="B247" s="16" t="s">
        <v>274</v>
      </c>
      <c r="C247" s="6">
        <v>8.9758999645709991E-2</v>
      </c>
      <c r="D247" s="6">
        <v>7.1249879896640778E-2</v>
      </c>
      <c r="E247" s="17">
        <f t="shared" si="5"/>
        <v>0.79379093102499998</v>
      </c>
      <c r="F247" s="18">
        <f t="shared" si="1"/>
        <v>0.79379093102499998</v>
      </c>
      <c r="G247" s="17"/>
      <c r="H247" s="17"/>
      <c r="I247" s="4">
        <v>60302</v>
      </c>
      <c r="J247" s="16" t="s">
        <v>274</v>
      </c>
      <c r="K247" s="6">
        <v>3.0961042270064354E-2</v>
      </c>
      <c r="L247" s="6">
        <v>1.504451222717762E-2</v>
      </c>
      <c r="M247" s="17">
        <f t="shared" si="2"/>
        <v>0.48591749902825054</v>
      </c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</row>
    <row r="248" spans="1:28" ht="14.4">
      <c r="A248" s="4">
        <v>60303</v>
      </c>
      <c r="B248" s="16" t="s">
        <v>275</v>
      </c>
      <c r="C248" s="6">
        <v>0.10486699640750885</v>
      </c>
      <c r="D248" s="6">
        <v>9.9503658711910248E-2</v>
      </c>
      <c r="E248" s="17">
        <f t="shared" si="5"/>
        <v>0.94885580898343946</v>
      </c>
      <c r="F248" s="18">
        <f t="shared" si="1"/>
        <v>0.94885580898343946</v>
      </c>
      <c r="G248" s="17"/>
      <c r="H248" s="17"/>
      <c r="I248" s="4">
        <v>60303</v>
      </c>
      <c r="J248" s="16" t="s">
        <v>275</v>
      </c>
      <c r="K248" s="6">
        <v>2.3454278707504272E-2</v>
      </c>
      <c r="L248" s="6">
        <v>2.2267574444413185E-2</v>
      </c>
      <c r="M248" s="17">
        <f t="shared" si="2"/>
        <v>0.94940350637551696</v>
      </c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</row>
    <row r="249" spans="1:28" ht="14.4">
      <c r="A249" s="4">
        <v>60401</v>
      </c>
      <c r="B249" s="16" t="s">
        <v>276</v>
      </c>
      <c r="C249" s="6">
        <v>0.16148844361305237</v>
      </c>
      <c r="D249" s="6">
        <v>0.14223016798496246</v>
      </c>
      <c r="E249" s="17">
        <f t="shared" si="5"/>
        <v>0.88074517781448636</v>
      </c>
      <c r="F249" s="18">
        <f t="shared" si="1"/>
        <v>0.88074517781448636</v>
      </c>
      <c r="G249" s="17"/>
      <c r="H249" s="17"/>
      <c r="I249" s="4">
        <v>60401</v>
      </c>
      <c r="J249" s="16" t="s">
        <v>276</v>
      </c>
      <c r="K249" s="6">
        <v>4.4030658900737762E-2</v>
      </c>
      <c r="L249" s="6">
        <v>2.3522898554801941E-2</v>
      </c>
      <c r="M249" s="17">
        <f t="shared" si="2"/>
        <v>0.53423907663593473</v>
      </c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</row>
    <row r="250" spans="1:28" ht="14.4">
      <c r="A250" s="4">
        <v>60402</v>
      </c>
      <c r="B250" s="16" t="s">
        <v>277</v>
      </c>
      <c r="C250" s="6">
        <v>0.19522005319595337</v>
      </c>
      <c r="D250" s="6">
        <v>0.15641146898269653</v>
      </c>
      <c r="E250" s="17">
        <f t="shared" si="5"/>
        <v>0.8012059541121912</v>
      </c>
      <c r="F250" s="18">
        <f t="shared" si="1"/>
        <v>0.8012059541121912</v>
      </c>
      <c r="G250" s="17"/>
      <c r="H250" s="17"/>
      <c r="I250" s="4">
        <v>60402</v>
      </c>
      <c r="J250" s="16" t="s">
        <v>277</v>
      </c>
      <c r="K250" s="6">
        <v>4.8326402902603149E-2</v>
      </c>
      <c r="L250" s="6">
        <v>4.1096314787864685E-2</v>
      </c>
      <c r="M250" s="17">
        <f t="shared" si="2"/>
        <v>0.85039051780224661</v>
      </c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</row>
    <row r="251" spans="1:28" ht="14.4">
      <c r="A251" s="4">
        <v>60501</v>
      </c>
      <c r="B251" s="16" t="s">
        <v>278</v>
      </c>
      <c r="C251" s="6">
        <v>0.14462049305438995</v>
      </c>
      <c r="D251" s="6">
        <v>0.13703933358192444</v>
      </c>
      <c r="E251" s="17">
        <f t="shared" si="5"/>
        <v>0.94757894049210345</v>
      </c>
      <c r="F251" s="18">
        <f t="shared" si="1"/>
        <v>0.94757894049210345</v>
      </c>
      <c r="G251" s="17"/>
      <c r="H251" s="17"/>
      <c r="I251" s="4">
        <v>60501</v>
      </c>
      <c r="J251" s="16" t="s">
        <v>278</v>
      </c>
      <c r="K251" s="6">
        <v>4.6249445527791977E-2</v>
      </c>
      <c r="L251" s="6">
        <v>3.2147660851478577E-2</v>
      </c>
      <c r="M251" s="17">
        <f t="shared" si="2"/>
        <v>0.69509289213338943</v>
      </c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</row>
    <row r="252" spans="1:28" ht="14.4">
      <c r="A252" s="4">
        <v>60502</v>
      </c>
      <c r="B252" s="16" t="s">
        <v>279</v>
      </c>
      <c r="C252" s="6">
        <v>0.15722639858722687</v>
      </c>
      <c r="D252" s="6">
        <v>0.13531427085399628</v>
      </c>
      <c r="E252" s="17">
        <f t="shared" si="5"/>
        <v>0.86063327831633774</v>
      </c>
      <c r="F252" s="18">
        <f t="shared" si="1"/>
        <v>0.86063327831633774</v>
      </c>
      <c r="G252" s="17"/>
      <c r="H252" s="17"/>
      <c r="I252" s="4">
        <v>60502</v>
      </c>
      <c r="J252" s="16" t="s">
        <v>279</v>
      </c>
      <c r="K252" s="6">
        <v>3.7481658160686493E-2</v>
      </c>
      <c r="L252" s="6">
        <v>1.828390546143055E-2</v>
      </c>
      <c r="M252" s="17">
        <f t="shared" si="2"/>
        <v>0.48780940755198626</v>
      </c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</row>
    <row r="253" spans="1:28" ht="14.4">
      <c r="A253" s="4">
        <v>60601</v>
      </c>
      <c r="B253" s="16" t="s">
        <v>181</v>
      </c>
      <c r="C253" s="6">
        <v>0.21636991202831268</v>
      </c>
      <c r="D253" s="6">
        <v>0.19660869240760803</v>
      </c>
      <c r="E253" s="17">
        <f t="shared" si="5"/>
        <v>0.90866928106843792</v>
      </c>
      <c r="F253" s="18">
        <f t="shared" si="1"/>
        <v>0.90866928106843792</v>
      </c>
      <c r="G253" s="17"/>
      <c r="H253" s="17"/>
      <c r="I253" s="4">
        <v>60601</v>
      </c>
      <c r="J253" s="16" t="s">
        <v>181</v>
      </c>
      <c r="K253" s="6">
        <v>5.5931590497493744E-2</v>
      </c>
      <c r="L253" s="6">
        <v>4.0813516825437546E-2</v>
      </c>
      <c r="M253" s="17">
        <f t="shared" si="2"/>
        <v>0.72970420584171247</v>
      </c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</row>
    <row r="254" spans="1:28" ht="14.4">
      <c r="A254" s="4">
        <v>70101</v>
      </c>
      <c r="B254" s="16" t="s">
        <v>280</v>
      </c>
      <c r="C254" s="6">
        <v>3.9954837411642075E-2</v>
      </c>
      <c r="D254" s="6">
        <v>5.3471878170967102E-2</v>
      </c>
      <c r="E254" s="17">
        <f t="shared" si="5"/>
        <v>1.3383079905960629</v>
      </c>
      <c r="F254" s="18">
        <f t="shared" si="1"/>
        <v>1.3383079905960629</v>
      </c>
      <c r="G254" s="17"/>
      <c r="H254" s="17"/>
      <c r="I254" s="4">
        <v>70101</v>
      </c>
      <c r="J254" s="16" t="s">
        <v>280</v>
      </c>
      <c r="K254" s="6">
        <v>5.5961166508495808E-3</v>
      </c>
      <c r="L254" s="6">
        <v>6.0176504775881767E-3</v>
      </c>
      <c r="M254" s="17">
        <f t="shared" si="2"/>
        <v>1.0753261329308781</v>
      </c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</row>
    <row r="255" spans="1:28" ht="14.4">
      <c r="A255" s="4">
        <v>70102</v>
      </c>
      <c r="B255" s="16" t="s">
        <v>281</v>
      </c>
      <c r="C255" s="6">
        <v>8.8693231344223022E-2</v>
      </c>
      <c r="D255" s="6">
        <v>9.6901662647724152E-2</v>
      </c>
      <c r="E255" s="17">
        <f t="shared" si="5"/>
        <v>1.0925485651959594</v>
      </c>
      <c r="F255" s="18">
        <f t="shared" si="1"/>
        <v>1.0925485651959594</v>
      </c>
      <c r="G255" s="17"/>
      <c r="H255" s="17"/>
      <c r="I255" s="4">
        <v>70102</v>
      </c>
      <c r="J255" s="16" t="s">
        <v>281</v>
      </c>
      <c r="K255" s="6">
        <v>3.1365610659122467E-2</v>
      </c>
      <c r="L255" s="6">
        <v>2.0314626395702362E-2</v>
      </c>
      <c r="M255" s="17">
        <f t="shared" si="2"/>
        <v>0.64767195564847058</v>
      </c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</row>
    <row r="256" spans="1:28" ht="14.4">
      <c r="A256" s="4">
        <v>70103</v>
      </c>
      <c r="B256" s="16" t="s">
        <v>282</v>
      </c>
      <c r="C256" s="6">
        <v>0.14807271957397461</v>
      </c>
      <c r="D256" s="6">
        <v>0.12828086316585541</v>
      </c>
      <c r="E256" s="17">
        <f t="shared" si="5"/>
        <v>0.86633691563805226</v>
      </c>
      <c r="F256" s="18">
        <f t="shared" si="1"/>
        <v>0.86633691563805226</v>
      </c>
      <c r="G256" s="17"/>
      <c r="H256" s="17"/>
      <c r="I256" s="4">
        <v>70103</v>
      </c>
      <c r="J256" s="16" t="s">
        <v>282</v>
      </c>
      <c r="K256" s="6">
        <v>1.4705518260598183E-2</v>
      </c>
      <c r="L256" s="6">
        <v>1.3143925927579403E-2</v>
      </c>
      <c r="M256" s="17">
        <f t="shared" si="2"/>
        <v>0.89380909225056726</v>
      </c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</row>
    <row r="257" spans="1:28" ht="14.4">
      <c r="A257" s="4">
        <v>70104</v>
      </c>
      <c r="B257" s="16" t="s">
        <v>283</v>
      </c>
      <c r="C257" s="6">
        <v>9.8896868526935577E-2</v>
      </c>
      <c r="D257" s="6">
        <v>9.1168992221355438E-2</v>
      </c>
      <c r="E257" s="17">
        <f t="shared" si="5"/>
        <v>0.92185924164549893</v>
      </c>
      <c r="F257" s="18">
        <f t="shared" ref="F257:F344" si="6">D257/C257</f>
        <v>0.92185924164549893</v>
      </c>
      <c r="G257" s="17"/>
      <c r="H257" s="17"/>
      <c r="I257" s="4">
        <v>70104</v>
      </c>
      <c r="J257" s="16" t="s">
        <v>283</v>
      </c>
      <c r="K257" s="6">
        <v>1.4719270169734955E-2</v>
      </c>
      <c r="L257" s="6">
        <v>1.0972983203828335E-2</v>
      </c>
      <c r="M257" s="17">
        <f t="shared" ref="M257:M344" si="7">L257/K257</f>
        <v>0.74548419026851265</v>
      </c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</row>
    <row r="258" spans="1:28" ht="14.4">
      <c r="A258" s="4">
        <v>70105</v>
      </c>
      <c r="B258" s="16" t="s">
        <v>284</v>
      </c>
      <c r="C258" s="6">
        <v>0.15043450891971588</v>
      </c>
      <c r="D258" s="6">
        <v>0.12499503791332245</v>
      </c>
      <c r="E258" s="17">
        <f t="shared" si="5"/>
        <v>0.83089338218287401</v>
      </c>
      <c r="F258" s="18">
        <f t="shared" si="6"/>
        <v>0.83089338218287401</v>
      </c>
      <c r="G258" s="17"/>
      <c r="H258" s="17"/>
      <c r="I258" s="4">
        <v>70105</v>
      </c>
      <c r="J258" s="16" t="s">
        <v>284</v>
      </c>
      <c r="K258" s="6">
        <v>2.8626725077629089E-2</v>
      </c>
      <c r="L258" s="6">
        <v>1.5896374359726906E-2</v>
      </c>
      <c r="M258" s="17">
        <f t="shared" si="7"/>
        <v>0.55529839045925089</v>
      </c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</row>
    <row r="259" spans="1:28" ht="14.4">
      <c r="A259" s="4">
        <v>70201</v>
      </c>
      <c r="B259" s="16" t="s">
        <v>285</v>
      </c>
      <c r="C259" s="6">
        <v>0.10894160717725754</v>
      </c>
      <c r="D259" s="6">
        <v>0.10224198549985886</v>
      </c>
      <c r="E259" s="17">
        <f t="shared" si="5"/>
        <v>0.93850263594424665</v>
      </c>
      <c r="F259" s="18">
        <f t="shared" si="6"/>
        <v>0.93850263594424665</v>
      </c>
      <c r="G259" s="17"/>
      <c r="H259" s="17"/>
      <c r="I259" s="4">
        <v>70201</v>
      </c>
      <c r="J259" s="16" t="s">
        <v>285</v>
      </c>
      <c r="K259" s="6">
        <v>2.0671835169196129E-2</v>
      </c>
      <c r="L259" s="6">
        <v>1.6201399266719818E-2</v>
      </c>
      <c r="M259" s="17">
        <f t="shared" si="7"/>
        <v>0.78374266890740918</v>
      </c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</row>
    <row r="260" spans="1:28" ht="14.4">
      <c r="A260" s="4">
        <v>70202</v>
      </c>
      <c r="B260" s="16" t="s">
        <v>286</v>
      </c>
      <c r="C260" s="6">
        <v>9.2918522655963898E-2</v>
      </c>
      <c r="D260" s="6">
        <v>0.11053608357906342</v>
      </c>
      <c r="E260" s="17">
        <f t="shared" si="5"/>
        <v>1.1896022495786931</v>
      </c>
      <c r="F260" s="18">
        <f t="shared" si="6"/>
        <v>1.1896022495786931</v>
      </c>
      <c r="G260" s="17"/>
      <c r="H260" s="17"/>
      <c r="I260" s="4">
        <v>70202</v>
      </c>
      <c r="J260" s="16" t="s">
        <v>286</v>
      </c>
      <c r="K260" s="6">
        <v>1.9389979541301727E-2</v>
      </c>
      <c r="L260" s="6">
        <v>1.1204258538782597E-2</v>
      </c>
      <c r="M260" s="17">
        <f t="shared" si="7"/>
        <v>0.57783756372289652</v>
      </c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</row>
    <row r="261" spans="1:28" ht="14.4">
      <c r="A261" s="4">
        <v>70301</v>
      </c>
      <c r="B261" s="16" t="s">
        <v>287</v>
      </c>
      <c r="C261" s="6">
        <v>0.19278471171855927</v>
      </c>
      <c r="D261" s="6">
        <v>0.19814622402191162</v>
      </c>
      <c r="E261" s="17">
        <f t="shared" si="5"/>
        <v>1.0278108790658642</v>
      </c>
      <c r="F261" s="18">
        <f t="shared" si="6"/>
        <v>1.0278108790658642</v>
      </c>
      <c r="G261" s="17"/>
      <c r="H261" s="17"/>
      <c r="I261" s="4">
        <v>70301</v>
      </c>
      <c r="J261" s="16" t="s">
        <v>287</v>
      </c>
      <c r="K261" s="6">
        <v>4.1785653680562973E-2</v>
      </c>
      <c r="L261" s="6">
        <v>5.1090572029352188E-2</v>
      </c>
      <c r="M261" s="17">
        <f t="shared" si="7"/>
        <v>1.2226821296113286</v>
      </c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</row>
    <row r="262" spans="1:28" ht="14.4">
      <c r="A262" s="4">
        <v>70302</v>
      </c>
      <c r="B262" s="16" t="s">
        <v>288</v>
      </c>
      <c r="C262" s="6">
        <v>0.28275901079177856</v>
      </c>
      <c r="D262" s="6">
        <v>0.25630149245262146</v>
      </c>
      <c r="E262" s="17">
        <f t="shared" si="5"/>
        <v>0.9064308569156786</v>
      </c>
      <c r="F262" s="18">
        <f t="shared" si="6"/>
        <v>0.9064308569156786</v>
      </c>
      <c r="G262" s="17"/>
      <c r="H262" s="17"/>
      <c r="I262" s="4">
        <v>70302</v>
      </c>
      <c r="J262" s="16" t="s">
        <v>288</v>
      </c>
      <c r="K262" s="6">
        <v>5.479055643081665E-2</v>
      </c>
      <c r="L262" s="6">
        <v>6.1434030532836914E-2</v>
      </c>
      <c r="M262" s="17">
        <f t="shared" si="7"/>
        <v>1.1212521743671082</v>
      </c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</row>
    <row r="263" spans="1:28" ht="14.4">
      <c r="A263" s="4">
        <v>70303</v>
      </c>
      <c r="B263" s="16" t="s">
        <v>289</v>
      </c>
      <c r="C263" s="6">
        <v>0.26927059888839722</v>
      </c>
      <c r="D263" s="6">
        <v>0.24449464678764343</v>
      </c>
      <c r="E263" s="17">
        <f t="shared" si="5"/>
        <v>0.90798864709688376</v>
      </c>
      <c r="F263" s="18">
        <f t="shared" si="6"/>
        <v>0.90798864709688376</v>
      </c>
      <c r="G263" s="17"/>
      <c r="H263" s="17"/>
      <c r="I263" s="4">
        <v>70303</v>
      </c>
      <c r="J263" s="16" t="s">
        <v>289</v>
      </c>
      <c r="K263" s="6">
        <v>5.4613936692476273E-2</v>
      </c>
      <c r="L263" s="6">
        <v>6.5021023154258728E-2</v>
      </c>
      <c r="M263" s="17">
        <f t="shared" si="7"/>
        <v>1.190557339244438</v>
      </c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</row>
    <row r="264" spans="1:28" ht="14.4">
      <c r="A264" s="4">
        <v>70401</v>
      </c>
      <c r="B264" s="16" t="s">
        <v>290</v>
      </c>
      <c r="C264" s="6">
        <v>0.13159869611263275</v>
      </c>
      <c r="D264" s="6">
        <v>0.13573810458183289</v>
      </c>
      <c r="E264" s="17">
        <f t="shared" si="5"/>
        <v>1.0314547833031513</v>
      </c>
      <c r="F264" s="18">
        <f t="shared" si="6"/>
        <v>1.0314547833031513</v>
      </c>
      <c r="G264" s="17"/>
      <c r="H264" s="17"/>
      <c r="I264" s="4">
        <v>70401</v>
      </c>
      <c r="J264" s="16" t="s">
        <v>290</v>
      </c>
      <c r="K264" s="6">
        <v>2.3446885868906975E-2</v>
      </c>
      <c r="L264" s="6">
        <v>2.0200025290250778E-2</v>
      </c>
      <c r="M264" s="17">
        <f t="shared" si="7"/>
        <v>0.86152273709994587</v>
      </c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</row>
    <row r="265" spans="1:28" ht="14.4">
      <c r="A265" s="4">
        <v>70402</v>
      </c>
      <c r="B265" s="16" t="s">
        <v>291</v>
      </c>
      <c r="C265" s="6">
        <v>0.1953081339597702</v>
      </c>
      <c r="D265" s="6">
        <v>0.17917194962501526</v>
      </c>
      <c r="E265" s="17">
        <f t="shared" si="5"/>
        <v>0.91738088932804662</v>
      </c>
      <c r="F265" s="18">
        <f t="shared" si="6"/>
        <v>0.91738088932804662</v>
      </c>
      <c r="G265" s="17"/>
      <c r="H265" s="17"/>
      <c r="I265" s="4">
        <v>70402</v>
      </c>
      <c r="J265" s="16" t="s">
        <v>291</v>
      </c>
      <c r="K265" s="6">
        <v>3.5717383027076721E-2</v>
      </c>
      <c r="L265" s="6">
        <v>2.5008980184793472E-2</v>
      </c>
      <c r="M265" s="17">
        <f t="shared" si="7"/>
        <v>0.70019072130325455</v>
      </c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</row>
    <row r="266" spans="1:28" ht="14.4">
      <c r="A266" s="4">
        <v>70403</v>
      </c>
      <c r="B266" s="16" t="s">
        <v>292</v>
      </c>
      <c r="C266" s="6">
        <v>0.20521807670593262</v>
      </c>
      <c r="D266" s="6">
        <v>0.21436919271945953</v>
      </c>
      <c r="E266" s="17">
        <f t="shared" si="5"/>
        <v>1.0445921536758187</v>
      </c>
      <c r="F266" s="18">
        <f t="shared" si="6"/>
        <v>1.0445921536758187</v>
      </c>
      <c r="G266" s="17"/>
      <c r="H266" s="17"/>
      <c r="I266" s="4">
        <v>70403</v>
      </c>
      <c r="J266" s="16" t="s">
        <v>292</v>
      </c>
      <c r="K266" s="6">
        <v>6.1249621212482452E-2</v>
      </c>
      <c r="L266" s="6">
        <v>4.9795858561992645E-2</v>
      </c>
      <c r="M266" s="17">
        <f t="shared" si="7"/>
        <v>0.81299863699147956</v>
      </c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</row>
    <row r="267" spans="1:28" ht="14.4">
      <c r="A267" s="4">
        <v>70404</v>
      </c>
      <c r="B267" s="16" t="s">
        <v>293</v>
      </c>
      <c r="C267" s="6">
        <v>0.18465767800807953</v>
      </c>
      <c r="D267" s="6">
        <v>0.18815766274929047</v>
      </c>
      <c r="E267" s="17">
        <f t="shared" si="5"/>
        <v>1.0189539085456158</v>
      </c>
      <c r="F267" s="18">
        <f t="shared" si="6"/>
        <v>1.0189539085456158</v>
      </c>
      <c r="G267" s="17"/>
      <c r="H267" s="17"/>
      <c r="I267" s="4">
        <v>70404</v>
      </c>
      <c r="J267" s="16" t="s">
        <v>293</v>
      </c>
      <c r="K267" s="6">
        <v>3.6238398402929306E-2</v>
      </c>
      <c r="L267" s="6">
        <v>2.6869086548686028E-2</v>
      </c>
      <c r="M267" s="17">
        <f t="shared" si="7"/>
        <v>0.74145347843281295</v>
      </c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</row>
    <row r="268" spans="1:28" ht="14.4">
      <c r="A268" s="4">
        <v>70501</v>
      </c>
      <c r="B268" s="16" t="s">
        <v>294</v>
      </c>
      <c r="C268" s="6">
        <v>0.1125660240650177</v>
      </c>
      <c r="D268" s="6">
        <v>0.12882570922374725</v>
      </c>
      <c r="E268" s="17">
        <f t="shared" si="5"/>
        <v>1.1444457623317852</v>
      </c>
      <c r="F268" s="18">
        <f t="shared" si="6"/>
        <v>1.1444457623317852</v>
      </c>
      <c r="G268" s="17"/>
      <c r="H268" s="17"/>
      <c r="I268" s="4">
        <v>70501</v>
      </c>
      <c r="J268" s="16" t="s">
        <v>294</v>
      </c>
      <c r="K268" s="6">
        <v>3.7188209593296051E-2</v>
      </c>
      <c r="L268" s="6">
        <v>6.5443940460681915E-2</v>
      </c>
      <c r="M268" s="17">
        <f t="shared" si="7"/>
        <v>1.7598034747141886</v>
      </c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</row>
    <row r="269" spans="1:28" ht="14.4">
      <c r="A269" s="4">
        <v>70502</v>
      </c>
      <c r="B269" s="16" t="s">
        <v>295</v>
      </c>
      <c r="C269" s="6">
        <v>0.11817342042922974</v>
      </c>
      <c r="D269" s="6">
        <v>0.13420295715332031</v>
      </c>
      <c r="E269" s="17">
        <f t="shared" si="5"/>
        <v>1.1356441801030051</v>
      </c>
      <c r="F269" s="18">
        <f t="shared" si="6"/>
        <v>1.1356441801030051</v>
      </c>
      <c r="G269" s="17"/>
      <c r="H269" s="17"/>
      <c r="I269" s="4">
        <v>70502</v>
      </c>
      <c r="J269" s="16" t="s">
        <v>295</v>
      </c>
      <c r="K269" s="6">
        <v>3.4040465950965881E-2</v>
      </c>
      <c r="L269" s="6">
        <v>3.9505761116743088E-2</v>
      </c>
      <c r="M269" s="17">
        <f t="shared" si="7"/>
        <v>1.1605528894243038</v>
      </c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</row>
    <row r="270" spans="1:28" ht="14.4">
      <c r="A270" s="4">
        <v>70503</v>
      </c>
      <c r="B270" s="16" t="s">
        <v>296</v>
      </c>
      <c r="C270" s="6">
        <v>8.379710465669632E-2</v>
      </c>
      <c r="D270" s="6">
        <v>9.6900030970573425E-2</v>
      </c>
      <c r="E270" s="17">
        <f t="shared" si="5"/>
        <v>1.1563649050591636</v>
      </c>
      <c r="F270" s="18">
        <f t="shared" si="6"/>
        <v>1.1563649050591636</v>
      </c>
      <c r="G270" s="17"/>
      <c r="H270" s="17"/>
      <c r="I270" s="4">
        <v>70503</v>
      </c>
      <c r="J270" s="16" t="s">
        <v>296</v>
      </c>
      <c r="K270" s="6">
        <v>1.7342451959848404E-2</v>
      </c>
      <c r="L270" s="6">
        <v>2.2516665980219841E-2</v>
      </c>
      <c r="M270" s="17">
        <f t="shared" si="7"/>
        <v>1.2983553901346179</v>
      </c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</row>
    <row r="271" spans="1:28" ht="14.4">
      <c r="A271" s="4">
        <v>70601</v>
      </c>
      <c r="B271" s="16" t="s">
        <v>297</v>
      </c>
      <c r="C271" s="6">
        <v>8.7745532393455505E-2</v>
      </c>
      <c r="D271" s="6">
        <v>9.1503269970417023E-2</v>
      </c>
      <c r="E271" s="17">
        <f t="shared" si="5"/>
        <v>1.0428254006154025</v>
      </c>
      <c r="F271" s="18">
        <f t="shared" si="6"/>
        <v>1.0428254006154025</v>
      </c>
      <c r="G271" s="17"/>
      <c r="H271" s="17"/>
      <c r="I271" s="4">
        <v>70601</v>
      </c>
      <c r="J271" s="16" t="s">
        <v>297</v>
      </c>
      <c r="K271" s="6">
        <v>1.1336474679410458E-2</v>
      </c>
      <c r="L271" s="6">
        <v>1.3405170291662216E-2</v>
      </c>
      <c r="M271" s="17">
        <f t="shared" si="7"/>
        <v>1.182481386035199</v>
      </c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</row>
    <row r="272" spans="1:28" ht="14.4">
      <c r="A272" s="4">
        <v>70602</v>
      </c>
      <c r="B272" s="16" t="s">
        <v>298</v>
      </c>
      <c r="C272" s="6">
        <v>0.20171958208084106</v>
      </c>
      <c r="D272" s="6">
        <v>0.23648436367511749</v>
      </c>
      <c r="E272" s="17">
        <f t="shared" si="5"/>
        <v>1.1723421258147566</v>
      </c>
      <c r="F272" s="18">
        <f t="shared" si="6"/>
        <v>1.1723421258147566</v>
      </c>
      <c r="G272" s="17"/>
      <c r="H272" s="17"/>
      <c r="I272" s="4">
        <v>70602</v>
      </c>
      <c r="J272" s="16" t="s">
        <v>298</v>
      </c>
      <c r="K272" s="6">
        <v>3.6300145089626312E-2</v>
      </c>
      <c r="L272" s="6">
        <v>2.6837943121790886E-2</v>
      </c>
      <c r="M272" s="17">
        <f t="shared" si="7"/>
        <v>0.73933432099312768</v>
      </c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</row>
    <row r="273" spans="1:28" ht="14.4">
      <c r="A273" s="4">
        <v>70603</v>
      </c>
      <c r="B273" s="16" t="s">
        <v>299</v>
      </c>
      <c r="C273" s="6">
        <v>0.13558201491832733</v>
      </c>
      <c r="D273" s="6">
        <v>0.13267308473587036</v>
      </c>
      <c r="E273" s="17">
        <f t="shared" si="5"/>
        <v>0.97854486685266284</v>
      </c>
      <c r="F273" s="18">
        <f t="shared" si="6"/>
        <v>0.97854486685266284</v>
      </c>
      <c r="G273" s="17"/>
      <c r="H273" s="17"/>
      <c r="I273" s="4">
        <v>70603</v>
      </c>
      <c r="J273" s="16" t="s">
        <v>299</v>
      </c>
      <c r="K273" s="6">
        <v>1.8687935546040535E-2</v>
      </c>
      <c r="L273" s="6">
        <v>2.0582478493452072E-2</v>
      </c>
      <c r="M273" s="17">
        <f t="shared" si="7"/>
        <v>1.1013778618159318</v>
      </c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</row>
    <row r="274" spans="1:28" ht="14.4">
      <c r="A274" s="4">
        <v>70701</v>
      </c>
      <c r="B274" s="16" t="s">
        <v>300</v>
      </c>
      <c r="C274" s="6">
        <v>0.25511473417282104</v>
      </c>
      <c r="D274" s="6">
        <v>0.25006109476089478</v>
      </c>
      <c r="E274" s="17">
        <f t="shared" si="5"/>
        <v>0.98019071917460165</v>
      </c>
      <c r="F274" s="18">
        <f t="shared" si="6"/>
        <v>0.98019071917460165</v>
      </c>
      <c r="G274" s="17"/>
      <c r="H274" s="17"/>
      <c r="I274" s="4">
        <v>70701</v>
      </c>
      <c r="J274" s="16" t="s">
        <v>300</v>
      </c>
      <c r="K274" s="6">
        <v>4.2293235659599304E-2</v>
      </c>
      <c r="L274" s="6">
        <v>1.9347352907061577E-2</v>
      </c>
      <c r="M274" s="17">
        <f t="shared" si="7"/>
        <v>0.45745738308556927</v>
      </c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</row>
    <row r="275" spans="1:28" ht="14.4">
      <c r="A275" s="4">
        <v>70702</v>
      </c>
      <c r="B275" s="16" t="s">
        <v>301</v>
      </c>
      <c r="C275" s="6">
        <v>0.20833617448806763</v>
      </c>
      <c r="D275" s="6">
        <v>0.24690508842468262</v>
      </c>
      <c r="E275" s="17">
        <f t="shared" si="5"/>
        <v>1.1851282622011667</v>
      </c>
      <c r="F275" s="18">
        <f t="shared" si="6"/>
        <v>1.1851282622011667</v>
      </c>
      <c r="G275" s="17"/>
      <c r="H275" s="17"/>
      <c r="I275" s="4">
        <v>70702</v>
      </c>
      <c r="J275" s="16" t="s">
        <v>301</v>
      </c>
      <c r="K275" s="6">
        <v>4.3183609843254089E-2</v>
      </c>
      <c r="L275" s="6">
        <v>5.7622484862804413E-2</v>
      </c>
      <c r="M275" s="17">
        <f t="shared" si="7"/>
        <v>1.3343600748515443</v>
      </c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</row>
    <row r="276" spans="1:28" ht="14.4">
      <c r="A276" s="4">
        <v>70703</v>
      </c>
      <c r="B276" s="16" t="s">
        <v>302</v>
      </c>
      <c r="C276" s="6">
        <v>0.1481364518404007</v>
      </c>
      <c r="D276" s="6">
        <v>0.16072072088718414</v>
      </c>
      <c r="E276" s="17">
        <f t="shared" si="5"/>
        <v>1.0849505229161387</v>
      </c>
      <c r="F276" s="18">
        <f t="shared" si="6"/>
        <v>1.0849505229161387</v>
      </c>
      <c r="G276" s="17"/>
      <c r="H276" s="17"/>
      <c r="I276" s="4">
        <v>70703</v>
      </c>
      <c r="J276" s="16" t="s">
        <v>302</v>
      </c>
      <c r="K276" s="6">
        <v>4.5227129012346268E-2</v>
      </c>
      <c r="L276" s="6">
        <v>4.2259108275175095E-2</v>
      </c>
      <c r="M276" s="17">
        <f t="shared" si="7"/>
        <v>0.93437521235626186</v>
      </c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</row>
    <row r="277" spans="1:28" ht="14.4">
      <c r="A277" s="4">
        <v>70704</v>
      </c>
      <c r="B277" s="16" t="s">
        <v>303</v>
      </c>
      <c r="C277" s="6">
        <v>0.20707596838474274</v>
      </c>
      <c r="D277" s="6">
        <v>0.24747607111930847</v>
      </c>
      <c r="E277" s="17">
        <f t="shared" si="5"/>
        <v>1.195097978049791</v>
      </c>
      <c r="F277" s="18">
        <f t="shared" si="6"/>
        <v>1.195097978049791</v>
      </c>
      <c r="G277" s="17"/>
      <c r="H277" s="17"/>
      <c r="I277" s="4">
        <v>70704</v>
      </c>
      <c r="J277" s="16" t="s">
        <v>303</v>
      </c>
      <c r="K277" s="6">
        <v>3.3766463398933411E-2</v>
      </c>
      <c r="L277" s="6">
        <v>1.8991079181432724E-2</v>
      </c>
      <c r="M277" s="17">
        <f t="shared" si="7"/>
        <v>0.56242428936258093</v>
      </c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</row>
    <row r="278" spans="1:28" ht="14.4">
      <c r="A278" s="4">
        <v>70705</v>
      </c>
      <c r="B278" s="16" t="s">
        <v>304</v>
      </c>
      <c r="C278" s="6">
        <v>0.32424288988113403</v>
      </c>
      <c r="D278" s="6">
        <v>0.34048083424568176</v>
      </c>
      <c r="E278" s="17">
        <f t="shared" si="5"/>
        <v>1.0500795695797693</v>
      </c>
      <c r="F278" s="18">
        <f t="shared" si="6"/>
        <v>1.0500795695797693</v>
      </c>
      <c r="G278" s="17"/>
      <c r="H278" s="17"/>
      <c r="I278" s="4">
        <v>70705</v>
      </c>
      <c r="J278" s="16" t="s">
        <v>304</v>
      </c>
      <c r="K278" s="6">
        <v>4.335600882768631E-2</v>
      </c>
      <c r="L278" s="6">
        <v>3.8424238562583923E-2</v>
      </c>
      <c r="M278" s="17">
        <f t="shared" si="7"/>
        <v>0.88624944042466725</v>
      </c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</row>
    <row r="279" spans="1:28" ht="14.4">
      <c r="A279" s="4">
        <v>70706</v>
      </c>
      <c r="B279" s="16" t="s">
        <v>305</v>
      </c>
      <c r="C279" s="6">
        <v>7.0650182664394379E-2</v>
      </c>
      <c r="D279" s="6">
        <v>6.5778188407421112E-2</v>
      </c>
      <c r="E279" s="17">
        <f t="shared" si="5"/>
        <v>0.93104059928455629</v>
      </c>
      <c r="F279" s="18">
        <f t="shared" si="6"/>
        <v>0.93104059928455629</v>
      </c>
      <c r="G279" s="17"/>
      <c r="H279" s="17"/>
      <c r="I279" s="4">
        <v>70706</v>
      </c>
      <c r="J279" s="16" t="s">
        <v>305</v>
      </c>
      <c r="K279" s="6">
        <v>1.2544111348688602E-2</v>
      </c>
      <c r="L279" s="6">
        <v>1.2678490020334721E-2</v>
      </c>
      <c r="M279" s="17">
        <f t="shared" si="7"/>
        <v>1.0107124903399527</v>
      </c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</row>
    <row r="280" spans="1:28" ht="14.4">
      <c r="A280" s="4">
        <v>70707</v>
      </c>
      <c r="B280" s="16" t="s">
        <v>306</v>
      </c>
      <c r="C280" s="6">
        <v>0.21864816546440125</v>
      </c>
      <c r="D280" s="6">
        <v>0.22963349521160126</v>
      </c>
      <c r="E280" s="17">
        <f t="shared" si="5"/>
        <v>1.0502420394146348</v>
      </c>
      <c r="F280" s="18">
        <f t="shared" si="6"/>
        <v>1.0502420394146348</v>
      </c>
      <c r="G280" s="17"/>
      <c r="H280" s="17"/>
      <c r="I280" s="4">
        <v>70707</v>
      </c>
      <c r="J280" s="16" t="s">
        <v>306</v>
      </c>
      <c r="K280" s="6">
        <v>2.2708069533109665E-2</v>
      </c>
      <c r="L280" s="6">
        <v>4.1396915912628174E-2</v>
      </c>
      <c r="M280" s="17">
        <f t="shared" si="7"/>
        <v>1.8230046306784953</v>
      </c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</row>
    <row r="281" spans="1:28" ht="14.4">
      <c r="A281" s="4">
        <v>70801</v>
      </c>
      <c r="B281" s="16" t="s">
        <v>307</v>
      </c>
      <c r="C281" s="6">
        <v>0.13899976015090942</v>
      </c>
      <c r="D281" s="6">
        <v>0.14175122976303101</v>
      </c>
      <c r="E281" s="17">
        <f t="shared" si="5"/>
        <v>1.0197947795674924</v>
      </c>
      <c r="F281" s="18">
        <f t="shared" si="6"/>
        <v>1.0197947795674924</v>
      </c>
      <c r="G281" s="17"/>
      <c r="H281" s="17"/>
      <c r="I281" s="4">
        <v>70801</v>
      </c>
      <c r="J281" s="16" t="s">
        <v>307</v>
      </c>
      <c r="K281" s="6">
        <v>2.0197700709104538E-2</v>
      </c>
      <c r="L281" s="6">
        <v>1.3315798714756966E-2</v>
      </c>
      <c r="M281" s="17">
        <f t="shared" si="7"/>
        <v>0.65927299877032985</v>
      </c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</row>
    <row r="282" spans="1:28" ht="14.4">
      <c r="A282" s="4">
        <v>70802</v>
      </c>
      <c r="B282" s="16" t="s">
        <v>308</v>
      </c>
      <c r="C282" s="6">
        <v>8.5484795272350311E-2</v>
      </c>
      <c r="D282" s="6">
        <v>9.9376112222671509E-2</v>
      </c>
      <c r="E282" s="17">
        <f t="shared" si="5"/>
        <v>1.1625004412312641</v>
      </c>
      <c r="F282" s="18">
        <f t="shared" si="6"/>
        <v>1.1625004412312641</v>
      </c>
      <c r="G282" s="17"/>
      <c r="H282" s="17"/>
      <c r="I282" s="4">
        <v>70802</v>
      </c>
      <c r="J282" s="16" t="s">
        <v>308</v>
      </c>
      <c r="K282" s="6">
        <v>7.0487852208316326E-3</v>
      </c>
      <c r="L282" s="6">
        <v>5.1856068894267082E-3</v>
      </c>
      <c r="M282" s="17">
        <f t="shared" si="7"/>
        <v>0.73567383981305334</v>
      </c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</row>
    <row r="283" spans="1:28" ht="14.4">
      <c r="A283" s="4">
        <v>70803</v>
      </c>
      <c r="B283" s="16" t="s">
        <v>309</v>
      </c>
      <c r="C283" s="6">
        <v>0.20370370149612427</v>
      </c>
      <c r="D283" s="6">
        <v>0.20232875645160675</v>
      </c>
      <c r="E283" s="17">
        <f t="shared" si="5"/>
        <v>0.99325026970831121</v>
      </c>
      <c r="F283" s="18">
        <f t="shared" si="6"/>
        <v>0.99325026970831121</v>
      </c>
      <c r="G283" s="17"/>
      <c r="H283" s="17"/>
      <c r="I283" s="4">
        <v>70803</v>
      </c>
      <c r="J283" s="16" t="s">
        <v>309</v>
      </c>
      <c r="K283" s="6">
        <v>4.1922777891159058E-2</v>
      </c>
      <c r="L283" s="6">
        <v>2.2742042317986488E-2</v>
      </c>
      <c r="M283" s="17">
        <f t="shared" si="7"/>
        <v>0.54247460359210775</v>
      </c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</row>
    <row r="284" spans="1:28" ht="14.4">
      <c r="A284" s="4">
        <v>70804</v>
      </c>
      <c r="B284" s="16" t="s">
        <v>310</v>
      </c>
      <c r="C284" s="6">
        <v>0.20798560976982117</v>
      </c>
      <c r="D284" s="6">
        <v>0.30215632915496826</v>
      </c>
      <c r="E284" s="17">
        <f t="shared" si="5"/>
        <v>1.4527751679040024</v>
      </c>
      <c r="F284" s="18">
        <f t="shared" si="6"/>
        <v>1.4527751679040024</v>
      </c>
      <c r="G284" s="17"/>
      <c r="H284" s="17"/>
      <c r="I284" s="4">
        <v>70804</v>
      </c>
      <c r="J284" s="16" t="s">
        <v>310</v>
      </c>
      <c r="K284" s="6">
        <v>6.8846814334392548E-2</v>
      </c>
      <c r="L284" s="6">
        <v>6.043543666601181E-2</v>
      </c>
      <c r="M284" s="17">
        <f t="shared" si="7"/>
        <v>0.87782473670421057</v>
      </c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</row>
    <row r="285" spans="1:28" ht="14.4">
      <c r="A285" s="4">
        <v>70805</v>
      </c>
      <c r="B285" s="16" t="s">
        <v>311</v>
      </c>
      <c r="C285" s="6">
        <v>0.25103786587715149</v>
      </c>
      <c r="D285" s="6">
        <v>0.24126386642456055</v>
      </c>
      <c r="E285" s="17">
        <f t="shared" si="5"/>
        <v>0.96106563677778412</v>
      </c>
      <c r="F285" s="18">
        <f t="shared" si="6"/>
        <v>0.96106563677778412</v>
      </c>
      <c r="G285" s="17"/>
      <c r="H285" s="17"/>
      <c r="I285" s="4">
        <v>70805</v>
      </c>
      <c r="J285" s="16" t="s">
        <v>311</v>
      </c>
      <c r="K285" s="6">
        <v>4.0650408715009689E-2</v>
      </c>
      <c r="L285" s="6">
        <v>2.3218341171741486E-2</v>
      </c>
      <c r="M285" s="17">
        <f t="shared" si="7"/>
        <v>0.57117116175927607</v>
      </c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</row>
    <row r="286" spans="1:28" ht="14.4">
      <c r="A286" s="4">
        <v>70901</v>
      </c>
      <c r="B286" s="16" t="s">
        <v>312</v>
      </c>
      <c r="C286" s="6">
        <v>0.16570141911506653</v>
      </c>
      <c r="D286" s="6">
        <v>0.15446591377258301</v>
      </c>
      <c r="E286" s="17">
        <f t="shared" si="5"/>
        <v>0.9321942720678732</v>
      </c>
      <c r="F286" s="18">
        <f t="shared" si="6"/>
        <v>0.9321942720678732</v>
      </c>
      <c r="G286" s="17"/>
      <c r="H286" s="17"/>
      <c r="I286" s="4">
        <v>70901</v>
      </c>
      <c r="J286" s="16" t="s">
        <v>312</v>
      </c>
      <c r="K286" s="6">
        <v>3.3957745879888535E-2</v>
      </c>
      <c r="L286" s="6">
        <v>2.5716926902532578E-2</v>
      </c>
      <c r="M286" s="17">
        <f t="shared" si="7"/>
        <v>0.75732137797059784</v>
      </c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</row>
    <row r="287" spans="1:28" ht="14.4">
      <c r="A287" s="4">
        <v>70902</v>
      </c>
      <c r="B287" s="16" t="s">
        <v>313</v>
      </c>
      <c r="C287" s="6">
        <v>0.13589945435523987</v>
      </c>
      <c r="D287" s="6">
        <v>0.15182629227638245</v>
      </c>
      <c r="E287" s="17">
        <f t="shared" si="5"/>
        <v>1.1171957459042476</v>
      </c>
      <c r="F287" s="18">
        <f t="shared" si="6"/>
        <v>1.1171957459042476</v>
      </c>
      <c r="G287" s="17"/>
      <c r="H287" s="17"/>
      <c r="I287" s="4">
        <v>70902</v>
      </c>
      <c r="J287" s="16" t="s">
        <v>313</v>
      </c>
      <c r="K287" s="6">
        <v>2.4243665859103203E-2</v>
      </c>
      <c r="L287" s="6">
        <v>2.7224242687225342E-2</v>
      </c>
      <c r="M287" s="17">
        <f t="shared" si="7"/>
        <v>1.1229424974525033</v>
      </c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</row>
    <row r="288" spans="1:28" ht="14.4">
      <c r="A288" s="4">
        <v>70903</v>
      </c>
      <c r="B288" s="16" t="s">
        <v>314</v>
      </c>
      <c r="C288" s="6">
        <v>9.2648796737194061E-2</v>
      </c>
      <c r="D288" s="6">
        <v>0.11338233202695847</v>
      </c>
      <c r="E288" s="17">
        <f t="shared" si="5"/>
        <v>1.2237863417544081</v>
      </c>
      <c r="F288" s="18">
        <f t="shared" si="6"/>
        <v>1.2237863417544081</v>
      </c>
      <c r="G288" s="17"/>
      <c r="H288" s="17"/>
      <c r="I288" s="4">
        <v>70903</v>
      </c>
      <c r="J288" s="16" t="s">
        <v>314</v>
      </c>
      <c r="K288" s="6">
        <v>4.4100802391767502E-2</v>
      </c>
      <c r="L288" s="6">
        <v>4.0857139974832535E-2</v>
      </c>
      <c r="M288" s="17">
        <f t="shared" si="7"/>
        <v>0.92644890249116019</v>
      </c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</row>
    <row r="289" spans="1:28" ht="14.4">
      <c r="A289" s="4">
        <v>70904</v>
      </c>
      <c r="B289" s="16" t="s">
        <v>315</v>
      </c>
      <c r="C289" s="6">
        <v>0.16649626195430756</v>
      </c>
      <c r="D289" s="6">
        <v>0.12743945419788361</v>
      </c>
      <c r="E289" s="17">
        <f t="shared" si="5"/>
        <v>0.76541931153299692</v>
      </c>
      <c r="F289" s="18">
        <f t="shared" si="6"/>
        <v>0.76541931153299692</v>
      </c>
      <c r="G289" s="17"/>
      <c r="H289" s="17"/>
      <c r="I289" s="4">
        <v>70904</v>
      </c>
      <c r="J289" s="16" t="s">
        <v>315</v>
      </c>
      <c r="K289" s="6">
        <v>2.8835980221629143E-2</v>
      </c>
      <c r="L289" s="6">
        <v>2.7127128094434738E-2</v>
      </c>
      <c r="M289" s="17">
        <f t="shared" si="7"/>
        <v>0.94073889238165598</v>
      </c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</row>
    <row r="290" spans="1:28" ht="14.4">
      <c r="A290" s="4">
        <v>71001</v>
      </c>
      <c r="B290" s="16" t="s">
        <v>316</v>
      </c>
      <c r="C290" s="6">
        <v>6.0280103236436844E-2</v>
      </c>
      <c r="D290" s="6">
        <v>8.8182196021080017E-2</v>
      </c>
      <c r="E290" s="17">
        <f t="shared" si="5"/>
        <v>1.4628740046313906</v>
      </c>
      <c r="F290" s="18">
        <f t="shared" si="6"/>
        <v>1.4628740046313906</v>
      </c>
      <c r="G290" s="17"/>
      <c r="H290" s="17"/>
      <c r="I290" s="4">
        <v>71001</v>
      </c>
      <c r="J290" s="16" t="s">
        <v>316</v>
      </c>
      <c r="K290" s="6">
        <v>1.6888316720724106E-2</v>
      </c>
      <c r="L290" s="6">
        <v>1.4905634336173534E-2</v>
      </c>
      <c r="M290" s="17">
        <f t="shared" si="7"/>
        <v>0.88260035518415114</v>
      </c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</row>
    <row r="291" spans="1:28" ht="14.4">
      <c r="A291" s="4">
        <v>71002</v>
      </c>
      <c r="B291" s="16" t="s">
        <v>317</v>
      </c>
      <c r="C291" s="6">
        <v>0.13248613476753235</v>
      </c>
      <c r="D291" s="6">
        <v>0.14018888771533966</v>
      </c>
      <c r="E291" s="17">
        <f t="shared" si="5"/>
        <v>1.0581400684782827</v>
      </c>
      <c r="F291" s="18">
        <f t="shared" si="6"/>
        <v>1.0581400684782827</v>
      </c>
      <c r="G291" s="17"/>
      <c r="H291" s="17"/>
      <c r="I291" s="4">
        <v>71002</v>
      </c>
      <c r="J291" s="16" t="s">
        <v>317</v>
      </c>
      <c r="K291" s="6">
        <v>3.3922668546438217E-2</v>
      </c>
      <c r="L291" s="6">
        <v>2.5577804073691368E-2</v>
      </c>
      <c r="M291" s="17">
        <f t="shared" si="7"/>
        <v>0.75400330132273641</v>
      </c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</row>
    <row r="292" spans="1:28" ht="14.4">
      <c r="A292" s="4">
        <v>71003</v>
      </c>
      <c r="B292" s="16" t="s">
        <v>318</v>
      </c>
      <c r="C292" s="6">
        <v>0.14578188955783844</v>
      </c>
      <c r="D292" s="6">
        <v>0.14985555410385132</v>
      </c>
      <c r="E292" s="17">
        <f t="shared" si="5"/>
        <v>1.0279435570383155</v>
      </c>
      <c r="F292" s="18">
        <f t="shared" si="6"/>
        <v>1.0279435570383155</v>
      </c>
      <c r="G292" s="17"/>
      <c r="H292" s="17"/>
      <c r="I292" s="4">
        <v>71003</v>
      </c>
      <c r="J292" s="16" t="s">
        <v>318</v>
      </c>
      <c r="K292" s="6">
        <v>2.4949861690402031E-2</v>
      </c>
      <c r="L292" s="6">
        <v>1.8647687509655952E-2</v>
      </c>
      <c r="M292" s="17">
        <f t="shared" si="7"/>
        <v>0.74740644822209723</v>
      </c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</row>
    <row r="293" spans="1:28" ht="14.4">
      <c r="A293" s="4">
        <v>71004</v>
      </c>
      <c r="B293" s="16" t="s">
        <v>319</v>
      </c>
      <c r="C293" s="6">
        <v>0.14451894164085388</v>
      </c>
      <c r="D293" s="6">
        <v>0.13068975508213043</v>
      </c>
      <c r="E293" s="17">
        <f t="shared" si="5"/>
        <v>0.90430883037401033</v>
      </c>
      <c r="F293" s="18">
        <f t="shared" si="6"/>
        <v>0.90430883037401033</v>
      </c>
      <c r="G293" s="17"/>
      <c r="H293" s="17"/>
      <c r="I293" s="4">
        <v>71004</v>
      </c>
      <c r="J293" s="16" t="s">
        <v>319</v>
      </c>
      <c r="K293" s="6">
        <v>4.0441557765007019E-2</v>
      </c>
      <c r="L293" s="6">
        <v>2.7429763227701187E-2</v>
      </c>
      <c r="M293" s="17">
        <f t="shared" si="7"/>
        <v>0.67825684131869457</v>
      </c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</row>
    <row r="294" spans="1:28" ht="14.4">
      <c r="A294" s="4">
        <v>71005</v>
      </c>
      <c r="B294" s="16" t="s">
        <v>244</v>
      </c>
      <c r="C294" s="6">
        <v>0.15374244749546051</v>
      </c>
      <c r="D294" s="6">
        <v>0.10838736593723297</v>
      </c>
      <c r="E294" s="17">
        <f t="shared" si="5"/>
        <v>0.70499310829843065</v>
      </c>
      <c r="F294" s="18">
        <f t="shared" si="6"/>
        <v>0.70499310829843065</v>
      </c>
      <c r="G294" s="17"/>
      <c r="H294" s="17"/>
      <c r="I294" s="4">
        <v>71005</v>
      </c>
      <c r="J294" s="16" t="s">
        <v>244</v>
      </c>
      <c r="K294" s="6">
        <v>3.1169462949037552E-2</v>
      </c>
      <c r="L294" s="6">
        <v>1.9877862185239792E-2</v>
      </c>
      <c r="M294" s="17">
        <f t="shared" si="7"/>
        <v>0.63773515179713991</v>
      </c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</row>
    <row r="295" spans="1:28" ht="14.4">
      <c r="A295" s="4">
        <v>71101</v>
      </c>
      <c r="B295" s="16" t="s">
        <v>320</v>
      </c>
      <c r="C295" s="6">
        <v>0.26240602135658264</v>
      </c>
      <c r="D295" s="6">
        <v>0.23833140730857849</v>
      </c>
      <c r="E295" s="17">
        <f t="shared" si="5"/>
        <v>0.90825433835876335</v>
      </c>
      <c r="F295" s="18">
        <f t="shared" si="6"/>
        <v>0.90825433835876335</v>
      </c>
      <c r="G295" s="17"/>
      <c r="H295" s="17"/>
      <c r="I295" s="4">
        <v>71101</v>
      </c>
      <c r="J295" s="16" t="s">
        <v>320</v>
      </c>
      <c r="K295" s="6">
        <v>6.6625013947486877E-2</v>
      </c>
      <c r="L295" s="6">
        <v>5.8074053376913071E-2</v>
      </c>
      <c r="M295" s="17">
        <f t="shared" si="7"/>
        <v>0.87165540291948629</v>
      </c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</row>
    <row r="296" spans="1:28" ht="14.4">
      <c r="A296" s="4">
        <v>71102</v>
      </c>
      <c r="B296" s="16" t="s">
        <v>321</v>
      </c>
      <c r="C296" s="6">
        <v>0.2252289354801178</v>
      </c>
      <c r="D296" s="6">
        <v>0.23208801448345184</v>
      </c>
      <c r="E296" s="17">
        <f t="shared" si="5"/>
        <v>1.0304538090930129</v>
      </c>
      <c r="F296" s="18">
        <f t="shared" si="6"/>
        <v>1.0304538090930129</v>
      </c>
      <c r="G296" s="17"/>
      <c r="H296" s="17"/>
      <c r="I296" s="4">
        <v>71102</v>
      </c>
      <c r="J296" s="16" t="s">
        <v>321</v>
      </c>
      <c r="K296" s="6">
        <v>4.889308288693428E-2</v>
      </c>
      <c r="L296" s="6">
        <v>3.7183210253715515E-2</v>
      </c>
      <c r="M296" s="17">
        <f t="shared" si="7"/>
        <v>0.76050042374505289</v>
      </c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</row>
    <row r="297" spans="1:28" ht="14.4">
      <c r="A297" s="4">
        <v>71103</v>
      </c>
      <c r="B297" s="16" t="s">
        <v>322</v>
      </c>
      <c r="C297" s="6">
        <v>0.20818071067333221</v>
      </c>
      <c r="D297" s="6">
        <v>0.18271973729133606</v>
      </c>
      <c r="E297" s="17">
        <f t="shared" si="5"/>
        <v>0.87769773049747934</v>
      </c>
      <c r="F297" s="18">
        <f t="shared" si="6"/>
        <v>0.87769773049747934</v>
      </c>
      <c r="G297" s="17"/>
      <c r="H297" s="17"/>
      <c r="I297" s="4">
        <v>71103</v>
      </c>
      <c r="J297" s="16" t="s">
        <v>322</v>
      </c>
      <c r="K297" s="6">
        <v>5.3613055497407913E-2</v>
      </c>
      <c r="L297" s="6">
        <v>3.3733509480953217E-2</v>
      </c>
      <c r="M297" s="17">
        <f t="shared" si="7"/>
        <v>0.629203263421242</v>
      </c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</row>
    <row r="298" spans="1:28" ht="14.4">
      <c r="A298" s="4">
        <v>71104</v>
      </c>
      <c r="B298" s="16" t="s">
        <v>323</v>
      </c>
      <c r="C298" s="6">
        <v>0.18465533852577209</v>
      </c>
      <c r="D298" s="6">
        <v>0.16093671321868896</v>
      </c>
      <c r="E298" s="17">
        <f t="shared" si="5"/>
        <v>0.87155191127185982</v>
      </c>
      <c r="F298" s="18">
        <f t="shared" si="6"/>
        <v>0.87155191127185982</v>
      </c>
      <c r="G298" s="17"/>
      <c r="H298" s="17"/>
      <c r="I298" s="4">
        <v>71104</v>
      </c>
      <c r="J298" s="16" t="s">
        <v>323</v>
      </c>
      <c r="K298" s="6">
        <v>3.4723345190286636E-2</v>
      </c>
      <c r="L298" s="6">
        <v>1.8739547580480576E-2</v>
      </c>
      <c r="M298" s="17">
        <f t="shared" si="7"/>
        <v>0.53968151621873972</v>
      </c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</row>
    <row r="299" spans="1:28" ht="14.4">
      <c r="A299" s="4">
        <v>71105</v>
      </c>
      <c r="B299" s="16" t="s">
        <v>324</v>
      </c>
      <c r="C299" s="6">
        <v>0.1622982919216156</v>
      </c>
      <c r="D299" s="6">
        <v>0.14979256689548492</v>
      </c>
      <c r="E299" s="17">
        <f t="shared" si="5"/>
        <v>0.92294604657841683</v>
      </c>
      <c r="F299" s="18">
        <f t="shared" si="6"/>
        <v>0.92294604657841683</v>
      </c>
      <c r="G299" s="17"/>
      <c r="H299" s="17"/>
      <c r="I299" s="4">
        <v>71105</v>
      </c>
      <c r="J299" s="16" t="s">
        <v>324</v>
      </c>
      <c r="K299" s="6">
        <v>2.5580666959285736E-2</v>
      </c>
      <c r="L299" s="6">
        <v>2.4498734623193741E-2</v>
      </c>
      <c r="M299" s="17">
        <f t="shared" si="7"/>
        <v>0.95770507712664399</v>
      </c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</row>
    <row r="300" spans="1:28" ht="14.4">
      <c r="A300" s="4">
        <v>71106</v>
      </c>
      <c r="B300" s="16" t="s">
        <v>325</v>
      </c>
      <c r="C300" s="6">
        <v>0.14974457025527954</v>
      </c>
      <c r="D300" s="6">
        <v>0.11429364234209061</v>
      </c>
      <c r="E300" s="17">
        <f t="shared" si="5"/>
        <v>0.7632573397970065</v>
      </c>
      <c r="F300" s="18">
        <f t="shared" si="6"/>
        <v>0.7632573397970065</v>
      </c>
      <c r="G300" s="17"/>
      <c r="H300" s="17"/>
      <c r="I300" s="4">
        <v>71106</v>
      </c>
      <c r="J300" s="16" t="s">
        <v>325</v>
      </c>
      <c r="K300" s="6">
        <v>2.7201632037758827E-2</v>
      </c>
      <c r="L300" s="6">
        <v>1.8899558112025261E-2</v>
      </c>
      <c r="M300" s="17">
        <f t="shared" si="7"/>
        <v>0.6947950066301396</v>
      </c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</row>
    <row r="301" spans="1:28" ht="14.4">
      <c r="A301" s="4">
        <v>71201</v>
      </c>
      <c r="B301" s="16" t="s">
        <v>326</v>
      </c>
      <c r="C301" s="6">
        <v>0.23855933547019958</v>
      </c>
      <c r="D301" s="6">
        <v>0.23738148808479309</v>
      </c>
      <c r="E301" s="17">
        <f t="shared" si="5"/>
        <v>0.9950626648792219</v>
      </c>
      <c r="F301" s="18">
        <f t="shared" si="6"/>
        <v>0.9950626648792219</v>
      </c>
      <c r="G301" s="17"/>
      <c r="H301" s="17"/>
      <c r="I301" s="4">
        <v>71201</v>
      </c>
      <c r="J301" s="16" t="s">
        <v>326</v>
      </c>
      <c r="K301" s="6">
        <v>5.2802808582782745E-2</v>
      </c>
      <c r="L301" s="6">
        <v>4.912896454334259E-2</v>
      </c>
      <c r="M301" s="17">
        <f t="shared" si="7"/>
        <v>0.93042332144737327</v>
      </c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</row>
    <row r="302" spans="1:28" ht="14.4">
      <c r="A302" s="4">
        <v>71301</v>
      </c>
      <c r="B302" s="16" t="s">
        <v>327</v>
      </c>
      <c r="C302" s="6">
        <v>0.1780746728181839</v>
      </c>
      <c r="D302" s="6">
        <v>0.15497438609600067</v>
      </c>
      <c r="E302" s="17">
        <f t="shared" si="5"/>
        <v>0.87027752820431203</v>
      </c>
      <c r="F302" s="18">
        <f t="shared" si="6"/>
        <v>0.87027752820431203</v>
      </c>
      <c r="G302" s="17"/>
      <c r="H302" s="17"/>
      <c r="I302" s="4">
        <v>71301</v>
      </c>
      <c r="J302" s="16" t="s">
        <v>327</v>
      </c>
      <c r="K302" s="6">
        <v>4.5831341296434402E-2</v>
      </c>
      <c r="L302" s="6">
        <v>3.4869104623794556E-2</v>
      </c>
      <c r="M302" s="17">
        <f t="shared" si="7"/>
        <v>0.76081353147103536</v>
      </c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</row>
    <row r="303" spans="1:28" ht="14.4">
      <c r="A303" s="4">
        <v>71302</v>
      </c>
      <c r="B303" s="16" t="s">
        <v>328</v>
      </c>
      <c r="C303" s="6">
        <v>0.15229885280132294</v>
      </c>
      <c r="D303" s="6">
        <v>0.15858137607574463</v>
      </c>
      <c r="E303" s="17">
        <f t="shared" si="5"/>
        <v>1.0412512842931088</v>
      </c>
      <c r="F303" s="18">
        <f t="shared" si="6"/>
        <v>1.0412512842931088</v>
      </c>
      <c r="G303" s="17"/>
      <c r="H303" s="17"/>
      <c r="I303" s="4">
        <v>71302</v>
      </c>
      <c r="J303" s="16" t="s">
        <v>328</v>
      </c>
      <c r="K303" s="6">
        <v>3.7651125341653824E-2</v>
      </c>
      <c r="L303" s="6">
        <v>2.3076752200722694E-2</v>
      </c>
      <c r="M303" s="17">
        <f t="shared" si="7"/>
        <v>0.612910025698293</v>
      </c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</row>
    <row r="304" spans="1:28" ht="14.4">
      <c r="A304" s="4">
        <v>71401</v>
      </c>
      <c r="B304" s="16" t="s">
        <v>329</v>
      </c>
      <c r="C304" s="6">
        <v>8.2205355167388916E-2</v>
      </c>
      <c r="D304" s="6">
        <v>9.4900831580162048E-2</v>
      </c>
      <c r="E304" s="17">
        <f t="shared" si="5"/>
        <v>1.1544361238622745</v>
      </c>
      <c r="F304" s="18">
        <f t="shared" si="6"/>
        <v>1.1544361238622745</v>
      </c>
      <c r="G304" s="17"/>
      <c r="H304" s="17"/>
      <c r="I304" s="4">
        <v>71401</v>
      </c>
      <c r="J304" s="16" t="s">
        <v>329</v>
      </c>
      <c r="K304" s="6">
        <v>1.7254674807190895E-2</v>
      </c>
      <c r="L304" s="6">
        <v>1.6806578263640404E-2</v>
      </c>
      <c r="M304" s="17">
        <f t="shared" si="7"/>
        <v>0.97403042662016748</v>
      </c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</row>
    <row r="305" spans="1:28" ht="14.4">
      <c r="A305" s="4">
        <v>71402</v>
      </c>
      <c r="B305" s="16" t="s">
        <v>330</v>
      </c>
      <c r="C305" s="6">
        <v>0.11292380839586258</v>
      </c>
      <c r="D305" s="6">
        <v>0.10371214896440506</v>
      </c>
      <c r="E305" s="17">
        <f t="shared" si="5"/>
        <v>0.91842588766431454</v>
      </c>
      <c r="F305" s="18">
        <f t="shared" si="6"/>
        <v>0.91842588766431454</v>
      </c>
      <c r="G305" s="17"/>
      <c r="H305" s="17"/>
      <c r="I305" s="4">
        <v>71402</v>
      </c>
      <c r="J305" s="16" t="s">
        <v>330</v>
      </c>
      <c r="K305" s="6">
        <v>2.3542357608675957E-2</v>
      </c>
      <c r="L305" s="6">
        <v>1.8812984228134155E-2</v>
      </c>
      <c r="M305" s="17">
        <f t="shared" si="7"/>
        <v>0.79911215948911984</v>
      </c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</row>
    <row r="306" spans="1:28" ht="14.4">
      <c r="A306" s="4">
        <v>71403</v>
      </c>
      <c r="B306" s="16" t="s">
        <v>331</v>
      </c>
      <c r="C306" s="6">
        <v>0.15699625015258789</v>
      </c>
      <c r="D306" s="6">
        <v>0.21412341296672821</v>
      </c>
      <c r="E306" s="17">
        <f t="shared" si="5"/>
        <v>1.3638759700223237</v>
      </c>
      <c r="F306" s="18">
        <f t="shared" si="6"/>
        <v>1.3638759700223237</v>
      </c>
      <c r="G306" s="17"/>
      <c r="H306" s="17"/>
      <c r="I306" s="4">
        <v>71403</v>
      </c>
      <c r="J306" s="16" t="s">
        <v>331</v>
      </c>
      <c r="K306" s="6">
        <v>2.9905989766120911E-2</v>
      </c>
      <c r="L306" s="6">
        <v>4.2251069098711014E-2</v>
      </c>
      <c r="M306" s="17">
        <f t="shared" si="7"/>
        <v>1.4127962133717862</v>
      </c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</row>
    <row r="307" spans="1:28" ht="14.4">
      <c r="A307" s="4">
        <v>71501</v>
      </c>
      <c r="B307" s="16" t="s">
        <v>332</v>
      </c>
      <c r="C307" s="6">
        <v>0.25907590985298157</v>
      </c>
      <c r="D307" s="6">
        <v>0.27283662557601929</v>
      </c>
      <c r="E307" s="17">
        <f t="shared" si="5"/>
        <v>1.0531146092697177</v>
      </c>
      <c r="F307" s="18">
        <f t="shared" si="6"/>
        <v>1.0531146092697177</v>
      </c>
      <c r="G307" s="17"/>
      <c r="H307" s="17"/>
      <c r="I307" s="4">
        <v>71501</v>
      </c>
      <c r="J307" s="16" t="s">
        <v>332</v>
      </c>
      <c r="K307" s="6">
        <v>8.1806287169456482E-2</v>
      </c>
      <c r="L307" s="6">
        <v>7.5630314648151398E-2</v>
      </c>
      <c r="M307" s="17">
        <f t="shared" si="7"/>
        <v>0.92450491600343687</v>
      </c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</row>
    <row r="308" spans="1:28" ht="14.4">
      <c r="A308" s="4">
        <v>71502</v>
      </c>
      <c r="B308" s="16" t="s">
        <v>333</v>
      </c>
      <c r="C308" s="6">
        <v>0.24300001561641693</v>
      </c>
      <c r="D308" s="6">
        <v>0.24972231686115265</v>
      </c>
      <c r="E308" s="17">
        <f t="shared" si="5"/>
        <v>1.0276637893527838</v>
      </c>
      <c r="F308" s="18">
        <f t="shared" si="6"/>
        <v>1.0276637893527838</v>
      </c>
      <c r="G308" s="17"/>
      <c r="H308" s="17"/>
      <c r="I308" s="4">
        <v>71502</v>
      </c>
      <c r="J308" s="16" t="s">
        <v>333</v>
      </c>
      <c r="K308" s="6">
        <v>4.8528444021940231E-2</v>
      </c>
      <c r="L308" s="6">
        <v>5.2283693104982376E-2</v>
      </c>
      <c r="M308" s="17">
        <f t="shared" si="7"/>
        <v>1.0773824333074506</v>
      </c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</row>
    <row r="309" spans="1:28" ht="14.4">
      <c r="A309" s="4">
        <v>71503</v>
      </c>
      <c r="B309" s="16" t="s">
        <v>279</v>
      </c>
      <c r="C309" s="6">
        <v>0.31151261925697327</v>
      </c>
      <c r="D309" s="6">
        <v>0.28188681602478027</v>
      </c>
      <c r="E309" s="17">
        <f t="shared" si="5"/>
        <v>0.90489694028172241</v>
      </c>
      <c r="F309" s="18">
        <f t="shared" si="6"/>
        <v>0.90489694028172241</v>
      </c>
      <c r="G309" s="17"/>
      <c r="H309" s="17"/>
      <c r="I309" s="4">
        <v>71503</v>
      </c>
      <c r="J309" s="16" t="s">
        <v>279</v>
      </c>
      <c r="K309" s="6">
        <v>6.3915856182575226E-2</v>
      </c>
      <c r="L309" s="6">
        <v>5.1172230392694473E-2</v>
      </c>
      <c r="M309" s="17">
        <f t="shared" si="7"/>
        <v>0.8006187110522518</v>
      </c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</row>
    <row r="310" spans="1:28" ht="14.4">
      <c r="A310" s="4">
        <v>80101</v>
      </c>
      <c r="B310" s="16" t="s">
        <v>334</v>
      </c>
      <c r="C310" s="6">
        <v>0.11354546248912811</v>
      </c>
      <c r="D310" s="6">
        <v>0.15056426823139191</v>
      </c>
      <c r="E310" s="17">
        <f t="shared" si="5"/>
        <v>1.3260262887722909</v>
      </c>
      <c r="F310" s="18">
        <f t="shared" si="6"/>
        <v>1.3260262887722909</v>
      </c>
      <c r="G310" s="17"/>
      <c r="H310" s="17"/>
      <c r="I310" s="4">
        <v>80101</v>
      </c>
      <c r="J310" s="16" t="s">
        <v>334</v>
      </c>
      <c r="K310" s="6">
        <v>3.5451795905828476E-2</v>
      </c>
      <c r="L310" s="6">
        <v>3.4629605710506439E-2</v>
      </c>
      <c r="M310" s="17">
        <f t="shared" si="7"/>
        <v>0.97680822157765879</v>
      </c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</row>
    <row r="311" spans="1:28" ht="14.4">
      <c r="A311" s="4">
        <v>80102</v>
      </c>
      <c r="B311" s="16" t="s">
        <v>321</v>
      </c>
      <c r="C311" s="6">
        <v>0.2307923436164856</v>
      </c>
      <c r="D311" s="6">
        <v>0.25124099850654602</v>
      </c>
      <c r="E311" s="17">
        <f t="shared" si="5"/>
        <v>1.0886019638677467</v>
      </c>
      <c r="F311" s="18">
        <f t="shared" si="6"/>
        <v>1.0886019638677467</v>
      </c>
      <c r="G311" s="17"/>
      <c r="H311" s="17"/>
      <c r="I311" s="4">
        <v>80102</v>
      </c>
      <c r="J311" s="16" t="s">
        <v>321</v>
      </c>
      <c r="K311" s="6">
        <v>6.8045563995838165E-2</v>
      </c>
      <c r="L311" s="6">
        <v>7.5886882841587067E-2</v>
      </c>
      <c r="M311" s="17">
        <f t="shared" si="7"/>
        <v>1.1152362973467087</v>
      </c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</row>
    <row r="312" spans="1:28" ht="14.4">
      <c r="A312" s="4">
        <v>80201</v>
      </c>
      <c r="B312" s="16" t="s">
        <v>335</v>
      </c>
      <c r="C312" s="6">
        <v>0.25127413868904114</v>
      </c>
      <c r="D312" s="6">
        <v>0.30074787139892578</v>
      </c>
      <c r="E312" s="17">
        <f t="shared" si="5"/>
        <v>1.196891462718771</v>
      </c>
      <c r="F312" s="18">
        <f t="shared" si="6"/>
        <v>1.196891462718771</v>
      </c>
      <c r="G312" s="17"/>
      <c r="H312" s="17"/>
      <c r="I312" s="4">
        <v>80201</v>
      </c>
      <c r="J312" s="16" t="s">
        <v>335</v>
      </c>
      <c r="K312" s="6">
        <v>9.466581791639328E-2</v>
      </c>
      <c r="L312" s="6">
        <v>9.1792270541191101E-2</v>
      </c>
      <c r="M312" s="17">
        <f t="shared" si="7"/>
        <v>0.96964535416849162</v>
      </c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</row>
    <row r="313" spans="1:28" ht="14.4">
      <c r="A313" s="4">
        <v>80202</v>
      </c>
      <c r="B313" s="16" t="s">
        <v>336</v>
      </c>
      <c r="C313" s="6">
        <v>0.1467939019203186</v>
      </c>
      <c r="D313" s="6">
        <v>0.15735721588134766</v>
      </c>
      <c r="E313" s="17">
        <f t="shared" si="5"/>
        <v>1.0719601688002198</v>
      </c>
      <c r="F313" s="18">
        <f t="shared" si="6"/>
        <v>1.0719601688002198</v>
      </c>
      <c r="G313" s="17"/>
      <c r="H313" s="17"/>
      <c r="I313" s="4">
        <v>80202</v>
      </c>
      <c r="J313" s="16" t="s">
        <v>336</v>
      </c>
      <c r="K313" s="6">
        <v>3.668946772813797E-2</v>
      </c>
      <c r="L313" s="6">
        <v>3.8099586963653564E-2</v>
      </c>
      <c r="M313" s="17">
        <f t="shared" si="7"/>
        <v>1.0384338973234584</v>
      </c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</row>
    <row r="314" spans="1:28" ht="14.4">
      <c r="A314" s="4">
        <v>80301</v>
      </c>
      <c r="B314" s="16" t="s">
        <v>337</v>
      </c>
      <c r="C314" s="6">
        <v>0.26459592580795288</v>
      </c>
      <c r="D314" s="6">
        <v>0.28941959142684937</v>
      </c>
      <c r="E314" s="17">
        <f t="shared" si="5"/>
        <v>1.0938172632216334</v>
      </c>
      <c r="F314" s="18">
        <f t="shared" si="6"/>
        <v>1.0938172632216334</v>
      </c>
      <c r="G314" s="17"/>
      <c r="H314" s="17"/>
      <c r="I314" s="4">
        <v>80301</v>
      </c>
      <c r="J314" s="16" t="s">
        <v>337</v>
      </c>
      <c r="K314" s="6">
        <v>9.2214286327362061E-2</v>
      </c>
      <c r="L314" s="6">
        <v>7.8966811299324036E-2</v>
      </c>
      <c r="M314" s="17">
        <f t="shared" si="7"/>
        <v>0.85634031823432111</v>
      </c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</row>
    <row r="315" spans="1:28" ht="14.4">
      <c r="A315" s="4">
        <v>80302</v>
      </c>
      <c r="B315" s="16" t="s">
        <v>338</v>
      </c>
      <c r="C315" s="6">
        <v>0.31672200560569763</v>
      </c>
      <c r="D315" s="6">
        <v>0.32882401347160339</v>
      </c>
      <c r="E315" s="17">
        <f t="shared" si="5"/>
        <v>1.0382101895407045</v>
      </c>
      <c r="F315" s="18">
        <f t="shared" si="6"/>
        <v>1.0382101895407045</v>
      </c>
      <c r="G315" s="17"/>
      <c r="H315" s="17"/>
      <c r="I315" s="4">
        <v>80302</v>
      </c>
      <c r="J315" s="16" t="s">
        <v>338</v>
      </c>
      <c r="K315" s="6">
        <v>0.13547857105731964</v>
      </c>
      <c r="L315" s="6">
        <v>0.16612812876701355</v>
      </c>
      <c r="M315" s="17">
        <f t="shared" si="7"/>
        <v>1.2262317757745347</v>
      </c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</row>
    <row r="316" spans="1:28" ht="14.4">
      <c r="A316" s="4">
        <v>80303</v>
      </c>
      <c r="B316" s="16" t="s">
        <v>298</v>
      </c>
      <c r="C316" s="6">
        <v>0.20226691663265228</v>
      </c>
      <c r="D316" s="6">
        <v>0.19807435572147369</v>
      </c>
      <c r="E316" s="17">
        <f t="shared" si="5"/>
        <v>0.97927213712960814</v>
      </c>
      <c r="F316" s="18">
        <f t="shared" si="6"/>
        <v>0.97927213712960814</v>
      </c>
      <c r="G316" s="17"/>
      <c r="H316" s="17"/>
      <c r="I316" s="4">
        <v>80303</v>
      </c>
      <c r="J316" s="16" t="s">
        <v>298</v>
      </c>
      <c r="K316" s="6">
        <v>4.750402644276619E-2</v>
      </c>
      <c r="L316" s="6">
        <v>4.1574165225028992E-2</v>
      </c>
      <c r="M316" s="17">
        <f t="shared" si="7"/>
        <v>0.87517139784178899</v>
      </c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</row>
    <row r="317" spans="1:28" ht="14.4">
      <c r="A317" s="4">
        <v>80304</v>
      </c>
      <c r="B317" s="16" t="s">
        <v>339</v>
      </c>
      <c r="C317" s="6">
        <v>0.14522241055965424</v>
      </c>
      <c r="D317" s="6">
        <v>0.16940660774707794</v>
      </c>
      <c r="E317" s="17">
        <f t="shared" si="5"/>
        <v>1.1665321288513479</v>
      </c>
      <c r="F317" s="18">
        <f t="shared" si="6"/>
        <v>1.1665321288513479</v>
      </c>
      <c r="G317" s="17"/>
      <c r="H317" s="17"/>
      <c r="I317" s="4">
        <v>80304</v>
      </c>
      <c r="J317" s="16" t="s">
        <v>339</v>
      </c>
      <c r="K317" s="6">
        <v>4.0964469313621521E-2</v>
      </c>
      <c r="L317" s="6">
        <v>6.1816327273845673E-2</v>
      </c>
      <c r="M317" s="17">
        <f t="shared" si="7"/>
        <v>1.5090230218920591</v>
      </c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</row>
    <row r="318" spans="1:28" ht="14.4">
      <c r="A318" s="4">
        <v>80401</v>
      </c>
      <c r="B318" s="16" t="s">
        <v>340</v>
      </c>
      <c r="C318" s="6">
        <v>0.1848520040512085</v>
      </c>
      <c r="D318" s="6">
        <v>0.20477673411369324</v>
      </c>
      <c r="E318" s="17">
        <f t="shared" si="5"/>
        <v>1.1077874711975808</v>
      </c>
      <c r="F318" s="18">
        <f t="shared" si="6"/>
        <v>1.1077874711975808</v>
      </c>
      <c r="G318" s="17"/>
      <c r="H318" s="17"/>
      <c r="I318" s="4">
        <v>80401</v>
      </c>
      <c r="J318" s="16" t="s">
        <v>340</v>
      </c>
      <c r="K318" s="6">
        <v>8.0574870109558105E-2</v>
      </c>
      <c r="L318" s="6">
        <v>0.102534219622612</v>
      </c>
      <c r="M318" s="17">
        <f t="shared" si="7"/>
        <v>1.2725334770406163</v>
      </c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</row>
    <row r="319" spans="1:28" ht="14.4">
      <c r="A319" s="4">
        <v>80402</v>
      </c>
      <c r="B319" s="16" t="s">
        <v>341</v>
      </c>
      <c r="C319" s="6">
        <v>0.32207539677619934</v>
      </c>
      <c r="D319" s="6">
        <v>0.35484364628791809</v>
      </c>
      <c r="E319" s="17">
        <f t="shared" si="5"/>
        <v>1.101740927247816</v>
      </c>
      <c r="F319" s="18">
        <f t="shared" si="6"/>
        <v>1.101740927247816</v>
      </c>
      <c r="G319" s="17"/>
      <c r="H319" s="17"/>
      <c r="I319" s="4">
        <v>80402</v>
      </c>
      <c r="J319" s="16" t="s">
        <v>341</v>
      </c>
      <c r="K319" s="6">
        <v>0.11826310306787491</v>
      </c>
      <c r="L319" s="6">
        <v>8.806900680065155E-2</v>
      </c>
      <c r="M319" s="17">
        <f t="shared" si="7"/>
        <v>0.74468709611066086</v>
      </c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</row>
    <row r="320" spans="1:28" ht="14.4">
      <c r="A320" s="4">
        <v>80501</v>
      </c>
      <c r="B320" s="16" t="s">
        <v>287</v>
      </c>
      <c r="C320" s="6">
        <v>0.32073238492012024</v>
      </c>
      <c r="D320" s="6">
        <v>0.33449175953865051</v>
      </c>
      <c r="E320" s="17">
        <f t="shared" si="5"/>
        <v>1.0428998606484876</v>
      </c>
      <c r="F320" s="18">
        <f t="shared" si="6"/>
        <v>1.0428998606484876</v>
      </c>
      <c r="G320" s="17"/>
      <c r="H320" s="17"/>
      <c r="I320" s="4">
        <v>80501</v>
      </c>
      <c r="J320" s="16" t="s">
        <v>287</v>
      </c>
      <c r="K320" s="6">
        <v>8.1630781292915344E-2</v>
      </c>
      <c r="L320" s="6">
        <v>8.397325873374939E-2</v>
      </c>
      <c r="M320" s="17">
        <f t="shared" si="7"/>
        <v>1.0286960066255957</v>
      </c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</row>
    <row r="321" spans="1:28" ht="14.4">
      <c r="A321" s="4">
        <v>80601</v>
      </c>
      <c r="B321" s="16" t="s">
        <v>342</v>
      </c>
      <c r="C321" s="6">
        <v>0.29652923345565796</v>
      </c>
      <c r="D321" s="6">
        <v>0.32813835144042969</v>
      </c>
      <c r="E321" s="17">
        <f t="shared" si="5"/>
        <v>1.1065969706136864</v>
      </c>
      <c r="F321" s="18">
        <f t="shared" si="6"/>
        <v>1.1065969706136864</v>
      </c>
      <c r="G321" s="17"/>
      <c r="H321" s="17"/>
      <c r="I321" s="4">
        <v>80601</v>
      </c>
      <c r="J321" s="16" t="s">
        <v>342</v>
      </c>
      <c r="K321" s="6">
        <v>0.12888312339782715</v>
      </c>
      <c r="L321" s="6">
        <v>0.10311059653759003</v>
      </c>
      <c r="M321" s="17">
        <f t="shared" si="7"/>
        <v>0.8000317948480784</v>
      </c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</row>
    <row r="322" spans="1:28" ht="14.4">
      <c r="A322" s="4">
        <v>80602</v>
      </c>
      <c r="B322" s="16" t="s">
        <v>343</v>
      </c>
      <c r="C322" s="6">
        <v>0.25103428959846497</v>
      </c>
      <c r="D322" s="6">
        <v>0.22228704392910004</v>
      </c>
      <c r="E322" s="17">
        <f t="shared" si="5"/>
        <v>0.88548478490589155</v>
      </c>
      <c r="F322" s="18">
        <f t="shared" si="6"/>
        <v>0.88548478490589155</v>
      </c>
      <c r="G322" s="17"/>
      <c r="H322" s="17"/>
      <c r="I322" s="4">
        <v>80602</v>
      </c>
      <c r="J322" s="16" t="s">
        <v>343</v>
      </c>
      <c r="K322" s="6">
        <v>6.1710786074399948E-2</v>
      </c>
      <c r="L322" s="6">
        <v>5.7142365723848343E-2</v>
      </c>
      <c r="M322" s="17">
        <f t="shared" si="7"/>
        <v>0.92597047224380169</v>
      </c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</row>
    <row r="323" spans="1:28" ht="14.4">
      <c r="A323" s="4">
        <v>80701</v>
      </c>
      <c r="B323" s="16" t="s">
        <v>344</v>
      </c>
      <c r="C323" s="6">
        <v>0.19738459587097168</v>
      </c>
      <c r="D323" s="6">
        <v>0.2346196323633194</v>
      </c>
      <c r="E323" s="17">
        <f t="shared" si="5"/>
        <v>1.1886420585560176</v>
      </c>
      <c r="F323" s="18">
        <f t="shared" si="6"/>
        <v>1.1886420585560176</v>
      </c>
      <c r="G323" s="17"/>
      <c r="H323" s="17"/>
      <c r="I323" s="4">
        <v>80701</v>
      </c>
      <c r="J323" s="16" t="s">
        <v>344</v>
      </c>
      <c r="K323" s="6">
        <v>5.2888151258230209E-2</v>
      </c>
      <c r="L323" s="6">
        <v>5.0775650888681412E-2</v>
      </c>
      <c r="M323" s="17">
        <f t="shared" si="7"/>
        <v>0.96005720904793279</v>
      </c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 spans="1:28" ht="14.4">
      <c r="A324" s="4">
        <v>80702</v>
      </c>
      <c r="B324" s="16" t="s">
        <v>322</v>
      </c>
      <c r="C324" s="6">
        <v>0.18898922204971313</v>
      </c>
      <c r="D324" s="6">
        <v>0.19500315189361572</v>
      </c>
      <c r="E324" s="17">
        <f t="shared" si="5"/>
        <v>1.0318215492856022</v>
      </c>
      <c r="F324" s="18">
        <f t="shared" si="6"/>
        <v>1.0318215492856022</v>
      </c>
      <c r="G324" s="17"/>
      <c r="H324" s="17"/>
      <c r="I324" s="4">
        <v>80702</v>
      </c>
      <c r="J324" s="16" t="s">
        <v>322</v>
      </c>
      <c r="K324" s="6">
        <v>4.6041607856750488E-2</v>
      </c>
      <c r="L324" s="6">
        <v>5.3308103233575821E-2</v>
      </c>
      <c r="M324" s="17">
        <f t="shared" si="7"/>
        <v>1.1578245355686452</v>
      </c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  <row r="325" spans="1:28" ht="14.4">
      <c r="A325" s="4">
        <v>80703</v>
      </c>
      <c r="B325" s="16" t="s">
        <v>345</v>
      </c>
      <c r="C325" s="6">
        <v>0.21079958975315094</v>
      </c>
      <c r="D325" s="6">
        <v>0.21260683238506317</v>
      </c>
      <c r="E325" s="17">
        <f t="shared" si="5"/>
        <v>1.0085732739519491</v>
      </c>
      <c r="F325" s="18">
        <f t="shared" si="6"/>
        <v>1.0085732739519491</v>
      </c>
      <c r="G325" s="17"/>
      <c r="H325" s="17"/>
      <c r="I325" s="4">
        <v>80703</v>
      </c>
      <c r="J325" s="16" t="s">
        <v>345</v>
      </c>
      <c r="K325" s="6">
        <v>8.474576473236084E-2</v>
      </c>
      <c r="L325" s="6">
        <v>2.8332103043794632E-2</v>
      </c>
      <c r="M325" s="17">
        <f t="shared" si="7"/>
        <v>0.33431880794599517</v>
      </c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</row>
    <row r="326" spans="1:28" ht="14.4">
      <c r="A326" s="4">
        <v>80801</v>
      </c>
      <c r="B326" s="16" t="s">
        <v>346</v>
      </c>
      <c r="C326" s="6">
        <v>0.23757654428482056</v>
      </c>
      <c r="D326" s="6">
        <v>0.25606587529182434</v>
      </c>
      <c r="E326" s="17">
        <f t="shared" si="5"/>
        <v>1.0778247324990033</v>
      </c>
      <c r="F326" s="18">
        <f t="shared" si="6"/>
        <v>1.0778247324990033</v>
      </c>
      <c r="G326" s="17"/>
      <c r="H326" s="17"/>
      <c r="I326" s="4">
        <v>80801</v>
      </c>
      <c r="J326" s="16" t="s">
        <v>346</v>
      </c>
      <c r="K326" s="6">
        <v>7.0548474788665771E-2</v>
      </c>
      <c r="L326" s="6">
        <v>5.7319778949022293E-2</v>
      </c>
      <c r="M326" s="17">
        <f t="shared" si="7"/>
        <v>0.81248785492143927</v>
      </c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</row>
    <row r="327" spans="1:28" ht="14.4">
      <c r="A327" s="4">
        <v>80802</v>
      </c>
      <c r="B327" s="16" t="s">
        <v>347</v>
      </c>
      <c r="C327" s="6">
        <v>0.17470525205135345</v>
      </c>
      <c r="D327" s="6">
        <v>0.2132960706949234</v>
      </c>
      <c r="E327" s="17">
        <f t="shared" si="5"/>
        <v>1.2208910046518031</v>
      </c>
      <c r="F327" s="18">
        <f t="shared" si="6"/>
        <v>1.2208910046518031</v>
      </c>
      <c r="G327" s="17"/>
      <c r="H327" s="17"/>
      <c r="I327" s="4">
        <v>80802</v>
      </c>
      <c r="J327" s="16" t="s">
        <v>347</v>
      </c>
      <c r="K327" s="6">
        <v>6.6018268465995789E-2</v>
      </c>
      <c r="L327" s="6">
        <v>6.129387766122818E-2</v>
      </c>
      <c r="M327" s="17">
        <f t="shared" si="7"/>
        <v>0.9284381291035978</v>
      </c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</row>
    <row r="328" spans="1:28" ht="14.4">
      <c r="A328" s="4">
        <v>80803</v>
      </c>
      <c r="B328" s="16" t="s">
        <v>348</v>
      </c>
      <c r="C328" s="6">
        <v>0.22521468997001648</v>
      </c>
      <c r="D328" s="6">
        <v>0.22792744636535645</v>
      </c>
      <c r="E328" s="17">
        <f t="shared" si="5"/>
        <v>1.0120452018280919</v>
      </c>
      <c r="F328" s="18">
        <f t="shared" si="6"/>
        <v>1.0120452018280919</v>
      </c>
      <c r="G328" s="17"/>
      <c r="H328" s="17"/>
      <c r="I328" s="4">
        <v>80803</v>
      </c>
      <c r="J328" s="16" t="s">
        <v>348</v>
      </c>
      <c r="K328" s="6">
        <v>3.3626977354288101E-2</v>
      </c>
      <c r="L328" s="6">
        <v>5.3508773446083069E-2</v>
      </c>
      <c r="M328" s="17">
        <f t="shared" si="7"/>
        <v>1.5912454123462765</v>
      </c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</row>
    <row r="329" spans="1:28" ht="14.4">
      <c r="A329" s="22">
        <v>80901</v>
      </c>
      <c r="B329" s="16" t="s">
        <v>349</v>
      </c>
      <c r="C329" s="6">
        <v>0.25279219448566437</v>
      </c>
      <c r="D329" s="6">
        <v>0.26963424682617188</v>
      </c>
      <c r="E329" s="6">
        <v>0</v>
      </c>
      <c r="F329" s="18">
        <f t="shared" si="6"/>
        <v>1.0666240995881011</v>
      </c>
      <c r="G329" s="17"/>
      <c r="H329" s="17"/>
      <c r="I329" s="22">
        <v>80901</v>
      </c>
      <c r="J329" s="16" t="s">
        <v>349</v>
      </c>
      <c r="K329" s="6">
        <v>0.15151515603065491</v>
      </c>
      <c r="L329" s="6">
        <v>0.17086640000343323</v>
      </c>
      <c r="M329" s="17">
        <f t="shared" si="7"/>
        <v>1.1277182064140379</v>
      </c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</row>
    <row r="330" spans="1:28" ht="14.4">
      <c r="A330" s="4">
        <v>90101</v>
      </c>
      <c r="B330" s="16" t="s">
        <v>350</v>
      </c>
      <c r="C330" s="6">
        <v>9.3905895948410034E-2</v>
      </c>
      <c r="D330" s="6">
        <v>0.11419566720724106</v>
      </c>
      <c r="E330" s="17">
        <f t="shared" ref="E330:E344" si="8">D330/C330</f>
        <v>1.2160649345167613</v>
      </c>
      <c r="F330" s="18">
        <f t="shared" si="6"/>
        <v>1.2160649345167613</v>
      </c>
      <c r="G330" s="17"/>
      <c r="H330" s="17"/>
      <c r="I330" s="4">
        <v>90101</v>
      </c>
      <c r="J330" s="16" t="s">
        <v>350</v>
      </c>
      <c r="K330" s="6">
        <v>2.0107828080654144E-2</v>
      </c>
      <c r="L330" s="6">
        <v>1.9094213843345642E-2</v>
      </c>
      <c r="M330" s="17">
        <f t="shared" si="7"/>
        <v>0.94959106308036789</v>
      </c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</row>
    <row r="331" spans="1:28" ht="14.4">
      <c r="A331" s="4">
        <v>90102</v>
      </c>
      <c r="B331" s="16" t="s">
        <v>351</v>
      </c>
      <c r="C331" s="6">
        <v>0.12154243141412735</v>
      </c>
      <c r="D331" s="6">
        <v>0.17356865108013153</v>
      </c>
      <c r="E331" s="17">
        <f t="shared" si="8"/>
        <v>1.4280498510741244</v>
      </c>
      <c r="F331" s="18">
        <f t="shared" si="6"/>
        <v>1.4280498510741244</v>
      </c>
      <c r="G331" s="17"/>
      <c r="H331" s="17"/>
      <c r="I331" s="4">
        <v>90102</v>
      </c>
      <c r="J331" s="16" t="s">
        <v>351</v>
      </c>
      <c r="K331" s="6">
        <v>4.6046044677495956E-2</v>
      </c>
      <c r="L331" s="6">
        <v>3.3759806305170059E-2</v>
      </c>
      <c r="M331" s="17">
        <f t="shared" si="7"/>
        <v>0.73317494567930741</v>
      </c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</row>
    <row r="332" spans="1:28" ht="14.4">
      <c r="A332" s="4">
        <v>90103</v>
      </c>
      <c r="B332" s="16" t="s">
        <v>352</v>
      </c>
      <c r="C332" s="6">
        <v>0.38130199909210205</v>
      </c>
      <c r="D332" s="6">
        <v>0.35997331142425537</v>
      </c>
      <c r="E332" s="17">
        <f t="shared" si="8"/>
        <v>0.94406353043353752</v>
      </c>
      <c r="F332" s="18">
        <f t="shared" si="6"/>
        <v>0.94406353043353752</v>
      </c>
      <c r="G332" s="17"/>
      <c r="H332" s="17"/>
      <c r="I332" s="4">
        <v>90103</v>
      </c>
      <c r="J332" s="16" t="s">
        <v>352</v>
      </c>
      <c r="K332" s="6">
        <v>3.0303031206130981E-2</v>
      </c>
      <c r="L332" s="6">
        <v>5.3173057734966278E-2</v>
      </c>
      <c r="M332" s="17">
        <f t="shared" si="7"/>
        <v>1.7547108529594286</v>
      </c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</row>
    <row r="333" spans="1:28" ht="14.4">
      <c r="A333" s="4">
        <v>90104</v>
      </c>
      <c r="B333" s="16" t="s">
        <v>353</v>
      </c>
      <c r="C333" s="6">
        <v>0.33783316612243652</v>
      </c>
      <c r="D333" s="6">
        <v>0.28381681442260742</v>
      </c>
      <c r="E333" s="17">
        <f t="shared" si="8"/>
        <v>0.84010938795673884</v>
      </c>
      <c r="F333" s="18">
        <f t="shared" si="6"/>
        <v>0.84010938795673884</v>
      </c>
      <c r="G333" s="17"/>
      <c r="H333" s="17"/>
      <c r="I333" s="4">
        <v>90104</v>
      </c>
      <c r="J333" s="16" t="s">
        <v>353</v>
      </c>
      <c r="K333" s="6">
        <v>4.2467951774597168E-2</v>
      </c>
      <c r="L333" s="6">
        <v>5.4908484220504761E-2</v>
      </c>
      <c r="M333" s="17">
        <f t="shared" si="7"/>
        <v>1.2929393089626018</v>
      </c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</row>
    <row r="334" spans="1:28" ht="14.4">
      <c r="A334" s="4">
        <v>90201</v>
      </c>
      <c r="B334" s="16" t="s">
        <v>354</v>
      </c>
      <c r="C334" s="6">
        <v>0.15541264414787292</v>
      </c>
      <c r="D334" s="6">
        <v>0.22709456086158752</v>
      </c>
      <c r="E334" s="17">
        <f t="shared" si="8"/>
        <v>1.4612360667740154</v>
      </c>
      <c r="F334" s="18">
        <f t="shared" si="6"/>
        <v>1.4612360667740154</v>
      </c>
      <c r="G334" s="17"/>
      <c r="H334" s="17"/>
      <c r="I334" s="4">
        <v>90201</v>
      </c>
      <c r="J334" s="16" t="s">
        <v>354</v>
      </c>
      <c r="K334" s="6">
        <v>6.6639959812164307E-2</v>
      </c>
      <c r="L334" s="6">
        <v>5.1543928682804108E-2</v>
      </c>
      <c r="M334" s="17">
        <f t="shared" si="7"/>
        <v>0.77346878401621422</v>
      </c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</row>
    <row r="335" spans="1:28" ht="14.4">
      <c r="A335" s="4">
        <v>90202</v>
      </c>
      <c r="B335" s="16" t="s">
        <v>244</v>
      </c>
      <c r="C335" s="6">
        <v>0.49134561419487</v>
      </c>
      <c r="D335" s="6">
        <v>0.47094693779945374</v>
      </c>
      <c r="E335" s="17">
        <f t="shared" si="8"/>
        <v>0.95848405723771035</v>
      </c>
      <c r="F335" s="18">
        <f t="shared" si="6"/>
        <v>0.95848405723771035</v>
      </c>
      <c r="G335" s="17"/>
      <c r="H335" s="17"/>
      <c r="I335" s="4">
        <v>90202</v>
      </c>
      <c r="J335" s="16" t="s">
        <v>244</v>
      </c>
      <c r="K335" s="6">
        <v>0.1458333432674408</v>
      </c>
      <c r="L335" s="6">
        <v>0.17987987399101257</v>
      </c>
      <c r="M335" s="17">
        <f t="shared" si="7"/>
        <v>1.2334619090583046</v>
      </c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</row>
    <row r="336" spans="1:28" ht="14.4">
      <c r="A336" s="4">
        <v>90203</v>
      </c>
      <c r="B336" s="16" t="s">
        <v>355</v>
      </c>
      <c r="C336" s="6">
        <v>0.31958964467048645</v>
      </c>
      <c r="D336" s="6">
        <v>0.29397401213645935</v>
      </c>
      <c r="E336" s="17">
        <f t="shared" si="8"/>
        <v>0.91984836504812872</v>
      </c>
      <c r="F336" s="18">
        <f t="shared" si="6"/>
        <v>0.91984836504812872</v>
      </c>
      <c r="G336" s="17"/>
      <c r="H336" s="17"/>
      <c r="I336" s="4">
        <v>90203</v>
      </c>
      <c r="J336" s="16" t="s">
        <v>355</v>
      </c>
      <c r="K336" s="6">
        <v>6.8408481776714325E-2</v>
      </c>
      <c r="L336" s="6">
        <v>4.5280635356903076E-2</v>
      </c>
      <c r="M336" s="17">
        <f t="shared" si="7"/>
        <v>0.66191551370339319</v>
      </c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</row>
    <row r="337" spans="1:28" ht="14.4">
      <c r="A337" s="4">
        <v>90301</v>
      </c>
      <c r="B337" s="16" t="s">
        <v>356</v>
      </c>
      <c r="C337" s="6">
        <v>0.34848484396934509</v>
      </c>
      <c r="D337" s="6">
        <v>0.33402541279792786</v>
      </c>
      <c r="E337" s="17">
        <f t="shared" si="8"/>
        <v>0.95850771870959994</v>
      </c>
      <c r="F337" s="18">
        <f t="shared" si="6"/>
        <v>0.95850771870959994</v>
      </c>
      <c r="G337" s="17"/>
      <c r="H337" s="17"/>
      <c r="I337" s="4">
        <v>90301</v>
      </c>
      <c r="J337" s="16" t="s">
        <v>356</v>
      </c>
      <c r="K337" s="6">
        <v>0.1005721241235733</v>
      </c>
      <c r="L337" s="6">
        <v>7.3950804769992828E-2</v>
      </c>
      <c r="M337" s="17">
        <f t="shared" si="7"/>
        <v>0.73530121208466503</v>
      </c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</row>
    <row r="338" spans="1:28" ht="14.4">
      <c r="A338" s="4">
        <v>90302</v>
      </c>
      <c r="B338" s="16" t="s">
        <v>278</v>
      </c>
      <c r="C338" s="6">
        <v>0.36637470126152039</v>
      </c>
      <c r="D338" s="6">
        <v>0.34182232618331909</v>
      </c>
      <c r="E338" s="17">
        <f t="shared" si="8"/>
        <v>0.9329856155633528</v>
      </c>
      <c r="F338" s="18">
        <f t="shared" si="6"/>
        <v>0.9329856155633528</v>
      </c>
      <c r="G338" s="17"/>
      <c r="H338" s="17"/>
      <c r="I338" s="4">
        <v>90302</v>
      </c>
      <c r="J338" s="16" t="s">
        <v>278</v>
      </c>
      <c r="K338" s="6">
        <v>9.7061343491077423E-2</v>
      </c>
      <c r="L338" s="6">
        <v>5.725478008389473E-2</v>
      </c>
      <c r="M338" s="17">
        <f t="shared" si="7"/>
        <v>0.58988241893806059</v>
      </c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</row>
    <row r="339" spans="1:28" ht="14.4">
      <c r="A339" s="4">
        <v>90303</v>
      </c>
      <c r="B339" s="16" t="s">
        <v>357</v>
      </c>
      <c r="C339" s="6">
        <v>0.52471405267715454</v>
      </c>
      <c r="D339" s="6">
        <v>0.50528788566589355</v>
      </c>
      <c r="E339" s="17">
        <f t="shared" si="8"/>
        <v>0.96297761244977842</v>
      </c>
      <c r="F339" s="18">
        <f t="shared" si="6"/>
        <v>0.96297761244977842</v>
      </c>
      <c r="G339" s="17"/>
      <c r="H339" s="17"/>
      <c r="I339" s="4">
        <v>90303</v>
      </c>
      <c r="J339" s="16" t="s">
        <v>357</v>
      </c>
      <c r="K339" s="6">
        <v>0.11901441216468811</v>
      </c>
      <c r="L339" s="6">
        <v>0.10394767671823502</v>
      </c>
      <c r="M339" s="17">
        <f t="shared" si="7"/>
        <v>0.87340410986860773</v>
      </c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</row>
    <row r="340" spans="1:28" ht="14.4">
      <c r="A340" s="4">
        <v>90401</v>
      </c>
      <c r="B340" s="16" t="s">
        <v>298</v>
      </c>
      <c r="C340" s="6">
        <v>0.25422221422195435</v>
      </c>
      <c r="D340" s="6">
        <v>0.22065652906894684</v>
      </c>
      <c r="E340" s="17">
        <f t="shared" si="8"/>
        <v>0.86796714340745129</v>
      </c>
      <c r="F340" s="18">
        <f t="shared" si="6"/>
        <v>0.86796714340745129</v>
      </c>
      <c r="G340" s="17"/>
      <c r="H340" s="17"/>
      <c r="I340" s="4">
        <v>90401</v>
      </c>
      <c r="J340" s="16" t="s">
        <v>298</v>
      </c>
      <c r="K340" s="6">
        <v>3.7929501384496689E-2</v>
      </c>
      <c r="L340" s="6">
        <v>4.159124568104744E-2</v>
      </c>
      <c r="M340" s="17">
        <f t="shared" si="7"/>
        <v>1.0965407970811727</v>
      </c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</row>
    <row r="341" spans="1:28" ht="14.4">
      <c r="A341" s="4">
        <v>90402</v>
      </c>
      <c r="B341" s="16" t="s">
        <v>358</v>
      </c>
      <c r="C341" s="6">
        <v>0.27000001072883606</v>
      </c>
      <c r="D341" s="6">
        <v>0.31400966644287109</v>
      </c>
      <c r="E341" s="17">
        <f t="shared" si="8"/>
        <v>1.1629987183898094</v>
      </c>
      <c r="F341" s="18">
        <f t="shared" si="6"/>
        <v>1.1629987183898094</v>
      </c>
      <c r="G341" s="17"/>
      <c r="H341" s="17"/>
      <c r="I341" s="4">
        <v>90402</v>
      </c>
      <c r="J341" s="16" t="s">
        <v>358</v>
      </c>
      <c r="K341" s="6">
        <v>0.12962962687015533</v>
      </c>
      <c r="L341" s="6">
        <v>0.10240877419710159</v>
      </c>
      <c r="M341" s="17">
        <f t="shared" si="7"/>
        <v>0.79001056062346187</v>
      </c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</row>
    <row r="342" spans="1:28" ht="14.4">
      <c r="A342" s="4">
        <v>90501</v>
      </c>
      <c r="B342" s="16" t="s">
        <v>359</v>
      </c>
      <c r="C342" s="6">
        <v>0.33576643466949463</v>
      </c>
      <c r="D342" s="6">
        <v>0.34383466839790344</v>
      </c>
      <c r="E342" s="17">
        <f t="shared" si="8"/>
        <v>1.024029303990289</v>
      </c>
      <c r="F342" s="18">
        <f t="shared" si="6"/>
        <v>1.024029303990289</v>
      </c>
      <c r="G342" s="17"/>
      <c r="H342" s="17"/>
      <c r="I342" s="4">
        <v>90501</v>
      </c>
      <c r="J342" s="16" t="s">
        <v>359</v>
      </c>
      <c r="K342" s="6">
        <v>9.5639944076538086E-2</v>
      </c>
      <c r="L342" s="6">
        <v>6.0741789638996124E-2</v>
      </c>
      <c r="M342" s="17">
        <f t="shared" si="7"/>
        <v>0.63510900414565374</v>
      </c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</row>
    <row r="343" spans="1:28" ht="14.4">
      <c r="A343" s="4">
        <v>90502</v>
      </c>
      <c r="B343" s="16" t="s">
        <v>360</v>
      </c>
      <c r="C343" s="6">
        <v>0.38011696934700012</v>
      </c>
      <c r="D343" s="6">
        <v>0.36924144625663757</v>
      </c>
      <c r="E343" s="17">
        <f t="shared" si="8"/>
        <v>0.97138900925931948</v>
      </c>
      <c r="F343" s="18">
        <f t="shared" si="6"/>
        <v>0.97138900925931948</v>
      </c>
      <c r="G343" s="17"/>
      <c r="H343" s="17"/>
      <c r="I343" s="4">
        <v>90502</v>
      </c>
      <c r="J343" s="16" t="s">
        <v>360</v>
      </c>
      <c r="K343" s="6">
        <v>8.448704332113266E-2</v>
      </c>
      <c r="L343" s="6">
        <v>5.2230410277843475E-2</v>
      </c>
      <c r="M343" s="17">
        <f t="shared" si="7"/>
        <v>0.61820615593467143</v>
      </c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</row>
    <row r="344" spans="1:28" ht="14.4">
      <c r="A344" s="4">
        <v>90503</v>
      </c>
      <c r="B344" s="16" t="s">
        <v>361</v>
      </c>
      <c r="C344" s="6">
        <v>0.4166666567325592</v>
      </c>
      <c r="D344" s="6">
        <v>0.37064900994300842</v>
      </c>
      <c r="E344" s="17">
        <f t="shared" si="8"/>
        <v>0.88955764507192714</v>
      </c>
      <c r="F344" s="18">
        <f t="shared" si="6"/>
        <v>0.88955764507192714</v>
      </c>
      <c r="G344" s="17"/>
      <c r="H344" s="17"/>
      <c r="I344" s="4">
        <v>90503</v>
      </c>
      <c r="J344" s="16" t="s">
        <v>361</v>
      </c>
      <c r="K344" s="6">
        <v>3.6467239260673523E-2</v>
      </c>
      <c r="L344" s="6">
        <v>8.2787632942199707E-2</v>
      </c>
      <c r="M344" s="17">
        <f t="shared" si="7"/>
        <v>2.2701919481872697</v>
      </c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</row>
    <row r="345" spans="1:28" ht="14.4">
      <c r="A345" s="23"/>
      <c r="B345" s="24"/>
      <c r="C345" s="17"/>
      <c r="D345" s="17"/>
      <c r="E345" s="17"/>
      <c r="F345" s="18"/>
      <c r="G345" s="17"/>
      <c r="H345" s="17"/>
      <c r="I345" s="23"/>
      <c r="J345" s="24"/>
      <c r="K345" s="17"/>
      <c r="L345" s="6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</row>
    <row r="346" spans="1:28" ht="13.2">
      <c r="A346" s="23"/>
      <c r="B346" s="24"/>
      <c r="C346" s="17"/>
      <c r="D346" s="17"/>
      <c r="E346" s="17"/>
      <c r="F346" s="25"/>
      <c r="G346" s="26"/>
      <c r="H346" s="26"/>
      <c r="I346" s="23"/>
      <c r="J346" s="24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</row>
    <row r="347" spans="1:28" ht="43.2">
      <c r="A347" s="13" t="s">
        <v>362</v>
      </c>
      <c r="B347" s="14" t="s">
        <v>363</v>
      </c>
      <c r="C347" s="14" t="s">
        <v>364</v>
      </c>
      <c r="D347" s="14" t="s">
        <v>365</v>
      </c>
      <c r="E347" s="14" t="s">
        <v>366</v>
      </c>
      <c r="F347" s="14"/>
      <c r="G347" s="27"/>
      <c r="H347" s="27"/>
      <c r="I347" s="13" t="s">
        <v>362</v>
      </c>
      <c r="J347" s="14" t="s">
        <v>363</v>
      </c>
      <c r="K347" s="14" t="s">
        <v>367</v>
      </c>
      <c r="L347" s="14" t="s">
        <v>368</v>
      </c>
      <c r="M347" s="14" t="s">
        <v>19</v>
      </c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spans="1:28" ht="14.4">
      <c r="A348" s="28">
        <v>1</v>
      </c>
      <c r="B348" s="16" t="s">
        <v>369</v>
      </c>
      <c r="C348" s="6">
        <v>0.24448695778846741</v>
      </c>
      <c r="D348" s="29">
        <v>0.18190000000000001</v>
      </c>
      <c r="E348" s="17">
        <f t="shared" ref="E348:E358" si="9">D348/C348</f>
        <v>0.7440069672648213</v>
      </c>
      <c r="F348" s="18"/>
      <c r="G348" s="26"/>
      <c r="H348" s="26"/>
      <c r="I348" s="4">
        <v>1</v>
      </c>
      <c r="J348" s="16" t="s">
        <v>369</v>
      </c>
      <c r="K348" s="6">
        <v>8.8106855750083923E-2</v>
      </c>
      <c r="L348" s="6">
        <v>4.5122887939214706E-2</v>
      </c>
      <c r="M348" s="17">
        <f t="shared" ref="M348:M356" si="10">L348/K348</f>
        <v>0.51213821620426769</v>
      </c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</row>
    <row r="349" spans="1:28" ht="14.4">
      <c r="A349" s="28">
        <v>2</v>
      </c>
      <c r="B349" s="16" t="s">
        <v>370</v>
      </c>
      <c r="C349" s="6">
        <v>0.13209006190299988</v>
      </c>
      <c r="D349" s="29">
        <v>0.1071</v>
      </c>
      <c r="E349" s="17">
        <f t="shared" si="9"/>
        <v>0.81081043083050952</v>
      </c>
      <c r="F349" s="18"/>
      <c r="G349" s="17"/>
      <c r="H349" s="17"/>
      <c r="I349" s="4">
        <v>2</v>
      </c>
      <c r="J349" s="16" t="s">
        <v>370</v>
      </c>
      <c r="K349" s="6">
        <v>4.1259691119194031E-2</v>
      </c>
      <c r="L349" s="6">
        <v>2.7292795479297638E-2</v>
      </c>
      <c r="M349" s="17">
        <f t="shared" si="10"/>
        <v>0.66148811925063133</v>
      </c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</row>
    <row r="350" spans="1:28" ht="14.4">
      <c r="A350" s="28">
        <v>3</v>
      </c>
      <c r="B350" s="16" t="s">
        <v>146</v>
      </c>
      <c r="C350" s="6">
        <v>0.12724046409130096</v>
      </c>
      <c r="D350" s="29">
        <v>0.1459</v>
      </c>
      <c r="E350" s="17">
        <f t="shared" si="9"/>
        <v>1.1466478139792853</v>
      </c>
      <c r="F350" s="18"/>
      <c r="G350" s="17"/>
      <c r="H350" s="17"/>
      <c r="I350" s="4">
        <v>3</v>
      </c>
      <c r="J350" s="16" t="s">
        <v>146</v>
      </c>
      <c r="K350" s="6">
        <v>4.9219444394111633E-2</v>
      </c>
      <c r="L350" s="6">
        <v>4.3942615389823914E-2</v>
      </c>
      <c r="M350" s="17">
        <f t="shared" si="10"/>
        <v>0.89278974866040928</v>
      </c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</row>
    <row r="351" spans="1:28" ht="14.4">
      <c r="A351" s="28">
        <v>4</v>
      </c>
      <c r="B351" s="16" t="s">
        <v>194</v>
      </c>
      <c r="C351" s="6">
        <v>0.16719441115856171</v>
      </c>
      <c r="D351" s="29">
        <v>0.12770000000000001</v>
      </c>
      <c r="E351" s="17">
        <f t="shared" si="9"/>
        <v>0.76378151108707515</v>
      </c>
      <c r="F351" s="18"/>
      <c r="G351" s="17"/>
      <c r="H351" s="17"/>
      <c r="I351" s="4">
        <v>4</v>
      </c>
      <c r="J351" s="16" t="s">
        <v>194</v>
      </c>
      <c r="K351" s="6">
        <v>5.6670159101486206E-2</v>
      </c>
      <c r="L351" s="6">
        <v>3.5055328160524368E-2</v>
      </c>
      <c r="M351" s="17">
        <f t="shared" si="10"/>
        <v>0.61858531397002947</v>
      </c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</row>
    <row r="352" spans="1:28" ht="14.4">
      <c r="A352" s="28">
        <v>5</v>
      </c>
      <c r="B352" s="16" t="s">
        <v>228</v>
      </c>
      <c r="C352" s="6">
        <v>0.24776208400726318</v>
      </c>
      <c r="D352" s="29">
        <v>0.2001</v>
      </c>
      <c r="E352" s="17">
        <f t="shared" si="9"/>
        <v>0.80762962905225655</v>
      </c>
      <c r="F352" s="18"/>
      <c r="G352" s="17"/>
      <c r="H352" s="17"/>
      <c r="I352" s="4">
        <v>5</v>
      </c>
      <c r="J352" s="16" t="s">
        <v>228</v>
      </c>
      <c r="K352" s="6">
        <v>0.10524120926856995</v>
      </c>
      <c r="L352" s="6">
        <v>5.7223230600357056E-2</v>
      </c>
      <c r="M352" s="17">
        <f t="shared" si="10"/>
        <v>0.54373406575295447</v>
      </c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</row>
    <row r="353" spans="1:28" ht="14.4">
      <c r="A353" s="28">
        <v>6</v>
      </c>
      <c r="B353" s="16" t="s">
        <v>270</v>
      </c>
      <c r="C353" s="6">
        <v>8.9771084487438202E-2</v>
      </c>
      <c r="D353" s="29">
        <v>6.8599999999999994E-2</v>
      </c>
      <c r="E353" s="17">
        <f t="shared" si="9"/>
        <v>0.76416588249637651</v>
      </c>
      <c r="F353" s="18"/>
      <c r="G353" s="17"/>
      <c r="H353" s="17"/>
      <c r="I353" s="4">
        <v>6</v>
      </c>
      <c r="J353" s="16" t="s">
        <v>270</v>
      </c>
      <c r="K353" s="6">
        <v>2.6432251557707787E-2</v>
      </c>
      <c r="L353" s="6">
        <v>1.4437414705753326E-2</v>
      </c>
      <c r="M353" s="17">
        <f t="shared" si="10"/>
        <v>0.54620449847918073</v>
      </c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</row>
    <row r="354" spans="1:28" ht="14.4">
      <c r="A354" s="28">
        <v>7</v>
      </c>
      <c r="B354" s="16" t="s">
        <v>371</v>
      </c>
      <c r="C354" s="6">
        <v>7.8386165201663971E-2</v>
      </c>
      <c r="D354" s="29">
        <v>8.0299999999999996E-2</v>
      </c>
      <c r="E354" s="17">
        <f t="shared" si="9"/>
        <v>1.0244154665993968</v>
      </c>
      <c r="F354" s="18"/>
      <c r="G354" s="17"/>
      <c r="H354" s="17"/>
      <c r="I354" s="4">
        <v>7</v>
      </c>
      <c r="J354" s="16" t="s">
        <v>371</v>
      </c>
      <c r="K354" s="6">
        <v>1.7687655985355377E-2</v>
      </c>
      <c r="L354" s="6">
        <v>1.5743345022201538E-2</v>
      </c>
      <c r="M354" s="17">
        <f t="shared" si="10"/>
        <v>0.89007526125770164</v>
      </c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</row>
    <row r="355" spans="1:28" ht="14.4">
      <c r="A355" s="28">
        <v>8</v>
      </c>
      <c r="B355" s="16" t="s">
        <v>372</v>
      </c>
      <c r="C355" s="6">
        <v>0.18106639385223389</v>
      </c>
      <c r="D355" s="29">
        <v>0.20330000000000001</v>
      </c>
      <c r="E355" s="17">
        <f t="shared" si="9"/>
        <v>1.1227925606444158</v>
      </c>
      <c r="F355" s="18"/>
      <c r="G355" s="17"/>
      <c r="H355" s="17"/>
      <c r="I355" s="4">
        <v>8</v>
      </c>
      <c r="J355" s="16" t="s">
        <v>372</v>
      </c>
      <c r="K355" s="6">
        <v>6.373121589422226E-2</v>
      </c>
      <c r="L355" s="6">
        <v>6.4652331173419952E-2</v>
      </c>
      <c r="M355" s="17">
        <f t="shared" si="10"/>
        <v>1.014453125776331</v>
      </c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</row>
    <row r="356" spans="1:28" ht="14.4">
      <c r="A356" s="28">
        <v>9</v>
      </c>
      <c r="B356" s="16" t="s">
        <v>373</v>
      </c>
      <c r="C356" s="6">
        <v>0.19070851802825928</v>
      </c>
      <c r="D356" s="29">
        <v>0.2049</v>
      </c>
      <c r="E356" s="17">
        <f t="shared" si="9"/>
        <v>1.074414515504954</v>
      </c>
      <c r="F356" s="18"/>
      <c r="G356" s="17"/>
      <c r="H356" s="17"/>
      <c r="I356" s="4">
        <v>9</v>
      </c>
      <c r="J356" s="16" t="s">
        <v>373</v>
      </c>
      <c r="K356" s="6">
        <v>4.9698028713464737E-2</v>
      </c>
      <c r="L356" s="6">
        <v>4.1883498430252075E-2</v>
      </c>
      <c r="M356" s="17">
        <f t="shared" si="10"/>
        <v>0.84275975354540644</v>
      </c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</row>
    <row r="357" spans="1:28" ht="13.2">
      <c r="A357" s="30">
        <v>10</v>
      </c>
      <c r="B357" s="24" t="s">
        <v>374</v>
      </c>
      <c r="C357" s="17">
        <v>1.0901371027805491</v>
      </c>
      <c r="D357" s="17">
        <v>1.0788915304773048</v>
      </c>
      <c r="E357" s="17">
        <f t="shared" si="9"/>
        <v>0.98968425872804355</v>
      </c>
      <c r="F357" s="17"/>
      <c r="G357" s="17"/>
      <c r="H357" s="17"/>
      <c r="I357" s="30">
        <v>10</v>
      </c>
      <c r="J357" s="24" t="s">
        <v>374</v>
      </c>
      <c r="K357" s="17">
        <v>1.0210532014583333</v>
      </c>
      <c r="L357" s="17">
        <v>1.0186527960892668</v>
      </c>
      <c r="M357" s="17">
        <v>0.99764908883725345</v>
      </c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</row>
    <row r="358" spans="1:28" ht="13.2">
      <c r="A358" s="31">
        <v>11</v>
      </c>
      <c r="B358" s="24" t="s">
        <v>375</v>
      </c>
      <c r="C358" s="17">
        <v>0.10350788562542491</v>
      </c>
      <c r="D358" s="17">
        <v>9.1603274497639053E-2</v>
      </c>
      <c r="E358" s="17">
        <f t="shared" si="9"/>
        <v>0.88498836532255765</v>
      </c>
      <c r="F358" s="25"/>
      <c r="G358" s="17"/>
      <c r="H358" s="17"/>
      <c r="I358" s="31">
        <v>11</v>
      </c>
      <c r="J358" s="24" t="s">
        <v>375</v>
      </c>
      <c r="K358" s="17">
        <v>3.2176955260241828E-2</v>
      </c>
      <c r="L358" s="17">
        <v>2.2271285967415812E-2</v>
      </c>
      <c r="M358" s="17">
        <v>0.69215019840408698</v>
      </c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</row>
    <row r="359" spans="1:28" ht="13.2">
      <c r="A359" s="32"/>
      <c r="B359" s="24"/>
      <c r="C359" s="17"/>
      <c r="D359" s="17"/>
      <c r="E359" s="17"/>
      <c r="F359" s="25"/>
      <c r="G359" s="17"/>
      <c r="H359" s="17"/>
      <c r="I359" s="32"/>
      <c r="J359" s="24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</row>
    <row r="360" spans="1:28" ht="13.2">
      <c r="A360" s="32"/>
      <c r="B360" s="24"/>
      <c r="C360" s="17"/>
      <c r="D360" s="17"/>
      <c r="E360" s="17"/>
      <c r="F360" s="25"/>
      <c r="G360" s="17"/>
      <c r="H360" s="17"/>
      <c r="I360" s="32"/>
      <c r="J360" s="24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</row>
    <row r="361" spans="1:28" ht="13.2">
      <c r="A361" s="32"/>
      <c r="B361" s="24"/>
      <c r="C361" s="17"/>
      <c r="D361" s="17"/>
      <c r="E361" s="17"/>
      <c r="F361" s="25"/>
      <c r="G361" s="17"/>
      <c r="H361" s="17"/>
      <c r="I361" s="32"/>
      <c r="J361" s="24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</row>
    <row r="362" spans="1:28" ht="13.2">
      <c r="A362" s="32"/>
      <c r="B362" s="24"/>
      <c r="C362" s="17"/>
      <c r="D362" s="17"/>
      <c r="E362" s="17"/>
      <c r="F362" s="25"/>
      <c r="G362" s="17"/>
      <c r="H362" s="17"/>
      <c r="I362" s="32"/>
      <c r="J362" s="24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</row>
    <row r="363" spans="1:28" ht="13.2">
      <c r="A363" s="32"/>
      <c r="B363" s="24"/>
      <c r="C363" s="17"/>
      <c r="D363" s="17"/>
      <c r="E363" s="17"/>
      <c r="F363" s="25"/>
      <c r="G363" s="17"/>
      <c r="H363" s="17"/>
      <c r="I363" s="32"/>
      <c r="J363" s="24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</row>
    <row r="364" spans="1:28" ht="13.2">
      <c r="A364" s="32"/>
      <c r="B364" s="24"/>
      <c r="C364" s="17"/>
      <c r="D364" s="17"/>
      <c r="E364" s="17"/>
      <c r="F364" s="25"/>
      <c r="G364" s="17"/>
      <c r="H364" s="17"/>
      <c r="I364" s="32"/>
      <c r="J364" s="24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</row>
    <row r="365" spans="1:28" ht="13.2">
      <c r="A365" s="32"/>
      <c r="B365" s="24"/>
      <c r="C365" s="17"/>
      <c r="D365" s="17"/>
      <c r="E365" s="17"/>
      <c r="F365" s="25"/>
      <c r="G365" s="17"/>
      <c r="H365" s="17"/>
      <c r="I365" s="32"/>
      <c r="J365" s="24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</row>
    <row r="366" spans="1:28" ht="13.2">
      <c r="A366" s="32"/>
      <c r="B366" s="24"/>
      <c r="C366" s="17"/>
      <c r="D366" s="17"/>
      <c r="E366" s="17"/>
      <c r="F366" s="25"/>
      <c r="G366" s="17"/>
      <c r="H366" s="17"/>
      <c r="I366" s="32"/>
      <c r="J366" s="24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</row>
    <row r="367" spans="1:28" ht="13.2">
      <c r="A367" s="32"/>
      <c r="B367" s="24"/>
      <c r="C367" s="17"/>
      <c r="D367" s="17"/>
      <c r="E367" s="17"/>
      <c r="F367" s="25"/>
      <c r="G367" s="17"/>
      <c r="H367" s="17"/>
      <c r="I367" s="32"/>
      <c r="J367" s="24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</row>
    <row r="368" spans="1:28" ht="13.2">
      <c r="A368" s="32"/>
      <c r="B368" s="24"/>
      <c r="C368" s="17"/>
      <c r="D368" s="17"/>
      <c r="E368" s="17"/>
      <c r="F368" s="25"/>
      <c r="G368" s="17"/>
      <c r="H368" s="17"/>
      <c r="I368" s="32"/>
      <c r="J368" s="24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</row>
    <row r="369" spans="1:28" ht="13.2">
      <c r="A369" s="32"/>
      <c r="B369" s="24"/>
      <c r="C369" s="17"/>
      <c r="D369" s="17"/>
      <c r="E369" s="17"/>
      <c r="F369" s="25"/>
      <c r="G369" s="17"/>
      <c r="H369" s="17"/>
      <c r="I369" s="32"/>
      <c r="J369" s="24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</row>
    <row r="370" spans="1:28" ht="13.2">
      <c r="A370" s="23"/>
      <c r="B370" s="24"/>
      <c r="C370" s="17"/>
      <c r="D370" s="17"/>
      <c r="E370" s="17"/>
      <c r="F370" s="25"/>
      <c r="G370" s="17"/>
      <c r="H370" s="17"/>
      <c r="I370" s="23"/>
      <c r="J370" s="24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</row>
    <row r="371" spans="1:28" ht="13.2">
      <c r="A371" s="23"/>
      <c r="B371" s="24"/>
      <c r="C371" s="17"/>
      <c r="D371" s="17"/>
      <c r="E371" s="17"/>
      <c r="F371" s="25"/>
      <c r="G371" s="17"/>
      <c r="H371" s="17"/>
      <c r="I371" s="23"/>
      <c r="J371" s="24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</row>
    <row r="372" spans="1:28" ht="13.2">
      <c r="A372" s="23"/>
      <c r="B372" s="24"/>
      <c r="C372" s="17"/>
      <c r="D372" s="17"/>
      <c r="E372" s="17"/>
      <c r="F372" s="25"/>
      <c r="G372" s="17"/>
      <c r="H372" s="17"/>
      <c r="I372" s="23"/>
      <c r="J372" s="24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</row>
    <row r="373" spans="1:28" ht="13.2">
      <c r="A373" s="23"/>
      <c r="B373" s="24"/>
      <c r="C373" s="17"/>
      <c r="D373" s="17"/>
      <c r="E373" s="17"/>
      <c r="F373" s="25"/>
      <c r="G373" s="17"/>
      <c r="H373" s="17"/>
      <c r="I373" s="23"/>
      <c r="J373" s="24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</row>
    <row r="374" spans="1:28" ht="13.2">
      <c r="A374" s="23"/>
      <c r="B374" s="24"/>
      <c r="C374" s="17"/>
      <c r="D374" s="17"/>
      <c r="E374" s="17"/>
      <c r="F374" s="25"/>
      <c r="G374" s="17"/>
      <c r="H374" s="17"/>
      <c r="I374" s="23"/>
      <c r="J374" s="24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</row>
    <row r="375" spans="1:28" ht="13.2">
      <c r="A375" s="23"/>
      <c r="B375" s="24"/>
      <c r="C375" s="17"/>
      <c r="D375" s="17"/>
      <c r="E375" s="17"/>
      <c r="F375" s="25"/>
      <c r="G375" s="17"/>
      <c r="H375" s="17"/>
      <c r="I375" s="23"/>
      <c r="J375" s="24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</row>
    <row r="376" spans="1:28" ht="13.2">
      <c r="A376" s="23"/>
      <c r="B376" s="24"/>
      <c r="C376" s="17"/>
      <c r="D376" s="17"/>
      <c r="E376" s="17"/>
      <c r="F376" s="25"/>
      <c r="G376" s="17"/>
      <c r="H376" s="17"/>
      <c r="I376" s="23"/>
      <c r="J376" s="24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</row>
    <row r="377" spans="1:28" ht="13.2">
      <c r="A377" s="23"/>
      <c r="B377" s="24"/>
      <c r="C377" s="17"/>
      <c r="D377" s="17"/>
      <c r="E377" s="17"/>
      <c r="F377" s="25"/>
      <c r="G377" s="17"/>
      <c r="H377" s="17"/>
      <c r="I377" s="23"/>
      <c r="J377" s="24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</row>
    <row r="378" spans="1:28" ht="13.2">
      <c r="A378" s="23"/>
      <c r="B378" s="24"/>
      <c r="C378" s="17"/>
      <c r="D378" s="17"/>
      <c r="E378" s="17"/>
      <c r="F378" s="25"/>
      <c r="G378" s="17"/>
      <c r="H378" s="17"/>
      <c r="I378" s="23"/>
      <c r="J378" s="24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</row>
    <row r="379" spans="1:28" ht="13.2">
      <c r="A379" s="23"/>
      <c r="B379" s="24"/>
      <c r="C379" s="17"/>
      <c r="D379" s="17"/>
      <c r="E379" s="17"/>
      <c r="F379" s="25"/>
      <c r="G379" s="17"/>
      <c r="H379" s="17"/>
      <c r="I379" s="23"/>
      <c r="J379" s="24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</row>
    <row r="380" spans="1:28" ht="13.2">
      <c r="A380" s="23"/>
      <c r="B380" s="24"/>
      <c r="C380" s="17"/>
      <c r="D380" s="17"/>
      <c r="E380" s="17"/>
      <c r="F380" s="25"/>
      <c r="G380" s="17"/>
      <c r="H380" s="17"/>
      <c r="I380" s="23"/>
      <c r="J380" s="24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</row>
    <row r="381" spans="1:28" ht="13.2">
      <c r="A381" s="23"/>
      <c r="B381" s="24"/>
      <c r="C381" s="17"/>
      <c r="D381" s="17"/>
      <c r="E381" s="17"/>
      <c r="F381" s="25"/>
      <c r="G381" s="17"/>
      <c r="H381" s="17"/>
      <c r="I381" s="23"/>
      <c r="J381" s="24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</row>
    <row r="382" spans="1:28" ht="13.2">
      <c r="A382" s="23"/>
      <c r="B382" s="24"/>
      <c r="C382" s="17"/>
      <c r="D382" s="17"/>
      <c r="E382" s="17"/>
      <c r="F382" s="25"/>
      <c r="G382" s="17"/>
      <c r="H382" s="17"/>
      <c r="I382" s="23"/>
      <c r="J382" s="24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</row>
    <row r="383" spans="1:28" ht="13.2">
      <c r="A383" s="23"/>
      <c r="B383" s="24"/>
      <c r="C383" s="17"/>
      <c r="D383" s="17"/>
      <c r="E383" s="17"/>
      <c r="F383" s="25"/>
      <c r="G383" s="17"/>
      <c r="H383" s="17"/>
      <c r="I383" s="23"/>
      <c r="J383" s="24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</row>
    <row r="384" spans="1:28" ht="13.2">
      <c r="A384" s="23"/>
      <c r="B384" s="24"/>
      <c r="C384" s="17"/>
      <c r="D384" s="17"/>
      <c r="E384" s="17"/>
      <c r="F384" s="25"/>
      <c r="G384" s="17"/>
      <c r="H384" s="17"/>
      <c r="I384" s="23"/>
      <c r="J384" s="24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</row>
    <row r="385" spans="1:28" ht="13.2">
      <c r="A385" s="23"/>
      <c r="B385" s="24"/>
      <c r="C385" s="17"/>
      <c r="D385" s="17"/>
      <c r="E385" s="17"/>
      <c r="F385" s="25"/>
      <c r="G385" s="17"/>
      <c r="H385" s="17"/>
      <c r="I385" s="23"/>
      <c r="J385" s="24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</row>
    <row r="386" spans="1:28" ht="13.2">
      <c r="A386" s="23"/>
      <c r="B386" s="24"/>
      <c r="C386" s="17"/>
      <c r="D386" s="17"/>
      <c r="E386" s="17"/>
      <c r="F386" s="25"/>
      <c r="G386" s="17"/>
      <c r="H386" s="17"/>
      <c r="I386" s="23"/>
      <c r="J386" s="24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</row>
    <row r="387" spans="1:28" ht="13.2">
      <c r="A387" s="23"/>
      <c r="B387" s="24"/>
      <c r="C387" s="17"/>
      <c r="D387" s="17"/>
      <c r="E387" s="17"/>
      <c r="F387" s="25"/>
      <c r="G387" s="17"/>
      <c r="H387" s="17"/>
      <c r="I387" s="23"/>
      <c r="J387" s="24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</row>
    <row r="388" spans="1:28" ht="13.2">
      <c r="A388" s="23"/>
      <c r="B388" s="24"/>
      <c r="C388" s="17"/>
      <c r="D388" s="17"/>
      <c r="E388" s="17"/>
      <c r="F388" s="25"/>
      <c r="G388" s="17"/>
      <c r="H388" s="17"/>
      <c r="I388" s="23"/>
      <c r="J388" s="24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</row>
    <row r="389" spans="1:28" ht="13.2">
      <c r="A389" s="23"/>
      <c r="B389" s="24"/>
      <c r="C389" s="17"/>
      <c r="D389" s="17"/>
      <c r="E389" s="17"/>
      <c r="F389" s="25"/>
      <c r="G389" s="17"/>
      <c r="H389" s="17"/>
      <c r="I389" s="23"/>
      <c r="J389" s="24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</row>
    <row r="390" spans="1:28" ht="13.2">
      <c r="A390" s="23"/>
      <c r="B390" s="24"/>
      <c r="C390" s="17"/>
      <c r="D390" s="17"/>
      <c r="E390" s="17"/>
      <c r="F390" s="25"/>
      <c r="G390" s="17"/>
      <c r="H390" s="17"/>
      <c r="I390" s="23"/>
      <c r="J390" s="24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</row>
    <row r="391" spans="1:28" ht="13.2">
      <c r="A391" s="23"/>
      <c r="B391" s="24"/>
      <c r="C391" s="17"/>
      <c r="D391" s="17"/>
      <c r="E391" s="17"/>
      <c r="F391" s="25"/>
      <c r="G391" s="17"/>
      <c r="H391" s="17"/>
      <c r="I391" s="23"/>
      <c r="J391" s="24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</row>
    <row r="392" spans="1:28" ht="13.2">
      <c r="A392" s="23"/>
      <c r="B392" s="24"/>
      <c r="C392" s="17"/>
      <c r="D392" s="17"/>
      <c r="E392" s="17"/>
      <c r="F392" s="25"/>
      <c r="G392" s="17"/>
      <c r="H392" s="17"/>
      <c r="I392" s="23"/>
      <c r="J392" s="24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</row>
    <row r="393" spans="1:28" ht="13.2">
      <c r="A393" s="23"/>
      <c r="B393" s="24"/>
      <c r="C393" s="17"/>
      <c r="D393" s="17"/>
      <c r="E393" s="17"/>
      <c r="F393" s="25"/>
      <c r="G393" s="17"/>
      <c r="H393" s="17"/>
      <c r="I393" s="23"/>
      <c r="J393" s="24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</row>
    <row r="394" spans="1:28" ht="13.2">
      <c r="A394" s="23"/>
      <c r="B394" s="24"/>
      <c r="C394" s="17"/>
      <c r="D394" s="17"/>
      <c r="E394" s="17"/>
      <c r="F394" s="25"/>
      <c r="G394" s="17"/>
      <c r="H394" s="17"/>
      <c r="I394" s="23"/>
      <c r="J394" s="24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</row>
    <row r="395" spans="1:28" ht="13.2">
      <c r="A395" s="23"/>
      <c r="B395" s="24"/>
      <c r="C395" s="17"/>
      <c r="D395" s="17"/>
      <c r="E395" s="17"/>
      <c r="F395" s="25"/>
      <c r="G395" s="17"/>
      <c r="H395" s="17"/>
      <c r="I395" s="23"/>
      <c r="J395" s="24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</row>
    <row r="396" spans="1:28" ht="13.2">
      <c r="A396" s="23"/>
      <c r="B396" s="24"/>
      <c r="C396" s="17"/>
      <c r="D396" s="17"/>
      <c r="E396" s="17"/>
      <c r="F396" s="25"/>
      <c r="G396" s="17"/>
      <c r="H396" s="17"/>
      <c r="I396" s="23"/>
      <c r="J396" s="24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</row>
    <row r="397" spans="1:28" ht="13.2">
      <c r="A397" s="23"/>
      <c r="B397" s="24"/>
      <c r="C397" s="17"/>
      <c r="D397" s="17"/>
      <c r="E397" s="17"/>
      <c r="F397" s="25"/>
      <c r="G397" s="17"/>
      <c r="H397" s="17"/>
      <c r="I397" s="23"/>
      <c r="J397" s="24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</row>
    <row r="398" spans="1:28" ht="13.2">
      <c r="A398" s="23"/>
      <c r="B398" s="24"/>
      <c r="C398" s="17"/>
      <c r="D398" s="17"/>
      <c r="E398" s="17"/>
      <c r="F398" s="25"/>
      <c r="G398" s="17"/>
      <c r="H398" s="17"/>
      <c r="I398" s="23"/>
      <c r="J398" s="24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</row>
    <row r="399" spans="1:28" ht="13.2">
      <c r="A399" s="23"/>
      <c r="B399" s="24"/>
      <c r="C399" s="17"/>
      <c r="D399" s="17"/>
      <c r="E399" s="17"/>
      <c r="F399" s="25"/>
      <c r="G399" s="17"/>
      <c r="H399" s="17"/>
      <c r="I399" s="23"/>
      <c r="J399" s="24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</row>
    <row r="400" spans="1:28" ht="13.2">
      <c r="A400" s="23"/>
      <c r="B400" s="24"/>
      <c r="C400" s="17"/>
      <c r="D400" s="17"/>
      <c r="E400" s="17"/>
      <c r="F400" s="25"/>
      <c r="G400" s="17"/>
      <c r="H400" s="17"/>
      <c r="I400" s="23"/>
      <c r="J400" s="24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</row>
    <row r="401" spans="1:28" ht="13.2">
      <c r="A401" s="23"/>
      <c r="B401" s="24"/>
      <c r="C401" s="17"/>
      <c r="D401" s="17"/>
      <c r="E401" s="17"/>
      <c r="F401" s="25"/>
      <c r="G401" s="17"/>
      <c r="H401" s="17"/>
      <c r="I401" s="23"/>
      <c r="J401" s="24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</row>
    <row r="402" spans="1:28" ht="13.2">
      <c r="A402" s="23"/>
      <c r="B402" s="24"/>
      <c r="C402" s="17"/>
      <c r="D402" s="17"/>
      <c r="E402" s="17"/>
      <c r="F402" s="25"/>
      <c r="G402" s="17"/>
      <c r="H402" s="17"/>
      <c r="I402" s="23"/>
      <c r="J402" s="24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</row>
    <row r="403" spans="1:28" ht="13.2">
      <c r="A403" s="23"/>
      <c r="B403" s="24"/>
      <c r="C403" s="17"/>
      <c r="D403" s="17"/>
      <c r="E403" s="17"/>
      <c r="F403" s="25"/>
      <c r="G403" s="17"/>
      <c r="H403" s="17"/>
      <c r="I403" s="23"/>
      <c r="J403" s="24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</row>
    <row r="404" spans="1:28" ht="13.2">
      <c r="A404" s="23"/>
      <c r="B404" s="24"/>
      <c r="C404" s="17"/>
      <c r="D404" s="17"/>
      <c r="E404" s="17"/>
      <c r="F404" s="25"/>
      <c r="G404" s="17"/>
      <c r="H404" s="17"/>
      <c r="I404" s="23"/>
      <c r="J404" s="24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</row>
    <row r="405" spans="1:28" ht="13.2">
      <c r="A405" s="23"/>
      <c r="B405" s="24"/>
      <c r="C405" s="17"/>
      <c r="D405" s="17"/>
      <c r="E405" s="17"/>
      <c r="F405" s="25"/>
      <c r="G405" s="17"/>
      <c r="H405" s="17"/>
      <c r="I405" s="23"/>
      <c r="J405" s="24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</row>
    <row r="406" spans="1:28" ht="13.2">
      <c r="A406" s="23"/>
      <c r="B406" s="24"/>
      <c r="C406" s="17"/>
      <c r="D406" s="17"/>
      <c r="E406" s="17"/>
      <c r="F406" s="25"/>
      <c r="G406" s="17"/>
      <c r="H406" s="17"/>
      <c r="I406" s="23"/>
      <c r="J406" s="24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</row>
    <row r="407" spans="1:28" ht="13.2">
      <c r="A407" s="23"/>
      <c r="B407" s="24"/>
      <c r="C407" s="17"/>
      <c r="D407" s="17"/>
      <c r="E407" s="17"/>
      <c r="F407" s="25"/>
      <c r="G407" s="17"/>
      <c r="H407" s="17"/>
      <c r="I407" s="23"/>
      <c r="J407" s="24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</row>
    <row r="408" spans="1:28" ht="13.2">
      <c r="A408" s="23"/>
      <c r="B408" s="24"/>
      <c r="C408" s="17"/>
      <c r="D408" s="17"/>
      <c r="E408" s="17"/>
      <c r="F408" s="25"/>
      <c r="G408" s="17"/>
      <c r="H408" s="17"/>
      <c r="I408" s="23"/>
      <c r="J408" s="24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</row>
    <row r="409" spans="1:28" ht="13.2">
      <c r="A409" s="23"/>
      <c r="B409" s="24"/>
      <c r="C409" s="17"/>
      <c r="D409" s="17"/>
      <c r="E409" s="17"/>
      <c r="F409" s="25"/>
      <c r="G409" s="17"/>
      <c r="H409" s="17"/>
      <c r="I409" s="23"/>
      <c r="J409" s="24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</row>
    <row r="410" spans="1:28" ht="13.2">
      <c r="A410" s="23"/>
      <c r="B410" s="24"/>
      <c r="C410" s="17"/>
      <c r="D410" s="17"/>
      <c r="E410" s="17"/>
      <c r="F410" s="25"/>
      <c r="G410" s="17"/>
      <c r="H410" s="17"/>
      <c r="I410" s="23"/>
      <c r="J410" s="24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</row>
    <row r="411" spans="1:28" ht="13.2">
      <c r="A411" s="23"/>
      <c r="B411" s="24"/>
      <c r="C411" s="17"/>
      <c r="D411" s="17"/>
      <c r="E411" s="17"/>
      <c r="F411" s="25"/>
      <c r="G411" s="17"/>
      <c r="H411" s="17"/>
      <c r="I411" s="23"/>
      <c r="J411" s="24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</row>
    <row r="412" spans="1:28" ht="13.2">
      <c r="A412" s="23"/>
      <c r="B412" s="24"/>
      <c r="C412" s="17"/>
      <c r="D412" s="17"/>
      <c r="E412" s="17"/>
      <c r="F412" s="25"/>
      <c r="G412" s="17"/>
      <c r="H412" s="17"/>
      <c r="I412" s="23"/>
      <c r="J412" s="24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</row>
    <row r="413" spans="1:28" ht="13.2">
      <c r="A413" s="23"/>
      <c r="B413" s="24"/>
      <c r="C413" s="17"/>
      <c r="D413" s="17"/>
      <c r="E413" s="17"/>
      <c r="F413" s="25"/>
      <c r="G413" s="17"/>
      <c r="H413" s="17"/>
      <c r="I413" s="23"/>
      <c r="J413" s="24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</row>
    <row r="414" spans="1:28" ht="13.2">
      <c r="A414" s="23"/>
      <c r="B414" s="24"/>
      <c r="C414" s="17"/>
      <c r="D414" s="17"/>
      <c r="E414" s="17"/>
      <c r="F414" s="25"/>
      <c r="G414" s="17"/>
      <c r="H414" s="17"/>
      <c r="I414" s="23"/>
      <c r="J414" s="24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</row>
    <row r="415" spans="1:28" ht="13.2">
      <c r="A415" s="23"/>
      <c r="B415" s="24"/>
      <c r="C415" s="17"/>
      <c r="D415" s="17"/>
      <c r="E415" s="17"/>
      <c r="F415" s="25"/>
      <c r="G415" s="17"/>
      <c r="H415" s="17"/>
      <c r="I415" s="23"/>
      <c r="J415" s="24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</row>
    <row r="416" spans="1:28" ht="13.2">
      <c r="A416" s="23"/>
      <c r="B416" s="24"/>
      <c r="C416" s="17"/>
      <c r="D416" s="17"/>
      <c r="E416" s="17"/>
      <c r="F416" s="25"/>
      <c r="G416" s="17"/>
      <c r="H416" s="17"/>
      <c r="I416" s="23"/>
      <c r="J416" s="24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</row>
    <row r="417" spans="1:28" ht="13.2">
      <c r="A417" s="23"/>
      <c r="B417" s="24"/>
      <c r="C417" s="17"/>
      <c r="D417" s="17"/>
      <c r="E417" s="17"/>
      <c r="F417" s="25"/>
      <c r="G417" s="17"/>
      <c r="H417" s="17"/>
      <c r="I417" s="23"/>
      <c r="J417" s="24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</row>
    <row r="418" spans="1:28" ht="13.2">
      <c r="A418" s="23"/>
      <c r="B418" s="24"/>
      <c r="C418" s="17"/>
      <c r="D418" s="17"/>
      <c r="E418" s="17"/>
      <c r="F418" s="25"/>
      <c r="G418" s="17"/>
      <c r="H418" s="17"/>
      <c r="I418" s="23"/>
      <c r="J418" s="24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</row>
    <row r="419" spans="1:28" ht="13.2">
      <c r="A419" s="23"/>
      <c r="B419" s="24"/>
      <c r="C419" s="17"/>
      <c r="D419" s="17"/>
      <c r="E419" s="17"/>
      <c r="F419" s="25"/>
      <c r="G419" s="17"/>
      <c r="H419" s="17"/>
      <c r="I419" s="23"/>
      <c r="J419" s="24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</row>
    <row r="420" spans="1:28" ht="13.2">
      <c r="A420" s="23"/>
      <c r="B420" s="24"/>
      <c r="C420" s="17"/>
      <c r="D420" s="17"/>
      <c r="E420" s="17"/>
      <c r="F420" s="25"/>
      <c r="G420" s="17"/>
      <c r="H420" s="17"/>
      <c r="I420" s="23"/>
      <c r="J420" s="24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</row>
    <row r="421" spans="1:28" ht="13.2">
      <c r="A421" s="23"/>
      <c r="B421" s="24"/>
      <c r="C421" s="17"/>
      <c r="D421" s="17"/>
      <c r="E421" s="17"/>
      <c r="F421" s="25"/>
      <c r="G421" s="17"/>
      <c r="H421" s="17"/>
      <c r="I421" s="23"/>
      <c r="J421" s="24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</row>
    <row r="422" spans="1:28" ht="13.2">
      <c r="A422" s="23"/>
      <c r="B422" s="24"/>
      <c r="C422" s="17"/>
      <c r="D422" s="17"/>
      <c r="E422" s="17"/>
      <c r="F422" s="25"/>
      <c r="G422" s="17"/>
      <c r="H422" s="17"/>
      <c r="I422" s="23"/>
      <c r="J422" s="24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</row>
    <row r="423" spans="1:28" ht="13.2">
      <c r="A423" s="23"/>
      <c r="B423" s="24"/>
      <c r="C423" s="17"/>
      <c r="D423" s="17"/>
      <c r="E423" s="17"/>
      <c r="F423" s="25"/>
      <c r="G423" s="17"/>
      <c r="H423" s="17"/>
      <c r="I423" s="23"/>
      <c r="J423" s="24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</row>
    <row r="424" spans="1:28" ht="13.2">
      <c r="A424" s="23"/>
      <c r="B424" s="24"/>
      <c r="C424" s="17"/>
      <c r="D424" s="17"/>
      <c r="E424" s="17"/>
      <c r="F424" s="25"/>
      <c r="G424" s="17"/>
      <c r="H424" s="17"/>
      <c r="I424" s="23"/>
      <c r="J424" s="24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</row>
    <row r="425" spans="1:28" ht="13.2">
      <c r="A425" s="23"/>
      <c r="B425" s="24"/>
      <c r="C425" s="17"/>
      <c r="D425" s="17"/>
      <c r="E425" s="17"/>
      <c r="F425" s="25"/>
      <c r="G425" s="17"/>
      <c r="H425" s="17"/>
      <c r="I425" s="23"/>
      <c r="J425" s="24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</row>
    <row r="426" spans="1:28" ht="13.2">
      <c r="A426" s="23"/>
      <c r="B426" s="24"/>
      <c r="C426" s="17"/>
      <c r="D426" s="17"/>
      <c r="E426" s="17"/>
      <c r="F426" s="25"/>
      <c r="G426" s="17"/>
      <c r="H426" s="17"/>
      <c r="I426" s="23"/>
      <c r="J426" s="24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</row>
    <row r="427" spans="1:28" ht="13.2">
      <c r="A427" s="23"/>
      <c r="B427" s="24"/>
      <c r="C427" s="17"/>
      <c r="D427" s="17"/>
      <c r="E427" s="17"/>
      <c r="F427" s="25"/>
      <c r="G427" s="17"/>
      <c r="H427" s="17"/>
      <c r="I427" s="23"/>
      <c r="J427" s="24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</row>
    <row r="428" spans="1:28" ht="13.2">
      <c r="A428" s="23"/>
      <c r="B428" s="24"/>
      <c r="C428" s="17"/>
      <c r="D428" s="17"/>
      <c r="E428" s="17"/>
      <c r="F428" s="25"/>
      <c r="G428" s="17"/>
      <c r="H428" s="17"/>
      <c r="I428" s="23"/>
      <c r="J428" s="24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</row>
    <row r="429" spans="1:28" ht="13.2">
      <c r="A429" s="23"/>
      <c r="B429" s="24"/>
      <c r="C429" s="17"/>
      <c r="D429" s="17"/>
      <c r="E429" s="17"/>
      <c r="F429" s="25"/>
      <c r="G429" s="17"/>
      <c r="H429" s="17"/>
      <c r="I429" s="23"/>
      <c r="J429" s="24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</row>
    <row r="430" spans="1:28" ht="13.2">
      <c r="A430" s="23"/>
      <c r="B430" s="24"/>
      <c r="C430" s="17"/>
      <c r="D430" s="17"/>
      <c r="E430" s="17"/>
      <c r="F430" s="25"/>
      <c r="G430" s="17"/>
      <c r="H430" s="17"/>
      <c r="I430" s="23"/>
      <c r="J430" s="24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</row>
    <row r="431" spans="1:28" ht="13.2">
      <c r="A431" s="23"/>
      <c r="B431" s="24"/>
      <c r="C431" s="17"/>
      <c r="D431" s="17"/>
      <c r="E431" s="17"/>
      <c r="F431" s="25"/>
      <c r="G431" s="17"/>
      <c r="H431" s="17"/>
      <c r="I431" s="23"/>
      <c r="J431" s="24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</row>
    <row r="432" spans="1:28" ht="13.2">
      <c r="A432" s="23"/>
      <c r="B432" s="24"/>
      <c r="C432" s="17"/>
      <c r="D432" s="17"/>
      <c r="E432" s="17"/>
      <c r="F432" s="25"/>
      <c r="G432" s="17"/>
      <c r="H432" s="17"/>
      <c r="I432" s="23"/>
      <c r="J432" s="24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</row>
    <row r="433" spans="1:28" ht="13.2">
      <c r="A433" s="23"/>
      <c r="B433" s="24"/>
      <c r="C433" s="17"/>
      <c r="D433" s="17"/>
      <c r="E433" s="17"/>
      <c r="F433" s="25"/>
      <c r="G433" s="17"/>
      <c r="H433" s="17"/>
      <c r="I433" s="23"/>
      <c r="J433" s="24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</row>
    <row r="434" spans="1:28" ht="13.2">
      <c r="A434" s="23"/>
      <c r="B434" s="24"/>
      <c r="C434" s="17"/>
      <c r="D434" s="17"/>
      <c r="E434" s="17"/>
      <c r="F434" s="25"/>
      <c r="G434" s="17"/>
      <c r="H434" s="17"/>
      <c r="I434" s="23"/>
      <c r="J434" s="24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</row>
    <row r="435" spans="1:28" ht="13.2">
      <c r="A435" s="23"/>
      <c r="B435" s="24"/>
      <c r="C435" s="17"/>
      <c r="D435" s="17"/>
      <c r="E435" s="17"/>
      <c r="F435" s="25"/>
      <c r="G435" s="17"/>
      <c r="H435" s="17"/>
      <c r="I435" s="23"/>
      <c r="J435" s="24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</row>
    <row r="436" spans="1:28" ht="13.2">
      <c r="A436" s="23"/>
      <c r="B436" s="24"/>
      <c r="C436" s="17"/>
      <c r="D436" s="17"/>
      <c r="E436" s="17"/>
      <c r="F436" s="25"/>
      <c r="G436" s="17"/>
      <c r="H436" s="17"/>
      <c r="I436" s="23"/>
      <c r="J436" s="24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</row>
    <row r="437" spans="1:28" ht="13.2">
      <c r="A437" s="23"/>
      <c r="B437" s="24"/>
      <c r="C437" s="17"/>
      <c r="D437" s="17"/>
      <c r="E437" s="17"/>
      <c r="F437" s="25"/>
      <c r="G437" s="17"/>
      <c r="H437" s="17"/>
      <c r="I437" s="23"/>
      <c r="J437" s="24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</row>
    <row r="438" spans="1:28" ht="13.2">
      <c r="A438" s="23"/>
      <c r="B438" s="24"/>
      <c r="C438" s="17"/>
      <c r="D438" s="17"/>
      <c r="E438" s="17"/>
      <c r="F438" s="25"/>
      <c r="G438" s="17"/>
      <c r="H438" s="17"/>
      <c r="I438" s="23"/>
      <c r="J438" s="24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</row>
    <row r="439" spans="1:28" ht="13.2">
      <c r="A439" s="23"/>
      <c r="B439" s="24"/>
      <c r="C439" s="17"/>
      <c r="D439" s="17"/>
      <c r="E439" s="17"/>
      <c r="F439" s="25"/>
      <c r="G439" s="17"/>
      <c r="H439" s="17"/>
      <c r="I439" s="23"/>
      <c r="J439" s="24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</row>
    <row r="440" spans="1:28" ht="13.2">
      <c r="A440" s="23"/>
      <c r="B440" s="24"/>
      <c r="C440" s="17"/>
      <c r="D440" s="17"/>
      <c r="E440" s="17"/>
      <c r="F440" s="25"/>
      <c r="G440" s="17"/>
      <c r="H440" s="17"/>
      <c r="I440" s="23"/>
      <c r="J440" s="24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</row>
    <row r="441" spans="1:28" ht="13.2">
      <c r="A441" s="23"/>
      <c r="B441" s="24"/>
      <c r="C441" s="17"/>
      <c r="D441" s="17"/>
      <c r="E441" s="17"/>
      <c r="F441" s="25"/>
      <c r="G441" s="17"/>
      <c r="H441" s="17"/>
      <c r="I441" s="23"/>
      <c r="J441" s="24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</row>
    <row r="442" spans="1:28" ht="13.2">
      <c r="A442" s="23"/>
      <c r="B442" s="24"/>
      <c r="C442" s="17"/>
      <c r="D442" s="17"/>
      <c r="E442" s="17"/>
      <c r="F442" s="25"/>
      <c r="G442" s="17"/>
      <c r="H442" s="17"/>
      <c r="I442" s="23"/>
      <c r="J442" s="24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</row>
    <row r="443" spans="1:28" ht="13.2">
      <c r="A443" s="23"/>
      <c r="B443" s="24"/>
      <c r="C443" s="17"/>
      <c r="D443" s="17"/>
      <c r="E443" s="17"/>
      <c r="F443" s="25"/>
      <c r="G443" s="17"/>
      <c r="H443" s="17"/>
      <c r="I443" s="23"/>
      <c r="J443" s="24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</row>
    <row r="444" spans="1:28" ht="13.2">
      <c r="A444" s="23"/>
      <c r="B444" s="24"/>
      <c r="C444" s="17"/>
      <c r="D444" s="17"/>
      <c r="E444" s="17"/>
      <c r="F444" s="25"/>
      <c r="G444" s="17"/>
      <c r="H444" s="17"/>
      <c r="I444" s="23"/>
      <c r="J444" s="24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</row>
    <row r="445" spans="1:28" ht="13.2">
      <c r="A445" s="23"/>
      <c r="B445" s="24"/>
      <c r="C445" s="17"/>
      <c r="D445" s="17"/>
      <c r="E445" s="17"/>
      <c r="F445" s="25"/>
      <c r="G445" s="17"/>
      <c r="H445" s="17"/>
      <c r="I445" s="23"/>
      <c r="J445" s="24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</row>
    <row r="446" spans="1:28" ht="13.2">
      <c r="A446" s="23"/>
      <c r="B446" s="24"/>
      <c r="C446" s="17"/>
      <c r="D446" s="17"/>
      <c r="E446" s="17"/>
      <c r="F446" s="25"/>
      <c r="G446" s="17"/>
      <c r="H446" s="17"/>
      <c r="I446" s="23"/>
      <c r="J446" s="24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</row>
    <row r="447" spans="1:28" ht="13.2">
      <c r="A447" s="23"/>
      <c r="B447" s="24"/>
      <c r="C447" s="17"/>
      <c r="D447" s="17"/>
      <c r="E447" s="17"/>
      <c r="F447" s="25"/>
      <c r="G447" s="17"/>
      <c r="H447" s="17"/>
      <c r="I447" s="23"/>
      <c r="J447" s="24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</row>
    <row r="448" spans="1:28" ht="13.2">
      <c r="A448" s="23"/>
      <c r="B448" s="24"/>
      <c r="C448" s="17"/>
      <c r="D448" s="17"/>
      <c r="E448" s="17"/>
      <c r="F448" s="25"/>
      <c r="G448" s="17"/>
      <c r="H448" s="17"/>
      <c r="I448" s="23"/>
      <c r="J448" s="24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</row>
    <row r="449" spans="1:28" ht="13.2">
      <c r="A449" s="23"/>
      <c r="B449" s="24"/>
      <c r="C449" s="17"/>
      <c r="D449" s="17"/>
      <c r="E449" s="17"/>
      <c r="F449" s="25"/>
      <c r="G449" s="17"/>
      <c r="H449" s="17"/>
      <c r="I449" s="23"/>
      <c r="J449" s="24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</row>
    <row r="450" spans="1:28" ht="13.2">
      <c r="A450" s="23"/>
      <c r="B450" s="24"/>
      <c r="C450" s="17"/>
      <c r="D450" s="17"/>
      <c r="E450" s="17"/>
      <c r="F450" s="25"/>
      <c r="G450" s="17"/>
      <c r="H450" s="17"/>
      <c r="I450" s="23"/>
      <c r="J450" s="24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</row>
    <row r="451" spans="1:28" ht="13.2">
      <c r="A451" s="23"/>
      <c r="B451" s="24"/>
      <c r="C451" s="17"/>
      <c r="D451" s="17"/>
      <c r="E451" s="17"/>
      <c r="F451" s="25"/>
      <c r="G451" s="17"/>
      <c r="H451" s="17"/>
      <c r="I451" s="23"/>
      <c r="J451" s="24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</row>
    <row r="452" spans="1:28" ht="13.2">
      <c r="A452" s="23"/>
      <c r="B452" s="24"/>
      <c r="C452" s="17"/>
      <c r="D452" s="17"/>
      <c r="E452" s="17"/>
      <c r="F452" s="25"/>
      <c r="G452" s="17"/>
      <c r="H452" s="17"/>
      <c r="I452" s="23"/>
      <c r="J452" s="24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</row>
    <row r="453" spans="1:28" ht="13.2">
      <c r="A453" s="23"/>
      <c r="B453" s="24"/>
      <c r="C453" s="17"/>
      <c r="D453" s="17"/>
      <c r="E453" s="17"/>
      <c r="F453" s="25"/>
      <c r="G453" s="17"/>
      <c r="H453" s="17"/>
      <c r="I453" s="23"/>
      <c r="J453" s="24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</row>
    <row r="454" spans="1:28" ht="13.2">
      <c r="A454" s="23"/>
      <c r="B454" s="24"/>
      <c r="C454" s="17"/>
      <c r="D454" s="17"/>
      <c r="E454" s="17"/>
      <c r="F454" s="25"/>
      <c r="G454" s="17"/>
      <c r="H454" s="17"/>
      <c r="I454" s="23"/>
      <c r="J454" s="24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</row>
    <row r="455" spans="1:28" ht="13.2">
      <c r="A455" s="23"/>
      <c r="B455" s="24"/>
      <c r="C455" s="17"/>
      <c r="D455" s="17"/>
      <c r="E455" s="17"/>
      <c r="F455" s="25"/>
      <c r="G455" s="17"/>
      <c r="H455" s="17"/>
      <c r="I455" s="23"/>
      <c r="J455" s="24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</row>
    <row r="456" spans="1:28" ht="13.2">
      <c r="A456" s="23"/>
      <c r="B456" s="24"/>
      <c r="C456" s="17"/>
      <c r="D456" s="17"/>
      <c r="E456" s="17"/>
      <c r="F456" s="25"/>
      <c r="G456" s="17"/>
      <c r="H456" s="17"/>
      <c r="I456" s="23"/>
      <c r="J456" s="24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</row>
    <row r="457" spans="1:28" ht="13.2">
      <c r="A457" s="23"/>
      <c r="B457" s="24"/>
      <c r="C457" s="17"/>
      <c r="D457" s="17"/>
      <c r="E457" s="17"/>
      <c r="F457" s="25"/>
      <c r="G457" s="17"/>
      <c r="H457" s="17"/>
      <c r="I457" s="23"/>
      <c r="J457" s="24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</row>
    <row r="458" spans="1:28" ht="13.2">
      <c r="A458" s="23"/>
      <c r="B458" s="24"/>
      <c r="C458" s="17"/>
      <c r="D458" s="17"/>
      <c r="E458" s="17"/>
      <c r="F458" s="25"/>
      <c r="G458" s="17"/>
      <c r="H458" s="17"/>
      <c r="I458" s="23"/>
      <c r="J458" s="24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</row>
    <row r="459" spans="1:28" ht="13.2">
      <c r="A459" s="23"/>
      <c r="B459" s="24"/>
      <c r="C459" s="17"/>
      <c r="D459" s="17"/>
      <c r="E459" s="17"/>
      <c r="F459" s="25"/>
      <c r="G459" s="17"/>
      <c r="H459" s="17"/>
      <c r="I459" s="23"/>
      <c r="J459" s="24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</row>
    <row r="460" spans="1:28" ht="13.2">
      <c r="A460" s="23"/>
      <c r="B460" s="24"/>
      <c r="C460" s="17"/>
      <c r="D460" s="17"/>
      <c r="E460" s="17"/>
      <c r="F460" s="25"/>
      <c r="G460" s="17"/>
      <c r="H460" s="17"/>
      <c r="I460" s="23"/>
      <c r="J460" s="24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</row>
    <row r="461" spans="1:28" ht="13.2">
      <c r="A461" s="23"/>
      <c r="B461" s="24"/>
      <c r="C461" s="17"/>
      <c r="D461" s="17"/>
      <c r="E461" s="17"/>
      <c r="F461" s="25"/>
      <c r="G461" s="17"/>
      <c r="H461" s="17"/>
      <c r="I461" s="23"/>
      <c r="J461" s="24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</row>
    <row r="462" spans="1:28" ht="13.2">
      <c r="A462" s="23"/>
      <c r="B462" s="24"/>
      <c r="C462" s="17"/>
      <c r="D462" s="17"/>
      <c r="E462" s="17"/>
      <c r="F462" s="25"/>
      <c r="G462" s="17"/>
      <c r="H462" s="17"/>
      <c r="I462" s="23"/>
      <c r="J462" s="24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</row>
    <row r="463" spans="1:28" ht="13.2">
      <c r="A463" s="23"/>
      <c r="B463" s="24"/>
      <c r="C463" s="17"/>
      <c r="D463" s="17"/>
      <c r="E463" s="17"/>
      <c r="F463" s="25"/>
      <c r="G463" s="17"/>
      <c r="H463" s="17"/>
      <c r="I463" s="23"/>
      <c r="J463" s="24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</row>
    <row r="464" spans="1:28" ht="13.2">
      <c r="A464" s="23"/>
      <c r="B464" s="24"/>
      <c r="C464" s="17"/>
      <c r="D464" s="17"/>
      <c r="E464" s="17"/>
      <c r="F464" s="25"/>
      <c r="G464" s="17"/>
      <c r="H464" s="17"/>
      <c r="I464" s="23"/>
      <c r="J464" s="24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</row>
    <row r="465" spans="1:28" ht="13.2">
      <c r="A465" s="23"/>
      <c r="B465" s="24"/>
      <c r="C465" s="17"/>
      <c r="D465" s="17"/>
      <c r="E465" s="17"/>
      <c r="F465" s="25"/>
      <c r="G465" s="17"/>
      <c r="H465" s="17"/>
      <c r="I465" s="23"/>
      <c r="J465" s="24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</row>
    <row r="466" spans="1:28" ht="13.2">
      <c r="A466" s="23"/>
      <c r="B466" s="24"/>
      <c r="C466" s="17"/>
      <c r="D466" s="17"/>
      <c r="E466" s="17"/>
      <c r="F466" s="25"/>
      <c r="G466" s="17"/>
      <c r="H466" s="17"/>
      <c r="I466" s="23"/>
      <c r="J466" s="24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</row>
    <row r="467" spans="1:28" ht="13.2">
      <c r="A467" s="23"/>
      <c r="B467" s="24"/>
      <c r="C467" s="17"/>
      <c r="D467" s="17"/>
      <c r="E467" s="17"/>
      <c r="F467" s="25"/>
      <c r="G467" s="17"/>
      <c r="H467" s="17"/>
      <c r="I467" s="23"/>
      <c r="J467" s="24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</row>
    <row r="468" spans="1:28" ht="13.2">
      <c r="A468" s="23"/>
      <c r="B468" s="24"/>
      <c r="C468" s="17"/>
      <c r="D468" s="17"/>
      <c r="E468" s="17"/>
      <c r="F468" s="25"/>
      <c r="G468" s="17"/>
      <c r="H468" s="17"/>
      <c r="I468" s="23"/>
      <c r="J468" s="24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</row>
    <row r="469" spans="1:28" ht="13.2">
      <c r="A469" s="23"/>
      <c r="B469" s="24"/>
      <c r="C469" s="17"/>
      <c r="D469" s="17"/>
      <c r="E469" s="17"/>
      <c r="F469" s="25"/>
      <c r="G469" s="17"/>
      <c r="H469" s="17"/>
      <c r="I469" s="23"/>
      <c r="J469" s="24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</row>
    <row r="470" spans="1:28" ht="13.2">
      <c r="A470" s="23"/>
      <c r="B470" s="24"/>
      <c r="C470" s="17"/>
      <c r="D470" s="17"/>
      <c r="E470" s="17"/>
      <c r="F470" s="25"/>
      <c r="G470" s="17"/>
      <c r="H470" s="17"/>
      <c r="I470" s="23"/>
      <c r="J470" s="24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</row>
    <row r="471" spans="1:28" ht="13.2">
      <c r="A471" s="23"/>
      <c r="B471" s="24"/>
      <c r="C471" s="17"/>
      <c r="D471" s="17"/>
      <c r="E471" s="17"/>
      <c r="F471" s="25"/>
      <c r="G471" s="17"/>
      <c r="H471" s="17"/>
      <c r="I471" s="23"/>
      <c r="J471" s="24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</row>
    <row r="472" spans="1:28" ht="13.2">
      <c r="A472" s="23"/>
      <c r="B472" s="24"/>
      <c r="C472" s="17"/>
      <c r="D472" s="17"/>
      <c r="E472" s="17"/>
      <c r="F472" s="25"/>
      <c r="G472" s="17"/>
      <c r="H472" s="17"/>
      <c r="I472" s="23"/>
      <c r="J472" s="24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</row>
    <row r="473" spans="1:28" ht="13.2">
      <c r="A473" s="23"/>
      <c r="B473" s="24"/>
      <c r="C473" s="17"/>
      <c r="D473" s="17"/>
      <c r="E473" s="17"/>
      <c r="F473" s="25"/>
      <c r="G473" s="17"/>
      <c r="H473" s="17"/>
      <c r="I473" s="23"/>
      <c r="J473" s="24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</row>
    <row r="474" spans="1:28" ht="13.2">
      <c r="A474" s="23"/>
      <c r="B474" s="24"/>
      <c r="C474" s="17"/>
      <c r="D474" s="17"/>
      <c r="E474" s="17"/>
      <c r="F474" s="25"/>
      <c r="G474" s="17"/>
      <c r="H474" s="17"/>
      <c r="I474" s="23"/>
      <c r="J474" s="24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</row>
    <row r="475" spans="1:28" ht="13.2">
      <c r="A475" s="23"/>
      <c r="B475" s="24"/>
      <c r="C475" s="17"/>
      <c r="D475" s="17"/>
      <c r="E475" s="17"/>
      <c r="F475" s="25"/>
      <c r="G475" s="17"/>
      <c r="H475" s="17"/>
      <c r="I475" s="23"/>
      <c r="J475" s="24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</row>
    <row r="476" spans="1:28" ht="13.2">
      <c r="A476" s="23"/>
      <c r="B476" s="24"/>
      <c r="C476" s="17"/>
      <c r="D476" s="17"/>
      <c r="E476" s="17"/>
      <c r="F476" s="25"/>
      <c r="G476" s="17"/>
      <c r="H476" s="17"/>
      <c r="I476" s="23"/>
      <c r="J476" s="24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</row>
    <row r="477" spans="1:28" ht="13.2">
      <c r="A477" s="23"/>
      <c r="B477" s="24"/>
      <c r="C477" s="17"/>
      <c r="D477" s="17"/>
      <c r="E477" s="17"/>
      <c r="F477" s="25"/>
      <c r="G477" s="17"/>
      <c r="H477" s="17"/>
      <c r="I477" s="23"/>
      <c r="J477" s="24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</row>
    <row r="478" spans="1:28" ht="13.2">
      <c r="A478" s="23"/>
      <c r="B478" s="24"/>
      <c r="C478" s="17"/>
      <c r="D478" s="17"/>
      <c r="E478" s="17"/>
      <c r="F478" s="25"/>
      <c r="G478" s="17"/>
      <c r="H478" s="17"/>
      <c r="I478" s="23"/>
      <c r="J478" s="24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</row>
    <row r="479" spans="1:28" ht="13.2">
      <c r="A479" s="23"/>
      <c r="B479" s="24"/>
      <c r="C479" s="17"/>
      <c r="D479" s="17"/>
      <c r="E479" s="17"/>
      <c r="F479" s="25"/>
      <c r="G479" s="17"/>
      <c r="H479" s="17"/>
      <c r="I479" s="23"/>
      <c r="J479" s="24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</row>
    <row r="480" spans="1:28" ht="13.2">
      <c r="A480" s="23"/>
      <c r="B480" s="24"/>
      <c r="C480" s="17"/>
      <c r="D480" s="17"/>
      <c r="E480" s="17"/>
      <c r="F480" s="25"/>
      <c r="G480" s="17"/>
      <c r="H480" s="17"/>
      <c r="I480" s="23"/>
      <c r="J480" s="24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</row>
    <row r="481" spans="1:28" ht="13.2">
      <c r="A481" s="23"/>
      <c r="B481" s="24"/>
      <c r="C481" s="17"/>
      <c r="D481" s="17"/>
      <c r="E481" s="17"/>
      <c r="F481" s="25"/>
      <c r="G481" s="17"/>
      <c r="H481" s="17"/>
      <c r="I481" s="23"/>
      <c r="J481" s="24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</row>
    <row r="482" spans="1:28" ht="13.2">
      <c r="A482" s="23"/>
      <c r="B482" s="24"/>
      <c r="C482" s="17"/>
      <c r="D482" s="17"/>
      <c r="E482" s="17"/>
      <c r="F482" s="25"/>
      <c r="G482" s="17"/>
      <c r="H482" s="17"/>
      <c r="I482" s="23"/>
      <c r="J482" s="24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</row>
    <row r="483" spans="1:28" ht="13.2">
      <c r="A483" s="23"/>
      <c r="B483" s="24"/>
      <c r="C483" s="17"/>
      <c r="D483" s="17"/>
      <c r="E483" s="17"/>
      <c r="F483" s="25"/>
      <c r="G483" s="17"/>
      <c r="H483" s="17"/>
      <c r="I483" s="23"/>
      <c r="J483" s="24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</row>
    <row r="484" spans="1:28" ht="13.2">
      <c r="A484" s="23"/>
      <c r="B484" s="24"/>
      <c r="C484" s="17"/>
      <c r="D484" s="17"/>
      <c r="E484" s="17"/>
      <c r="F484" s="25"/>
      <c r="G484" s="17"/>
      <c r="H484" s="17"/>
      <c r="I484" s="23"/>
      <c r="J484" s="24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</row>
    <row r="485" spans="1:28" ht="13.2">
      <c r="A485" s="23"/>
      <c r="B485" s="24"/>
      <c r="C485" s="17"/>
      <c r="D485" s="17"/>
      <c r="E485" s="17"/>
      <c r="F485" s="25"/>
      <c r="G485" s="17"/>
      <c r="H485" s="17"/>
      <c r="I485" s="23"/>
      <c r="J485" s="24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</row>
    <row r="486" spans="1:28" ht="13.2">
      <c r="A486" s="23"/>
      <c r="B486" s="24"/>
      <c r="C486" s="17"/>
      <c r="D486" s="17"/>
      <c r="E486" s="17"/>
      <c r="F486" s="25"/>
      <c r="G486" s="17"/>
      <c r="H486" s="17"/>
      <c r="I486" s="23"/>
      <c r="J486" s="24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</row>
    <row r="487" spans="1:28" ht="13.2">
      <c r="A487" s="23"/>
      <c r="B487" s="24"/>
      <c r="C487" s="17"/>
      <c r="D487" s="17"/>
      <c r="E487" s="17"/>
      <c r="F487" s="25"/>
      <c r="G487" s="17"/>
      <c r="H487" s="17"/>
      <c r="I487" s="23"/>
      <c r="J487" s="24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</row>
    <row r="488" spans="1:28" ht="13.2">
      <c r="A488" s="23"/>
      <c r="B488" s="24"/>
      <c r="C488" s="17"/>
      <c r="D488" s="17"/>
      <c r="E488" s="17"/>
      <c r="F488" s="25"/>
      <c r="G488" s="17"/>
      <c r="H488" s="17"/>
      <c r="I488" s="23"/>
      <c r="J488" s="24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</row>
    <row r="489" spans="1:28" ht="13.2">
      <c r="A489" s="23"/>
      <c r="B489" s="24"/>
      <c r="C489" s="17"/>
      <c r="D489" s="17"/>
      <c r="E489" s="17"/>
      <c r="F489" s="25"/>
      <c r="G489" s="17"/>
      <c r="H489" s="17"/>
      <c r="I489" s="23"/>
      <c r="J489" s="24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</row>
    <row r="490" spans="1:28" ht="13.2">
      <c r="A490" s="23"/>
      <c r="B490" s="24"/>
      <c r="C490" s="17"/>
      <c r="D490" s="17"/>
      <c r="E490" s="17"/>
      <c r="F490" s="25"/>
      <c r="G490" s="17"/>
      <c r="H490" s="17"/>
      <c r="I490" s="23"/>
      <c r="J490" s="24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</row>
    <row r="491" spans="1:28" ht="13.2">
      <c r="A491" s="23"/>
      <c r="B491" s="24"/>
      <c r="C491" s="17"/>
      <c r="D491" s="17"/>
      <c r="E491" s="17"/>
      <c r="F491" s="25"/>
      <c r="G491" s="17"/>
      <c r="H491" s="17"/>
      <c r="I491" s="23"/>
      <c r="J491" s="24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</row>
    <row r="492" spans="1:28" ht="13.2">
      <c r="A492" s="23"/>
      <c r="B492" s="24"/>
      <c r="C492" s="17"/>
      <c r="D492" s="17"/>
      <c r="E492" s="17"/>
      <c r="F492" s="25"/>
      <c r="G492" s="17"/>
      <c r="H492" s="17"/>
      <c r="I492" s="23"/>
      <c r="J492" s="24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</row>
    <row r="493" spans="1:28" ht="13.2">
      <c r="A493" s="23"/>
      <c r="B493" s="24"/>
      <c r="C493" s="17"/>
      <c r="D493" s="17"/>
      <c r="E493" s="17"/>
      <c r="F493" s="25"/>
      <c r="G493" s="17"/>
      <c r="H493" s="17"/>
      <c r="I493" s="23"/>
      <c r="J493" s="24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</row>
    <row r="494" spans="1:28" ht="13.2">
      <c r="A494" s="23"/>
      <c r="B494" s="24"/>
      <c r="C494" s="17"/>
      <c r="D494" s="17"/>
      <c r="E494" s="17"/>
      <c r="F494" s="25"/>
      <c r="G494" s="17"/>
      <c r="H494" s="17"/>
      <c r="I494" s="23"/>
      <c r="J494" s="24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</row>
    <row r="495" spans="1:28" ht="13.2">
      <c r="A495" s="23"/>
      <c r="B495" s="24"/>
      <c r="C495" s="17"/>
      <c r="D495" s="17"/>
      <c r="E495" s="17"/>
      <c r="F495" s="25"/>
      <c r="G495" s="17"/>
      <c r="H495" s="17"/>
      <c r="I495" s="23"/>
      <c r="J495" s="24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</row>
    <row r="496" spans="1:28" ht="13.2">
      <c r="A496" s="23"/>
      <c r="B496" s="24"/>
      <c r="C496" s="17"/>
      <c r="D496" s="17"/>
      <c r="E496" s="17"/>
      <c r="F496" s="25"/>
      <c r="G496" s="17"/>
      <c r="H496" s="17"/>
      <c r="I496" s="23"/>
      <c r="J496" s="24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</row>
    <row r="497" spans="1:28" ht="13.2">
      <c r="A497" s="23"/>
      <c r="B497" s="24"/>
      <c r="C497" s="17"/>
      <c r="D497" s="17"/>
      <c r="E497" s="17"/>
      <c r="F497" s="25"/>
      <c r="G497" s="17"/>
      <c r="H497" s="17"/>
      <c r="I497" s="23"/>
      <c r="J497" s="24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</row>
    <row r="498" spans="1:28" ht="13.2">
      <c r="A498" s="23"/>
      <c r="B498" s="24"/>
      <c r="C498" s="17"/>
      <c r="D498" s="17"/>
      <c r="E498" s="17"/>
      <c r="F498" s="25"/>
      <c r="G498" s="17"/>
      <c r="H498" s="17"/>
      <c r="I498" s="23"/>
      <c r="J498" s="24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</row>
    <row r="499" spans="1:28" ht="13.2">
      <c r="A499" s="23"/>
      <c r="B499" s="24"/>
      <c r="C499" s="17"/>
      <c r="D499" s="17"/>
      <c r="E499" s="17"/>
      <c r="F499" s="25"/>
      <c r="G499" s="17"/>
      <c r="H499" s="17"/>
      <c r="I499" s="23"/>
      <c r="J499" s="24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</row>
    <row r="500" spans="1:28" ht="13.2">
      <c r="A500" s="23"/>
      <c r="B500" s="24"/>
      <c r="C500" s="17"/>
      <c r="D500" s="17"/>
      <c r="E500" s="17"/>
      <c r="F500" s="25"/>
      <c r="G500" s="17"/>
      <c r="H500" s="17"/>
      <c r="I500" s="23"/>
      <c r="J500" s="24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</row>
    <row r="501" spans="1:28" ht="13.2">
      <c r="A501" s="23"/>
      <c r="B501" s="24"/>
      <c r="C501" s="17"/>
      <c r="D501" s="17"/>
      <c r="E501" s="17"/>
      <c r="F501" s="25"/>
      <c r="G501" s="17"/>
      <c r="H501" s="17"/>
      <c r="I501" s="23"/>
      <c r="J501" s="24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</row>
    <row r="502" spans="1:28" ht="13.2">
      <c r="A502" s="23"/>
      <c r="B502" s="24"/>
      <c r="C502" s="17"/>
      <c r="D502" s="17"/>
      <c r="E502" s="17"/>
      <c r="F502" s="25"/>
      <c r="G502" s="17"/>
      <c r="H502" s="17"/>
      <c r="I502" s="23"/>
      <c r="J502" s="24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</row>
    <row r="503" spans="1:28" ht="13.2">
      <c r="A503" s="23"/>
      <c r="B503" s="24"/>
      <c r="C503" s="17"/>
      <c r="D503" s="17"/>
      <c r="E503" s="17"/>
      <c r="F503" s="25"/>
      <c r="G503" s="17"/>
      <c r="H503" s="17"/>
      <c r="I503" s="23"/>
      <c r="J503" s="24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</row>
    <row r="504" spans="1:28" ht="13.2">
      <c r="A504" s="23"/>
      <c r="B504" s="24"/>
      <c r="C504" s="17"/>
      <c r="D504" s="17"/>
      <c r="E504" s="17"/>
      <c r="F504" s="25"/>
      <c r="G504" s="17"/>
      <c r="H504" s="17"/>
      <c r="I504" s="23"/>
      <c r="J504" s="24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</row>
    <row r="505" spans="1:28" ht="13.2">
      <c r="A505" s="23"/>
      <c r="B505" s="24"/>
      <c r="C505" s="17"/>
      <c r="D505" s="17"/>
      <c r="E505" s="17"/>
      <c r="F505" s="25"/>
      <c r="G505" s="17"/>
      <c r="H505" s="17"/>
      <c r="I505" s="23"/>
      <c r="J505" s="24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</row>
    <row r="506" spans="1:28" ht="13.2">
      <c r="A506" s="23"/>
      <c r="B506" s="24"/>
      <c r="C506" s="17"/>
      <c r="D506" s="17"/>
      <c r="E506" s="17"/>
      <c r="F506" s="25"/>
      <c r="G506" s="17"/>
      <c r="H506" s="17"/>
      <c r="I506" s="23"/>
      <c r="J506" s="24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</row>
    <row r="507" spans="1:28" ht="13.2">
      <c r="A507" s="23"/>
      <c r="B507" s="24"/>
      <c r="C507" s="17"/>
      <c r="D507" s="17"/>
      <c r="E507" s="17"/>
      <c r="F507" s="25"/>
      <c r="G507" s="17"/>
      <c r="H507" s="17"/>
      <c r="I507" s="23"/>
      <c r="J507" s="24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</row>
    <row r="508" spans="1:28" ht="13.2">
      <c r="A508" s="23"/>
      <c r="B508" s="24"/>
      <c r="C508" s="17"/>
      <c r="D508" s="17"/>
      <c r="E508" s="17"/>
      <c r="F508" s="25"/>
      <c r="G508" s="17"/>
      <c r="H508" s="17"/>
      <c r="I508" s="23"/>
      <c r="J508" s="24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</row>
    <row r="509" spans="1:28" ht="13.2">
      <c r="A509" s="23"/>
      <c r="B509" s="24"/>
      <c r="C509" s="17"/>
      <c r="D509" s="17"/>
      <c r="E509" s="17"/>
      <c r="F509" s="25"/>
      <c r="G509" s="17"/>
      <c r="H509" s="17"/>
      <c r="I509" s="23"/>
      <c r="J509" s="24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</row>
    <row r="510" spans="1:28" ht="13.2">
      <c r="A510" s="23"/>
      <c r="B510" s="24"/>
      <c r="C510" s="17"/>
      <c r="D510" s="17"/>
      <c r="E510" s="17"/>
      <c r="F510" s="25"/>
      <c r="G510" s="17"/>
      <c r="H510" s="17"/>
      <c r="I510" s="23"/>
      <c r="J510" s="24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</row>
    <row r="511" spans="1:28" ht="13.2">
      <c r="A511" s="23"/>
      <c r="B511" s="24"/>
      <c r="C511" s="17"/>
      <c r="D511" s="17"/>
      <c r="E511" s="17"/>
      <c r="F511" s="25"/>
      <c r="G511" s="17"/>
      <c r="H511" s="17"/>
      <c r="I511" s="23"/>
      <c r="J511" s="24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</row>
    <row r="512" spans="1:28" ht="13.2">
      <c r="A512" s="23"/>
      <c r="B512" s="24"/>
      <c r="C512" s="17"/>
      <c r="D512" s="17"/>
      <c r="E512" s="17"/>
      <c r="F512" s="25"/>
      <c r="G512" s="17"/>
      <c r="H512" s="17"/>
      <c r="I512" s="23"/>
      <c r="J512" s="24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</row>
    <row r="513" spans="1:28" ht="13.2">
      <c r="A513" s="23"/>
      <c r="B513" s="24"/>
      <c r="C513" s="17"/>
      <c r="D513" s="17"/>
      <c r="E513" s="17"/>
      <c r="F513" s="25"/>
      <c r="G513" s="17"/>
      <c r="H513" s="17"/>
      <c r="I513" s="23"/>
      <c r="J513" s="24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</row>
    <row r="514" spans="1:28" ht="13.2">
      <c r="A514" s="23"/>
      <c r="B514" s="24"/>
      <c r="C514" s="17"/>
      <c r="D514" s="17"/>
      <c r="E514" s="17"/>
      <c r="F514" s="25"/>
      <c r="G514" s="17"/>
      <c r="H514" s="17"/>
      <c r="I514" s="23"/>
      <c r="J514" s="24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</row>
    <row r="515" spans="1:28" ht="13.2">
      <c r="A515" s="23"/>
      <c r="B515" s="24"/>
      <c r="C515" s="17"/>
      <c r="D515" s="17"/>
      <c r="E515" s="17"/>
      <c r="F515" s="25"/>
      <c r="G515" s="17"/>
      <c r="H515" s="17"/>
      <c r="I515" s="23"/>
      <c r="J515" s="24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 ht="13.2">
      <c r="A516" s="23"/>
      <c r="B516" s="24"/>
      <c r="C516" s="17"/>
      <c r="D516" s="17"/>
      <c r="E516" s="17"/>
      <c r="F516" s="25"/>
      <c r="G516" s="17"/>
      <c r="H516" s="17"/>
      <c r="I516" s="23"/>
      <c r="J516" s="24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 ht="13.2">
      <c r="A517" s="23"/>
      <c r="B517" s="24"/>
      <c r="C517" s="17"/>
      <c r="D517" s="17"/>
      <c r="E517" s="17"/>
      <c r="F517" s="25"/>
      <c r="G517" s="17"/>
      <c r="H517" s="17"/>
      <c r="I517" s="23"/>
      <c r="J517" s="24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 ht="13.2">
      <c r="A518" s="23"/>
      <c r="B518" s="24"/>
      <c r="C518" s="17"/>
      <c r="D518" s="17"/>
      <c r="E518" s="17"/>
      <c r="F518" s="25"/>
      <c r="G518" s="17"/>
      <c r="H518" s="17"/>
      <c r="I518" s="23"/>
      <c r="J518" s="24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 ht="13.2">
      <c r="A519" s="23"/>
      <c r="B519" s="24"/>
      <c r="C519" s="17"/>
      <c r="D519" s="17"/>
      <c r="E519" s="17"/>
      <c r="F519" s="25"/>
      <c r="G519" s="17"/>
      <c r="H519" s="17"/>
      <c r="I519" s="23"/>
      <c r="J519" s="24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 ht="13.2">
      <c r="A520" s="23"/>
      <c r="B520" s="24"/>
      <c r="C520" s="17"/>
      <c r="D520" s="17"/>
      <c r="E520" s="17"/>
      <c r="F520" s="25"/>
      <c r="G520" s="17"/>
      <c r="H520" s="17"/>
      <c r="I520" s="23"/>
      <c r="J520" s="24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 ht="13.2">
      <c r="A521" s="23"/>
      <c r="B521" s="24"/>
      <c r="C521" s="17"/>
      <c r="D521" s="17"/>
      <c r="E521" s="17"/>
      <c r="F521" s="25"/>
      <c r="G521" s="17"/>
      <c r="H521" s="17"/>
      <c r="I521" s="23"/>
      <c r="J521" s="24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 ht="13.2">
      <c r="A522" s="23"/>
      <c r="B522" s="24"/>
      <c r="C522" s="17"/>
      <c r="D522" s="17"/>
      <c r="E522" s="17"/>
      <c r="F522" s="25"/>
      <c r="G522" s="17"/>
      <c r="H522" s="17"/>
      <c r="I522" s="23"/>
      <c r="J522" s="24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 ht="13.2">
      <c r="A523" s="23"/>
      <c r="B523" s="24"/>
      <c r="C523" s="17"/>
      <c r="D523" s="17"/>
      <c r="E523" s="17"/>
      <c r="F523" s="25"/>
      <c r="G523" s="17"/>
      <c r="H523" s="17"/>
      <c r="I523" s="23"/>
      <c r="J523" s="24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 ht="13.2">
      <c r="A524" s="23"/>
      <c r="B524" s="24"/>
      <c r="C524" s="17"/>
      <c r="D524" s="17"/>
      <c r="E524" s="17"/>
      <c r="F524" s="25"/>
      <c r="G524" s="17"/>
      <c r="H524" s="17"/>
      <c r="I524" s="23"/>
      <c r="J524" s="24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 ht="13.2">
      <c r="A525" s="23"/>
      <c r="B525" s="24"/>
      <c r="C525" s="17"/>
      <c r="D525" s="17"/>
      <c r="E525" s="17"/>
      <c r="F525" s="25"/>
      <c r="G525" s="17"/>
      <c r="H525" s="17"/>
      <c r="I525" s="23"/>
      <c r="J525" s="24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 ht="13.2">
      <c r="A526" s="23"/>
      <c r="B526" s="24"/>
      <c r="C526" s="17"/>
      <c r="D526" s="17"/>
      <c r="E526" s="17"/>
      <c r="F526" s="25"/>
      <c r="G526" s="17"/>
      <c r="H526" s="17"/>
      <c r="I526" s="23"/>
      <c r="J526" s="24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 ht="13.2">
      <c r="A527" s="23"/>
      <c r="B527" s="24"/>
      <c r="C527" s="17"/>
      <c r="D527" s="17"/>
      <c r="E527" s="17"/>
      <c r="F527" s="25"/>
      <c r="G527" s="17"/>
      <c r="H527" s="17"/>
      <c r="I527" s="23"/>
      <c r="J527" s="24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 ht="13.2">
      <c r="A528" s="23"/>
      <c r="B528" s="24"/>
      <c r="C528" s="17"/>
      <c r="D528" s="17"/>
      <c r="E528" s="17"/>
      <c r="F528" s="25"/>
      <c r="G528" s="17"/>
      <c r="H528" s="17"/>
      <c r="I528" s="23"/>
      <c r="J528" s="24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 ht="13.2">
      <c r="A529" s="23"/>
      <c r="B529" s="24"/>
      <c r="C529" s="17"/>
      <c r="D529" s="17"/>
      <c r="E529" s="17"/>
      <c r="F529" s="25"/>
      <c r="G529" s="17"/>
      <c r="H529" s="17"/>
      <c r="I529" s="23"/>
      <c r="J529" s="24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 ht="13.2">
      <c r="A530" s="23"/>
      <c r="B530" s="24"/>
      <c r="C530" s="17"/>
      <c r="D530" s="17"/>
      <c r="E530" s="17"/>
      <c r="F530" s="25"/>
      <c r="G530" s="17"/>
      <c r="H530" s="17"/>
      <c r="I530" s="23"/>
      <c r="J530" s="24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 ht="13.2">
      <c r="A531" s="23"/>
      <c r="B531" s="24"/>
      <c r="C531" s="17"/>
      <c r="D531" s="17"/>
      <c r="E531" s="17"/>
      <c r="F531" s="25"/>
      <c r="G531" s="17"/>
      <c r="H531" s="17"/>
      <c r="I531" s="23"/>
      <c r="J531" s="24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 ht="13.2">
      <c r="A532" s="23"/>
      <c r="B532" s="24"/>
      <c r="C532" s="17"/>
      <c r="D532" s="17"/>
      <c r="E532" s="17"/>
      <c r="F532" s="25"/>
      <c r="G532" s="17"/>
      <c r="H532" s="17"/>
      <c r="I532" s="23"/>
      <c r="J532" s="24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 ht="13.2">
      <c r="A533" s="23"/>
      <c r="B533" s="24"/>
      <c r="C533" s="17"/>
      <c r="D533" s="17"/>
      <c r="E533" s="17"/>
      <c r="F533" s="25"/>
      <c r="G533" s="17"/>
      <c r="H533" s="17"/>
      <c r="I533" s="23"/>
      <c r="J533" s="24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 ht="13.2">
      <c r="A534" s="23"/>
      <c r="B534" s="24"/>
      <c r="C534" s="17"/>
      <c r="D534" s="17"/>
      <c r="E534" s="17"/>
      <c r="F534" s="25"/>
      <c r="G534" s="17"/>
      <c r="H534" s="17"/>
      <c r="I534" s="23"/>
      <c r="J534" s="24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 ht="13.2">
      <c r="A535" s="23"/>
      <c r="B535" s="24"/>
      <c r="C535" s="17"/>
      <c r="D535" s="17"/>
      <c r="E535" s="17"/>
      <c r="F535" s="25"/>
      <c r="G535" s="17"/>
      <c r="H535" s="17"/>
      <c r="I535" s="23"/>
      <c r="J535" s="24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 ht="13.2">
      <c r="A536" s="23"/>
      <c r="B536" s="24"/>
      <c r="C536" s="17"/>
      <c r="D536" s="17"/>
      <c r="E536" s="17"/>
      <c r="F536" s="25"/>
      <c r="G536" s="17"/>
      <c r="H536" s="17"/>
      <c r="I536" s="23"/>
      <c r="J536" s="24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 ht="13.2">
      <c r="A537" s="23"/>
      <c r="B537" s="24"/>
      <c r="C537" s="17"/>
      <c r="D537" s="17"/>
      <c r="E537" s="17"/>
      <c r="F537" s="25"/>
      <c r="G537" s="17"/>
      <c r="H537" s="17"/>
      <c r="I537" s="23"/>
      <c r="J537" s="24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 ht="13.2">
      <c r="A538" s="23"/>
      <c r="B538" s="24"/>
      <c r="C538" s="17"/>
      <c r="D538" s="17"/>
      <c r="E538" s="17"/>
      <c r="F538" s="25"/>
      <c r="G538" s="17"/>
      <c r="H538" s="17"/>
      <c r="I538" s="23"/>
      <c r="J538" s="24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 ht="13.2">
      <c r="A539" s="23"/>
      <c r="B539" s="24"/>
      <c r="C539" s="17"/>
      <c r="D539" s="17"/>
      <c r="E539" s="17"/>
      <c r="F539" s="25"/>
      <c r="G539" s="17"/>
      <c r="H539" s="17"/>
      <c r="I539" s="23"/>
      <c r="J539" s="24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 ht="13.2">
      <c r="A540" s="23"/>
      <c r="B540" s="24"/>
      <c r="C540" s="17"/>
      <c r="D540" s="17"/>
      <c r="E540" s="17"/>
      <c r="F540" s="25"/>
      <c r="G540" s="17"/>
      <c r="H540" s="17"/>
      <c r="I540" s="23"/>
      <c r="J540" s="24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 ht="13.2">
      <c r="A541" s="23"/>
      <c r="B541" s="24"/>
      <c r="C541" s="17"/>
      <c r="D541" s="17"/>
      <c r="E541" s="17"/>
      <c r="F541" s="25"/>
      <c r="G541" s="17"/>
      <c r="H541" s="17"/>
      <c r="I541" s="23"/>
      <c r="J541" s="24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 ht="13.2">
      <c r="A542" s="23"/>
      <c r="B542" s="24"/>
      <c r="C542" s="17"/>
      <c r="D542" s="17"/>
      <c r="E542" s="17"/>
      <c r="F542" s="25"/>
      <c r="G542" s="17"/>
      <c r="H542" s="17"/>
      <c r="I542" s="23"/>
      <c r="J542" s="24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 ht="13.2">
      <c r="A543" s="23"/>
      <c r="B543" s="24"/>
      <c r="C543" s="17"/>
      <c r="D543" s="17"/>
      <c r="E543" s="17"/>
      <c r="F543" s="25"/>
      <c r="G543" s="17"/>
      <c r="H543" s="17"/>
      <c r="I543" s="23"/>
      <c r="J543" s="24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 ht="13.2">
      <c r="A544" s="23"/>
      <c r="B544" s="24"/>
      <c r="C544" s="17"/>
      <c r="D544" s="17"/>
      <c r="E544" s="17"/>
      <c r="F544" s="25"/>
      <c r="G544" s="17"/>
      <c r="H544" s="17"/>
      <c r="I544" s="23"/>
      <c r="J544" s="24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 ht="13.2">
      <c r="A545" s="23"/>
      <c r="B545" s="24"/>
      <c r="C545" s="17"/>
      <c r="D545" s="17"/>
      <c r="E545" s="17"/>
      <c r="F545" s="25"/>
      <c r="G545" s="17"/>
      <c r="H545" s="17"/>
      <c r="I545" s="23"/>
      <c r="J545" s="24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 ht="13.2">
      <c r="A546" s="23"/>
      <c r="B546" s="24"/>
      <c r="C546" s="17"/>
      <c r="D546" s="17"/>
      <c r="E546" s="17"/>
      <c r="F546" s="25"/>
      <c r="G546" s="17"/>
      <c r="H546" s="17"/>
      <c r="I546" s="23"/>
      <c r="J546" s="24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 ht="13.2">
      <c r="A547" s="23"/>
      <c r="B547" s="24"/>
      <c r="C547" s="17"/>
      <c r="D547" s="17"/>
      <c r="E547" s="17"/>
      <c r="F547" s="25"/>
      <c r="G547" s="17"/>
      <c r="H547" s="17"/>
      <c r="I547" s="23"/>
      <c r="J547" s="24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 ht="13.2">
      <c r="A548" s="23"/>
      <c r="B548" s="24"/>
      <c r="C548" s="17"/>
      <c r="D548" s="17"/>
      <c r="E548" s="17"/>
      <c r="F548" s="25"/>
      <c r="G548" s="17"/>
      <c r="H548" s="17"/>
      <c r="I548" s="23"/>
      <c r="J548" s="24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 ht="13.2">
      <c r="A549" s="23"/>
      <c r="B549" s="24"/>
      <c r="C549" s="17"/>
      <c r="D549" s="17"/>
      <c r="E549" s="17"/>
      <c r="F549" s="25"/>
      <c r="G549" s="17"/>
      <c r="H549" s="17"/>
      <c r="I549" s="23"/>
      <c r="J549" s="24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 ht="13.2">
      <c r="A550" s="23"/>
      <c r="B550" s="24"/>
      <c r="C550" s="17"/>
      <c r="D550" s="17"/>
      <c r="E550" s="17"/>
      <c r="F550" s="25"/>
      <c r="G550" s="17"/>
      <c r="H550" s="17"/>
      <c r="I550" s="23"/>
      <c r="J550" s="24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 ht="13.2">
      <c r="A551" s="23"/>
      <c r="B551" s="24"/>
      <c r="C551" s="17"/>
      <c r="D551" s="17"/>
      <c r="E551" s="17"/>
      <c r="F551" s="25"/>
      <c r="G551" s="17"/>
      <c r="H551" s="17"/>
      <c r="I551" s="23"/>
      <c r="J551" s="24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 ht="13.2">
      <c r="A552" s="23"/>
      <c r="B552" s="24"/>
      <c r="C552" s="17"/>
      <c r="D552" s="17"/>
      <c r="E552" s="17"/>
      <c r="F552" s="25"/>
      <c r="G552" s="17"/>
      <c r="H552" s="17"/>
      <c r="I552" s="23"/>
      <c r="J552" s="24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 ht="13.2">
      <c r="A553" s="23"/>
      <c r="B553" s="24"/>
      <c r="C553" s="17"/>
      <c r="D553" s="17"/>
      <c r="E553" s="17"/>
      <c r="F553" s="25"/>
      <c r="G553" s="17"/>
      <c r="H553" s="17"/>
      <c r="I553" s="23"/>
      <c r="J553" s="24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 ht="13.2">
      <c r="A554" s="23"/>
      <c r="B554" s="24"/>
      <c r="C554" s="17"/>
      <c r="D554" s="17"/>
      <c r="E554" s="17"/>
      <c r="F554" s="25"/>
      <c r="G554" s="17"/>
      <c r="H554" s="17"/>
      <c r="I554" s="23"/>
      <c r="J554" s="24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 ht="13.2">
      <c r="A555" s="23"/>
      <c r="B555" s="24"/>
      <c r="C555" s="17"/>
      <c r="D555" s="17"/>
      <c r="E555" s="17"/>
      <c r="F555" s="25"/>
      <c r="G555" s="17"/>
      <c r="H555" s="17"/>
      <c r="I555" s="23"/>
      <c r="J555" s="24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 ht="13.2">
      <c r="A556" s="23"/>
      <c r="B556" s="24"/>
      <c r="C556" s="17"/>
      <c r="D556" s="17"/>
      <c r="E556" s="17"/>
      <c r="F556" s="25"/>
      <c r="G556" s="17"/>
      <c r="H556" s="17"/>
      <c r="I556" s="23"/>
      <c r="J556" s="24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 ht="13.2">
      <c r="A557" s="23"/>
      <c r="B557" s="24"/>
      <c r="C557" s="17"/>
      <c r="D557" s="17"/>
      <c r="E557" s="17"/>
      <c r="F557" s="25"/>
      <c r="G557" s="17"/>
      <c r="H557" s="17"/>
      <c r="I557" s="23"/>
      <c r="J557" s="24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 ht="13.2">
      <c r="A558" s="23"/>
      <c r="B558" s="24"/>
      <c r="C558" s="17"/>
      <c r="D558" s="17"/>
      <c r="E558" s="17"/>
      <c r="F558" s="25"/>
      <c r="G558" s="17"/>
      <c r="H558" s="17"/>
      <c r="I558" s="23"/>
      <c r="J558" s="24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 ht="13.2">
      <c r="A559" s="23"/>
      <c r="B559" s="24"/>
      <c r="C559" s="17"/>
      <c r="D559" s="17"/>
      <c r="E559" s="17"/>
      <c r="F559" s="25"/>
      <c r="G559" s="17"/>
      <c r="H559" s="17"/>
      <c r="I559" s="23"/>
      <c r="J559" s="24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 ht="13.2">
      <c r="A560" s="23"/>
      <c r="B560" s="24"/>
      <c r="C560" s="17"/>
      <c r="D560" s="17"/>
      <c r="E560" s="17"/>
      <c r="F560" s="25"/>
      <c r="G560" s="17"/>
      <c r="H560" s="17"/>
      <c r="I560" s="23"/>
      <c r="J560" s="24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 ht="13.2">
      <c r="A561" s="23"/>
      <c r="B561" s="24"/>
      <c r="C561" s="17"/>
      <c r="D561" s="17"/>
      <c r="E561" s="17"/>
      <c r="F561" s="25"/>
      <c r="G561" s="17"/>
      <c r="H561" s="17"/>
      <c r="I561" s="23"/>
      <c r="J561" s="24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 ht="13.2">
      <c r="A562" s="23"/>
      <c r="B562" s="24"/>
      <c r="C562" s="17"/>
      <c r="D562" s="17"/>
      <c r="E562" s="17"/>
      <c r="F562" s="25"/>
      <c r="G562" s="17"/>
      <c r="H562" s="17"/>
      <c r="I562" s="23"/>
      <c r="J562" s="24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3.2">
      <c r="A563" s="23"/>
      <c r="B563" s="24"/>
      <c r="C563" s="17"/>
      <c r="D563" s="17"/>
      <c r="E563" s="17"/>
      <c r="F563" s="25"/>
      <c r="G563" s="17"/>
      <c r="H563" s="17"/>
      <c r="I563" s="23"/>
      <c r="J563" s="24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 ht="13.2">
      <c r="A564" s="23"/>
      <c r="B564" s="24"/>
      <c r="C564" s="17"/>
      <c r="D564" s="17"/>
      <c r="E564" s="17"/>
      <c r="F564" s="25"/>
      <c r="G564" s="17"/>
      <c r="H564" s="17"/>
      <c r="I564" s="23"/>
      <c r="J564" s="24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 ht="13.2">
      <c r="A565" s="23"/>
      <c r="B565" s="24"/>
      <c r="C565" s="17"/>
      <c r="D565" s="17"/>
      <c r="E565" s="17"/>
      <c r="F565" s="25"/>
      <c r="G565" s="17"/>
      <c r="H565" s="17"/>
      <c r="I565" s="23"/>
      <c r="J565" s="24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 ht="13.2">
      <c r="A566" s="23"/>
      <c r="B566" s="24"/>
      <c r="C566" s="17"/>
      <c r="D566" s="17"/>
      <c r="E566" s="17"/>
      <c r="F566" s="25"/>
      <c r="G566" s="17"/>
      <c r="H566" s="17"/>
      <c r="I566" s="23"/>
      <c r="J566" s="24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 ht="13.2">
      <c r="A567" s="23"/>
      <c r="B567" s="24"/>
      <c r="C567" s="17"/>
      <c r="D567" s="17"/>
      <c r="E567" s="17"/>
      <c r="F567" s="25"/>
      <c r="G567" s="17"/>
      <c r="H567" s="17"/>
      <c r="I567" s="23"/>
      <c r="J567" s="24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 ht="13.2">
      <c r="A568" s="23"/>
      <c r="B568" s="24"/>
      <c r="C568" s="17"/>
      <c r="D568" s="17"/>
      <c r="E568" s="17"/>
      <c r="F568" s="25"/>
      <c r="G568" s="17"/>
      <c r="H568" s="17"/>
      <c r="I568" s="23"/>
      <c r="J568" s="24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 ht="13.2">
      <c r="A569" s="23"/>
      <c r="B569" s="24"/>
      <c r="C569" s="17"/>
      <c r="D569" s="17"/>
      <c r="E569" s="17"/>
      <c r="F569" s="25"/>
      <c r="G569" s="17"/>
      <c r="H569" s="17"/>
      <c r="I569" s="23"/>
      <c r="J569" s="24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 ht="13.2">
      <c r="A570" s="23"/>
      <c r="B570" s="24"/>
      <c r="C570" s="17"/>
      <c r="D570" s="17"/>
      <c r="E570" s="17"/>
      <c r="F570" s="25"/>
      <c r="G570" s="17"/>
      <c r="H570" s="17"/>
      <c r="I570" s="23"/>
      <c r="J570" s="24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 ht="13.2">
      <c r="A571" s="23"/>
      <c r="B571" s="24"/>
      <c r="C571" s="17"/>
      <c r="D571" s="17"/>
      <c r="E571" s="17"/>
      <c r="F571" s="25"/>
      <c r="G571" s="17"/>
      <c r="H571" s="17"/>
      <c r="I571" s="23"/>
      <c r="J571" s="24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 ht="13.2">
      <c r="A572" s="23"/>
      <c r="B572" s="24"/>
      <c r="C572" s="17"/>
      <c r="D572" s="17"/>
      <c r="E572" s="17"/>
      <c r="F572" s="25"/>
      <c r="G572" s="17"/>
      <c r="H572" s="17"/>
      <c r="I572" s="23"/>
      <c r="J572" s="24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 ht="13.2">
      <c r="A573" s="23"/>
      <c r="B573" s="24"/>
      <c r="C573" s="17"/>
      <c r="D573" s="17"/>
      <c r="E573" s="17"/>
      <c r="F573" s="25"/>
      <c r="G573" s="17"/>
      <c r="H573" s="17"/>
      <c r="I573" s="23"/>
      <c r="J573" s="24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 ht="13.2">
      <c r="A574" s="23"/>
      <c r="B574" s="24"/>
      <c r="C574" s="17"/>
      <c r="D574" s="17"/>
      <c r="E574" s="17"/>
      <c r="F574" s="25"/>
      <c r="G574" s="17"/>
      <c r="H574" s="17"/>
      <c r="I574" s="23"/>
      <c r="J574" s="24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 ht="13.2">
      <c r="A575" s="23"/>
      <c r="B575" s="24"/>
      <c r="C575" s="17"/>
      <c r="D575" s="17"/>
      <c r="E575" s="17"/>
      <c r="F575" s="25"/>
      <c r="G575" s="17"/>
      <c r="H575" s="17"/>
      <c r="I575" s="23"/>
      <c r="J575" s="24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 ht="13.2">
      <c r="A576" s="23"/>
      <c r="B576" s="24"/>
      <c r="C576" s="17"/>
      <c r="D576" s="17"/>
      <c r="E576" s="17"/>
      <c r="F576" s="25"/>
      <c r="G576" s="17"/>
      <c r="H576" s="17"/>
      <c r="I576" s="23"/>
      <c r="J576" s="24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 ht="13.2">
      <c r="A577" s="23"/>
      <c r="B577" s="24"/>
      <c r="C577" s="17"/>
      <c r="D577" s="17"/>
      <c r="E577" s="17"/>
      <c r="F577" s="25"/>
      <c r="G577" s="17"/>
      <c r="H577" s="17"/>
      <c r="I577" s="23"/>
      <c r="J577" s="24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 ht="13.2">
      <c r="A578" s="23"/>
      <c r="B578" s="24"/>
      <c r="C578" s="17"/>
      <c r="D578" s="17"/>
      <c r="E578" s="17"/>
      <c r="F578" s="25"/>
      <c r="G578" s="17"/>
      <c r="H578" s="17"/>
      <c r="I578" s="23"/>
      <c r="J578" s="24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 ht="13.2">
      <c r="A579" s="23"/>
      <c r="B579" s="24"/>
      <c r="C579" s="17"/>
      <c r="D579" s="17"/>
      <c r="E579" s="17"/>
      <c r="F579" s="25"/>
      <c r="G579" s="17"/>
      <c r="H579" s="17"/>
      <c r="I579" s="23"/>
      <c r="J579" s="24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3.2">
      <c r="A580" s="23"/>
      <c r="B580" s="24"/>
      <c r="C580" s="17"/>
      <c r="D580" s="17"/>
      <c r="E580" s="17"/>
      <c r="F580" s="25"/>
      <c r="G580" s="17"/>
      <c r="H580" s="17"/>
      <c r="I580" s="23"/>
      <c r="J580" s="24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 ht="13.2">
      <c r="A581" s="23"/>
      <c r="B581" s="24"/>
      <c r="C581" s="17"/>
      <c r="D581" s="17"/>
      <c r="E581" s="17"/>
      <c r="F581" s="25"/>
      <c r="G581" s="17"/>
      <c r="H581" s="17"/>
      <c r="I581" s="23"/>
      <c r="J581" s="24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 ht="13.2">
      <c r="A582" s="23"/>
      <c r="B582" s="24"/>
      <c r="C582" s="17"/>
      <c r="D582" s="17"/>
      <c r="E582" s="17"/>
      <c r="F582" s="25"/>
      <c r="G582" s="17"/>
      <c r="H582" s="17"/>
      <c r="I582" s="23"/>
      <c r="J582" s="24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 ht="13.2">
      <c r="A583" s="23"/>
      <c r="B583" s="24"/>
      <c r="C583" s="17"/>
      <c r="D583" s="17"/>
      <c r="E583" s="17"/>
      <c r="F583" s="25"/>
      <c r="G583" s="17"/>
      <c r="H583" s="17"/>
      <c r="I583" s="23"/>
      <c r="J583" s="24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 ht="13.2">
      <c r="A584" s="23"/>
      <c r="B584" s="24"/>
      <c r="C584" s="17"/>
      <c r="D584" s="17"/>
      <c r="E584" s="17"/>
      <c r="F584" s="25"/>
      <c r="G584" s="17"/>
      <c r="H584" s="17"/>
      <c r="I584" s="23"/>
      <c r="J584" s="24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 ht="13.2">
      <c r="A585" s="23"/>
      <c r="B585" s="24"/>
      <c r="C585" s="17"/>
      <c r="D585" s="17"/>
      <c r="E585" s="17"/>
      <c r="F585" s="25"/>
      <c r="G585" s="17"/>
      <c r="H585" s="17"/>
      <c r="I585" s="23"/>
      <c r="J585" s="24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 ht="13.2">
      <c r="A586" s="23"/>
      <c r="B586" s="24"/>
      <c r="C586" s="17"/>
      <c r="D586" s="17"/>
      <c r="E586" s="17"/>
      <c r="F586" s="25"/>
      <c r="G586" s="17"/>
      <c r="H586" s="17"/>
      <c r="I586" s="23"/>
      <c r="J586" s="24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 ht="13.2">
      <c r="A587" s="23"/>
      <c r="B587" s="24"/>
      <c r="C587" s="17"/>
      <c r="D587" s="17"/>
      <c r="E587" s="17"/>
      <c r="F587" s="25"/>
      <c r="G587" s="17"/>
      <c r="H587" s="17"/>
      <c r="I587" s="23"/>
      <c r="J587" s="24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 ht="13.2">
      <c r="A588" s="23"/>
      <c r="B588" s="24"/>
      <c r="C588" s="17"/>
      <c r="D588" s="17"/>
      <c r="E588" s="17"/>
      <c r="F588" s="25"/>
      <c r="G588" s="17"/>
      <c r="H588" s="17"/>
      <c r="I588" s="23"/>
      <c r="J588" s="24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 ht="13.2">
      <c r="A589" s="23"/>
      <c r="B589" s="24"/>
      <c r="C589" s="17"/>
      <c r="D589" s="17"/>
      <c r="E589" s="17"/>
      <c r="F589" s="25"/>
      <c r="G589" s="17"/>
      <c r="H589" s="17"/>
      <c r="I589" s="23"/>
      <c r="J589" s="24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 ht="13.2">
      <c r="A590" s="23"/>
      <c r="B590" s="24"/>
      <c r="C590" s="17"/>
      <c r="D590" s="17"/>
      <c r="E590" s="17"/>
      <c r="F590" s="25"/>
      <c r="G590" s="17"/>
      <c r="H590" s="17"/>
      <c r="I590" s="23"/>
      <c r="J590" s="24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 ht="13.2">
      <c r="A591" s="23"/>
      <c r="B591" s="24"/>
      <c r="C591" s="17"/>
      <c r="D591" s="17"/>
      <c r="E591" s="17"/>
      <c r="F591" s="25"/>
      <c r="G591" s="17"/>
      <c r="H591" s="17"/>
      <c r="I591" s="23"/>
      <c r="J591" s="24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 ht="13.2">
      <c r="A592" s="23"/>
      <c r="B592" s="24"/>
      <c r="C592" s="17"/>
      <c r="D592" s="17"/>
      <c r="E592" s="17"/>
      <c r="F592" s="25"/>
      <c r="G592" s="17"/>
      <c r="H592" s="17"/>
      <c r="I592" s="23"/>
      <c r="J592" s="24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 ht="13.2">
      <c r="A593" s="23"/>
      <c r="B593" s="24"/>
      <c r="C593" s="17"/>
      <c r="D593" s="17"/>
      <c r="E593" s="17"/>
      <c r="F593" s="25"/>
      <c r="G593" s="17"/>
      <c r="H593" s="17"/>
      <c r="I593" s="23"/>
      <c r="J593" s="24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 ht="13.2">
      <c r="A594" s="23"/>
      <c r="B594" s="24"/>
      <c r="C594" s="17"/>
      <c r="D594" s="17"/>
      <c r="E594" s="17"/>
      <c r="F594" s="25"/>
      <c r="G594" s="17"/>
      <c r="H594" s="17"/>
      <c r="I594" s="23"/>
      <c r="J594" s="24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 ht="13.2">
      <c r="A595" s="23"/>
      <c r="B595" s="24"/>
      <c r="C595" s="17"/>
      <c r="D595" s="17"/>
      <c r="E595" s="17"/>
      <c r="F595" s="25"/>
      <c r="G595" s="17"/>
      <c r="H595" s="17"/>
      <c r="I595" s="23"/>
      <c r="J595" s="24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 ht="13.2">
      <c r="A596" s="23"/>
      <c r="B596" s="24"/>
      <c r="C596" s="17"/>
      <c r="D596" s="17"/>
      <c r="E596" s="17"/>
      <c r="F596" s="25"/>
      <c r="G596" s="17"/>
      <c r="H596" s="17"/>
      <c r="I596" s="23"/>
      <c r="J596" s="24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 ht="13.2">
      <c r="A597" s="23"/>
      <c r="B597" s="24"/>
      <c r="C597" s="17"/>
      <c r="D597" s="17"/>
      <c r="E597" s="17"/>
      <c r="F597" s="25"/>
      <c r="G597" s="17"/>
      <c r="H597" s="17"/>
      <c r="I597" s="23"/>
      <c r="J597" s="24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 ht="13.2">
      <c r="A598" s="23"/>
      <c r="B598" s="24"/>
      <c r="C598" s="17"/>
      <c r="D598" s="17"/>
      <c r="E598" s="17"/>
      <c r="F598" s="25"/>
      <c r="G598" s="17"/>
      <c r="H598" s="17"/>
      <c r="I598" s="23"/>
      <c r="J598" s="24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 ht="13.2">
      <c r="A599" s="23"/>
      <c r="B599" s="24"/>
      <c r="C599" s="17"/>
      <c r="D599" s="17"/>
      <c r="E599" s="17"/>
      <c r="F599" s="25"/>
      <c r="G599" s="17"/>
      <c r="H599" s="17"/>
      <c r="I599" s="23"/>
      <c r="J599" s="24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 ht="13.2">
      <c r="A600" s="23"/>
      <c r="B600" s="24"/>
      <c r="C600" s="17"/>
      <c r="D600" s="17"/>
      <c r="E600" s="17"/>
      <c r="F600" s="25"/>
      <c r="G600" s="17"/>
      <c r="H600" s="17"/>
      <c r="I600" s="23"/>
      <c r="J600" s="24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 ht="13.2">
      <c r="A601" s="23"/>
      <c r="B601" s="24"/>
      <c r="C601" s="17"/>
      <c r="D601" s="17"/>
      <c r="E601" s="17"/>
      <c r="F601" s="25"/>
      <c r="G601" s="17"/>
      <c r="H601" s="17"/>
      <c r="I601" s="23"/>
      <c r="J601" s="24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 ht="13.2">
      <c r="A602" s="23"/>
      <c r="B602" s="24"/>
      <c r="C602" s="17"/>
      <c r="D602" s="17"/>
      <c r="E602" s="17"/>
      <c r="F602" s="25"/>
      <c r="G602" s="17"/>
      <c r="H602" s="17"/>
      <c r="I602" s="23"/>
      <c r="J602" s="24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 ht="13.2">
      <c r="A603" s="23"/>
      <c r="B603" s="24"/>
      <c r="C603" s="17"/>
      <c r="D603" s="17"/>
      <c r="E603" s="17"/>
      <c r="F603" s="25"/>
      <c r="G603" s="17"/>
      <c r="H603" s="17"/>
      <c r="I603" s="23"/>
      <c r="J603" s="24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 ht="13.2">
      <c r="A604" s="23"/>
      <c r="B604" s="24"/>
      <c r="C604" s="17"/>
      <c r="D604" s="17"/>
      <c r="E604" s="17"/>
      <c r="F604" s="25"/>
      <c r="G604" s="17"/>
      <c r="H604" s="17"/>
      <c r="I604" s="23"/>
      <c r="J604" s="24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 ht="13.2">
      <c r="A605" s="23"/>
      <c r="B605" s="24"/>
      <c r="C605" s="17"/>
      <c r="D605" s="17"/>
      <c r="E605" s="17"/>
      <c r="F605" s="25"/>
      <c r="G605" s="17"/>
      <c r="H605" s="17"/>
      <c r="I605" s="23"/>
      <c r="J605" s="24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 ht="13.2">
      <c r="A606" s="23"/>
      <c r="B606" s="24"/>
      <c r="C606" s="17"/>
      <c r="D606" s="17"/>
      <c r="E606" s="17"/>
      <c r="F606" s="25"/>
      <c r="G606" s="17"/>
      <c r="H606" s="17"/>
      <c r="I606" s="23"/>
      <c r="J606" s="24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 ht="13.2">
      <c r="A607" s="23"/>
      <c r="B607" s="24"/>
      <c r="C607" s="17"/>
      <c r="D607" s="17"/>
      <c r="E607" s="17"/>
      <c r="F607" s="25"/>
      <c r="G607" s="17"/>
      <c r="H607" s="17"/>
      <c r="I607" s="23"/>
      <c r="J607" s="24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 ht="13.2">
      <c r="A608" s="23"/>
      <c r="B608" s="24"/>
      <c r="C608" s="17"/>
      <c r="D608" s="17"/>
      <c r="E608" s="17"/>
      <c r="F608" s="25"/>
      <c r="G608" s="17"/>
      <c r="H608" s="17"/>
      <c r="I608" s="23"/>
      <c r="J608" s="24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 ht="13.2">
      <c r="A609" s="23"/>
      <c r="B609" s="24"/>
      <c r="C609" s="17"/>
      <c r="D609" s="17"/>
      <c r="E609" s="17"/>
      <c r="F609" s="25"/>
      <c r="G609" s="17"/>
      <c r="H609" s="17"/>
      <c r="I609" s="23"/>
      <c r="J609" s="24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 ht="13.2">
      <c r="A610" s="23"/>
      <c r="B610" s="24"/>
      <c r="C610" s="17"/>
      <c r="D610" s="17"/>
      <c r="E610" s="17"/>
      <c r="F610" s="25"/>
      <c r="G610" s="17"/>
      <c r="H610" s="17"/>
      <c r="I610" s="23"/>
      <c r="J610" s="24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 ht="13.2">
      <c r="A611" s="23"/>
      <c r="B611" s="24"/>
      <c r="C611" s="17"/>
      <c r="D611" s="17"/>
      <c r="E611" s="17"/>
      <c r="F611" s="25"/>
      <c r="G611" s="17"/>
      <c r="H611" s="17"/>
      <c r="I611" s="23"/>
      <c r="J611" s="24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 ht="13.2">
      <c r="A612" s="23"/>
      <c r="B612" s="24"/>
      <c r="C612" s="17"/>
      <c r="D612" s="17"/>
      <c r="E612" s="17"/>
      <c r="F612" s="25"/>
      <c r="G612" s="17"/>
      <c r="H612" s="17"/>
      <c r="I612" s="23"/>
      <c r="J612" s="24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 ht="13.2">
      <c r="A613" s="23"/>
      <c r="B613" s="24"/>
      <c r="C613" s="17"/>
      <c r="D613" s="17"/>
      <c r="E613" s="17"/>
      <c r="F613" s="25"/>
      <c r="G613" s="17"/>
      <c r="H613" s="17"/>
      <c r="I613" s="23"/>
      <c r="J613" s="24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 ht="13.2">
      <c r="A614" s="23"/>
      <c r="B614" s="24"/>
      <c r="C614" s="17"/>
      <c r="D614" s="17"/>
      <c r="E614" s="17"/>
      <c r="F614" s="25"/>
      <c r="G614" s="17"/>
      <c r="H614" s="17"/>
      <c r="I614" s="23"/>
      <c r="J614" s="24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 ht="13.2">
      <c r="A615" s="23"/>
      <c r="B615" s="24"/>
      <c r="C615" s="17"/>
      <c r="D615" s="17"/>
      <c r="E615" s="17"/>
      <c r="F615" s="25"/>
      <c r="G615" s="17"/>
      <c r="H615" s="17"/>
      <c r="I615" s="23"/>
      <c r="J615" s="24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 ht="13.2">
      <c r="A616" s="23"/>
      <c r="B616" s="24"/>
      <c r="C616" s="17"/>
      <c r="D616" s="17"/>
      <c r="E616" s="17"/>
      <c r="F616" s="25"/>
      <c r="G616" s="17"/>
      <c r="H616" s="17"/>
      <c r="I616" s="23"/>
      <c r="J616" s="24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 ht="13.2">
      <c r="A617" s="23"/>
      <c r="B617" s="24"/>
      <c r="C617" s="17"/>
      <c r="D617" s="17"/>
      <c r="E617" s="17"/>
      <c r="F617" s="25"/>
      <c r="G617" s="17"/>
      <c r="H617" s="17"/>
      <c r="I617" s="23"/>
      <c r="J617" s="24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 ht="13.2">
      <c r="A618" s="23"/>
      <c r="B618" s="24"/>
      <c r="C618" s="17"/>
      <c r="D618" s="17"/>
      <c r="E618" s="17"/>
      <c r="F618" s="25"/>
      <c r="G618" s="17"/>
      <c r="H618" s="17"/>
      <c r="I618" s="23"/>
      <c r="J618" s="24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 ht="13.2">
      <c r="A619" s="23"/>
      <c r="B619" s="24"/>
      <c r="C619" s="17"/>
      <c r="D619" s="17"/>
      <c r="E619" s="17"/>
      <c r="F619" s="25"/>
      <c r="G619" s="17"/>
      <c r="H619" s="17"/>
      <c r="I619" s="23"/>
      <c r="J619" s="24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 ht="13.2">
      <c r="A620" s="23"/>
      <c r="B620" s="24"/>
      <c r="C620" s="17"/>
      <c r="D620" s="17"/>
      <c r="E620" s="17"/>
      <c r="F620" s="25"/>
      <c r="G620" s="17"/>
      <c r="H620" s="17"/>
      <c r="I620" s="23"/>
      <c r="J620" s="24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 ht="13.2">
      <c r="A621" s="23"/>
      <c r="B621" s="24"/>
      <c r="C621" s="17"/>
      <c r="D621" s="17"/>
      <c r="E621" s="17"/>
      <c r="F621" s="25"/>
      <c r="G621" s="17"/>
      <c r="H621" s="17"/>
      <c r="I621" s="23"/>
      <c r="J621" s="24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 ht="13.2">
      <c r="A622" s="23"/>
      <c r="B622" s="24"/>
      <c r="C622" s="17"/>
      <c r="D622" s="17"/>
      <c r="E622" s="17"/>
      <c r="F622" s="25"/>
      <c r="G622" s="17"/>
      <c r="H622" s="17"/>
      <c r="I622" s="23"/>
      <c r="J622" s="24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 ht="13.2">
      <c r="A623" s="23"/>
      <c r="B623" s="24"/>
      <c r="C623" s="17"/>
      <c r="D623" s="17"/>
      <c r="E623" s="17"/>
      <c r="F623" s="25"/>
      <c r="G623" s="17"/>
      <c r="H623" s="17"/>
      <c r="I623" s="23"/>
      <c r="J623" s="24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 ht="13.2">
      <c r="A624" s="23"/>
      <c r="B624" s="24"/>
      <c r="C624" s="17"/>
      <c r="D624" s="17"/>
      <c r="E624" s="17"/>
      <c r="F624" s="25"/>
      <c r="G624" s="17"/>
      <c r="H624" s="17"/>
      <c r="I624" s="23"/>
      <c r="J624" s="24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 ht="13.2">
      <c r="A625" s="23"/>
      <c r="B625" s="24"/>
      <c r="C625" s="17"/>
      <c r="D625" s="17"/>
      <c r="E625" s="17"/>
      <c r="F625" s="25"/>
      <c r="G625" s="17"/>
      <c r="H625" s="17"/>
      <c r="I625" s="23"/>
      <c r="J625" s="24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 ht="13.2">
      <c r="A626" s="23"/>
      <c r="B626" s="24"/>
      <c r="C626" s="17"/>
      <c r="D626" s="17"/>
      <c r="E626" s="17"/>
      <c r="F626" s="25"/>
      <c r="G626" s="17"/>
      <c r="H626" s="17"/>
      <c r="I626" s="23"/>
      <c r="J626" s="24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 ht="13.2">
      <c r="A627" s="23"/>
      <c r="B627" s="24"/>
      <c r="C627" s="17"/>
      <c r="D627" s="17"/>
      <c r="E627" s="17"/>
      <c r="F627" s="25"/>
      <c r="G627" s="17"/>
      <c r="H627" s="17"/>
      <c r="I627" s="23"/>
      <c r="J627" s="24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 ht="13.2">
      <c r="A628" s="23"/>
      <c r="B628" s="24"/>
      <c r="C628" s="17"/>
      <c r="D628" s="17"/>
      <c r="E628" s="17"/>
      <c r="F628" s="25"/>
      <c r="G628" s="17"/>
      <c r="H628" s="17"/>
      <c r="I628" s="23"/>
      <c r="J628" s="24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 ht="13.2">
      <c r="A629" s="23"/>
      <c r="B629" s="24"/>
      <c r="C629" s="17"/>
      <c r="D629" s="17"/>
      <c r="E629" s="17"/>
      <c r="F629" s="25"/>
      <c r="G629" s="17"/>
      <c r="H629" s="17"/>
      <c r="I629" s="23"/>
      <c r="J629" s="24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 ht="13.2">
      <c r="A630" s="23"/>
      <c r="B630" s="24"/>
      <c r="C630" s="17"/>
      <c r="D630" s="17"/>
      <c r="E630" s="17"/>
      <c r="F630" s="25"/>
      <c r="G630" s="17"/>
      <c r="H630" s="17"/>
      <c r="I630" s="23"/>
      <c r="J630" s="24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 ht="13.2">
      <c r="A631" s="23"/>
      <c r="B631" s="24"/>
      <c r="C631" s="17"/>
      <c r="D631" s="17"/>
      <c r="E631" s="17"/>
      <c r="F631" s="25"/>
      <c r="G631" s="17"/>
      <c r="H631" s="17"/>
      <c r="I631" s="23"/>
      <c r="J631" s="24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 ht="13.2">
      <c r="A632" s="23"/>
      <c r="B632" s="24"/>
      <c r="C632" s="17"/>
      <c r="D632" s="17"/>
      <c r="E632" s="17"/>
      <c r="F632" s="25"/>
      <c r="G632" s="17"/>
      <c r="H632" s="17"/>
      <c r="I632" s="23"/>
      <c r="J632" s="24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 ht="13.2">
      <c r="A633" s="23"/>
      <c r="B633" s="24"/>
      <c r="C633" s="17"/>
      <c r="D633" s="17"/>
      <c r="E633" s="17"/>
      <c r="F633" s="25"/>
      <c r="G633" s="17"/>
      <c r="H633" s="17"/>
      <c r="I633" s="23"/>
      <c r="J633" s="24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 ht="13.2">
      <c r="A634" s="23"/>
      <c r="B634" s="24"/>
      <c r="C634" s="17"/>
      <c r="D634" s="17"/>
      <c r="E634" s="17"/>
      <c r="F634" s="25"/>
      <c r="G634" s="17"/>
      <c r="H634" s="17"/>
      <c r="I634" s="23"/>
      <c r="J634" s="24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 ht="13.2">
      <c r="A635" s="23"/>
      <c r="B635" s="24"/>
      <c r="C635" s="17"/>
      <c r="D635" s="17"/>
      <c r="E635" s="17"/>
      <c r="F635" s="25"/>
      <c r="G635" s="17"/>
      <c r="H635" s="17"/>
      <c r="I635" s="23"/>
      <c r="J635" s="24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 ht="13.2">
      <c r="A636" s="23"/>
      <c r="B636" s="24"/>
      <c r="C636" s="17"/>
      <c r="D636" s="17"/>
      <c r="E636" s="17"/>
      <c r="F636" s="25"/>
      <c r="G636" s="17"/>
      <c r="H636" s="17"/>
      <c r="I636" s="23"/>
      <c r="J636" s="24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 ht="13.2">
      <c r="A637" s="23"/>
      <c r="B637" s="24"/>
      <c r="C637" s="17"/>
      <c r="D637" s="17"/>
      <c r="E637" s="17"/>
      <c r="F637" s="25"/>
      <c r="G637" s="17"/>
      <c r="H637" s="17"/>
      <c r="I637" s="23"/>
      <c r="J637" s="24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 ht="13.2">
      <c r="A638" s="23"/>
      <c r="B638" s="24"/>
      <c r="C638" s="17"/>
      <c r="D638" s="17"/>
      <c r="E638" s="17"/>
      <c r="F638" s="25"/>
      <c r="G638" s="17"/>
      <c r="H638" s="17"/>
      <c r="I638" s="23"/>
      <c r="J638" s="24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 ht="13.2">
      <c r="A639" s="23"/>
      <c r="B639" s="24"/>
      <c r="C639" s="17"/>
      <c r="D639" s="17"/>
      <c r="E639" s="17"/>
      <c r="F639" s="25"/>
      <c r="G639" s="17"/>
      <c r="H639" s="17"/>
      <c r="I639" s="23"/>
      <c r="J639" s="24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 ht="13.2">
      <c r="A640" s="23"/>
      <c r="B640" s="24"/>
      <c r="C640" s="17"/>
      <c r="D640" s="17"/>
      <c r="E640" s="17"/>
      <c r="F640" s="25"/>
      <c r="G640" s="17"/>
      <c r="H640" s="17"/>
      <c r="I640" s="23"/>
      <c r="J640" s="24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 ht="13.2">
      <c r="A641" s="23"/>
      <c r="B641" s="24"/>
      <c r="C641" s="17"/>
      <c r="D641" s="17"/>
      <c r="E641" s="17"/>
      <c r="F641" s="25"/>
      <c r="G641" s="17"/>
      <c r="H641" s="17"/>
      <c r="I641" s="23"/>
      <c r="J641" s="24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 ht="13.2">
      <c r="A642" s="23"/>
      <c r="B642" s="24"/>
      <c r="C642" s="17"/>
      <c r="D642" s="17"/>
      <c r="E642" s="17"/>
      <c r="F642" s="25"/>
      <c r="G642" s="17"/>
      <c r="H642" s="17"/>
      <c r="I642" s="23"/>
      <c r="J642" s="24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 ht="13.2">
      <c r="A643" s="23"/>
      <c r="B643" s="24"/>
      <c r="C643" s="17"/>
      <c r="D643" s="17"/>
      <c r="E643" s="17"/>
      <c r="F643" s="25"/>
      <c r="G643" s="17"/>
      <c r="H643" s="17"/>
      <c r="I643" s="23"/>
      <c r="J643" s="24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 ht="13.2">
      <c r="A644" s="23"/>
      <c r="B644" s="24"/>
      <c r="C644" s="17"/>
      <c r="D644" s="17"/>
      <c r="E644" s="17"/>
      <c r="F644" s="25"/>
      <c r="G644" s="17"/>
      <c r="H644" s="17"/>
      <c r="I644" s="23"/>
      <c r="J644" s="24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 ht="13.2">
      <c r="A645" s="23"/>
      <c r="B645" s="24"/>
      <c r="C645" s="17"/>
      <c r="D645" s="17"/>
      <c r="E645" s="17"/>
      <c r="F645" s="25"/>
      <c r="G645" s="17"/>
      <c r="H645" s="17"/>
      <c r="I645" s="23"/>
      <c r="J645" s="24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 ht="13.2">
      <c r="A646" s="23"/>
      <c r="B646" s="24"/>
      <c r="C646" s="17"/>
      <c r="D646" s="17"/>
      <c r="E646" s="17"/>
      <c r="F646" s="25"/>
      <c r="G646" s="17"/>
      <c r="H646" s="17"/>
      <c r="I646" s="23"/>
      <c r="J646" s="24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 ht="13.2">
      <c r="A647" s="23"/>
      <c r="B647" s="24"/>
      <c r="C647" s="17"/>
      <c r="D647" s="17"/>
      <c r="E647" s="17"/>
      <c r="F647" s="25"/>
      <c r="G647" s="17"/>
      <c r="H647" s="17"/>
      <c r="I647" s="23"/>
      <c r="J647" s="24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 ht="13.2">
      <c r="A648" s="23"/>
      <c r="B648" s="24"/>
      <c r="C648" s="17"/>
      <c r="D648" s="17"/>
      <c r="E648" s="17"/>
      <c r="F648" s="25"/>
      <c r="G648" s="17"/>
      <c r="H648" s="17"/>
      <c r="I648" s="23"/>
      <c r="J648" s="24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 ht="13.2">
      <c r="A649" s="23"/>
      <c r="B649" s="24"/>
      <c r="C649" s="17"/>
      <c r="D649" s="17"/>
      <c r="E649" s="17"/>
      <c r="F649" s="25"/>
      <c r="G649" s="17"/>
      <c r="H649" s="17"/>
      <c r="I649" s="23"/>
      <c r="J649" s="24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 ht="13.2">
      <c r="A650" s="23"/>
      <c r="B650" s="24"/>
      <c r="C650" s="17"/>
      <c r="D650" s="17"/>
      <c r="E650" s="17"/>
      <c r="F650" s="25"/>
      <c r="G650" s="17"/>
      <c r="H650" s="17"/>
      <c r="I650" s="23"/>
      <c r="J650" s="24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 ht="13.2">
      <c r="A651" s="23"/>
      <c r="B651" s="24"/>
      <c r="C651" s="17"/>
      <c r="D651" s="17"/>
      <c r="E651" s="17"/>
      <c r="F651" s="25"/>
      <c r="G651" s="17"/>
      <c r="H651" s="17"/>
      <c r="I651" s="23"/>
      <c r="J651" s="24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 ht="13.2">
      <c r="A652" s="23"/>
      <c r="B652" s="24"/>
      <c r="C652" s="17"/>
      <c r="D652" s="17"/>
      <c r="E652" s="17"/>
      <c r="F652" s="25"/>
      <c r="G652" s="17"/>
      <c r="H652" s="17"/>
      <c r="I652" s="23"/>
      <c r="J652" s="24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 ht="13.2">
      <c r="A653" s="23"/>
      <c r="B653" s="24"/>
      <c r="C653" s="17"/>
      <c r="D653" s="17"/>
      <c r="E653" s="17"/>
      <c r="F653" s="25"/>
      <c r="G653" s="17"/>
      <c r="H653" s="17"/>
      <c r="I653" s="23"/>
      <c r="J653" s="24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 ht="13.2">
      <c r="A654" s="23"/>
      <c r="B654" s="24"/>
      <c r="C654" s="17"/>
      <c r="D654" s="17"/>
      <c r="E654" s="17"/>
      <c r="F654" s="25"/>
      <c r="G654" s="17"/>
      <c r="H654" s="17"/>
      <c r="I654" s="23"/>
      <c r="J654" s="24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 ht="13.2">
      <c r="A655" s="23"/>
      <c r="B655" s="24"/>
      <c r="C655" s="17"/>
      <c r="D655" s="17"/>
      <c r="E655" s="17"/>
      <c r="F655" s="25"/>
      <c r="G655" s="17"/>
      <c r="H655" s="17"/>
      <c r="I655" s="23"/>
      <c r="J655" s="24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 ht="13.2">
      <c r="A656" s="23"/>
      <c r="B656" s="24"/>
      <c r="C656" s="17"/>
      <c r="D656" s="17"/>
      <c r="E656" s="17"/>
      <c r="F656" s="25"/>
      <c r="G656" s="17"/>
      <c r="H656" s="17"/>
      <c r="I656" s="23"/>
      <c r="J656" s="24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 ht="13.2">
      <c r="A657" s="23"/>
      <c r="B657" s="24"/>
      <c r="C657" s="17"/>
      <c r="D657" s="17"/>
      <c r="E657" s="17"/>
      <c r="F657" s="25"/>
      <c r="G657" s="17"/>
      <c r="H657" s="17"/>
      <c r="I657" s="23"/>
      <c r="J657" s="24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 ht="13.2">
      <c r="A658" s="23"/>
      <c r="B658" s="24"/>
      <c r="C658" s="17"/>
      <c r="D658" s="17"/>
      <c r="E658" s="17"/>
      <c r="F658" s="25"/>
      <c r="G658" s="17"/>
      <c r="H658" s="17"/>
      <c r="I658" s="23"/>
      <c r="J658" s="24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 ht="13.2">
      <c r="A659" s="23"/>
      <c r="B659" s="24"/>
      <c r="C659" s="17"/>
      <c r="D659" s="17"/>
      <c r="E659" s="17"/>
      <c r="F659" s="25"/>
      <c r="G659" s="17"/>
      <c r="H659" s="17"/>
      <c r="I659" s="23"/>
      <c r="J659" s="24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 ht="13.2">
      <c r="A660" s="23"/>
      <c r="B660" s="24"/>
      <c r="C660" s="17"/>
      <c r="D660" s="17"/>
      <c r="E660" s="17"/>
      <c r="F660" s="25"/>
      <c r="G660" s="17"/>
      <c r="H660" s="17"/>
      <c r="I660" s="23"/>
      <c r="J660" s="24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 ht="13.2">
      <c r="A661" s="23"/>
      <c r="B661" s="24"/>
      <c r="C661" s="17"/>
      <c r="D661" s="17"/>
      <c r="E661" s="17"/>
      <c r="F661" s="25"/>
      <c r="G661" s="17"/>
      <c r="H661" s="17"/>
      <c r="I661" s="23"/>
      <c r="J661" s="24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 ht="13.2">
      <c r="A662" s="23"/>
      <c r="B662" s="24"/>
      <c r="C662" s="17"/>
      <c r="D662" s="17"/>
      <c r="E662" s="17"/>
      <c r="F662" s="25"/>
      <c r="G662" s="17"/>
      <c r="H662" s="17"/>
      <c r="I662" s="23"/>
      <c r="J662" s="24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 ht="13.2">
      <c r="A663" s="23"/>
      <c r="B663" s="24"/>
      <c r="C663" s="17"/>
      <c r="D663" s="17"/>
      <c r="E663" s="17"/>
      <c r="F663" s="25"/>
      <c r="G663" s="17"/>
      <c r="H663" s="17"/>
      <c r="I663" s="23"/>
      <c r="J663" s="24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 ht="13.2">
      <c r="A664" s="23"/>
      <c r="B664" s="24"/>
      <c r="C664" s="17"/>
      <c r="D664" s="17"/>
      <c r="E664" s="17"/>
      <c r="F664" s="25"/>
      <c r="G664" s="17"/>
      <c r="H664" s="17"/>
      <c r="I664" s="23"/>
      <c r="J664" s="24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 ht="13.2">
      <c r="A665" s="23"/>
      <c r="B665" s="24"/>
      <c r="C665" s="17"/>
      <c r="D665" s="17"/>
      <c r="E665" s="17"/>
      <c r="F665" s="25"/>
      <c r="G665" s="17"/>
      <c r="H665" s="17"/>
      <c r="I665" s="23"/>
      <c r="J665" s="24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 ht="13.2">
      <c r="A666" s="23"/>
      <c r="B666" s="24"/>
      <c r="C666" s="17"/>
      <c r="D666" s="17"/>
      <c r="E666" s="17"/>
      <c r="F666" s="25"/>
      <c r="G666" s="17"/>
      <c r="H666" s="17"/>
      <c r="I666" s="23"/>
      <c r="J666" s="24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 ht="13.2">
      <c r="A667" s="23"/>
      <c r="B667" s="24"/>
      <c r="C667" s="17"/>
      <c r="D667" s="17"/>
      <c r="E667" s="17"/>
      <c r="F667" s="25"/>
      <c r="G667" s="17"/>
      <c r="H667" s="17"/>
      <c r="I667" s="23"/>
      <c r="J667" s="24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 ht="13.2">
      <c r="A668" s="23"/>
      <c r="B668" s="24"/>
      <c r="C668" s="17"/>
      <c r="D668" s="17"/>
      <c r="E668" s="17"/>
      <c r="F668" s="25"/>
      <c r="G668" s="17"/>
      <c r="H668" s="17"/>
      <c r="I668" s="23"/>
      <c r="J668" s="24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 ht="13.2">
      <c r="A669" s="23"/>
      <c r="B669" s="24"/>
      <c r="C669" s="17"/>
      <c r="D669" s="17"/>
      <c r="E669" s="17"/>
      <c r="F669" s="25"/>
      <c r="G669" s="17"/>
      <c r="H669" s="17"/>
      <c r="I669" s="23"/>
      <c r="J669" s="24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 ht="13.2">
      <c r="A670" s="23"/>
      <c r="B670" s="24"/>
      <c r="C670" s="17"/>
      <c r="D670" s="17"/>
      <c r="E670" s="17"/>
      <c r="F670" s="25"/>
      <c r="G670" s="17"/>
      <c r="H670" s="17"/>
      <c r="I670" s="23"/>
      <c r="J670" s="24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 ht="13.2">
      <c r="A671" s="23"/>
      <c r="B671" s="24"/>
      <c r="C671" s="17"/>
      <c r="D671" s="17"/>
      <c r="E671" s="17"/>
      <c r="F671" s="25"/>
      <c r="G671" s="17"/>
      <c r="H671" s="17"/>
      <c r="I671" s="23"/>
      <c r="J671" s="24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 ht="13.2">
      <c r="A672" s="23"/>
      <c r="B672" s="24"/>
      <c r="C672" s="17"/>
      <c r="D672" s="17"/>
      <c r="E672" s="17"/>
      <c r="F672" s="25"/>
      <c r="G672" s="17"/>
      <c r="H672" s="17"/>
      <c r="I672" s="23"/>
      <c r="J672" s="24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 ht="13.2">
      <c r="A673" s="23"/>
      <c r="B673" s="24"/>
      <c r="C673" s="17"/>
      <c r="D673" s="17"/>
      <c r="E673" s="17"/>
      <c r="F673" s="25"/>
      <c r="G673" s="17"/>
      <c r="H673" s="17"/>
      <c r="I673" s="23"/>
      <c r="J673" s="24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 ht="13.2">
      <c r="A674" s="23"/>
      <c r="B674" s="24"/>
      <c r="C674" s="17"/>
      <c r="D674" s="17"/>
      <c r="E674" s="17"/>
      <c r="F674" s="25"/>
      <c r="G674" s="17"/>
      <c r="H674" s="17"/>
      <c r="I674" s="23"/>
      <c r="J674" s="24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 ht="13.2">
      <c r="A675" s="23"/>
      <c r="B675" s="24"/>
      <c r="C675" s="17"/>
      <c r="D675" s="17"/>
      <c r="E675" s="17"/>
      <c r="F675" s="25"/>
      <c r="G675" s="17"/>
      <c r="H675" s="17"/>
      <c r="I675" s="23"/>
      <c r="J675" s="24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 ht="13.2">
      <c r="A676" s="23"/>
      <c r="B676" s="24"/>
      <c r="C676" s="17"/>
      <c r="D676" s="17"/>
      <c r="E676" s="17"/>
      <c r="F676" s="25"/>
      <c r="G676" s="17"/>
      <c r="H676" s="17"/>
      <c r="I676" s="23"/>
      <c r="J676" s="24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 ht="13.2">
      <c r="A677" s="23"/>
      <c r="B677" s="24"/>
      <c r="C677" s="17"/>
      <c r="D677" s="17"/>
      <c r="E677" s="17"/>
      <c r="F677" s="25"/>
      <c r="G677" s="17"/>
      <c r="H677" s="17"/>
      <c r="I677" s="23"/>
      <c r="J677" s="24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 ht="13.2">
      <c r="A678" s="23"/>
      <c r="B678" s="24"/>
      <c r="C678" s="17"/>
      <c r="D678" s="17"/>
      <c r="E678" s="17"/>
      <c r="F678" s="25"/>
      <c r="G678" s="17"/>
      <c r="H678" s="17"/>
      <c r="I678" s="23"/>
      <c r="J678" s="24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 ht="13.2">
      <c r="A679" s="23"/>
      <c r="B679" s="24"/>
      <c r="C679" s="17"/>
      <c r="D679" s="17"/>
      <c r="E679" s="17"/>
      <c r="F679" s="25"/>
      <c r="G679" s="17"/>
      <c r="H679" s="17"/>
      <c r="I679" s="23"/>
      <c r="J679" s="24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 ht="13.2">
      <c r="A680" s="23"/>
      <c r="B680" s="24"/>
      <c r="C680" s="17"/>
      <c r="D680" s="17"/>
      <c r="E680" s="17"/>
      <c r="F680" s="25"/>
      <c r="G680" s="17"/>
      <c r="H680" s="17"/>
      <c r="I680" s="23"/>
      <c r="J680" s="24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 ht="13.2">
      <c r="A681" s="23"/>
      <c r="B681" s="24"/>
      <c r="C681" s="17"/>
      <c r="D681" s="17"/>
      <c r="E681" s="17"/>
      <c r="F681" s="25"/>
      <c r="G681" s="17"/>
      <c r="H681" s="17"/>
      <c r="I681" s="23"/>
      <c r="J681" s="24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 ht="13.2">
      <c r="A682" s="23"/>
      <c r="B682" s="24"/>
      <c r="C682" s="17"/>
      <c r="D682" s="17"/>
      <c r="E682" s="17"/>
      <c r="F682" s="25"/>
      <c r="G682" s="17"/>
      <c r="H682" s="17"/>
      <c r="I682" s="23"/>
      <c r="J682" s="24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 ht="13.2">
      <c r="A683" s="23"/>
      <c r="B683" s="24"/>
      <c r="C683" s="17"/>
      <c r="D683" s="17"/>
      <c r="E683" s="17"/>
      <c r="F683" s="25"/>
      <c r="G683" s="17"/>
      <c r="H683" s="17"/>
      <c r="I683" s="23"/>
      <c r="J683" s="24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 ht="13.2">
      <c r="A684" s="23"/>
      <c r="B684" s="24"/>
      <c r="C684" s="17"/>
      <c r="D684" s="17"/>
      <c r="E684" s="17"/>
      <c r="F684" s="25"/>
      <c r="G684" s="17"/>
      <c r="H684" s="17"/>
      <c r="I684" s="23"/>
      <c r="J684" s="24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 ht="13.2">
      <c r="A685" s="23"/>
      <c r="B685" s="24"/>
      <c r="C685" s="17"/>
      <c r="D685" s="17"/>
      <c r="E685" s="17"/>
      <c r="F685" s="25"/>
      <c r="G685" s="17"/>
      <c r="H685" s="17"/>
      <c r="I685" s="23"/>
      <c r="J685" s="24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 ht="13.2">
      <c r="A686" s="23"/>
      <c r="B686" s="24"/>
      <c r="C686" s="17"/>
      <c r="D686" s="17"/>
      <c r="E686" s="17"/>
      <c r="F686" s="25"/>
      <c r="G686" s="17"/>
      <c r="H686" s="17"/>
      <c r="I686" s="23"/>
      <c r="J686" s="24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 ht="13.2">
      <c r="A687" s="23"/>
      <c r="B687" s="24"/>
      <c r="C687" s="17"/>
      <c r="D687" s="17"/>
      <c r="E687" s="17"/>
      <c r="F687" s="25"/>
      <c r="G687" s="17"/>
      <c r="H687" s="17"/>
      <c r="I687" s="23"/>
      <c r="J687" s="24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 ht="13.2">
      <c r="A688" s="23"/>
      <c r="B688" s="24"/>
      <c r="C688" s="17"/>
      <c r="D688" s="17"/>
      <c r="E688" s="17"/>
      <c r="F688" s="25"/>
      <c r="G688" s="17"/>
      <c r="H688" s="17"/>
      <c r="I688" s="23"/>
      <c r="J688" s="24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 ht="13.2">
      <c r="A689" s="23"/>
      <c r="B689" s="24"/>
      <c r="C689" s="17"/>
      <c r="D689" s="17"/>
      <c r="E689" s="17"/>
      <c r="F689" s="25"/>
      <c r="G689" s="17"/>
      <c r="H689" s="17"/>
      <c r="I689" s="23"/>
      <c r="J689" s="24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 ht="13.2">
      <c r="A690" s="23"/>
      <c r="B690" s="24"/>
      <c r="C690" s="17"/>
      <c r="D690" s="17"/>
      <c r="E690" s="17"/>
      <c r="F690" s="25"/>
      <c r="G690" s="17"/>
      <c r="H690" s="17"/>
      <c r="I690" s="23"/>
      <c r="J690" s="24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 ht="13.2">
      <c r="A691" s="23"/>
      <c r="B691" s="24"/>
      <c r="C691" s="17"/>
      <c r="D691" s="17"/>
      <c r="E691" s="17"/>
      <c r="F691" s="25"/>
      <c r="G691" s="17"/>
      <c r="H691" s="17"/>
      <c r="I691" s="23"/>
      <c r="J691" s="24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 ht="13.2">
      <c r="A692" s="23"/>
      <c r="B692" s="24"/>
      <c r="C692" s="17"/>
      <c r="D692" s="17"/>
      <c r="E692" s="17"/>
      <c r="F692" s="25"/>
      <c r="G692" s="17"/>
      <c r="H692" s="17"/>
      <c r="I692" s="23"/>
      <c r="J692" s="24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 ht="13.2">
      <c r="A693" s="23"/>
      <c r="B693" s="24"/>
      <c r="C693" s="17"/>
      <c r="D693" s="17"/>
      <c r="E693" s="17"/>
      <c r="F693" s="25"/>
      <c r="G693" s="17"/>
      <c r="H693" s="17"/>
      <c r="I693" s="23"/>
      <c r="J693" s="24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 ht="13.2">
      <c r="A694" s="23"/>
      <c r="B694" s="24"/>
      <c r="C694" s="17"/>
      <c r="D694" s="17"/>
      <c r="E694" s="17"/>
      <c r="F694" s="25"/>
      <c r="G694" s="17"/>
      <c r="H694" s="17"/>
      <c r="I694" s="23"/>
      <c r="J694" s="24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 ht="13.2">
      <c r="A695" s="23"/>
      <c r="B695" s="24"/>
      <c r="C695" s="17"/>
      <c r="D695" s="17"/>
      <c r="E695" s="17"/>
      <c r="F695" s="25"/>
      <c r="G695" s="17"/>
      <c r="H695" s="17"/>
      <c r="I695" s="23"/>
      <c r="J695" s="24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 ht="13.2">
      <c r="A696" s="23"/>
      <c r="B696" s="24"/>
      <c r="C696" s="17"/>
      <c r="D696" s="17"/>
      <c r="E696" s="17"/>
      <c r="F696" s="25"/>
      <c r="G696" s="17"/>
      <c r="H696" s="17"/>
      <c r="I696" s="23"/>
      <c r="J696" s="24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 ht="13.2">
      <c r="A697" s="23"/>
      <c r="B697" s="24"/>
      <c r="C697" s="17"/>
      <c r="D697" s="17"/>
      <c r="E697" s="17"/>
      <c r="F697" s="25"/>
      <c r="G697" s="17"/>
      <c r="H697" s="17"/>
      <c r="I697" s="23"/>
      <c r="J697" s="24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 ht="13.2">
      <c r="A698" s="23"/>
      <c r="B698" s="24"/>
      <c r="C698" s="17"/>
      <c r="D698" s="17"/>
      <c r="E698" s="17"/>
      <c r="F698" s="25"/>
      <c r="G698" s="17"/>
      <c r="H698" s="17"/>
      <c r="I698" s="23"/>
      <c r="J698" s="24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 ht="13.2">
      <c r="A699" s="23"/>
      <c r="B699" s="24"/>
      <c r="C699" s="17"/>
      <c r="D699" s="17"/>
      <c r="E699" s="17"/>
      <c r="F699" s="25"/>
      <c r="G699" s="17"/>
      <c r="H699" s="17"/>
      <c r="I699" s="23"/>
      <c r="J699" s="24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 ht="13.2">
      <c r="A700" s="23"/>
      <c r="B700" s="24"/>
      <c r="C700" s="17"/>
      <c r="D700" s="17"/>
      <c r="E700" s="17"/>
      <c r="F700" s="25"/>
      <c r="G700" s="17"/>
      <c r="H700" s="17"/>
      <c r="I700" s="23"/>
      <c r="J700" s="24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 ht="13.2">
      <c r="A701" s="23"/>
      <c r="B701" s="24"/>
      <c r="C701" s="17"/>
      <c r="D701" s="17"/>
      <c r="E701" s="17"/>
      <c r="F701" s="25"/>
      <c r="G701" s="17"/>
      <c r="H701" s="17"/>
      <c r="I701" s="23"/>
      <c r="J701" s="24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 ht="13.2">
      <c r="A702" s="23"/>
      <c r="B702" s="24"/>
      <c r="C702" s="17"/>
      <c r="D702" s="17"/>
      <c r="E702" s="17"/>
      <c r="F702" s="25"/>
      <c r="G702" s="17"/>
      <c r="H702" s="17"/>
      <c r="I702" s="23"/>
      <c r="J702" s="24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 ht="13.2">
      <c r="A703" s="23"/>
      <c r="B703" s="24"/>
      <c r="C703" s="17"/>
      <c r="D703" s="17"/>
      <c r="E703" s="17"/>
      <c r="F703" s="25"/>
      <c r="G703" s="17"/>
      <c r="H703" s="17"/>
      <c r="I703" s="23"/>
      <c r="J703" s="24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 ht="13.2">
      <c r="A704" s="23"/>
      <c r="B704" s="24"/>
      <c r="C704" s="17"/>
      <c r="D704" s="17"/>
      <c r="E704" s="17"/>
      <c r="F704" s="25"/>
      <c r="G704" s="17"/>
      <c r="H704" s="17"/>
      <c r="I704" s="23"/>
      <c r="J704" s="24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 ht="13.2">
      <c r="A705" s="23"/>
      <c r="B705" s="24"/>
      <c r="C705" s="17"/>
      <c r="D705" s="17"/>
      <c r="E705" s="17"/>
      <c r="F705" s="25"/>
      <c r="G705" s="17"/>
      <c r="H705" s="17"/>
      <c r="I705" s="23"/>
      <c r="J705" s="24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 ht="13.2">
      <c r="A706" s="23"/>
      <c r="B706" s="24"/>
      <c r="C706" s="17"/>
      <c r="D706" s="17"/>
      <c r="E706" s="17"/>
      <c r="F706" s="25"/>
      <c r="G706" s="17"/>
      <c r="H706" s="17"/>
      <c r="I706" s="23"/>
      <c r="J706" s="24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 ht="13.2">
      <c r="A707" s="23"/>
      <c r="B707" s="24"/>
      <c r="C707" s="17"/>
      <c r="D707" s="17"/>
      <c r="E707" s="17"/>
      <c r="F707" s="25"/>
      <c r="G707" s="17"/>
      <c r="H707" s="17"/>
      <c r="I707" s="23"/>
      <c r="J707" s="24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 ht="13.2">
      <c r="A708" s="23"/>
      <c r="B708" s="24"/>
      <c r="C708" s="17"/>
      <c r="D708" s="17"/>
      <c r="E708" s="17"/>
      <c r="F708" s="25"/>
      <c r="G708" s="17"/>
      <c r="H708" s="17"/>
      <c r="I708" s="23"/>
      <c r="J708" s="24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 ht="13.2">
      <c r="A709" s="23"/>
      <c r="B709" s="24"/>
      <c r="C709" s="17"/>
      <c r="D709" s="17"/>
      <c r="E709" s="17"/>
      <c r="F709" s="25"/>
      <c r="G709" s="17"/>
      <c r="H709" s="17"/>
      <c r="I709" s="23"/>
      <c r="J709" s="24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3.2">
      <c r="A710" s="23"/>
      <c r="B710" s="24"/>
      <c r="C710" s="17"/>
      <c r="D710" s="17"/>
      <c r="E710" s="17"/>
      <c r="F710" s="25"/>
      <c r="G710" s="17"/>
      <c r="H710" s="17"/>
      <c r="I710" s="23"/>
      <c r="J710" s="24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 ht="13.2">
      <c r="A711" s="23"/>
      <c r="B711" s="24"/>
      <c r="C711" s="17"/>
      <c r="D711" s="17"/>
      <c r="E711" s="17"/>
      <c r="F711" s="25"/>
      <c r="G711" s="17"/>
      <c r="H711" s="17"/>
      <c r="I711" s="23"/>
      <c r="J711" s="24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 ht="13.2">
      <c r="A712" s="23"/>
      <c r="B712" s="24"/>
      <c r="C712" s="17"/>
      <c r="D712" s="17"/>
      <c r="E712" s="17"/>
      <c r="F712" s="25"/>
      <c r="G712" s="17"/>
      <c r="H712" s="17"/>
      <c r="I712" s="23"/>
      <c r="J712" s="24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 ht="13.2">
      <c r="A713" s="23"/>
      <c r="B713" s="24"/>
      <c r="C713" s="17"/>
      <c r="D713" s="17"/>
      <c r="E713" s="17"/>
      <c r="F713" s="25"/>
      <c r="G713" s="17"/>
      <c r="H713" s="17"/>
      <c r="I713" s="23"/>
      <c r="J713" s="24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 ht="13.2">
      <c r="A714" s="23"/>
      <c r="B714" s="24"/>
      <c r="C714" s="17"/>
      <c r="D714" s="17"/>
      <c r="E714" s="17"/>
      <c r="F714" s="25"/>
      <c r="G714" s="17"/>
      <c r="H714" s="17"/>
      <c r="I714" s="23"/>
      <c r="J714" s="24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 ht="13.2">
      <c r="A715" s="23"/>
      <c r="B715" s="24"/>
      <c r="C715" s="17"/>
      <c r="D715" s="17"/>
      <c r="E715" s="17"/>
      <c r="F715" s="25"/>
      <c r="G715" s="17"/>
      <c r="H715" s="17"/>
      <c r="I715" s="23"/>
      <c r="J715" s="24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 ht="13.2">
      <c r="A716" s="23"/>
      <c r="B716" s="24"/>
      <c r="C716" s="17"/>
      <c r="D716" s="17"/>
      <c r="E716" s="17"/>
      <c r="F716" s="25"/>
      <c r="G716" s="17"/>
      <c r="H716" s="17"/>
      <c r="I716" s="23"/>
      <c r="J716" s="24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 ht="13.2">
      <c r="A717" s="23"/>
      <c r="B717" s="24"/>
      <c r="C717" s="17"/>
      <c r="D717" s="17"/>
      <c r="E717" s="17"/>
      <c r="F717" s="25"/>
      <c r="G717" s="17"/>
      <c r="H717" s="17"/>
      <c r="I717" s="23"/>
      <c r="J717" s="24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 ht="13.2">
      <c r="A718" s="23"/>
      <c r="B718" s="24"/>
      <c r="C718" s="17"/>
      <c r="D718" s="17"/>
      <c r="E718" s="17"/>
      <c r="F718" s="25"/>
      <c r="G718" s="17"/>
      <c r="H718" s="17"/>
      <c r="I718" s="23"/>
      <c r="J718" s="24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 ht="13.2">
      <c r="A719" s="23"/>
      <c r="B719" s="24"/>
      <c r="C719" s="17"/>
      <c r="D719" s="17"/>
      <c r="E719" s="17"/>
      <c r="F719" s="25"/>
      <c r="G719" s="17"/>
      <c r="H719" s="17"/>
      <c r="I719" s="23"/>
      <c r="J719" s="24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 ht="13.2">
      <c r="A720" s="23"/>
      <c r="B720" s="24"/>
      <c r="C720" s="17"/>
      <c r="D720" s="17"/>
      <c r="E720" s="17"/>
      <c r="F720" s="25"/>
      <c r="G720" s="17"/>
      <c r="H720" s="17"/>
      <c r="I720" s="23"/>
      <c r="J720" s="24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 ht="13.2">
      <c r="A721" s="23"/>
      <c r="B721" s="24"/>
      <c r="C721" s="17"/>
      <c r="D721" s="17"/>
      <c r="E721" s="17"/>
      <c r="F721" s="25"/>
      <c r="G721" s="17"/>
      <c r="H721" s="17"/>
      <c r="I721" s="23"/>
      <c r="J721" s="24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 ht="13.2">
      <c r="A722" s="23"/>
      <c r="B722" s="24"/>
      <c r="C722" s="17"/>
      <c r="D722" s="17"/>
      <c r="E722" s="17"/>
      <c r="F722" s="25"/>
      <c r="G722" s="17"/>
      <c r="H722" s="17"/>
      <c r="I722" s="23"/>
      <c r="J722" s="24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 ht="13.2">
      <c r="A723" s="23"/>
      <c r="B723" s="24"/>
      <c r="C723" s="17"/>
      <c r="D723" s="17"/>
      <c r="E723" s="17"/>
      <c r="F723" s="25"/>
      <c r="G723" s="17"/>
      <c r="H723" s="17"/>
      <c r="I723" s="23"/>
      <c r="J723" s="24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 ht="13.2">
      <c r="A724" s="23"/>
      <c r="B724" s="24"/>
      <c r="C724" s="17"/>
      <c r="D724" s="17"/>
      <c r="E724" s="17"/>
      <c r="F724" s="25"/>
      <c r="G724" s="17"/>
      <c r="H724" s="17"/>
      <c r="I724" s="23"/>
      <c r="J724" s="24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 ht="13.2">
      <c r="A725" s="23"/>
      <c r="B725" s="24"/>
      <c r="C725" s="17"/>
      <c r="D725" s="17"/>
      <c r="E725" s="17"/>
      <c r="F725" s="25"/>
      <c r="G725" s="17"/>
      <c r="H725" s="17"/>
      <c r="I725" s="23"/>
      <c r="J725" s="24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 ht="13.2">
      <c r="A726" s="23"/>
      <c r="B726" s="24"/>
      <c r="C726" s="17"/>
      <c r="D726" s="17"/>
      <c r="E726" s="17"/>
      <c r="F726" s="25"/>
      <c r="G726" s="17"/>
      <c r="H726" s="17"/>
      <c r="I726" s="23"/>
      <c r="J726" s="24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3.2">
      <c r="A727" s="23"/>
      <c r="B727" s="24"/>
      <c r="C727" s="17"/>
      <c r="D727" s="17"/>
      <c r="E727" s="17"/>
      <c r="F727" s="25"/>
      <c r="G727" s="17"/>
      <c r="H727" s="17"/>
      <c r="I727" s="23"/>
      <c r="J727" s="24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3.2">
      <c r="A728" s="23"/>
      <c r="B728" s="24"/>
      <c r="C728" s="17"/>
      <c r="D728" s="17"/>
      <c r="E728" s="17"/>
      <c r="F728" s="25"/>
      <c r="G728" s="17"/>
      <c r="H728" s="17"/>
      <c r="I728" s="23"/>
      <c r="J728" s="24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 ht="13.2">
      <c r="A729" s="23"/>
      <c r="B729" s="24"/>
      <c r="C729" s="17"/>
      <c r="D729" s="17"/>
      <c r="E729" s="17"/>
      <c r="F729" s="25"/>
      <c r="G729" s="17"/>
      <c r="H729" s="17"/>
      <c r="I729" s="23"/>
      <c r="J729" s="24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 ht="13.2">
      <c r="A730" s="23"/>
      <c r="B730" s="24"/>
      <c r="C730" s="17"/>
      <c r="D730" s="17"/>
      <c r="E730" s="17"/>
      <c r="F730" s="25"/>
      <c r="G730" s="17"/>
      <c r="H730" s="17"/>
      <c r="I730" s="23"/>
      <c r="J730" s="24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 ht="13.2">
      <c r="A731" s="23"/>
      <c r="B731" s="24"/>
      <c r="C731" s="17"/>
      <c r="D731" s="17"/>
      <c r="E731" s="17"/>
      <c r="F731" s="25"/>
      <c r="G731" s="17"/>
      <c r="H731" s="17"/>
      <c r="I731" s="23"/>
      <c r="J731" s="24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 ht="13.2">
      <c r="A732" s="23"/>
      <c r="B732" s="24"/>
      <c r="C732" s="17"/>
      <c r="D732" s="17"/>
      <c r="E732" s="17"/>
      <c r="F732" s="25"/>
      <c r="G732" s="17"/>
      <c r="H732" s="17"/>
      <c r="I732" s="23"/>
      <c r="J732" s="24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 ht="13.2">
      <c r="A733" s="23"/>
      <c r="B733" s="24"/>
      <c r="C733" s="17"/>
      <c r="D733" s="17"/>
      <c r="E733" s="17"/>
      <c r="F733" s="25"/>
      <c r="G733" s="17"/>
      <c r="H733" s="17"/>
      <c r="I733" s="23"/>
      <c r="J733" s="24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 ht="13.2">
      <c r="A734" s="23"/>
      <c r="B734" s="24"/>
      <c r="C734" s="17"/>
      <c r="D734" s="17"/>
      <c r="E734" s="17"/>
      <c r="F734" s="25"/>
      <c r="G734" s="17"/>
      <c r="H734" s="17"/>
      <c r="I734" s="23"/>
      <c r="J734" s="24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 ht="13.2">
      <c r="A735" s="23"/>
      <c r="B735" s="24"/>
      <c r="C735" s="17"/>
      <c r="D735" s="17"/>
      <c r="E735" s="17"/>
      <c r="F735" s="25"/>
      <c r="G735" s="17"/>
      <c r="H735" s="17"/>
      <c r="I735" s="23"/>
      <c r="J735" s="24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 ht="13.2">
      <c r="A736" s="23"/>
      <c r="B736" s="24"/>
      <c r="C736" s="17"/>
      <c r="D736" s="17"/>
      <c r="E736" s="17"/>
      <c r="F736" s="25"/>
      <c r="G736" s="17"/>
      <c r="H736" s="17"/>
      <c r="I736" s="23"/>
      <c r="J736" s="24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 ht="13.2">
      <c r="A737" s="23"/>
      <c r="B737" s="24"/>
      <c r="C737" s="17"/>
      <c r="D737" s="17"/>
      <c r="E737" s="17"/>
      <c r="F737" s="25"/>
      <c r="G737" s="17"/>
      <c r="H737" s="17"/>
      <c r="I737" s="23"/>
      <c r="J737" s="24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 ht="13.2">
      <c r="A738" s="23"/>
      <c r="B738" s="24"/>
      <c r="C738" s="17"/>
      <c r="D738" s="17"/>
      <c r="E738" s="17"/>
      <c r="F738" s="25"/>
      <c r="G738" s="17"/>
      <c r="H738" s="17"/>
      <c r="I738" s="23"/>
      <c r="J738" s="24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 ht="13.2">
      <c r="A739" s="23"/>
      <c r="B739" s="24"/>
      <c r="C739" s="17"/>
      <c r="D739" s="17"/>
      <c r="E739" s="17"/>
      <c r="F739" s="25"/>
      <c r="G739" s="17"/>
      <c r="H739" s="17"/>
      <c r="I739" s="23"/>
      <c r="J739" s="24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 ht="13.2">
      <c r="A740" s="23"/>
      <c r="B740" s="24"/>
      <c r="C740" s="17"/>
      <c r="D740" s="17"/>
      <c r="E740" s="17"/>
      <c r="F740" s="25"/>
      <c r="G740" s="17"/>
      <c r="H740" s="17"/>
      <c r="I740" s="23"/>
      <c r="J740" s="24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 ht="13.2">
      <c r="A741" s="23"/>
      <c r="B741" s="24"/>
      <c r="C741" s="17"/>
      <c r="D741" s="17"/>
      <c r="E741" s="17"/>
      <c r="F741" s="25"/>
      <c r="G741" s="17"/>
      <c r="H741" s="17"/>
      <c r="I741" s="23"/>
      <c r="J741" s="24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 ht="13.2">
      <c r="A742" s="23"/>
      <c r="B742" s="24"/>
      <c r="C742" s="17"/>
      <c r="D742" s="17"/>
      <c r="E742" s="17"/>
      <c r="F742" s="25"/>
      <c r="G742" s="17"/>
      <c r="H742" s="17"/>
      <c r="I742" s="23"/>
      <c r="J742" s="24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 ht="13.2">
      <c r="A743" s="23"/>
      <c r="B743" s="24"/>
      <c r="C743" s="17"/>
      <c r="D743" s="17"/>
      <c r="E743" s="17"/>
      <c r="F743" s="25"/>
      <c r="G743" s="17"/>
      <c r="H743" s="17"/>
      <c r="I743" s="23"/>
      <c r="J743" s="24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 ht="13.2">
      <c r="A744" s="23"/>
      <c r="B744" s="24"/>
      <c r="C744" s="17"/>
      <c r="D744" s="17"/>
      <c r="E744" s="17"/>
      <c r="F744" s="25"/>
      <c r="G744" s="17"/>
      <c r="H744" s="17"/>
      <c r="I744" s="23"/>
      <c r="J744" s="24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 ht="13.2">
      <c r="A745" s="23"/>
      <c r="B745" s="24"/>
      <c r="C745" s="17"/>
      <c r="D745" s="17"/>
      <c r="E745" s="17"/>
      <c r="F745" s="25"/>
      <c r="G745" s="17"/>
      <c r="H745" s="17"/>
      <c r="I745" s="23"/>
      <c r="J745" s="24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 ht="13.2">
      <c r="A746" s="23"/>
      <c r="B746" s="24"/>
      <c r="C746" s="17"/>
      <c r="D746" s="17"/>
      <c r="E746" s="17"/>
      <c r="F746" s="25"/>
      <c r="G746" s="17"/>
      <c r="H746" s="17"/>
      <c r="I746" s="23"/>
      <c r="J746" s="24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 ht="13.2">
      <c r="A747" s="23"/>
      <c r="B747" s="24"/>
      <c r="C747" s="17"/>
      <c r="D747" s="17"/>
      <c r="E747" s="17"/>
      <c r="F747" s="25"/>
      <c r="G747" s="17"/>
      <c r="H747" s="17"/>
      <c r="I747" s="23"/>
      <c r="J747" s="24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 ht="13.2">
      <c r="A748" s="23"/>
      <c r="B748" s="24"/>
      <c r="C748" s="17"/>
      <c r="D748" s="17"/>
      <c r="E748" s="17"/>
      <c r="F748" s="25"/>
      <c r="G748" s="17"/>
      <c r="H748" s="17"/>
      <c r="I748" s="23"/>
      <c r="J748" s="24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 ht="13.2">
      <c r="A749" s="23"/>
      <c r="B749" s="24"/>
      <c r="C749" s="17"/>
      <c r="D749" s="17"/>
      <c r="E749" s="17"/>
      <c r="F749" s="25"/>
      <c r="G749" s="17"/>
      <c r="H749" s="17"/>
      <c r="I749" s="23"/>
      <c r="J749" s="24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 ht="13.2">
      <c r="A750" s="23"/>
      <c r="B750" s="24"/>
      <c r="C750" s="17"/>
      <c r="D750" s="17"/>
      <c r="E750" s="17"/>
      <c r="F750" s="25"/>
      <c r="G750" s="17"/>
      <c r="H750" s="17"/>
      <c r="I750" s="23"/>
      <c r="J750" s="24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 ht="13.2">
      <c r="A751" s="23"/>
      <c r="B751" s="24"/>
      <c r="C751" s="17"/>
      <c r="D751" s="17"/>
      <c r="E751" s="17"/>
      <c r="F751" s="25"/>
      <c r="G751" s="17"/>
      <c r="H751" s="17"/>
      <c r="I751" s="23"/>
      <c r="J751" s="24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 ht="13.2">
      <c r="A752" s="23"/>
      <c r="B752" s="24"/>
      <c r="C752" s="17"/>
      <c r="D752" s="17"/>
      <c r="E752" s="17"/>
      <c r="F752" s="25"/>
      <c r="G752" s="17"/>
      <c r="H752" s="17"/>
      <c r="I752" s="23"/>
      <c r="J752" s="24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 ht="13.2">
      <c r="A753" s="23"/>
      <c r="B753" s="24"/>
      <c r="C753" s="17"/>
      <c r="D753" s="17"/>
      <c r="E753" s="17"/>
      <c r="F753" s="25"/>
      <c r="G753" s="17"/>
      <c r="H753" s="17"/>
      <c r="I753" s="23"/>
      <c r="J753" s="24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 ht="13.2">
      <c r="A754" s="23"/>
      <c r="B754" s="24"/>
      <c r="C754" s="17"/>
      <c r="D754" s="17"/>
      <c r="E754" s="17"/>
      <c r="F754" s="25"/>
      <c r="G754" s="17"/>
      <c r="H754" s="17"/>
      <c r="I754" s="23"/>
      <c r="J754" s="24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 ht="13.2">
      <c r="A755" s="23"/>
      <c r="B755" s="24"/>
      <c r="C755" s="17"/>
      <c r="D755" s="17"/>
      <c r="E755" s="17"/>
      <c r="F755" s="25"/>
      <c r="G755" s="17"/>
      <c r="H755" s="17"/>
      <c r="I755" s="23"/>
      <c r="J755" s="24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 ht="13.2">
      <c r="A756" s="23"/>
      <c r="B756" s="24"/>
      <c r="C756" s="17"/>
      <c r="D756" s="17"/>
      <c r="E756" s="17"/>
      <c r="F756" s="25"/>
      <c r="G756" s="17"/>
      <c r="H756" s="17"/>
      <c r="I756" s="23"/>
      <c r="J756" s="24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 ht="13.2">
      <c r="A757" s="23"/>
      <c r="B757" s="24"/>
      <c r="C757" s="17"/>
      <c r="D757" s="17"/>
      <c r="E757" s="17"/>
      <c r="F757" s="25"/>
      <c r="G757" s="17"/>
      <c r="H757" s="17"/>
      <c r="I757" s="23"/>
      <c r="J757" s="24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3.2">
      <c r="A758" s="23"/>
      <c r="B758" s="24"/>
      <c r="C758" s="17"/>
      <c r="D758" s="17"/>
      <c r="E758" s="17"/>
      <c r="F758" s="25"/>
      <c r="G758" s="17"/>
      <c r="H758" s="17"/>
      <c r="I758" s="23"/>
      <c r="J758" s="24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 ht="13.2">
      <c r="A759" s="23"/>
      <c r="B759" s="24"/>
      <c r="C759" s="17"/>
      <c r="D759" s="17"/>
      <c r="E759" s="17"/>
      <c r="F759" s="25"/>
      <c r="G759" s="17"/>
      <c r="H759" s="17"/>
      <c r="I759" s="23"/>
      <c r="J759" s="24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 ht="13.2">
      <c r="A760" s="23"/>
      <c r="B760" s="24"/>
      <c r="C760" s="17"/>
      <c r="D760" s="17"/>
      <c r="E760" s="17"/>
      <c r="F760" s="25"/>
      <c r="G760" s="17"/>
      <c r="H760" s="17"/>
      <c r="I760" s="23"/>
      <c r="J760" s="24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 ht="13.2">
      <c r="A761" s="23"/>
      <c r="B761" s="24"/>
      <c r="C761" s="17"/>
      <c r="D761" s="17"/>
      <c r="E761" s="17"/>
      <c r="F761" s="25"/>
      <c r="G761" s="17"/>
      <c r="H761" s="17"/>
      <c r="I761" s="23"/>
      <c r="J761" s="24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 ht="13.2">
      <c r="A762" s="23"/>
      <c r="B762" s="24"/>
      <c r="C762" s="17"/>
      <c r="D762" s="17"/>
      <c r="E762" s="17"/>
      <c r="F762" s="25"/>
      <c r="G762" s="17"/>
      <c r="H762" s="17"/>
      <c r="I762" s="23"/>
      <c r="J762" s="24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 ht="13.2">
      <c r="A763" s="23"/>
      <c r="B763" s="24"/>
      <c r="C763" s="17"/>
      <c r="D763" s="17"/>
      <c r="E763" s="17"/>
      <c r="F763" s="25"/>
      <c r="G763" s="17"/>
      <c r="H763" s="17"/>
      <c r="I763" s="23"/>
      <c r="J763" s="24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 ht="13.2">
      <c r="A764" s="23"/>
      <c r="B764" s="24"/>
      <c r="C764" s="17"/>
      <c r="D764" s="17"/>
      <c r="E764" s="17"/>
      <c r="F764" s="25"/>
      <c r="G764" s="17"/>
      <c r="H764" s="17"/>
      <c r="I764" s="23"/>
      <c r="J764" s="24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 ht="13.2">
      <c r="A765" s="23"/>
      <c r="B765" s="24"/>
      <c r="C765" s="17"/>
      <c r="D765" s="17"/>
      <c r="E765" s="17"/>
      <c r="F765" s="25"/>
      <c r="G765" s="17"/>
      <c r="H765" s="17"/>
      <c r="I765" s="23"/>
      <c r="J765" s="24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 ht="13.2">
      <c r="A766" s="23"/>
      <c r="B766" s="24"/>
      <c r="C766" s="17"/>
      <c r="D766" s="17"/>
      <c r="E766" s="17"/>
      <c r="F766" s="25"/>
      <c r="G766" s="17"/>
      <c r="H766" s="17"/>
      <c r="I766" s="23"/>
      <c r="J766" s="24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 ht="13.2">
      <c r="A767" s="23"/>
      <c r="B767" s="24"/>
      <c r="C767" s="17"/>
      <c r="D767" s="17"/>
      <c r="E767" s="17"/>
      <c r="F767" s="25"/>
      <c r="G767" s="17"/>
      <c r="H767" s="17"/>
      <c r="I767" s="23"/>
      <c r="J767" s="24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 ht="13.2">
      <c r="A768" s="23"/>
      <c r="B768" s="24"/>
      <c r="C768" s="17"/>
      <c r="D768" s="17"/>
      <c r="E768" s="17"/>
      <c r="F768" s="25"/>
      <c r="G768" s="17"/>
      <c r="H768" s="17"/>
      <c r="I768" s="23"/>
      <c r="J768" s="24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 ht="13.2">
      <c r="A769" s="23"/>
      <c r="B769" s="24"/>
      <c r="C769" s="17"/>
      <c r="D769" s="17"/>
      <c r="E769" s="17"/>
      <c r="F769" s="25"/>
      <c r="G769" s="17"/>
      <c r="H769" s="17"/>
      <c r="I769" s="23"/>
      <c r="J769" s="24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 ht="13.2">
      <c r="A770" s="23"/>
      <c r="B770" s="24"/>
      <c r="C770" s="17"/>
      <c r="D770" s="17"/>
      <c r="E770" s="17"/>
      <c r="F770" s="25"/>
      <c r="G770" s="17"/>
      <c r="H770" s="17"/>
      <c r="I770" s="23"/>
      <c r="J770" s="24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 ht="13.2">
      <c r="A771" s="23"/>
      <c r="B771" s="24"/>
      <c r="C771" s="17"/>
      <c r="D771" s="17"/>
      <c r="E771" s="17"/>
      <c r="F771" s="25"/>
      <c r="G771" s="17"/>
      <c r="H771" s="17"/>
      <c r="I771" s="23"/>
      <c r="J771" s="24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 ht="13.2">
      <c r="A772" s="23"/>
      <c r="B772" s="24"/>
      <c r="C772" s="17"/>
      <c r="D772" s="17"/>
      <c r="E772" s="17"/>
      <c r="F772" s="25"/>
      <c r="G772" s="17"/>
      <c r="H772" s="17"/>
      <c r="I772" s="23"/>
      <c r="J772" s="24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 ht="13.2">
      <c r="A773" s="23"/>
      <c r="B773" s="24"/>
      <c r="C773" s="17"/>
      <c r="D773" s="17"/>
      <c r="E773" s="17"/>
      <c r="F773" s="25"/>
      <c r="G773" s="17"/>
      <c r="H773" s="17"/>
      <c r="I773" s="23"/>
      <c r="J773" s="24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 ht="13.2">
      <c r="A774" s="23"/>
      <c r="B774" s="24"/>
      <c r="C774" s="17"/>
      <c r="D774" s="17"/>
      <c r="E774" s="17"/>
      <c r="F774" s="25"/>
      <c r="G774" s="17"/>
      <c r="H774" s="17"/>
      <c r="I774" s="23"/>
      <c r="J774" s="24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3.2">
      <c r="A775" s="23"/>
      <c r="B775" s="24"/>
      <c r="C775" s="17"/>
      <c r="D775" s="17"/>
      <c r="E775" s="17"/>
      <c r="F775" s="25"/>
      <c r="G775" s="17"/>
      <c r="H775" s="17"/>
      <c r="I775" s="23"/>
      <c r="J775" s="24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3.2">
      <c r="A776" s="23"/>
      <c r="B776" s="24"/>
      <c r="C776" s="17"/>
      <c r="D776" s="17"/>
      <c r="E776" s="17"/>
      <c r="F776" s="25"/>
      <c r="G776" s="17"/>
      <c r="H776" s="17"/>
      <c r="I776" s="23"/>
      <c r="J776" s="24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 ht="13.2">
      <c r="A777" s="23"/>
      <c r="B777" s="24"/>
      <c r="C777" s="17"/>
      <c r="D777" s="17"/>
      <c r="E777" s="17"/>
      <c r="F777" s="25"/>
      <c r="G777" s="17"/>
      <c r="H777" s="17"/>
      <c r="I777" s="23"/>
      <c r="J777" s="24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 ht="13.2">
      <c r="A778" s="23"/>
      <c r="B778" s="24"/>
      <c r="C778" s="17"/>
      <c r="D778" s="17"/>
      <c r="E778" s="17"/>
      <c r="F778" s="25"/>
      <c r="G778" s="17"/>
      <c r="H778" s="17"/>
      <c r="I778" s="23"/>
      <c r="J778" s="24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 ht="13.2">
      <c r="A779" s="23"/>
      <c r="B779" s="24"/>
      <c r="C779" s="17"/>
      <c r="D779" s="17"/>
      <c r="E779" s="17"/>
      <c r="F779" s="25"/>
      <c r="G779" s="17"/>
      <c r="H779" s="17"/>
      <c r="I779" s="23"/>
      <c r="J779" s="24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 ht="13.2">
      <c r="A780" s="23"/>
      <c r="B780" s="24"/>
      <c r="C780" s="17"/>
      <c r="D780" s="17"/>
      <c r="E780" s="17"/>
      <c r="F780" s="25"/>
      <c r="G780" s="17"/>
      <c r="H780" s="17"/>
      <c r="I780" s="23"/>
      <c r="J780" s="24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 ht="13.2">
      <c r="A781" s="23"/>
      <c r="B781" s="24"/>
      <c r="C781" s="17"/>
      <c r="D781" s="17"/>
      <c r="E781" s="17"/>
      <c r="F781" s="25"/>
      <c r="G781" s="17"/>
      <c r="H781" s="17"/>
      <c r="I781" s="23"/>
      <c r="J781" s="24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 ht="13.2">
      <c r="A782" s="23"/>
      <c r="B782" s="24"/>
      <c r="C782" s="17"/>
      <c r="D782" s="17"/>
      <c r="E782" s="17"/>
      <c r="F782" s="25"/>
      <c r="G782" s="17"/>
      <c r="H782" s="17"/>
      <c r="I782" s="23"/>
      <c r="J782" s="24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 ht="13.2">
      <c r="A783" s="23"/>
      <c r="B783" s="24"/>
      <c r="C783" s="17"/>
      <c r="D783" s="17"/>
      <c r="E783" s="17"/>
      <c r="F783" s="25"/>
      <c r="G783" s="17"/>
      <c r="H783" s="17"/>
      <c r="I783" s="23"/>
      <c r="J783" s="24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 ht="13.2">
      <c r="A784" s="23"/>
      <c r="B784" s="24"/>
      <c r="C784" s="17"/>
      <c r="D784" s="17"/>
      <c r="E784" s="17"/>
      <c r="F784" s="25"/>
      <c r="G784" s="17"/>
      <c r="H784" s="17"/>
      <c r="I784" s="23"/>
      <c r="J784" s="24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 ht="13.2">
      <c r="A785" s="23"/>
      <c r="B785" s="24"/>
      <c r="C785" s="17"/>
      <c r="D785" s="17"/>
      <c r="E785" s="17"/>
      <c r="F785" s="25"/>
      <c r="G785" s="17"/>
      <c r="H785" s="17"/>
      <c r="I785" s="23"/>
      <c r="J785" s="24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 ht="13.2">
      <c r="A786" s="23"/>
      <c r="B786" s="24"/>
      <c r="C786" s="17"/>
      <c r="D786" s="17"/>
      <c r="E786" s="17"/>
      <c r="F786" s="25"/>
      <c r="G786" s="17"/>
      <c r="H786" s="17"/>
      <c r="I786" s="23"/>
      <c r="J786" s="24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 ht="13.2">
      <c r="A787" s="23"/>
      <c r="B787" s="24"/>
      <c r="C787" s="17"/>
      <c r="D787" s="17"/>
      <c r="E787" s="17"/>
      <c r="F787" s="25"/>
      <c r="G787" s="17"/>
      <c r="H787" s="17"/>
      <c r="I787" s="23"/>
      <c r="J787" s="24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 ht="13.2">
      <c r="A788" s="23"/>
      <c r="B788" s="24"/>
      <c r="C788" s="17"/>
      <c r="D788" s="17"/>
      <c r="E788" s="17"/>
      <c r="F788" s="25"/>
      <c r="G788" s="17"/>
      <c r="H788" s="17"/>
      <c r="I788" s="23"/>
      <c r="J788" s="24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 ht="13.2">
      <c r="A789" s="23"/>
      <c r="B789" s="24"/>
      <c r="C789" s="17"/>
      <c r="D789" s="17"/>
      <c r="E789" s="17"/>
      <c r="F789" s="25"/>
      <c r="G789" s="17"/>
      <c r="H789" s="17"/>
      <c r="I789" s="23"/>
      <c r="J789" s="24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 ht="13.2">
      <c r="A790" s="23"/>
      <c r="B790" s="24"/>
      <c r="C790" s="17"/>
      <c r="D790" s="17"/>
      <c r="E790" s="17"/>
      <c r="F790" s="25"/>
      <c r="G790" s="17"/>
      <c r="H790" s="17"/>
      <c r="I790" s="23"/>
      <c r="J790" s="24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 ht="13.2">
      <c r="A791" s="23"/>
      <c r="B791" s="24"/>
      <c r="C791" s="17"/>
      <c r="D791" s="17"/>
      <c r="E791" s="17"/>
      <c r="F791" s="25"/>
      <c r="G791" s="17"/>
      <c r="H791" s="17"/>
      <c r="I791" s="23"/>
      <c r="J791" s="24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 ht="13.2">
      <c r="A792" s="23"/>
      <c r="B792" s="24"/>
      <c r="C792" s="17"/>
      <c r="D792" s="17"/>
      <c r="E792" s="17"/>
      <c r="F792" s="25"/>
      <c r="G792" s="17"/>
      <c r="H792" s="17"/>
      <c r="I792" s="23"/>
      <c r="J792" s="24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 ht="13.2">
      <c r="A793" s="23"/>
      <c r="B793" s="24"/>
      <c r="C793" s="17"/>
      <c r="D793" s="17"/>
      <c r="E793" s="17"/>
      <c r="F793" s="25"/>
      <c r="G793" s="17"/>
      <c r="H793" s="17"/>
      <c r="I793" s="23"/>
      <c r="J793" s="24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 ht="13.2">
      <c r="A794" s="23"/>
      <c r="B794" s="24"/>
      <c r="C794" s="17"/>
      <c r="D794" s="17"/>
      <c r="E794" s="17"/>
      <c r="F794" s="25"/>
      <c r="G794" s="17"/>
      <c r="H794" s="17"/>
      <c r="I794" s="23"/>
      <c r="J794" s="24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 ht="13.2">
      <c r="A795" s="23"/>
      <c r="B795" s="24"/>
      <c r="C795" s="17"/>
      <c r="D795" s="17"/>
      <c r="E795" s="17"/>
      <c r="F795" s="25"/>
      <c r="G795" s="17"/>
      <c r="H795" s="17"/>
      <c r="I795" s="23"/>
      <c r="J795" s="24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 ht="13.2">
      <c r="A796" s="23"/>
      <c r="B796" s="24"/>
      <c r="C796" s="17"/>
      <c r="D796" s="17"/>
      <c r="E796" s="17"/>
      <c r="F796" s="25"/>
      <c r="G796" s="17"/>
      <c r="H796" s="17"/>
      <c r="I796" s="23"/>
      <c r="J796" s="24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 ht="13.2">
      <c r="A797" s="23"/>
      <c r="B797" s="24"/>
      <c r="C797" s="17"/>
      <c r="D797" s="17"/>
      <c r="E797" s="17"/>
      <c r="F797" s="25"/>
      <c r="G797" s="17"/>
      <c r="H797" s="17"/>
      <c r="I797" s="23"/>
      <c r="J797" s="24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 ht="13.2">
      <c r="A798" s="23"/>
      <c r="B798" s="24"/>
      <c r="C798" s="17"/>
      <c r="D798" s="17"/>
      <c r="E798" s="17"/>
      <c r="F798" s="25"/>
      <c r="G798" s="17"/>
      <c r="H798" s="17"/>
      <c r="I798" s="23"/>
      <c r="J798" s="24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 ht="13.2">
      <c r="A799" s="23"/>
      <c r="B799" s="24"/>
      <c r="C799" s="17"/>
      <c r="D799" s="17"/>
      <c r="E799" s="17"/>
      <c r="F799" s="25"/>
      <c r="G799" s="17"/>
      <c r="H799" s="17"/>
      <c r="I799" s="23"/>
      <c r="J799" s="24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 ht="13.2">
      <c r="A800" s="23"/>
      <c r="B800" s="24"/>
      <c r="C800" s="17"/>
      <c r="D800" s="17"/>
      <c r="E800" s="17"/>
      <c r="F800" s="25"/>
      <c r="G800" s="17"/>
      <c r="H800" s="17"/>
      <c r="I800" s="23"/>
      <c r="J800" s="24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 ht="13.2">
      <c r="A801" s="23"/>
      <c r="B801" s="24"/>
      <c r="C801" s="17"/>
      <c r="D801" s="17"/>
      <c r="E801" s="17"/>
      <c r="F801" s="25"/>
      <c r="G801" s="17"/>
      <c r="H801" s="17"/>
      <c r="I801" s="23"/>
      <c r="J801" s="24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 ht="13.2">
      <c r="A802" s="23"/>
      <c r="B802" s="24"/>
      <c r="C802" s="17"/>
      <c r="D802" s="17"/>
      <c r="E802" s="17"/>
      <c r="F802" s="25"/>
      <c r="G802" s="17"/>
      <c r="H802" s="17"/>
      <c r="I802" s="23"/>
      <c r="J802" s="24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 ht="13.2">
      <c r="A803" s="23"/>
      <c r="B803" s="24"/>
      <c r="C803" s="17"/>
      <c r="D803" s="17"/>
      <c r="E803" s="17"/>
      <c r="F803" s="25"/>
      <c r="G803" s="17"/>
      <c r="H803" s="17"/>
      <c r="I803" s="23"/>
      <c r="J803" s="24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 ht="13.2">
      <c r="A804" s="23"/>
      <c r="B804" s="24"/>
      <c r="C804" s="17"/>
      <c r="D804" s="17"/>
      <c r="E804" s="17"/>
      <c r="F804" s="25"/>
      <c r="G804" s="17"/>
      <c r="H804" s="17"/>
      <c r="I804" s="23"/>
      <c r="J804" s="24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 ht="13.2">
      <c r="A805" s="23"/>
      <c r="B805" s="24"/>
      <c r="C805" s="17"/>
      <c r="D805" s="17"/>
      <c r="E805" s="17"/>
      <c r="F805" s="25"/>
      <c r="G805" s="17"/>
      <c r="H805" s="17"/>
      <c r="I805" s="23"/>
      <c r="J805" s="24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 ht="13.2">
      <c r="A806" s="23"/>
      <c r="B806" s="24"/>
      <c r="C806" s="17"/>
      <c r="D806" s="17"/>
      <c r="E806" s="17"/>
      <c r="F806" s="25"/>
      <c r="G806" s="17"/>
      <c r="H806" s="17"/>
      <c r="I806" s="23"/>
      <c r="J806" s="24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 ht="13.2">
      <c r="A807" s="23"/>
      <c r="B807" s="24"/>
      <c r="C807" s="17"/>
      <c r="D807" s="17"/>
      <c r="E807" s="17"/>
      <c r="F807" s="25"/>
      <c r="G807" s="17"/>
      <c r="H807" s="17"/>
      <c r="I807" s="23"/>
      <c r="J807" s="24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 ht="13.2">
      <c r="A808" s="23"/>
      <c r="B808" s="24"/>
      <c r="C808" s="17"/>
      <c r="D808" s="17"/>
      <c r="E808" s="17"/>
      <c r="F808" s="25"/>
      <c r="G808" s="17"/>
      <c r="H808" s="17"/>
      <c r="I808" s="23"/>
      <c r="J808" s="24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 ht="13.2">
      <c r="A809" s="23"/>
      <c r="B809" s="24"/>
      <c r="C809" s="17"/>
      <c r="D809" s="17"/>
      <c r="E809" s="17"/>
      <c r="F809" s="25"/>
      <c r="G809" s="17"/>
      <c r="H809" s="17"/>
      <c r="I809" s="23"/>
      <c r="J809" s="24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 ht="13.2">
      <c r="A810" s="23"/>
      <c r="B810" s="24"/>
      <c r="C810" s="17"/>
      <c r="D810" s="17"/>
      <c r="E810" s="17"/>
      <c r="F810" s="25"/>
      <c r="G810" s="17"/>
      <c r="H810" s="17"/>
      <c r="I810" s="23"/>
      <c r="J810" s="24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 ht="13.2">
      <c r="A811" s="23"/>
      <c r="B811" s="24"/>
      <c r="C811" s="17"/>
      <c r="D811" s="17"/>
      <c r="E811" s="17"/>
      <c r="F811" s="25"/>
      <c r="G811" s="17"/>
      <c r="H811" s="17"/>
      <c r="I811" s="23"/>
      <c r="J811" s="24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 ht="13.2">
      <c r="A812" s="23"/>
      <c r="B812" s="24"/>
      <c r="C812" s="17"/>
      <c r="D812" s="17"/>
      <c r="E812" s="17"/>
      <c r="F812" s="25"/>
      <c r="G812" s="17"/>
      <c r="H812" s="17"/>
      <c r="I812" s="23"/>
      <c r="J812" s="24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 ht="13.2">
      <c r="A813" s="23"/>
      <c r="B813" s="24"/>
      <c r="C813" s="17"/>
      <c r="D813" s="17"/>
      <c r="E813" s="17"/>
      <c r="F813" s="25"/>
      <c r="G813" s="17"/>
      <c r="H813" s="17"/>
      <c r="I813" s="23"/>
      <c r="J813" s="24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 ht="13.2">
      <c r="A814" s="23"/>
      <c r="B814" s="24"/>
      <c r="C814" s="17"/>
      <c r="D814" s="17"/>
      <c r="E814" s="17"/>
      <c r="F814" s="25"/>
      <c r="G814" s="17"/>
      <c r="H814" s="17"/>
      <c r="I814" s="23"/>
      <c r="J814" s="24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 ht="13.2">
      <c r="A815" s="23"/>
      <c r="B815" s="24"/>
      <c r="C815" s="17"/>
      <c r="D815" s="17"/>
      <c r="E815" s="17"/>
      <c r="F815" s="25"/>
      <c r="G815" s="17"/>
      <c r="H815" s="17"/>
      <c r="I815" s="23"/>
      <c r="J815" s="24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 ht="13.2">
      <c r="A816" s="23"/>
      <c r="B816" s="24"/>
      <c r="C816" s="17"/>
      <c r="D816" s="17"/>
      <c r="E816" s="17"/>
      <c r="F816" s="25"/>
      <c r="G816" s="17"/>
      <c r="H816" s="17"/>
      <c r="I816" s="23"/>
      <c r="J816" s="24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 ht="13.2">
      <c r="A817" s="23"/>
      <c r="B817" s="24"/>
      <c r="C817" s="17"/>
      <c r="D817" s="17"/>
      <c r="E817" s="17"/>
      <c r="F817" s="25"/>
      <c r="G817" s="17"/>
      <c r="H817" s="17"/>
      <c r="I817" s="23"/>
      <c r="J817" s="24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 ht="13.2">
      <c r="A818" s="23"/>
      <c r="B818" s="24"/>
      <c r="C818" s="17"/>
      <c r="D818" s="17"/>
      <c r="E818" s="17"/>
      <c r="F818" s="25"/>
      <c r="G818" s="17"/>
      <c r="H818" s="17"/>
      <c r="I818" s="23"/>
      <c r="J818" s="24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 ht="13.2">
      <c r="A819" s="23"/>
      <c r="B819" s="24"/>
      <c r="C819" s="17"/>
      <c r="D819" s="17"/>
      <c r="E819" s="17"/>
      <c r="F819" s="25"/>
      <c r="G819" s="17"/>
      <c r="H819" s="17"/>
      <c r="I819" s="23"/>
      <c r="J819" s="24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 ht="13.2">
      <c r="A820" s="23"/>
      <c r="B820" s="24"/>
      <c r="C820" s="17"/>
      <c r="D820" s="17"/>
      <c r="E820" s="17"/>
      <c r="F820" s="25"/>
      <c r="G820" s="17"/>
      <c r="H820" s="17"/>
      <c r="I820" s="23"/>
      <c r="J820" s="24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 ht="13.2">
      <c r="A821" s="23"/>
      <c r="B821" s="24"/>
      <c r="C821" s="17"/>
      <c r="D821" s="17"/>
      <c r="E821" s="17"/>
      <c r="F821" s="25"/>
      <c r="G821" s="17"/>
      <c r="H821" s="17"/>
      <c r="I821" s="23"/>
      <c r="J821" s="24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 ht="13.2">
      <c r="A822" s="23"/>
      <c r="B822" s="24"/>
      <c r="C822" s="17"/>
      <c r="D822" s="17"/>
      <c r="E822" s="17"/>
      <c r="F822" s="25"/>
      <c r="G822" s="17"/>
      <c r="H822" s="17"/>
      <c r="I822" s="23"/>
      <c r="J822" s="24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 ht="13.2">
      <c r="A823" s="23"/>
      <c r="B823" s="24"/>
      <c r="C823" s="17"/>
      <c r="D823" s="17"/>
      <c r="E823" s="17"/>
      <c r="F823" s="25"/>
      <c r="G823" s="17"/>
      <c r="H823" s="17"/>
      <c r="I823" s="23"/>
      <c r="J823" s="24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 ht="13.2">
      <c r="A824" s="23"/>
      <c r="B824" s="24"/>
      <c r="C824" s="17"/>
      <c r="D824" s="17"/>
      <c r="E824" s="17"/>
      <c r="F824" s="25"/>
      <c r="G824" s="17"/>
      <c r="H824" s="17"/>
      <c r="I824" s="23"/>
      <c r="J824" s="24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 ht="13.2">
      <c r="A825" s="23"/>
      <c r="B825" s="24"/>
      <c r="C825" s="17"/>
      <c r="D825" s="17"/>
      <c r="E825" s="17"/>
      <c r="F825" s="25"/>
      <c r="G825" s="17"/>
      <c r="H825" s="17"/>
      <c r="I825" s="23"/>
      <c r="J825" s="24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 ht="13.2">
      <c r="A826" s="23"/>
      <c r="B826" s="24"/>
      <c r="C826" s="17"/>
      <c r="D826" s="17"/>
      <c r="E826" s="17"/>
      <c r="F826" s="25"/>
      <c r="G826" s="17"/>
      <c r="H826" s="17"/>
      <c r="I826" s="23"/>
      <c r="J826" s="24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 ht="13.2">
      <c r="A827" s="23"/>
      <c r="B827" s="24"/>
      <c r="C827" s="17"/>
      <c r="D827" s="17"/>
      <c r="E827" s="17"/>
      <c r="F827" s="25"/>
      <c r="G827" s="17"/>
      <c r="H827" s="17"/>
      <c r="I827" s="23"/>
      <c r="J827" s="24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 ht="13.2">
      <c r="A828" s="23"/>
      <c r="B828" s="24"/>
      <c r="C828" s="17"/>
      <c r="D828" s="17"/>
      <c r="E828" s="17"/>
      <c r="F828" s="25"/>
      <c r="G828" s="17"/>
      <c r="H828" s="17"/>
      <c r="I828" s="23"/>
      <c r="J828" s="24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 ht="13.2">
      <c r="A829" s="23"/>
      <c r="B829" s="24"/>
      <c r="C829" s="17"/>
      <c r="D829" s="17"/>
      <c r="E829" s="17"/>
      <c r="F829" s="25"/>
      <c r="G829" s="17"/>
      <c r="H829" s="17"/>
      <c r="I829" s="23"/>
      <c r="J829" s="24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 ht="13.2">
      <c r="A830" s="23"/>
      <c r="B830" s="24"/>
      <c r="C830" s="17"/>
      <c r="D830" s="17"/>
      <c r="E830" s="17"/>
      <c r="F830" s="25"/>
      <c r="G830" s="17"/>
      <c r="H830" s="17"/>
      <c r="I830" s="23"/>
      <c r="J830" s="24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 ht="13.2">
      <c r="A831" s="23"/>
      <c r="B831" s="24"/>
      <c r="C831" s="17"/>
      <c r="D831" s="17"/>
      <c r="E831" s="17"/>
      <c r="F831" s="25"/>
      <c r="G831" s="17"/>
      <c r="H831" s="17"/>
      <c r="I831" s="23"/>
      <c r="J831" s="24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 ht="13.2">
      <c r="A832" s="23"/>
      <c r="B832" s="24"/>
      <c r="C832" s="17"/>
      <c r="D832" s="17"/>
      <c r="E832" s="17"/>
      <c r="F832" s="25"/>
      <c r="G832" s="17"/>
      <c r="H832" s="17"/>
      <c r="I832" s="23"/>
      <c r="J832" s="24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 ht="13.2">
      <c r="A833" s="23"/>
      <c r="B833" s="24"/>
      <c r="C833" s="17"/>
      <c r="D833" s="17"/>
      <c r="E833" s="17"/>
      <c r="F833" s="25"/>
      <c r="G833" s="17"/>
      <c r="H833" s="17"/>
      <c r="I833" s="23"/>
      <c r="J833" s="24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 ht="13.2">
      <c r="A834" s="23"/>
      <c r="B834" s="24"/>
      <c r="C834" s="17"/>
      <c r="D834" s="17"/>
      <c r="E834" s="17"/>
      <c r="F834" s="25"/>
      <c r="G834" s="17"/>
      <c r="H834" s="17"/>
      <c r="I834" s="23"/>
      <c r="J834" s="24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 ht="13.2">
      <c r="A835" s="23"/>
      <c r="B835" s="24"/>
      <c r="C835" s="17"/>
      <c r="D835" s="17"/>
      <c r="E835" s="17"/>
      <c r="F835" s="25"/>
      <c r="G835" s="17"/>
      <c r="H835" s="17"/>
      <c r="I835" s="23"/>
      <c r="J835" s="24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 ht="13.2">
      <c r="A836" s="23"/>
      <c r="B836" s="24"/>
      <c r="C836" s="17"/>
      <c r="D836" s="17"/>
      <c r="E836" s="17"/>
      <c r="F836" s="25"/>
      <c r="G836" s="17"/>
      <c r="H836" s="17"/>
      <c r="I836" s="23"/>
      <c r="J836" s="24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 ht="13.2">
      <c r="A837" s="23"/>
      <c r="B837" s="24"/>
      <c r="C837" s="17"/>
      <c r="D837" s="17"/>
      <c r="E837" s="17"/>
      <c r="F837" s="25"/>
      <c r="G837" s="17"/>
      <c r="H837" s="17"/>
      <c r="I837" s="23"/>
      <c r="J837" s="24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 ht="13.2">
      <c r="A838" s="23"/>
      <c r="B838" s="24"/>
      <c r="C838" s="17"/>
      <c r="D838" s="17"/>
      <c r="E838" s="17"/>
      <c r="F838" s="25"/>
      <c r="G838" s="17"/>
      <c r="H838" s="17"/>
      <c r="I838" s="23"/>
      <c r="J838" s="24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 ht="13.2">
      <c r="A839" s="23"/>
      <c r="B839" s="24"/>
      <c r="C839" s="17"/>
      <c r="D839" s="17"/>
      <c r="E839" s="17"/>
      <c r="F839" s="25"/>
      <c r="G839" s="17"/>
      <c r="H839" s="17"/>
      <c r="I839" s="23"/>
      <c r="J839" s="24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 ht="13.2">
      <c r="A840" s="23"/>
      <c r="B840" s="24"/>
      <c r="C840" s="17"/>
      <c r="D840" s="17"/>
      <c r="E840" s="17"/>
      <c r="F840" s="25"/>
      <c r="G840" s="17"/>
      <c r="H840" s="17"/>
      <c r="I840" s="23"/>
      <c r="J840" s="24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 ht="13.2">
      <c r="A841" s="23"/>
      <c r="B841" s="24"/>
      <c r="C841" s="17"/>
      <c r="D841" s="17"/>
      <c r="E841" s="17"/>
      <c r="F841" s="25"/>
      <c r="G841" s="17"/>
      <c r="H841" s="17"/>
      <c r="I841" s="23"/>
      <c r="J841" s="24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 ht="13.2">
      <c r="A842" s="23"/>
      <c r="B842" s="24"/>
      <c r="C842" s="17"/>
      <c r="D842" s="17"/>
      <c r="E842" s="17"/>
      <c r="F842" s="25"/>
      <c r="G842" s="17"/>
      <c r="H842" s="17"/>
      <c r="I842" s="23"/>
      <c r="J842" s="24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 ht="13.2">
      <c r="A843" s="23"/>
      <c r="B843" s="24"/>
      <c r="C843" s="17"/>
      <c r="D843" s="17"/>
      <c r="E843" s="17"/>
      <c r="F843" s="25"/>
      <c r="G843" s="17"/>
      <c r="H843" s="17"/>
      <c r="I843" s="23"/>
      <c r="J843" s="24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 ht="13.2">
      <c r="A844" s="23"/>
      <c r="B844" s="24"/>
      <c r="C844" s="17"/>
      <c r="D844" s="17"/>
      <c r="E844" s="17"/>
      <c r="F844" s="25"/>
      <c r="G844" s="17"/>
      <c r="H844" s="17"/>
      <c r="I844" s="23"/>
      <c r="J844" s="24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 ht="13.2">
      <c r="A845" s="23"/>
      <c r="B845" s="24"/>
      <c r="C845" s="17"/>
      <c r="D845" s="17"/>
      <c r="E845" s="17"/>
      <c r="F845" s="25"/>
      <c r="G845" s="17"/>
      <c r="H845" s="17"/>
      <c r="I845" s="23"/>
      <c r="J845" s="24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 ht="13.2">
      <c r="A846" s="23"/>
      <c r="B846" s="24"/>
      <c r="C846" s="17"/>
      <c r="D846" s="17"/>
      <c r="E846" s="17"/>
      <c r="F846" s="25"/>
      <c r="G846" s="17"/>
      <c r="H846" s="17"/>
      <c r="I846" s="23"/>
      <c r="J846" s="24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 ht="13.2">
      <c r="A847" s="23"/>
      <c r="B847" s="24"/>
      <c r="C847" s="17"/>
      <c r="D847" s="17"/>
      <c r="E847" s="17"/>
      <c r="F847" s="25"/>
      <c r="G847" s="17"/>
      <c r="H847" s="17"/>
      <c r="I847" s="23"/>
      <c r="J847" s="24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 ht="13.2">
      <c r="A848" s="23"/>
      <c r="B848" s="24"/>
      <c r="C848" s="17"/>
      <c r="D848" s="17"/>
      <c r="E848" s="17"/>
      <c r="F848" s="25"/>
      <c r="G848" s="17"/>
      <c r="H848" s="17"/>
      <c r="I848" s="23"/>
      <c r="J848" s="24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 ht="13.2">
      <c r="A849" s="23"/>
      <c r="B849" s="24"/>
      <c r="C849" s="17"/>
      <c r="D849" s="17"/>
      <c r="E849" s="17"/>
      <c r="F849" s="25"/>
      <c r="G849" s="17"/>
      <c r="H849" s="17"/>
      <c r="I849" s="23"/>
      <c r="J849" s="24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 ht="13.2">
      <c r="A850" s="23"/>
      <c r="B850" s="24"/>
      <c r="C850" s="17"/>
      <c r="D850" s="17"/>
      <c r="E850" s="17"/>
      <c r="F850" s="25"/>
      <c r="G850" s="17"/>
      <c r="H850" s="17"/>
      <c r="I850" s="23"/>
      <c r="J850" s="24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 ht="13.2">
      <c r="A851" s="23"/>
      <c r="B851" s="24"/>
      <c r="C851" s="17"/>
      <c r="D851" s="17"/>
      <c r="E851" s="17"/>
      <c r="F851" s="25"/>
      <c r="G851" s="17"/>
      <c r="H851" s="17"/>
      <c r="I851" s="23"/>
      <c r="J851" s="24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 ht="13.2">
      <c r="A852" s="23"/>
      <c r="B852" s="24"/>
      <c r="C852" s="17"/>
      <c r="D852" s="17"/>
      <c r="E852" s="17"/>
      <c r="F852" s="25"/>
      <c r="G852" s="17"/>
      <c r="H852" s="17"/>
      <c r="I852" s="23"/>
      <c r="J852" s="24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 ht="13.2">
      <c r="A853" s="23"/>
      <c r="B853" s="24"/>
      <c r="C853" s="17"/>
      <c r="D853" s="17"/>
      <c r="E853" s="17"/>
      <c r="F853" s="25"/>
      <c r="G853" s="17"/>
      <c r="H853" s="17"/>
      <c r="I853" s="23"/>
      <c r="J853" s="24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 ht="13.2">
      <c r="A854" s="23"/>
      <c r="B854" s="24"/>
      <c r="C854" s="17"/>
      <c r="D854" s="17"/>
      <c r="E854" s="17"/>
      <c r="F854" s="25"/>
      <c r="G854" s="17"/>
      <c r="H854" s="17"/>
      <c r="I854" s="23"/>
      <c r="J854" s="24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 ht="13.2">
      <c r="A855" s="23"/>
      <c r="B855" s="24"/>
      <c r="C855" s="17"/>
      <c r="D855" s="17"/>
      <c r="E855" s="17"/>
      <c r="F855" s="25"/>
      <c r="G855" s="17"/>
      <c r="H855" s="17"/>
      <c r="I855" s="23"/>
      <c r="J855" s="24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 ht="13.2">
      <c r="A856" s="23"/>
      <c r="B856" s="24"/>
      <c r="C856" s="17"/>
      <c r="D856" s="17"/>
      <c r="E856" s="17"/>
      <c r="F856" s="25"/>
      <c r="G856" s="17"/>
      <c r="H856" s="17"/>
      <c r="I856" s="23"/>
      <c r="J856" s="24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 ht="13.2">
      <c r="A857" s="23"/>
      <c r="B857" s="24"/>
      <c r="C857" s="17"/>
      <c r="D857" s="17"/>
      <c r="E857" s="17"/>
      <c r="F857" s="25"/>
      <c r="G857" s="17"/>
      <c r="H857" s="17"/>
      <c r="I857" s="23"/>
      <c r="J857" s="24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 ht="13.2">
      <c r="A858" s="23"/>
      <c r="B858" s="24"/>
      <c r="C858" s="17"/>
      <c r="D858" s="17"/>
      <c r="E858" s="17"/>
      <c r="F858" s="25"/>
      <c r="G858" s="17"/>
      <c r="H858" s="17"/>
      <c r="I858" s="23"/>
      <c r="J858" s="24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 ht="13.2">
      <c r="A859" s="23"/>
      <c r="B859" s="24"/>
      <c r="C859" s="17"/>
      <c r="D859" s="17"/>
      <c r="E859" s="17"/>
      <c r="F859" s="25"/>
      <c r="G859" s="17"/>
      <c r="H859" s="17"/>
      <c r="I859" s="23"/>
      <c r="J859" s="24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 ht="13.2">
      <c r="A860" s="23"/>
      <c r="B860" s="24"/>
      <c r="C860" s="17"/>
      <c r="D860" s="17"/>
      <c r="E860" s="17"/>
      <c r="F860" s="25"/>
      <c r="G860" s="17"/>
      <c r="H860" s="17"/>
      <c r="I860" s="23"/>
      <c r="J860" s="24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 ht="13.2">
      <c r="A861" s="23"/>
      <c r="B861" s="24"/>
      <c r="C861" s="17"/>
      <c r="D861" s="17"/>
      <c r="E861" s="17"/>
      <c r="F861" s="25"/>
      <c r="G861" s="17"/>
      <c r="H861" s="17"/>
      <c r="I861" s="23"/>
      <c r="J861" s="24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 ht="13.2">
      <c r="A862" s="23"/>
      <c r="B862" s="24"/>
      <c r="C862" s="17"/>
      <c r="D862" s="17"/>
      <c r="E862" s="17"/>
      <c r="F862" s="25"/>
      <c r="G862" s="17"/>
      <c r="H862" s="17"/>
      <c r="I862" s="23"/>
      <c r="J862" s="24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 ht="13.2">
      <c r="A863" s="23"/>
      <c r="B863" s="24"/>
      <c r="C863" s="17"/>
      <c r="D863" s="17"/>
      <c r="E863" s="17"/>
      <c r="F863" s="25"/>
      <c r="G863" s="17"/>
      <c r="H863" s="17"/>
      <c r="I863" s="23"/>
      <c r="J863" s="24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 ht="13.2">
      <c r="A864" s="23"/>
      <c r="B864" s="24"/>
      <c r="C864" s="17"/>
      <c r="D864" s="17"/>
      <c r="E864" s="17"/>
      <c r="F864" s="25"/>
      <c r="G864" s="17"/>
      <c r="H864" s="17"/>
      <c r="I864" s="23"/>
      <c r="J864" s="24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 ht="13.2">
      <c r="A865" s="23"/>
      <c r="B865" s="24"/>
      <c r="C865" s="17"/>
      <c r="D865" s="17"/>
      <c r="E865" s="17"/>
      <c r="F865" s="25"/>
      <c r="G865" s="17"/>
      <c r="H865" s="17"/>
      <c r="I865" s="23"/>
      <c r="J865" s="24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 ht="13.2">
      <c r="A866" s="23"/>
      <c r="B866" s="24"/>
      <c r="C866" s="17"/>
      <c r="D866" s="17"/>
      <c r="E866" s="17"/>
      <c r="F866" s="25"/>
      <c r="G866" s="17"/>
      <c r="H866" s="17"/>
      <c r="I866" s="23"/>
      <c r="J866" s="24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 ht="13.2">
      <c r="A867" s="23"/>
      <c r="B867" s="24"/>
      <c r="C867" s="17"/>
      <c r="D867" s="17"/>
      <c r="E867" s="17"/>
      <c r="F867" s="25"/>
      <c r="G867" s="17"/>
      <c r="H867" s="17"/>
      <c r="I867" s="23"/>
      <c r="J867" s="24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 ht="13.2">
      <c r="A868" s="23"/>
      <c r="B868" s="24"/>
      <c r="C868" s="17"/>
      <c r="D868" s="17"/>
      <c r="E868" s="17"/>
      <c r="F868" s="25"/>
      <c r="G868" s="17"/>
      <c r="H868" s="17"/>
      <c r="I868" s="23"/>
      <c r="J868" s="24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 ht="13.2">
      <c r="A869" s="23"/>
      <c r="B869" s="24"/>
      <c r="C869" s="17"/>
      <c r="D869" s="17"/>
      <c r="E869" s="17"/>
      <c r="F869" s="25"/>
      <c r="G869" s="17"/>
      <c r="H869" s="17"/>
      <c r="I869" s="23"/>
      <c r="J869" s="24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 ht="13.2">
      <c r="A870" s="23"/>
      <c r="B870" s="24"/>
      <c r="C870" s="17"/>
      <c r="D870" s="17"/>
      <c r="E870" s="17"/>
      <c r="F870" s="25"/>
      <c r="G870" s="17"/>
      <c r="H870" s="17"/>
      <c r="I870" s="23"/>
      <c r="J870" s="24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 ht="13.2">
      <c r="A871" s="23"/>
      <c r="B871" s="24"/>
      <c r="C871" s="17"/>
      <c r="D871" s="17"/>
      <c r="E871" s="17"/>
      <c r="F871" s="25"/>
      <c r="G871" s="17"/>
      <c r="H871" s="17"/>
      <c r="I871" s="23"/>
      <c r="J871" s="24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 ht="13.2">
      <c r="A872" s="23"/>
      <c r="B872" s="24"/>
      <c r="C872" s="17"/>
      <c r="D872" s="17"/>
      <c r="E872" s="17"/>
      <c r="F872" s="25"/>
      <c r="G872" s="17"/>
      <c r="H872" s="17"/>
      <c r="I872" s="23"/>
      <c r="J872" s="24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 ht="13.2">
      <c r="A873" s="23"/>
      <c r="B873" s="24"/>
      <c r="C873" s="17"/>
      <c r="D873" s="17"/>
      <c r="E873" s="17"/>
      <c r="F873" s="25"/>
      <c r="G873" s="17"/>
      <c r="H873" s="17"/>
      <c r="I873" s="23"/>
      <c r="J873" s="24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 ht="13.2">
      <c r="A874" s="23"/>
      <c r="B874" s="24"/>
      <c r="C874" s="17"/>
      <c r="D874" s="17"/>
      <c r="E874" s="17"/>
      <c r="F874" s="25"/>
      <c r="G874" s="17"/>
      <c r="H874" s="17"/>
      <c r="I874" s="23"/>
      <c r="J874" s="24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 ht="13.2">
      <c r="A875" s="23"/>
      <c r="B875" s="24"/>
      <c r="C875" s="17"/>
      <c r="D875" s="17"/>
      <c r="E875" s="17"/>
      <c r="F875" s="25"/>
      <c r="G875" s="17"/>
      <c r="H875" s="17"/>
      <c r="I875" s="23"/>
      <c r="J875" s="24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 ht="13.2">
      <c r="A876" s="23"/>
      <c r="B876" s="24"/>
      <c r="C876" s="17"/>
      <c r="D876" s="17"/>
      <c r="E876" s="17"/>
      <c r="F876" s="25"/>
      <c r="G876" s="17"/>
      <c r="H876" s="17"/>
      <c r="I876" s="23"/>
      <c r="J876" s="24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 ht="13.2">
      <c r="A877" s="23"/>
      <c r="B877" s="24"/>
      <c r="C877" s="17"/>
      <c r="D877" s="17"/>
      <c r="E877" s="17"/>
      <c r="F877" s="25"/>
      <c r="G877" s="17"/>
      <c r="H877" s="17"/>
      <c r="I877" s="23"/>
      <c r="J877" s="24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 ht="13.2">
      <c r="A878" s="23"/>
      <c r="B878" s="24"/>
      <c r="C878" s="17"/>
      <c r="D878" s="17"/>
      <c r="E878" s="17"/>
      <c r="F878" s="25"/>
      <c r="G878" s="17"/>
      <c r="H878" s="17"/>
      <c r="I878" s="23"/>
      <c r="J878" s="24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 ht="13.2">
      <c r="A879" s="23"/>
      <c r="B879" s="24"/>
      <c r="C879" s="17"/>
      <c r="D879" s="17"/>
      <c r="E879" s="17"/>
      <c r="F879" s="25"/>
      <c r="G879" s="17"/>
      <c r="H879" s="17"/>
      <c r="I879" s="23"/>
      <c r="J879" s="24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 ht="13.2">
      <c r="A880" s="23"/>
      <c r="B880" s="24"/>
      <c r="C880" s="17"/>
      <c r="D880" s="17"/>
      <c r="E880" s="17"/>
      <c r="F880" s="25"/>
      <c r="G880" s="17"/>
      <c r="H880" s="17"/>
      <c r="I880" s="23"/>
      <c r="J880" s="24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 ht="13.2">
      <c r="A881" s="23"/>
      <c r="B881" s="24"/>
      <c r="C881" s="17"/>
      <c r="D881" s="17"/>
      <c r="E881" s="17"/>
      <c r="F881" s="25"/>
      <c r="G881" s="17"/>
      <c r="H881" s="17"/>
      <c r="I881" s="23"/>
      <c r="J881" s="24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 ht="13.2">
      <c r="A882" s="23"/>
      <c r="B882" s="24"/>
      <c r="C882" s="17"/>
      <c r="D882" s="17"/>
      <c r="E882" s="17"/>
      <c r="F882" s="25"/>
      <c r="G882" s="17"/>
      <c r="H882" s="17"/>
      <c r="I882" s="23"/>
      <c r="J882" s="24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 ht="13.2">
      <c r="A883" s="23"/>
      <c r="B883" s="24"/>
      <c r="C883" s="17"/>
      <c r="D883" s="17"/>
      <c r="E883" s="17"/>
      <c r="F883" s="25"/>
      <c r="G883" s="17"/>
      <c r="H883" s="17"/>
      <c r="I883" s="23"/>
      <c r="J883" s="24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 ht="13.2">
      <c r="A884" s="23"/>
      <c r="B884" s="24"/>
      <c r="C884" s="17"/>
      <c r="D884" s="17"/>
      <c r="E884" s="17"/>
      <c r="F884" s="25"/>
      <c r="G884" s="17"/>
      <c r="H884" s="17"/>
      <c r="I884" s="23"/>
      <c r="J884" s="24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 ht="13.2">
      <c r="A885" s="23"/>
      <c r="B885" s="24"/>
      <c r="C885" s="17"/>
      <c r="D885" s="17"/>
      <c r="E885" s="17"/>
      <c r="F885" s="25"/>
      <c r="G885" s="17"/>
      <c r="H885" s="17"/>
      <c r="I885" s="23"/>
      <c r="J885" s="24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 ht="13.2">
      <c r="A886" s="23"/>
      <c r="B886" s="24"/>
      <c r="C886" s="17"/>
      <c r="D886" s="17"/>
      <c r="E886" s="17"/>
      <c r="F886" s="25"/>
      <c r="G886" s="17"/>
      <c r="H886" s="17"/>
      <c r="I886" s="23"/>
      <c r="J886" s="24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 ht="13.2">
      <c r="A887" s="23"/>
      <c r="B887" s="24"/>
      <c r="C887" s="17"/>
      <c r="D887" s="17"/>
      <c r="E887" s="17"/>
      <c r="F887" s="25"/>
      <c r="G887" s="17"/>
      <c r="H887" s="17"/>
      <c r="I887" s="23"/>
      <c r="J887" s="24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 ht="13.2">
      <c r="A888" s="23"/>
      <c r="B888" s="24"/>
      <c r="C888" s="17"/>
      <c r="D888" s="17"/>
      <c r="E888" s="17"/>
      <c r="F888" s="25"/>
      <c r="G888" s="17"/>
      <c r="H888" s="17"/>
      <c r="I888" s="23"/>
      <c r="J888" s="24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 ht="13.2">
      <c r="A889" s="23"/>
      <c r="B889" s="24"/>
      <c r="C889" s="17"/>
      <c r="D889" s="17"/>
      <c r="E889" s="17"/>
      <c r="F889" s="25"/>
      <c r="G889" s="17"/>
      <c r="H889" s="17"/>
      <c r="I889" s="23"/>
      <c r="J889" s="24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 ht="13.2">
      <c r="A890" s="23"/>
      <c r="B890" s="24"/>
      <c r="C890" s="17"/>
      <c r="D890" s="17"/>
      <c r="E890" s="17"/>
      <c r="F890" s="25"/>
      <c r="G890" s="17"/>
      <c r="H890" s="17"/>
      <c r="I890" s="23"/>
      <c r="J890" s="24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 ht="13.2">
      <c r="A891" s="23"/>
      <c r="B891" s="24"/>
      <c r="C891" s="17"/>
      <c r="D891" s="17"/>
      <c r="E891" s="17"/>
      <c r="F891" s="25"/>
      <c r="G891" s="17"/>
      <c r="H891" s="17"/>
      <c r="I891" s="23"/>
      <c r="J891" s="24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 ht="13.2">
      <c r="A892" s="23"/>
      <c r="B892" s="24"/>
      <c r="C892" s="17"/>
      <c r="D892" s="17"/>
      <c r="E892" s="17"/>
      <c r="F892" s="25"/>
      <c r="G892" s="17"/>
      <c r="H892" s="17"/>
      <c r="I892" s="23"/>
      <c r="J892" s="24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 ht="13.2">
      <c r="A893" s="23"/>
      <c r="B893" s="24"/>
      <c r="C893" s="17"/>
      <c r="D893" s="17"/>
      <c r="E893" s="17"/>
      <c r="F893" s="25"/>
      <c r="G893" s="17"/>
      <c r="H893" s="17"/>
      <c r="I893" s="23"/>
      <c r="J893" s="24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 ht="13.2">
      <c r="A894" s="23"/>
      <c r="B894" s="24"/>
      <c r="C894" s="17"/>
      <c r="D894" s="17"/>
      <c r="E894" s="17"/>
      <c r="F894" s="25"/>
      <c r="G894" s="17"/>
      <c r="H894" s="17"/>
      <c r="I894" s="23"/>
      <c r="J894" s="24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 ht="13.2">
      <c r="A895" s="23"/>
      <c r="B895" s="24"/>
      <c r="C895" s="17"/>
      <c r="D895" s="17"/>
      <c r="E895" s="17"/>
      <c r="F895" s="25"/>
      <c r="G895" s="17"/>
      <c r="H895" s="17"/>
      <c r="I895" s="23"/>
      <c r="J895" s="24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 ht="13.2">
      <c r="A896" s="23"/>
      <c r="B896" s="24"/>
      <c r="C896" s="17"/>
      <c r="D896" s="17"/>
      <c r="E896" s="17"/>
      <c r="F896" s="25"/>
      <c r="G896" s="17"/>
      <c r="H896" s="17"/>
      <c r="I896" s="23"/>
      <c r="J896" s="24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 ht="13.2">
      <c r="A897" s="23"/>
      <c r="B897" s="24"/>
      <c r="C897" s="17"/>
      <c r="D897" s="17"/>
      <c r="E897" s="17"/>
      <c r="F897" s="25"/>
      <c r="G897" s="17"/>
      <c r="H897" s="17"/>
      <c r="I897" s="23"/>
      <c r="J897" s="24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 ht="13.2">
      <c r="A898" s="23"/>
      <c r="B898" s="24"/>
      <c r="C898" s="17"/>
      <c r="D898" s="17"/>
      <c r="E898" s="17"/>
      <c r="F898" s="25"/>
      <c r="G898" s="17"/>
      <c r="H898" s="17"/>
      <c r="I898" s="23"/>
      <c r="J898" s="24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 ht="13.2">
      <c r="A899" s="23"/>
      <c r="B899" s="24"/>
      <c r="C899" s="17"/>
      <c r="D899" s="17"/>
      <c r="E899" s="17"/>
      <c r="F899" s="25"/>
      <c r="G899" s="17"/>
      <c r="H899" s="17"/>
      <c r="I899" s="23"/>
      <c r="J899" s="24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 ht="13.2">
      <c r="A900" s="23"/>
      <c r="B900" s="24"/>
      <c r="C900" s="17"/>
      <c r="D900" s="17"/>
      <c r="E900" s="17"/>
      <c r="F900" s="25"/>
      <c r="G900" s="17"/>
      <c r="H900" s="17"/>
      <c r="I900" s="23"/>
      <c r="J900" s="24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 ht="13.2">
      <c r="A901" s="23"/>
      <c r="B901" s="24"/>
      <c r="C901" s="17"/>
      <c r="D901" s="17"/>
      <c r="E901" s="17"/>
      <c r="F901" s="25"/>
      <c r="G901" s="17"/>
      <c r="H901" s="17"/>
      <c r="I901" s="23"/>
      <c r="J901" s="24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 ht="13.2">
      <c r="A902" s="23"/>
      <c r="B902" s="24"/>
      <c r="C902" s="17"/>
      <c r="D902" s="17"/>
      <c r="E902" s="17"/>
      <c r="F902" s="25"/>
      <c r="G902" s="17"/>
      <c r="H902" s="17"/>
      <c r="I902" s="23"/>
      <c r="J902" s="24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 ht="13.2">
      <c r="A903" s="23"/>
      <c r="B903" s="24"/>
      <c r="C903" s="17"/>
      <c r="D903" s="17"/>
      <c r="E903" s="17"/>
      <c r="F903" s="25"/>
      <c r="G903" s="17"/>
      <c r="H903" s="17"/>
      <c r="I903" s="23"/>
      <c r="J903" s="24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 ht="13.2">
      <c r="A904" s="23"/>
      <c r="B904" s="24"/>
      <c r="C904" s="17"/>
      <c r="D904" s="17"/>
      <c r="E904" s="17"/>
      <c r="F904" s="25"/>
      <c r="G904" s="17"/>
      <c r="H904" s="17"/>
      <c r="I904" s="23"/>
      <c r="J904" s="24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 ht="13.2">
      <c r="A905" s="23"/>
      <c r="B905" s="24"/>
      <c r="C905" s="17"/>
      <c r="D905" s="17"/>
      <c r="E905" s="17"/>
      <c r="F905" s="25"/>
      <c r="G905" s="17"/>
      <c r="H905" s="17"/>
      <c r="I905" s="23"/>
      <c r="J905" s="24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 ht="13.2">
      <c r="A906" s="23"/>
      <c r="B906" s="24"/>
      <c r="C906" s="17"/>
      <c r="D906" s="17"/>
      <c r="E906" s="17"/>
      <c r="F906" s="25"/>
      <c r="G906" s="17"/>
      <c r="H906" s="17"/>
      <c r="I906" s="23"/>
      <c r="J906" s="24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 ht="13.2">
      <c r="A907" s="23"/>
      <c r="B907" s="24"/>
      <c r="C907" s="17"/>
      <c r="D907" s="17"/>
      <c r="E907" s="17"/>
      <c r="F907" s="25"/>
      <c r="G907" s="17"/>
      <c r="H907" s="17"/>
      <c r="I907" s="23"/>
      <c r="J907" s="24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 ht="13.2">
      <c r="A908" s="23"/>
      <c r="B908" s="24"/>
      <c r="C908" s="17"/>
      <c r="D908" s="17"/>
      <c r="E908" s="17"/>
      <c r="F908" s="25"/>
      <c r="G908" s="17"/>
      <c r="H908" s="17"/>
      <c r="I908" s="23"/>
      <c r="J908" s="24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 ht="13.2">
      <c r="A909" s="23"/>
      <c r="B909" s="24"/>
      <c r="C909" s="17"/>
      <c r="D909" s="17"/>
      <c r="E909" s="17"/>
      <c r="F909" s="25"/>
      <c r="G909" s="17"/>
      <c r="H909" s="17"/>
      <c r="I909" s="23"/>
      <c r="J909" s="24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 ht="13.2">
      <c r="A910" s="23"/>
      <c r="B910" s="24"/>
      <c r="C910" s="17"/>
      <c r="D910" s="17"/>
      <c r="E910" s="17"/>
      <c r="F910" s="25"/>
      <c r="G910" s="17"/>
      <c r="H910" s="17"/>
      <c r="I910" s="23"/>
      <c r="J910" s="24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 ht="13.2">
      <c r="A911" s="23"/>
      <c r="B911" s="24"/>
      <c r="C911" s="17"/>
      <c r="D911" s="17"/>
      <c r="E911" s="17"/>
      <c r="F911" s="25"/>
      <c r="G911" s="17"/>
      <c r="H911" s="17"/>
      <c r="I911" s="23"/>
      <c r="J911" s="24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 ht="13.2">
      <c r="A912" s="23"/>
      <c r="B912" s="24"/>
      <c r="C912" s="17"/>
      <c r="D912" s="17"/>
      <c r="E912" s="17"/>
      <c r="F912" s="25"/>
      <c r="G912" s="17"/>
      <c r="H912" s="17"/>
      <c r="I912" s="23"/>
      <c r="J912" s="24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 ht="13.2">
      <c r="A913" s="23"/>
      <c r="B913" s="24"/>
      <c r="C913" s="17"/>
      <c r="D913" s="17"/>
      <c r="E913" s="17"/>
      <c r="F913" s="25"/>
      <c r="G913" s="17"/>
      <c r="H913" s="17"/>
      <c r="I913" s="23"/>
      <c r="J913" s="24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 ht="13.2">
      <c r="A914" s="23"/>
      <c r="B914" s="24"/>
      <c r="C914" s="17"/>
      <c r="D914" s="17"/>
      <c r="E914" s="17"/>
      <c r="F914" s="25"/>
      <c r="G914" s="17"/>
      <c r="H914" s="17"/>
      <c r="I914" s="23"/>
      <c r="J914" s="24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 ht="13.2">
      <c r="A915" s="23"/>
      <c r="B915" s="24"/>
      <c r="C915" s="17"/>
      <c r="D915" s="17"/>
      <c r="E915" s="17"/>
      <c r="F915" s="25"/>
      <c r="G915" s="17"/>
      <c r="H915" s="17"/>
      <c r="I915" s="23"/>
      <c r="J915" s="24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 ht="13.2">
      <c r="A916" s="23"/>
      <c r="B916" s="24"/>
      <c r="C916" s="17"/>
      <c r="D916" s="17"/>
      <c r="E916" s="17"/>
      <c r="F916" s="25"/>
      <c r="G916" s="17"/>
      <c r="H916" s="17"/>
      <c r="I916" s="23"/>
      <c r="J916" s="24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 ht="13.2">
      <c r="A917" s="23"/>
      <c r="B917" s="24"/>
      <c r="C917" s="17"/>
      <c r="D917" s="17"/>
      <c r="E917" s="17"/>
      <c r="F917" s="25"/>
      <c r="G917" s="17"/>
      <c r="H917" s="17"/>
      <c r="I917" s="23"/>
      <c r="J917" s="24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 ht="13.2">
      <c r="A918" s="23"/>
      <c r="B918" s="24"/>
      <c r="C918" s="17"/>
      <c r="D918" s="17"/>
      <c r="E918" s="17"/>
      <c r="F918" s="25"/>
      <c r="G918" s="17"/>
      <c r="H918" s="17"/>
      <c r="I918" s="23"/>
      <c r="J918" s="24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 ht="13.2">
      <c r="A919" s="23"/>
      <c r="B919" s="24"/>
      <c r="C919" s="17"/>
      <c r="D919" s="17"/>
      <c r="E919" s="17"/>
      <c r="F919" s="25"/>
      <c r="G919" s="17"/>
      <c r="H919" s="17"/>
      <c r="I919" s="23"/>
      <c r="J919" s="24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 ht="13.2">
      <c r="A920" s="23"/>
      <c r="B920" s="24"/>
      <c r="C920" s="17"/>
      <c r="D920" s="17"/>
      <c r="E920" s="17"/>
      <c r="F920" s="25"/>
      <c r="G920" s="17"/>
      <c r="H920" s="17"/>
      <c r="I920" s="23"/>
      <c r="J920" s="24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 ht="13.2">
      <c r="A921" s="23"/>
      <c r="B921" s="24"/>
      <c r="C921" s="17"/>
      <c r="D921" s="17"/>
      <c r="E921" s="17"/>
      <c r="F921" s="25"/>
      <c r="G921" s="17"/>
      <c r="H921" s="17"/>
      <c r="I921" s="23"/>
      <c r="J921" s="24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 ht="13.2">
      <c r="A922" s="23"/>
      <c r="B922" s="24"/>
      <c r="C922" s="17"/>
      <c r="D922" s="17"/>
      <c r="E922" s="17"/>
      <c r="F922" s="25"/>
      <c r="G922" s="17"/>
      <c r="H922" s="17"/>
      <c r="I922" s="23"/>
      <c r="J922" s="24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 ht="13.2">
      <c r="A923" s="23"/>
      <c r="B923" s="24"/>
      <c r="C923" s="17"/>
      <c r="D923" s="17"/>
      <c r="E923" s="17"/>
      <c r="F923" s="25"/>
      <c r="G923" s="17"/>
      <c r="H923" s="17"/>
      <c r="I923" s="23"/>
      <c r="J923" s="24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 ht="13.2">
      <c r="A924" s="23"/>
      <c r="B924" s="24"/>
      <c r="C924" s="17"/>
      <c r="D924" s="17"/>
      <c r="E924" s="17"/>
      <c r="F924" s="25"/>
      <c r="G924" s="17"/>
      <c r="H924" s="17"/>
      <c r="I924" s="23"/>
      <c r="J924" s="24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 ht="13.2">
      <c r="A925" s="23"/>
      <c r="B925" s="24"/>
      <c r="C925" s="17"/>
      <c r="D925" s="17"/>
      <c r="E925" s="17"/>
      <c r="F925" s="25"/>
      <c r="G925" s="17"/>
      <c r="H925" s="17"/>
      <c r="I925" s="23"/>
      <c r="J925" s="24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 ht="13.2">
      <c r="A926" s="23"/>
      <c r="B926" s="24"/>
      <c r="C926" s="17"/>
      <c r="D926" s="17"/>
      <c r="E926" s="17"/>
      <c r="F926" s="25"/>
      <c r="G926" s="17"/>
      <c r="H926" s="17"/>
      <c r="I926" s="23"/>
      <c r="J926" s="24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 ht="13.2">
      <c r="A927" s="23"/>
      <c r="B927" s="24"/>
      <c r="C927" s="17"/>
      <c r="D927" s="17"/>
      <c r="E927" s="17"/>
      <c r="F927" s="25"/>
      <c r="G927" s="17"/>
      <c r="H927" s="17"/>
      <c r="I927" s="23"/>
      <c r="J927" s="24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 ht="13.2">
      <c r="A928" s="23"/>
      <c r="B928" s="24"/>
      <c r="C928" s="17"/>
      <c r="D928" s="17"/>
      <c r="E928" s="17"/>
      <c r="F928" s="25"/>
      <c r="G928" s="17"/>
      <c r="H928" s="17"/>
      <c r="I928" s="23"/>
      <c r="J928" s="24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 ht="13.2">
      <c r="A929" s="23"/>
      <c r="B929" s="24"/>
      <c r="C929" s="17"/>
      <c r="D929" s="17"/>
      <c r="E929" s="17"/>
      <c r="F929" s="25"/>
      <c r="G929" s="17"/>
      <c r="H929" s="17"/>
      <c r="I929" s="23"/>
      <c r="J929" s="24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 ht="13.2">
      <c r="A930" s="23"/>
      <c r="B930" s="24"/>
      <c r="C930" s="17"/>
      <c r="D930" s="17"/>
      <c r="E930" s="17"/>
      <c r="F930" s="25"/>
      <c r="G930" s="17"/>
      <c r="H930" s="17"/>
      <c r="I930" s="23"/>
      <c r="J930" s="24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 ht="13.2">
      <c r="A931" s="23"/>
      <c r="B931" s="24"/>
      <c r="C931" s="17"/>
      <c r="D931" s="17"/>
      <c r="E931" s="17"/>
      <c r="F931" s="25"/>
      <c r="G931" s="17"/>
      <c r="H931" s="17"/>
      <c r="I931" s="23"/>
      <c r="J931" s="24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 ht="13.2">
      <c r="A932" s="23"/>
      <c r="B932" s="24"/>
      <c r="C932" s="17"/>
      <c r="D932" s="17"/>
      <c r="E932" s="17"/>
      <c r="F932" s="25"/>
      <c r="G932" s="17"/>
      <c r="H932" s="17"/>
      <c r="I932" s="23"/>
      <c r="J932" s="24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 ht="13.2">
      <c r="A933" s="23"/>
      <c r="B933" s="24"/>
      <c r="C933" s="17"/>
      <c r="D933" s="17"/>
      <c r="E933" s="17"/>
      <c r="F933" s="25"/>
      <c r="G933" s="17"/>
      <c r="H933" s="17"/>
      <c r="I933" s="23"/>
      <c r="J933" s="24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 ht="13.2">
      <c r="A934" s="23"/>
      <c r="B934" s="24"/>
      <c r="C934" s="17"/>
      <c r="D934" s="17"/>
      <c r="E934" s="17"/>
      <c r="F934" s="25"/>
      <c r="G934" s="17"/>
      <c r="H934" s="17"/>
      <c r="I934" s="23"/>
      <c r="J934" s="24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 ht="13.2">
      <c r="A935" s="23"/>
      <c r="B935" s="24"/>
      <c r="C935" s="17"/>
      <c r="D935" s="17"/>
      <c r="E935" s="17"/>
      <c r="F935" s="25"/>
      <c r="G935" s="17"/>
      <c r="H935" s="17"/>
      <c r="I935" s="23"/>
      <c r="J935" s="24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 ht="13.2">
      <c r="A936" s="23"/>
      <c r="B936" s="24"/>
      <c r="C936" s="17"/>
      <c r="D936" s="17"/>
      <c r="E936" s="17"/>
      <c r="F936" s="25"/>
      <c r="G936" s="17"/>
      <c r="H936" s="17"/>
      <c r="I936" s="23"/>
      <c r="J936" s="24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 ht="13.2">
      <c r="A937" s="23"/>
      <c r="B937" s="24"/>
      <c r="C937" s="17"/>
      <c r="D937" s="17"/>
      <c r="E937" s="17"/>
      <c r="F937" s="25"/>
      <c r="G937" s="17"/>
      <c r="H937" s="17"/>
      <c r="I937" s="23"/>
      <c r="J937" s="24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 ht="13.2">
      <c r="A938" s="23"/>
      <c r="B938" s="24"/>
      <c r="C938" s="17"/>
      <c r="D938" s="17"/>
      <c r="E938" s="17"/>
      <c r="F938" s="25"/>
      <c r="G938" s="17"/>
      <c r="H938" s="17"/>
      <c r="I938" s="23"/>
      <c r="J938" s="24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 ht="13.2">
      <c r="A939" s="23"/>
      <c r="B939" s="24"/>
      <c r="C939" s="17"/>
      <c r="D939" s="17"/>
      <c r="E939" s="17"/>
      <c r="F939" s="25"/>
      <c r="G939" s="17"/>
      <c r="H939" s="17"/>
      <c r="I939" s="23"/>
      <c r="J939" s="24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 ht="13.2">
      <c r="A940" s="23"/>
      <c r="B940" s="24"/>
      <c r="C940" s="17"/>
      <c r="D940" s="17"/>
      <c r="E940" s="17"/>
      <c r="F940" s="25"/>
      <c r="G940" s="17"/>
      <c r="H940" s="17"/>
      <c r="I940" s="23"/>
      <c r="J940" s="24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 ht="13.2">
      <c r="A941" s="23"/>
      <c r="B941" s="24"/>
      <c r="C941" s="17"/>
      <c r="D941" s="17"/>
      <c r="E941" s="17"/>
      <c r="F941" s="25"/>
      <c r="G941" s="17"/>
      <c r="H941" s="17"/>
      <c r="I941" s="23"/>
      <c r="J941" s="24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 ht="13.2">
      <c r="A942" s="23"/>
      <c r="B942" s="24"/>
      <c r="C942" s="17"/>
      <c r="D942" s="17"/>
      <c r="E942" s="17"/>
      <c r="F942" s="25"/>
      <c r="G942" s="17"/>
      <c r="H942" s="17"/>
      <c r="I942" s="23"/>
      <c r="J942" s="24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 ht="13.2">
      <c r="A943" s="23"/>
      <c r="B943" s="24"/>
      <c r="C943" s="17"/>
      <c r="D943" s="17"/>
      <c r="E943" s="17"/>
      <c r="F943" s="25"/>
      <c r="G943" s="17"/>
      <c r="H943" s="17"/>
      <c r="I943" s="23"/>
      <c r="J943" s="24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 ht="13.2">
      <c r="A944" s="23"/>
      <c r="B944" s="24"/>
      <c r="C944" s="17"/>
      <c r="D944" s="17"/>
      <c r="E944" s="17"/>
      <c r="F944" s="25"/>
      <c r="G944" s="17"/>
      <c r="H944" s="17"/>
      <c r="I944" s="23"/>
      <c r="J944" s="24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 ht="13.2">
      <c r="A945" s="23"/>
      <c r="B945" s="24"/>
      <c r="C945" s="17"/>
      <c r="D945" s="17"/>
      <c r="E945" s="17"/>
      <c r="F945" s="25"/>
      <c r="G945" s="17"/>
      <c r="H945" s="17"/>
      <c r="I945" s="23"/>
      <c r="J945" s="24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 ht="13.2">
      <c r="A946" s="23"/>
      <c r="B946" s="24"/>
      <c r="C946" s="17"/>
      <c r="D946" s="17"/>
      <c r="E946" s="17"/>
      <c r="F946" s="25"/>
      <c r="G946" s="17"/>
      <c r="H946" s="17"/>
      <c r="I946" s="23"/>
      <c r="J946" s="24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 ht="13.2">
      <c r="A947" s="23"/>
      <c r="B947" s="24"/>
      <c r="C947" s="17"/>
      <c r="D947" s="17"/>
      <c r="E947" s="17"/>
      <c r="F947" s="25"/>
      <c r="G947" s="17"/>
      <c r="H947" s="17"/>
      <c r="I947" s="23"/>
      <c r="J947" s="24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 ht="13.2">
      <c r="A948" s="23"/>
      <c r="B948" s="24"/>
      <c r="C948" s="17"/>
      <c r="D948" s="17"/>
      <c r="E948" s="17"/>
      <c r="F948" s="25"/>
      <c r="G948" s="17"/>
      <c r="H948" s="17"/>
      <c r="I948" s="23"/>
      <c r="J948" s="24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 ht="13.2">
      <c r="A949" s="23"/>
      <c r="B949" s="24"/>
      <c r="C949" s="17"/>
      <c r="D949" s="17"/>
      <c r="E949" s="17"/>
      <c r="F949" s="25"/>
      <c r="G949" s="17"/>
      <c r="H949" s="17"/>
      <c r="I949" s="23"/>
      <c r="J949" s="24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 ht="13.2">
      <c r="A950" s="23"/>
      <c r="B950" s="24"/>
      <c r="C950" s="17"/>
      <c r="D950" s="17"/>
      <c r="E950" s="17"/>
      <c r="F950" s="25"/>
      <c r="G950" s="17"/>
      <c r="H950" s="17"/>
      <c r="I950" s="23"/>
      <c r="J950" s="24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 ht="13.2">
      <c r="A951" s="23"/>
      <c r="B951" s="24"/>
      <c r="C951" s="17"/>
      <c r="D951" s="17"/>
      <c r="E951" s="17"/>
      <c r="F951" s="25"/>
      <c r="G951" s="17"/>
      <c r="H951" s="17"/>
      <c r="I951" s="23"/>
      <c r="J951" s="24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 ht="13.2">
      <c r="A952" s="23"/>
      <c r="B952" s="24"/>
      <c r="C952" s="17"/>
      <c r="D952" s="17"/>
      <c r="E952" s="17"/>
      <c r="F952" s="25"/>
      <c r="G952" s="17"/>
      <c r="H952" s="17"/>
      <c r="I952" s="23"/>
      <c r="J952" s="24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 ht="13.2">
      <c r="A953" s="23"/>
      <c r="B953" s="24"/>
      <c r="C953" s="17"/>
      <c r="D953" s="17"/>
      <c r="E953" s="17"/>
      <c r="F953" s="25"/>
      <c r="G953" s="17"/>
      <c r="H953" s="17"/>
      <c r="I953" s="23"/>
      <c r="J953" s="24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 ht="13.2">
      <c r="A954" s="23"/>
      <c r="B954" s="24"/>
      <c r="C954" s="17"/>
      <c r="D954" s="17"/>
      <c r="E954" s="17"/>
      <c r="F954" s="25"/>
      <c r="G954" s="17"/>
      <c r="H954" s="17"/>
      <c r="I954" s="23"/>
      <c r="J954" s="24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 ht="13.2">
      <c r="A955" s="23"/>
      <c r="B955" s="24"/>
      <c r="C955" s="17"/>
      <c r="D955" s="17"/>
      <c r="E955" s="17"/>
      <c r="F955" s="25"/>
      <c r="G955" s="17"/>
      <c r="H955" s="17"/>
      <c r="I955" s="23"/>
      <c r="J955" s="24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 ht="13.2">
      <c r="A956" s="23"/>
      <c r="B956" s="24"/>
      <c r="C956" s="17"/>
      <c r="D956" s="17"/>
      <c r="E956" s="17"/>
      <c r="F956" s="25"/>
      <c r="G956" s="17"/>
      <c r="H956" s="17"/>
      <c r="I956" s="23"/>
      <c r="J956" s="24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 ht="13.2">
      <c r="A957" s="23"/>
      <c r="B957" s="24"/>
      <c r="C957" s="17"/>
      <c r="D957" s="17"/>
      <c r="E957" s="17"/>
      <c r="F957" s="25"/>
      <c r="G957" s="17"/>
      <c r="H957" s="17"/>
      <c r="I957" s="23"/>
      <c r="J957" s="24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 ht="13.2">
      <c r="A958" s="23"/>
      <c r="B958" s="24"/>
      <c r="C958" s="17"/>
      <c r="D958" s="17"/>
      <c r="E958" s="17"/>
      <c r="F958" s="25"/>
      <c r="G958" s="17"/>
      <c r="H958" s="17"/>
      <c r="I958" s="23"/>
      <c r="J958" s="24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 ht="13.2">
      <c r="A959" s="23"/>
      <c r="B959" s="24"/>
      <c r="C959" s="17"/>
      <c r="D959" s="17"/>
      <c r="E959" s="17"/>
      <c r="F959" s="25"/>
      <c r="G959" s="17"/>
      <c r="H959" s="17"/>
      <c r="I959" s="23"/>
      <c r="J959" s="24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 ht="13.2">
      <c r="A960" s="23"/>
      <c r="B960" s="24"/>
      <c r="C960" s="17"/>
      <c r="D960" s="17"/>
      <c r="E960" s="17"/>
      <c r="F960" s="25"/>
      <c r="G960" s="17"/>
      <c r="H960" s="17"/>
      <c r="I960" s="23"/>
      <c r="J960" s="24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 ht="13.2">
      <c r="A961" s="23"/>
      <c r="B961" s="24"/>
      <c r="C961" s="17"/>
      <c r="D961" s="17"/>
      <c r="E961" s="17"/>
      <c r="F961" s="25"/>
      <c r="G961" s="17"/>
      <c r="H961" s="17"/>
      <c r="I961" s="23"/>
      <c r="J961" s="24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 ht="13.2">
      <c r="A962" s="23"/>
      <c r="B962" s="24"/>
      <c r="C962" s="17"/>
      <c r="D962" s="17"/>
      <c r="E962" s="17"/>
      <c r="F962" s="25"/>
      <c r="G962" s="17"/>
      <c r="H962" s="17"/>
      <c r="I962" s="23"/>
      <c r="J962" s="24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 ht="13.2">
      <c r="A963" s="23"/>
      <c r="B963" s="24"/>
      <c r="C963" s="17"/>
      <c r="D963" s="17"/>
      <c r="E963" s="17"/>
      <c r="F963" s="25"/>
      <c r="G963" s="17"/>
      <c r="H963" s="17"/>
      <c r="I963" s="23"/>
      <c r="J963" s="24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 ht="13.2">
      <c r="A964" s="23"/>
      <c r="B964" s="24"/>
      <c r="C964" s="17"/>
      <c r="D964" s="17"/>
      <c r="E964" s="17"/>
      <c r="F964" s="25"/>
      <c r="G964" s="17"/>
      <c r="H964" s="17"/>
      <c r="I964" s="23"/>
      <c r="J964" s="24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 ht="13.2">
      <c r="A965" s="23"/>
      <c r="B965" s="24"/>
      <c r="C965" s="17"/>
      <c r="D965" s="17"/>
      <c r="E965" s="17"/>
      <c r="F965" s="25"/>
      <c r="G965" s="17"/>
      <c r="H965" s="17"/>
      <c r="I965" s="23"/>
      <c r="J965" s="24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 ht="13.2">
      <c r="A966" s="23"/>
      <c r="B966" s="24"/>
      <c r="C966" s="17"/>
      <c r="D966" s="17"/>
      <c r="E966" s="17"/>
      <c r="F966" s="25"/>
      <c r="G966" s="17"/>
      <c r="H966" s="17"/>
      <c r="I966" s="23"/>
      <c r="J966" s="24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 ht="13.2">
      <c r="A967" s="23"/>
      <c r="B967" s="24"/>
      <c r="C967" s="17"/>
      <c r="D967" s="17"/>
      <c r="E967" s="17"/>
      <c r="F967" s="25"/>
      <c r="G967" s="17"/>
      <c r="H967" s="17"/>
      <c r="I967" s="23"/>
      <c r="J967" s="24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 ht="13.2">
      <c r="A968" s="23"/>
      <c r="B968" s="24"/>
      <c r="C968" s="17"/>
      <c r="D968" s="17"/>
      <c r="E968" s="17"/>
      <c r="F968" s="25"/>
      <c r="G968" s="17"/>
      <c r="H968" s="17"/>
      <c r="I968" s="23"/>
      <c r="J968" s="24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 ht="13.2">
      <c r="A969" s="23"/>
      <c r="B969" s="24"/>
      <c r="C969" s="17"/>
      <c r="D969" s="17"/>
      <c r="E969" s="17"/>
      <c r="F969" s="25"/>
      <c r="G969" s="17"/>
      <c r="H969" s="17"/>
      <c r="I969" s="23"/>
      <c r="J969" s="24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 ht="13.2">
      <c r="A970" s="23"/>
      <c r="B970" s="24"/>
      <c r="C970" s="17"/>
      <c r="D970" s="17"/>
      <c r="E970" s="17"/>
      <c r="F970" s="25"/>
      <c r="G970" s="17"/>
      <c r="H970" s="17"/>
      <c r="I970" s="23"/>
      <c r="J970" s="24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 ht="13.2">
      <c r="A971" s="23"/>
      <c r="B971" s="24"/>
      <c r="C971" s="17"/>
      <c r="D971" s="17"/>
      <c r="E971" s="17"/>
      <c r="F971" s="25"/>
      <c r="G971" s="17"/>
      <c r="H971" s="17"/>
      <c r="I971" s="23"/>
      <c r="J971" s="24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 ht="13.2">
      <c r="A972" s="23"/>
      <c r="B972" s="24"/>
      <c r="C972" s="17"/>
      <c r="D972" s="17"/>
      <c r="E972" s="17"/>
      <c r="F972" s="25"/>
      <c r="G972" s="17"/>
      <c r="H972" s="17"/>
      <c r="I972" s="23"/>
      <c r="J972" s="24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 ht="13.2">
      <c r="A973" s="23"/>
      <c r="B973" s="24"/>
      <c r="C973" s="17"/>
      <c r="D973" s="17"/>
      <c r="E973" s="17"/>
      <c r="F973" s="25"/>
      <c r="G973" s="17"/>
      <c r="H973" s="17"/>
      <c r="I973" s="23"/>
      <c r="J973" s="24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 ht="13.2">
      <c r="A974" s="23"/>
      <c r="B974" s="24"/>
      <c r="C974" s="17"/>
      <c r="D974" s="17"/>
      <c r="E974" s="17"/>
      <c r="F974" s="25"/>
      <c r="G974" s="17"/>
      <c r="H974" s="17"/>
      <c r="I974" s="23"/>
      <c r="J974" s="24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 ht="13.2">
      <c r="A975" s="23"/>
      <c r="B975" s="24"/>
      <c r="C975" s="17"/>
      <c r="D975" s="17"/>
      <c r="E975" s="17"/>
      <c r="F975" s="25"/>
      <c r="G975" s="17"/>
      <c r="H975" s="17"/>
      <c r="I975" s="23"/>
      <c r="J975" s="24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 ht="13.2">
      <c r="A976" s="23"/>
      <c r="B976" s="24"/>
      <c r="C976" s="17"/>
      <c r="D976" s="17"/>
      <c r="E976" s="17"/>
      <c r="F976" s="25"/>
      <c r="G976" s="17"/>
      <c r="H976" s="17"/>
      <c r="I976" s="23"/>
      <c r="J976" s="24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 ht="13.2">
      <c r="A977" s="23"/>
      <c r="B977" s="24"/>
      <c r="C977" s="17"/>
      <c r="D977" s="17"/>
      <c r="E977" s="17"/>
      <c r="F977" s="25"/>
      <c r="G977" s="17"/>
      <c r="H977" s="17"/>
      <c r="I977" s="23"/>
      <c r="J977" s="24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 ht="13.2">
      <c r="A978" s="23"/>
      <c r="B978" s="24"/>
      <c r="C978" s="17"/>
      <c r="D978" s="17"/>
      <c r="E978" s="17"/>
      <c r="F978" s="25"/>
      <c r="G978" s="17"/>
      <c r="H978" s="17"/>
      <c r="I978" s="23"/>
      <c r="J978" s="24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 ht="13.2">
      <c r="A979" s="23"/>
      <c r="B979" s="24"/>
      <c r="C979" s="17"/>
      <c r="D979" s="17"/>
      <c r="E979" s="17"/>
      <c r="F979" s="25"/>
      <c r="G979" s="17"/>
      <c r="H979" s="17"/>
      <c r="I979" s="23"/>
      <c r="J979" s="24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 ht="13.2">
      <c r="A980" s="23"/>
      <c r="B980" s="24"/>
      <c r="C980" s="17"/>
      <c r="D980" s="17"/>
      <c r="E980" s="17"/>
      <c r="F980" s="25"/>
      <c r="G980" s="17"/>
      <c r="H980" s="17"/>
      <c r="I980" s="23"/>
      <c r="J980" s="24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 ht="13.2">
      <c r="A981" s="23"/>
      <c r="B981" s="24"/>
      <c r="C981" s="17"/>
      <c r="D981" s="17"/>
      <c r="E981" s="17"/>
      <c r="F981" s="25"/>
      <c r="G981" s="17"/>
      <c r="H981" s="17"/>
      <c r="I981" s="23"/>
      <c r="J981" s="24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 ht="13.2">
      <c r="A982" s="23"/>
      <c r="B982" s="24"/>
      <c r="C982" s="17"/>
      <c r="D982" s="17"/>
      <c r="E982" s="17"/>
      <c r="F982" s="25"/>
      <c r="G982" s="17"/>
      <c r="H982" s="17"/>
      <c r="I982" s="23"/>
      <c r="J982" s="24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 ht="13.2">
      <c r="A983" s="23"/>
      <c r="B983" s="24"/>
      <c r="C983" s="17"/>
      <c r="D983" s="17"/>
      <c r="E983" s="17"/>
      <c r="F983" s="25"/>
      <c r="G983" s="17"/>
      <c r="H983" s="17"/>
      <c r="I983" s="23"/>
      <c r="J983" s="24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 ht="13.2">
      <c r="A984" s="23"/>
      <c r="B984" s="24"/>
      <c r="C984" s="17"/>
      <c r="D984" s="17"/>
      <c r="E984" s="17"/>
      <c r="F984" s="25"/>
      <c r="G984" s="17"/>
      <c r="H984" s="17"/>
      <c r="I984" s="23"/>
      <c r="J984" s="24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 ht="13.2">
      <c r="A985" s="23"/>
      <c r="B985" s="24"/>
      <c r="C985" s="17"/>
      <c r="D985" s="17"/>
      <c r="E985" s="17"/>
      <c r="F985" s="25"/>
      <c r="G985" s="17"/>
      <c r="H985" s="17"/>
      <c r="I985" s="23"/>
      <c r="J985" s="24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 ht="13.2">
      <c r="A986" s="23"/>
      <c r="B986" s="24"/>
      <c r="C986" s="17"/>
      <c r="D986" s="17"/>
      <c r="E986" s="17"/>
      <c r="F986" s="25"/>
      <c r="G986" s="17"/>
      <c r="H986" s="17"/>
      <c r="I986" s="23"/>
      <c r="J986" s="24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 ht="13.2">
      <c r="A987" s="23"/>
      <c r="B987" s="24"/>
      <c r="C987" s="17"/>
      <c r="D987" s="17"/>
      <c r="E987" s="17"/>
      <c r="F987" s="25"/>
      <c r="G987" s="17"/>
      <c r="H987" s="17"/>
      <c r="I987" s="23"/>
      <c r="J987" s="24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 ht="13.2">
      <c r="A988" s="23"/>
      <c r="B988" s="24"/>
      <c r="C988" s="17"/>
      <c r="D988" s="17"/>
      <c r="E988" s="17"/>
      <c r="F988" s="25"/>
      <c r="G988" s="17"/>
      <c r="H988" s="17"/>
      <c r="I988" s="23"/>
      <c r="J988" s="24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 ht="13.2">
      <c r="A989" s="23"/>
      <c r="B989" s="24"/>
      <c r="C989" s="17"/>
      <c r="D989" s="17"/>
      <c r="E989" s="17"/>
      <c r="F989" s="25"/>
      <c r="G989" s="17"/>
      <c r="H989" s="17"/>
      <c r="I989" s="23"/>
      <c r="J989" s="24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 ht="13.2">
      <c r="A990" s="23"/>
      <c r="B990" s="24"/>
      <c r="C990" s="17"/>
      <c r="D990" s="17"/>
      <c r="E990" s="17"/>
      <c r="F990" s="25"/>
      <c r="G990" s="17"/>
      <c r="H990" s="17"/>
      <c r="I990" s="23"/>
      <c r="J990" s="24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 ht="13.2">
      <c r="A991" s="23"/>
      <c r="B991" s="24"/>
      <c r="C991" s="17"/>
      <c r="D991" s="17"/>
      <c r="E991" s="17"/>
      <c r="F991" s="25"/>
      <c r="G991" s="17"/>
      <c r="H991" s="17"/>
      <c r="I991" s="23"/>
      <c r="J991" s="24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 ht="13.2">
      <c r="A992" s="23"/>
      <c r="B992" s="24"/>
      <c r="C992" s="17"/>
      <c r="D992" s="17"/>
      <c r="E992" s="17"/>
      <c r="F992" s="25"/>
      <c r="G992" s="17"/>
      <c r="H992" s="17"/>
      <c r="I992" s="23"/>
      <c r="J992" s="24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 ht="13.2">
      <c r="A993" s="23"/>
      <c r="B993" s="24"/>
      <c r="C993" s="17"/>
      <c r="D993" s="17"/>
      <c r="E993" s="17"/>
      <c r="F993" s="25"/>
      <c r="G993" s="17"/>
      <c r="H993" s="17"/>
      <c r="I993" s="23"/>
      <c r="J993" s="24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 ht="13.2">
      <c r="A994" s="23"/>
      <c r="B994" s="24"/>
      <c r="C994" s="17"/>
      <c r="D994" s="17"/>
      <c r="E994" s="17"/>
      <c r="F994" s="25"/>
      <c r="G994" s="17"/>
      <c r="H994" s="17"/>
      <c r="I994" s="23"/>
      <c r="J994" s="24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 ht="13.2">
      <c r="A995" s="23"/>
      <c r="B995" s="24"/>
      <c r="C995" s="17"/>
      <c r="D995" s="17"/>
      <c r="E995" s="17"/>
      <c r="F995" s="25"/>
      <c r="G995" s="17"/>
      <c r="H995" s="17"/>
      <c r="I995" s="23"/>
      <c r="J995" s="24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 ht="13.2">
      <c r="A996" s="23"/>
      <c r="B996" s="24"/>
      <c r="C996" s="17"/>
      <c r="D996" s="17"/>
      <c r="E996" s="17"/>
      <c r="F996" s="25"/>
      <c r="G996" s="17"/>
      <c r="H996" s="17"/>
      <c r="I996" s="23"/>
      <c r="J996" s="24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 ht="13.2">
      <c r="A997" s="23"/>
      <c r="B997" s="24"/>
      <c r="C997" s="17"/>
      <c r="D997" s="17"/>
      <c r="E997" s="17"/>
      <c r="F997" s="25"/>
      <c r="G997" s="17"/>
      <c r="H997" s="17"/>
      <c r="I997" s="23"/>
      <c r="J997" s="24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 ht="13.2">
      <c r="A998" s="23"/>
      <c r="B998" s="24"/>
      <c r="C998" s="17"/>
      <c r="D998" s="17"/>
      <c r="E998" s="17"/>
      <c r="F998" s="25"/>
      <c r="G998" s="17"/>
      <c r="H998" s="17"/>
      <c r="I998" s="23"/>
      <c r="J998" s="24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 ht="13.2">
      <c r="A999" s="23"/>
      <c r="B999" s="24"/>
      <c r="C999" s="17"/>
      <c r="D999" s="17"/>
      <c r="E999" s="17"/>
      <c r="F999" s="25"/>
      <c r="G999" s="17"/>
      <c r="H999" s="17"/>
      <c r="I999" s="23"/>
      <c r="J999" s="24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 ht="13.2">
      <c r="A1000" s="23"/>
      <c r="B1000" s="24"/>
      <c r="C1000" s="17"/>
      <c r="D1000" s="17"/>
      <c r="E1000" s="17"/>
      <c r="F1000" s="25"/>
      <c r="G1000" s="17"/>
      <c r="H1000" s="17"/>
      <c r="I1000" s="23"/>
      <c r="J1000" s="24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 ht="13.2">
      <c r="A1001" s="23"/>
      <c r="B1001" s="24"/>
      <c r="C1001" s="17"/>
      <c r="D1001" s="17"/>
      <c r="E1001" s="17"/>
      <c r="F1001" s="25"/>
      <c r="G1001" s="17"/>
      <c r="H1001" s="17"/>
      <c r="I1001" s="23"/>
      <c r="J1001" s="24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 ht="13.2">
      <c r="A1002" s="23"/>
      <c r="B1002" s="24"/>
      <c r="C1002" s="17"/>
      <c r="D1002" s="17"/>
      <c r="E1002" s="17"/>
      <c r="F1002" s="25"/>
      <c r="G1002" s="17"/>
      <c r="H1002" s="17"/>
      <c r="I1002" s="23"/>
      <c r="J1002" s="24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 ht="13.2">
      <c r="A1003" s="23"/>
      <c r="B1003" s="24"/>
      <c r="C1003" s="17"/>
      <c r="D1003" s="17"/>
      <c r="E1003" s="17"/>
      <c r="F1003" s="25"/>
      <c r="G1003" s="17"/>
      <c r="H1003" s="17"/>
      <c r="I1003" s="23"/>
      <c r="J1003" s="24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 ht="13.2">
      <c r="A1004" s="23"/>
      <c r="B1004" s="24"/>
      <c r="C1004" s="17"/>
      <c r="D1004" s="17"/>
      <c r="E1004" s="17"/>
      <c r="F1004" s="25"/>
      <c r="G1004" s="17"/>
      <c r="H1004" s="17"/>
      <c r="I1004" s="23"/>
      <c r="J1004" s="24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 ht="13.2">
      <c r="A1005" s="23"/>
      <c r="B1005" s="24"/>
      <c r="C1005" s="17"/>
      <c r="D1005" s="17"/>
      <c r="E1005" s="17"/>
      <c r="F1005" s="25"/>
      <c r="G1005" s="17"/>
      <c r="H1005" s="17"/>
      <c r="I1005" s="23"/>
      <c r="J1005" s="24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 ht="13.2">
      <c r="A1006" s="23"/>
      <c r="B1006" s="24"/>
      <c r="C1006" s="17"/>
      <c r="D1006" s="17"/>
      <c r="E1006" s="17"/>
      <c r="F1006" s="25"/>
      <c r="G1006" s="17"/>
      <c r="H1006" s="17"/>
      <c r="I1006" s="23"/>
      <c r="J1006" s="24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 ht="13.2">
      <c r="A1007" s="23"/>
      <c r="B1007" s="24"/>
      <c r="C1007" s="17"/>
      <c r="D1007" s="17"/>
      <c r="E1007" s="17"/>
      <c r="F1007" s="25"/>
      <c r="G1007" s="17"/>
      <c r="H1007" s="17"/>
      <c r="I1007" s="23"/>
      <c r="J1007" s="24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 ht="13.2">
      <c r="A1008" s="23"/>
      <c r="B1008" s="24"/>
      <c r="C1008" s="17"/>
      <c r="D1008" s="17"/>
      <c r="E1008" s="17"/>
      <c r="F1008" s="25"/>
      <c r="G1008" s="17"/>
      <c r="H1008" s="17"/>
      <c r="I1008" s="23"/>
      <c r="J1008" s="24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 ht="13.2">
      <c r="A1009" s="23"/>
      <c r="B1009" s="24"/>
      <c r="C1009" s="17"/>
      <c r="D1009" s="17"/>
      <c r="E1009" s="17"/>
      <c r="F1009" s="25"/>
      <c r="G1009" s="17"/>
      <c r="H1009" s="17"/>
      <c r="I1009" s="23"/>
      <c r="J1009" s="24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 ht="13.2">
      <c r="A1010" s="23"/>
      <c r="B1010" s="24"/>
      <c r="C1010" s="17"/>
      <c r="D1010" s="17"/>
      <c r="E1010" s="17"/>
      <c r="F1010" s="25"/>
      <c r="G1010" s="17"/>
      <c r="H1010" s="17"/>
      <c r="I1010" s="23"/>
      <c r="J1010" s="24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 ht="13.2">
      <c r="A1011" s="23"/>
      <c r="B1011" s="24"/>
      <c r="C1011" s="17"/>
      <c r="D1011" s="17"/>
      <c r="E1011" s="17"/>
      <c r="F1011" s="25"/>
      <c r="G1011" s="17"/>
      <c r="H1011" s="17"/>
      <c r="I1011" s="23"/>
      <c r="J1011" s="24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 ht="13.2">
      <c r="A1012" s="23"/>
      <c r="B1012" s="24"/>
      <c r="C1012" s="17"/>
      <c r="D1012" s="17"/>
      <c r="E1012" s="17"/>
      <c r="F1012" s="25"/>
      <c r="G1012" s="17"/>
      <c r="H1012" s="17"/>
      <c r="I1012" s="23"/>
      <c r="J1012" s="24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 ht="13.2">
      <c r="A1013" s="23"/>
      <c r="B1013" s="24"/>
      <c r="C1013" s="17"/>
      <c r="D1013" s="17"/>
      <c r="E1013" s="17"/>
      <c r="F1013" s="25"/>
      <c r="G1013" s="17"/>
      <c r="H1013" s="17"/>
      <c r="I1013" s="23"/>
      <c r="J1013" s="24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 ht="13.2">
      <c r="A1014" s="23"/>
      <c r="B1014" s="24"/>
      <c r="C1014" s="17"/>
      <c r="D1014" s="17"/>
      <c r="E1014" s="17"/>
      <c r="F1014" s="25"/>
      <c r="G1014" s="17"/>
      <c r="H1014" s="17"/>
      <c r="I1014" s="23"/>
      <c r="J1014" s="24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 ht="13.2">
      <c r="A1015" s="23"/>
      <c r="B1015" s="24"/>
      <c r="C1015" s="17"/>
      <c r="D1015" s="17"/>
      <c r="E1015" s="17"/>
      <c r="F1015" s="25"/>
      <c r="G1015" s="17"/>
      <c r="H1015" s="17"/>
      <c r="I1015" s="23"/>
      <c r="J1015" s="24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 ht="13.2">
      <c r="A1016" s="23"/>
      <c r="B1016" s="24"/>
      <c r="C1016" s="17"/>
      <c r="D1016" s="17"/>
      <c r="E1016" s="17"/>
      <c r="F1016" s="25"/>
      <c r="G1016" s="17"/>
      <c r="H1016" s="17"/>
      <c r="I1016" s="23"/>
      <c r="J1016" s="24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 ht="13.2">
      <c r="A1017" s="23"/>
      <c r="B1017" s="24"/>
      <c r="C1017" s="17"/>
      <c r="D1017" s="17"/>
      <c r="E1017" s="17"/>
      <c r="F1017" s="25"/>
      <c r="G1017" s="17"/>
      <c r="H1017" s="17"/>
      <c r="I1017" s="23"/>
      <c r="J1017" s="24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 ht="13.2">
      <c r="A1018" s="23"/>
      <c r="B1018" s="24"/>
      <c r="C1018" s="17"/>
      <c r="D1018" s="17"/>
      <c r="E1018" s="17"/>
      <c r="F1018" s="25"/>
      <c r="G1018" s="17"/>
      <c r="H1018" s="17"/>
      <c r="I1018" s="23"/>
      <c r="J1018" s="24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005"/>
  <sheetViews>
    <sheetView tabSelected="1" workbookViewId="0">
      <selection activeCell="A347" sqref="A347:XFD359"/>
    </sheetView>
  </sheetViews>
  <sheetFormatPr baseColWidth="10" defaultColWidth="12.6640625" defaultRowHeight="15.75" customHeight="1"/>
  <cols>
    <col min="4" max="4" width="33.88671875" customWidth="1"/>
  </cols>
  <sheetData>
    <row r="1" spans="1:4" ht="15.75" customHeight="1">
      <c r="A1" s="33" t="s">
        <v>11</v>
      </c>
      <c r="B1" s="33" t="s">
        <v>12</v>
      </c>
      <c r="C1" s="34" t="s">
        <v>376</v>
      </c>
      <c r="D1" s="34" t="s">
        <v>377</v>
      </c>
    </row>
    <row r="2" spans="1:4" ht="15.75" customHeight="1">
      <c r="A2" s="11">
        <v>10101</v>
      </c>
      <c r="B2" s="36" t="s">
        <v>20</v>
      </c>
      <c r="C2" s="37">
        <v>0.75765302690634606</v>
      </c>
      <c r="D2" s="38">
        <v>0.62485851639934342</v>
      </c>
    </row>
    <row r="3" spans="1:4" ht="15.75" customHeight="1">
      <c r="A3" s="11">
        <v>10102</v>
      </c>
      <c r="B3" s="36" t="s">
        <v>21</v>
      </c>
      <c r="C3" s="37">
        <v>0.81281901597413941</v>
      </c>
      <c r="D3" s="38">
        <v>0.57720078918358719</v>
      </c>
    </row>
    <row r="4" spans="1:4" ht="15.75" customHeight="1">
      <c r="A4" s="11">
        <v>10103</v>
      </c>
      <c r="B4" s="36" t="s">
        <v>23</v>
      </c>
      <c r="C4" s="37">
        <v>0.94251012640728138</v>
      </c>
      <c r="D4" s="38">
        <v>0.74300312780644884</v>
      </c>
    </row>
    <row r="5" spans="1:4" ht="15.75" customHeight="1">
      <c r="A5" s="11">
        <v>10201</v>
      </c>
      <c r="B5" s="36" t="s">
        <v>25</v>
      </c>
      <c r="C5" s="37">
        <v>0.94824366112129177</v>
      </c>
      <c r="D5" s="38">
        <v>0.79113677218607092</v>
      </c>
    </row>
    <row r="6" spans="1:4" ht="15.75" customHeight="1">
      <c r="A6" s="11">
        <v>10202</v>
      </c>
      <c r="B6" s="36" t="s">
        <v>26</v>
      </c>
      <c r="C6" s="37">
        <v>0.89668143130681022</v>
      </c>
      <c r="D6" s="38">
        <v>0.62683180205952949</v>
      </c>
    </row>
    <row r="7" spans="1:4" ht="15.75" customHeight="1">
      <c r="A7" s="11">
        <v>10301</v>
      </c>
      <c r="B7" s="36" t="s">
        <v>27</v>
      </c>
      <c r="C7" s="37">
        <v>0.95314326732040699</v>
      </c>
      <c r="D7" s="38">
        <v>0.6793935882417742</v>
      </c>
    </row>
    <row r="8" spans="1:4" ht="15.75" customHeight="1">
      <c r="A8" s="11">
        <v>10302</v>
      </c>
      <c r="B8" s="36" t="s">
        <v>29</v>
      </c>
      <c r="C8" s="37">
        <v>0.96174712869378975</v>
      </c>
      <c r="D8" s="38">
        <v>0.7070114650286714</v>
      </c>
    </row>
    <row r="9" spans="1:4" ht="15.75" customHeight="1">
      <c r="A9" s="11">
        <v>10303</v>
      </c>
      <c r="B9" s="36" t="s">
        <v>30</v>
      </c>
      <c r="C9" s="37">
        <v>0.84356011777877504</v>
      </c>
      <c r="D9" s="38">
        <v>0.53717746765633834</v>
      </c>
    </row>
    <row r="10" spans="1:4" ht="15.75" customHeight="1">
      <c r="A10" s="11">
        <v>10304</v>
      </c>
      <c r="B10" s="36" t="s">
        <v>31</v>
      </c>
      <c r="C10" s="37">
        <v>0.77532898277487683</v>
      </c>
      <c r="D10" s="38">
        <v>0.72267623026059824</v>
      </c>
    </row>
    <row r="11" spans="1:4" ht="15.75" customHeight="1">
      <c r="A11" s="11">
        <v>10401</v>
      </c>
      <c r="B11" s="36" t="s">
        <v>32</v>
      </c>
      <c r="C11" s="37">
        <v>0.90988627211424855</v>
      </c>
      <c r="D11" s="38">
        <v>0.68131181977535427</v>
      </c>
    </row>
    <row r="12" spans="1:4" ht="15.75" customHeight="1">
      <c r="A12" s="11">
        <v>10402</v>
      </c>
      <c r="B12" s="36" t="s">
        <v>33</v>
      </c>
      <c r="C12" s="37">
        <v>0.89081377608178647</v>
      </c>
      <c r="D12" s="38">
        <v>0.85236545733375157</v>
      </c>
    </row>
    <row r="13" spans="1:4" ht="15.75" customHeight="1">
      <c r="A13" s="11">
        <v>10403</v>
      </c>
      <c r="B13" s="36" t="s">
        <v>34</v>
      </c>
      <c r="C13" s="37">
        <v>0.8264049520522635</v>
      </c>
      <c r="D13" s="38">
        <v>0.73521057451871052</v>
      </c>
    </row>
    <row r="14" spans="1:4" ht="15.75" customHeight="1">
      <c r="A14" s="11">
        <v>10404</v>
      </c>
      <c r="B14" s="36" t="s">
        <v>35</v>
      </c>
      <c r="C14" s="37">
        <v>0.80485696153244768</v>
      </c>
      <c r="D14" s="38">
        <v>0.78237081190804214</v>
      </c>
    </row>
    <row r="15" spans="1:4" ht="15.75" customHeight="1">
      <c r="A15" s="11">
        <v>10405</v>
      </c>
      <c r="B15" s="36" t="s">
        <v>36</v>
      </c>
      <c r="C15" s="37">
        <v>0.81947191920414353</v>
      </c>
      <c r="D15" s="38">
        <v>0.6979104240166103</v>
      </c>
    </row>
    <row r="16" spans="1:4" ht="15.75" customHeight="1">
      <c r="A16" s="11">
        <v>10501</v>
      </c>
      <c r="B16" s="36" t="s">
        <v>37</v>
      </c>
      <c r="C16" s="37">
        <v>0.72076477102468894</v>
      </c>
      <c r="D16" s="38">
        <v>0.49620860262226218</v>
      </c>
    </row>
    <row r="17" spans="1:4" ht="15.75" customHeight="1">
      <c r="A17" s="11">
        <v>10502</v>
      </c>
      <c r="B17" s="36" t="s">
        <v>38</v>
      </c>
      <c r="C17" s="37">
        <v>1.0224177814086921</v>
      </c>
      <c r="D17" s="38">
        <v>0.66015280144598032</v>
      </c>
    </row>
    <row r="18" spans="1:4" ht="15.75" customHeight="1">
      <c r="A18" s="11">
        <v>10601</v>
      </c>
      <c r="B18" s="36" t="s">
        <v>41</v>
      </c>
      <c r="C18" s="37">
        <v>0.94913463564642209</v>
      </c>
      <c r="D18" s="38">
        <v>0.7865462748560067</v>
      </c>
    </row>
    <row r="19" spans="1:4" ht="15.75" customHeight="1">
      <c r="A19" s="11">
        <v>10602</v>
      </c>
      <c r="B19" s="36" t="s">
        <v>42</v>
      </c>
      <c r="C19" s="37">
        <v>0.92835759767556869</v>
      </c>
      <c r="D19" s="38">
        <v>0.70001591477052982</v>
      </c>
    </row>
    <row r="20" spans="1:4" ht="15.75" customHeight="1">
      <c r="A20" s="11">
        <v>10701</v>
      </c>
      <c r="B20" s="36" t="s">
        <v>44</v>
      </c>
      <c r="C20" s="37">
        <v>0.92038547847726071</v>
      </c>
      <c r="D20" s="38">
        <v>0.73281749551483621</v>
      </c>
    </row>
    <row r="21" spans="1:4" ht="15.75" customHeight="1">
      <c r="A21" s="11">
        <v>10702</v>
      </c>
      <c r="B21" s="36" t="s">
        <v>45</v>
      </c>
      <c r="C21" s="37">
        <v>0.84051953392947376</v>
      </c>
      <c r="D21" s="38">
        <v>0.63886244200535602</v>
      </c>
    </row>
    <row r="22" spans="1:4" ht="15.75" customHeight="1">
      <c r="A22" s="11">
        <v>10703</v>
      </c>
      <c r="B22" s="36" t="s">
        <v>48</v>
      </c>
      <c r="C22" s="37">
        <v>0.90793360797009304</v>
      </c>
      <c r="D22" s="38">
        <v>0.8165974196938911</v>
      </c>
    </row>
    <row r="23" spans="1:4" ht="15.75" customHeight="1">
      <c r="A23" s="11">
        <v>10704</v>
      </c>
      <c r="B23" s="36" t="s">
        <v>51</v>
      </c>
      <c r="C23" s="37">
        <v>0.82644455824442387</v>
      </c>
      <c r="D23" s="38">
        <v>0.69967516775506078</v>
      </c>
    </row>
    <row r="24" spans="1:4" ht="15.75" customHeight="1">
      <c r="A24" s="11">
        <v>10801</v>
      </c>
      <c r="B24" s="36" t="s">
        <v>52</v>
      </c>
      <c r="C24" s="37">
        <v>0.8902880557959576</v>
      </c>
      <c r="D24" s="38">
        <v>0.72530450138017144</v>
      </c>
    </row>
    <row r="25" spans="1:4" ht="15.75" customHeight="1">
      <c r="A25" s="11">
        <v>10901</v>
      </c>
      <c r="B25" s="36" t="s">
        <v>53</v>
      </c>
      <c r="C25" s="37">
        <v>0.92922516283017842</v>
      </c>
      <c r="D25" s="38">
        <v>0.69230406962647695</v>
      </c>
    </row>
    <row r="26" spans="1:4" ht="15.75" customHeight="1">
      <c r="A26" s="11">
        <v>10902</v>
      </c>
      <c r="B26" s="36" t="s">
        <v>54</v>
      </c>
      <c r="C26" s="37">
        <v>0.90328531910379239</v>
      </c>
      <c r="D26" s="38">
        <v>0.91251997018955699</v>
      </c>
    </row>
    <row r="27" spans="1:4" ht="14.4">
      <c r="A27" s="11">
        <v>10903</v>
      </c>
      <c r="B27" s="36" t="s">
        <v>55</v>
      </c>
      <c r="C27" s="37">
        <v>0.98369402507096126</v>
      </c>
      <c r="D27" s="38">
        <v>0.64448525798682599</v>
      </c>
    </row>
    <row r="28" spans="1:4" ht="14.4">
      <c r="A28" s="11">
        <v>11001</v>
      </c>
      <c r="B28" s="36" t="s">
        <v>56</v>
      </c>
      <c r="C28" s="37">
        <v>0.8251077166130103</v>
      </c>
      <c r="D28" s="38">
        <v>0.98543301446182441</v>
      </c>
    </row>
    <row r="29" spans="1:4" ht="14.4">
      <c r="A29" s="11">
        <v>11002</v>
      </c>
      <c r="B29" s="36" t="s">
        <v>57</v>
      </c>
      <c r="C29" s="37">
        <v>0.98225483136445901</v>
      </c>
      <c r="D29" s="38">
        <v>0.55179392190163934</v>
      </c>
    </row>
    <row r="30" spans="1:4" ht="14.4">
      <c r="A30" s="11">
        <v>11003</v>
      </c>
      <c r="B30" s="36" t="s">
        <v>58</v>
      </c>
      <c r="C30" s="37">
        <v>0.93111153287250703</v>
      </c>
      <c r="D30" s="38">
        <v>0.97768779929737415</v>
      </c>
    </row>
    <row r="31" spans="1:4" ht="14.4">
      <c r="A31" s="11">
        <v>20101</v>
      </c>
      <c r="B31" s="36" t="s">
        <v>59</v>
      </c>
      <c r="C31" s="37">
        <v>1.0450213956266452</v>
      </c>
      <c r="D31" s="38">
        <v>1.0319617281691307</v>
      </c>
    </row>
    <row r="32" spans="1:4" ht="14.4">
      <c r="A32" s="11">
        <v>20102</v>
      </c>
      <c r="B32" s="36" t="s">
        <v>60</v>
      </c>
      <c r="C32" s="37">
        <v>0.90095480809688955</v>
      </c>
      <c r="D32" s="38">
        <v>0.71039583849741339</v>
      </c>
    </row>
    <row r="33" spans="1:4" ht="14.4">
      <c r="A33" s="11">
        <v>20103</v>
      </c>
      <c r="B33" s="36" t="s">
        <v>61</v>
      </c>
      <c r="C33" s="37">
        <v>0.84191698431934259</v>
      </c>
      <c r="D33" s="38">
        <v>0.6222640512858153</v>
      </c>
    </row>
    <row r="34" spans="1:4" ht="14.4">
      <c r="A34" s="11">
        <v>20104</v>
      </c>
      <c r="B34" s="36" t="s">
        <v>62</v>
      </c>
      <c r="C34" s="37">
        <v>0.97203775275620674</v>
      </c>
      <c r="D34" s="38">
        <v>0.56971347392651339</v>
      </c>
    </row>
    <row r="35" spans="1:4" ht="14.4">
      <c r="A35" s="11">
        <v>20105</v>
      </c>
      <c r="B35" s="36" t="s">
        <v>63</v>
      </c>
      <c r="C35" s="37">
        <v>1.0942502165325605</v>
      </c>
      <c r="D35" s="38">
        <v>0.87680426497156039</v>
      </c>
    </row>
    <row r="36" spans="1:4" ht="14.4">
      <c r="A36" s="11">
        <v>20201</v>
      </c>
      <c r="B36" s="36" t="s">
        <v>64</v>
      </c>
      <c r="C36" s="37">
        <v>0.82874426773026655</v>
      </c>
      <c r="D36" s="38">
        <v>0.66458322949430082</v>
      </c>
    </row>
    <row r="37" spans="1:4" ht="14.4">
      <c r="A37" s="11">
        <v>20202</v>
      </c>
      <c r="B37" s="36" t="s">
        <v>65</v>
      </c>
      <c r="C37" s="37">
        <v>0.91241590419413232</v>
      </c>
      <c r="D37" s="38">
        <v>0.96048490430498101</v>
      </c>
    </row>
    <row r="38" spans="1:4" ht="14.4">
      <c r="A38" s="11">
        <v>20203</v>
      </c>
      <c r="B38" s="36" t="s">
        <v>66</v>
      </c>
      <c r="C38" s="37">
        <v>0.92141226150048883</v>
      </c>
      <c r="D38" s="38">
        <v>0.69274093199439246</v>
      </c>
    </row>
    <row r="39" spans="1:4" ht="14.4">
      <c r="A39" s="11">
        <v>20204</v>
      </c>
      <c r="B39" s="36" t="s">
        <v>67</v>
      </c>
      <c r="C39" s="37">
        <v>0.87538057185529006</v>
      </c>
      <c r="D39" s="38">
        <v>0.57741044809537989</v>
      </c>
    </row>
    <row r="40" spans="1:4" ht="14.4">
      <c r="A40" s="11">
        <v>20205</v>
      </c>
      <c r="B40" s="36" t="s">
        <v>68</v>
      </c>
      <c r="C40" s="37">
        <v>0.98067851869760991</v>
      </c>
      <c r="D40" s="38">
        <v>0.93925900374464366</v>
      </c>
    </row>
    <row r="41" spans="1:4" ht="14.4">
      <c r="A41" s="11">
        <v>20206</v>
      </c>
      <c r="B41" s="36" t="s">
        <v>69</v>
      </c>
      <c r="C41" s="37">
        <v>0.74754019278996187</v>
      </c>
      <c r="D41" s="38">
        <v>0.82317471009340126</v>
      </c>
    </row>
    <row r="42" spans="1:4" ht="14.4">
      <c r="A42" s="11">
        <v>20301</v>
      </c>
      <c r="B42" s="36" t="s">
        <v>70</v>
      </c>
      <c r="C42" s="37">
        <v>0.97897402469984751</v>
      </c>
      <c r="D42" s="38">
        <v>1.0381523500086491</v>
      </c>
    </row>
    <row r="43" spans="1:4" ht="14.4">
      <c r="A43" s="11">
        <v>20302</v>
      </c>
      <c r="B43" s="36" t="s">
        <v>71</v>
      </c>
      <c r="C43" s="37">
        <v>1.0029034865040771</v>
      </c>
      <c r="D43" s="38">
        <v>1.0204652075773439</v>
      </c>
    </row>
    <row r="44" spans="1:4" ht="14.4">
      <c r="A44" s="11">
        <v>20303</v>
      </c>
      <c r="B44" s="36" t="s">
        <v>72</v>
      </c>
      <c r="C44" s="37">
        <v>1.068439974695917</v>
      </c>
      <c r="D44" s="38">
        <v>1.059009610741052</v>
      </c>
    </row>
    <row r="45" spans="1:4" ht="14.4">
      <c r="A45" s="11">
        <v>20304</v>
      </c>
      <c r="B45" s="36" t="s">
        <v>73</v>
      </c>
      <c r="C45" s="37">
        <v>0.91932045898101833</v>
      </c>
      <c r="D45" s="38">
        <v>1.0308274907194872</v>
      </c>
    </row>
    <row r="46" spans="1:4" ht="14.4">
      <c r="A46" s="11">
        <v>20305</v>
      </c>
      <c r="B46" s="36" t="s">
        <v>74</v>
      </c>
      <c r="C46" s="37">
        <v>0.90717278872105966</v>
      </c>
      <c r="D46" s="38">
        <v>0.93997011950404297</v>
      </c>
    </row>
    <row r="47" spans="1:4" ht="14.4">
      <c r="A47" s="11">
        <v>20306</v>
      </c>
      <c r="B47" s="36" t="s">
        <v>75</v>
      </c>
      <c r="C47" s="37">
        <v>1.0197027614845591</v>
      </c>
      <c r="D47" s="38">
        <v>0.89336968810783124</v>
      </c>
    </row>
    <row r="48" spans="1:4" ht="14.4">
      <c r="A48" s="11">
        <v>20307</v>
      </c>
      <c r="B48" s="36" t="s">
        <v>76</v>
      </c>
      <c r="C48" s="37">
        <v>1.1803020516886564</v>
      </c>
      <c r="D48" s="38">
        <v>0.99744893454316952</v>
      </c>
    </row>
    <row r="49" spans="1:4" ht="14.4">
      <c r="A49" s="11">
        <v>20308</v>
      </c>
      <c r="B49" s="36" t="s">
        <v>77</v>
      </c>
      <c r="C49" s="37">
        <v>0.97954382799840367</v>
      </c>
      <c r="D49" s="38">
        <v>0.90994102445138036</v>
      </c>
    </row>
    <row r="50" spans="1:4" ht="14.4">
      <c r="A50" s="11">
        <v>20401</v>
      </c>
      <c r="B50" s="36" t="s">
        <v>78</v>
      </c>
      <c r="C50" s="37">
        <v>0.98027160399567892</v>
      </c>
      <c r="D50" s="38">
        <v>0.87528178641394527</v>
      </c>
    </row>
    <row r="51" spans="1:4" ht="14.4">
      <c r="A51" s="11">
        <v>20402</v>
      </c>
      <c r="B51" s="36" t="s">
        <v>79</v>
      </c>
      <c r="C51" s="37">
        <v>1.0055197913373159</v>
      </c>
      <c r="D51" s="38">
        <v>0.71740953651706729</v>
      </c>
    </row>
    <row r="52" spans="1:4" ht="14.4">
      <c r="A52" s="11">
        <v>20403</v>
      </c>
      <c r="B52" s="36" t="s">
        <v>80</v>
      </c>
      <c r="C52" s="37">
        <v>1.0611118009377427</v>
      </c>
      <c r="D52" s="38">
        <v>0.76310029825931225</v>
      </c>
    </row>
    <row r="53" spans="1:4" ht="14.4">
      <c r="A53" s="11">
        <v>20404</v>
      </c>
      <c r="B53" s="36" t="s">
        <v>81</v>
      </c>
      <c r="C53" s="37">
        <v>0.90120881513340101</v>
      </c>
      <c r="D53" s="38">
        <v>0.76700893956487626</v>
      </c>
    </row>
    <row r="54" spans="1:4" ht="14.4">
      <c r="A54" s="11">
        <v>20405</v>
      </c>
      <c r="B54" s="36" t="s">
        <v>82</v>
      </c>
      <c r="C54" s="37">
        <v>0.8111224358529181</v>
      </c>
      <c r="D54" s="38">
        <v>0.76778780298902471</v>
      </c>
    </row>
    <row r="55" spans="1:4" ht="14.4">
      <c r="A55" s="11">
        <v>20501</v>
      </c>
      <c r="B55" s="36" t="s">
        <v>83</v>
      </c>
      <c r="C55" s="37">
        <v>0.95150056871139477</v>
      </c>
      <c r="D55" s="38">
        <v>0.72462450133234169</v>
      </c>
    </row>
    <row r="56" spans="1:4" ht="14.4">
      <c r="A56" s="11">
        <v>20502</v>
      </c>
      <c r="B56" s="36" t="s">
        <v>84</v>
      </c>
      <c r="C56" s="37">
        <v>1.0497498392551032</v>
      </c>
      <c r="D56" s="38">
        <v>0.71195577565634793</v>
      </c>
    </row>
    <row r="57" spans="1:4" ht="14.4">
      <c r="A57" s="11">
        <v>20503</v>
      </c>
      <c r="B57" s="36" t="s">
        <v>85</v>
      </c>
      <c r="C57" s="37">
        <v>0.86452485573149185</v>
      </c>
      <c r="D57" s="38">
        <v>0.59025334337551527</v>
      </c>
    </row>
    <row r="58" spans="1:4" ht="14.4">
      <c r="A58" s="11">
        <v>20601</v>
      </c>
      <c r="B58" s="36" t="s">
        <v>86</v>
      </c>
      <c r="C58" s="37">
        <v>0.95737020800490846</v>
      </c>
      <c r="D58" s="38">
        <v>0.76672857030474129</v>
      </c>
    </row>
    <row r="59" spans="1:4" ht="14.4">
      <c r="A59" s="11">
        <v>20602</v>
      </c>
      <c r="B59" s="36" t="s">
        <v>87</v>
      </c>
      <c r="C59" s="37">
        <v>1.0633727184840049</v>
      </c>
      <c r="D59" s="38">
        <v>1.1081492576814815</v>
      </c>
    </row>
    <row r="60" spans="1:4" ht="14.4">
      <c r="A60" s="11">
        <v>20603</v>
      </c>
      <c r="B60" s="36" t="s">
        <v>88</v>
      </c>
      <c r="C60" s="37">
        <v>0.87686271335369781</v>
      </c>
      <c r="D60" s="38">
        <v>0.69001295862523482</v>
      </c>
    </row>
    <row r="61" spans="1:4" ht="14.4">
      <c r="A61" s="11">
        <v>20604</v>
      </c>
      <c r="B61" s="36" t="s">
        <v>89</v>
      </c>
      <c r="C61" s="37">
        <v>0.83665334582071249</v>
      </c>
      <c r="D61" s="38">
        <v>0.71905064552668718</v>
      </c>
    </row>
    <row r="62" spans="1:4" ht="14.4">
      <c r="A62" s="11">
        <v>20605</v>
      </c>
      <c r="B62" s="36" t="s">
        <v>90</v>
      </c>
      <c r="C62" s="37">
        <v>0.97703750030056713</v>
      </c>
      <c r="D62" s="38">
        <v>0.87222144562084647</v>
      </c>
    </row>
    <row r="63" spans="1:4" ht="14.4">
      <c r="A63" s="11">
        <v>20606</v>
      </c>
      <c r="B63" s="36" t="s">
        <v>91</v>
      </c>
      <c r="C63" s="37">
        <v>0.84273110131161488</v>
      </c>
      <c r="D63" s="38">
        <v>0.54472858385202094</v>
      </c>
    </row>
    <row r="64" spans="1:4" ht="14.4">
      <c r="A64" s="11">
        <v>20607</v>
      </c>
      <c r="B64" s="36" t="s">
        <v>92</v>
      </c>
      <c r="C64" s="37">
        <v>0.69609131375785493</v>
      </c>
      <c r="D64" s="38">
        <v>1.0431898261891386</v>
      </c>
    </row>
    <row r="65" spans="1:4" ht="14.4">
      <c r="A65" s="11">
        <v>20608</v>
      </c>
      <c r="B65" s="36" t="s">
        <v>93</v>
      </c>
      <c r="C65" s="37">
        <v>1.2285082102405023</v>
      </c>
      <c r="D65" s="38">
        <v>0.90096951468653608</v>
      </c>
    </row>
    <row r="66" spans="1:4" ht="14.4">
      <c r="A66" s="11">
        <v>20701</v>
      </c>
      <c r="B66" s="36" t="s">
        <v>94</v>
      </c>
      <c r="C66" s="37">
        <v>0.85468353274164166</v>
      </c>
      <c r="D66" s="38">
        <v>0.72510632663197094</v>
      </c>
    </row>
    <row r="67" spans="1:4" ht="14.4">
      <c r="A67" s="11">
        <v>20702</v>
      </c>
      <c r="B67" s="36" t="s">
        <v>95</v>
      </c>
      <c r="C67" s="37">
        <v>0.87675545781894915</v>
      </c>
      <c r="D67" s="38">
        <v>0.73760275355206306</v>
      </c>
    </row>
    <row r="68" spans="1:4" ht="14.4">
      <c r="A68" s="11">
        <v>20801</v>
      </c>
      <c r="B68" s="36" t="s">
        <v>96</v>
      </c>
      <c r="C68" s="37">
        <v>0.91152220511536564</v>
      </c>
      <c r="D68" s="38">
        <v>0.62013670651465325</v>
      </c>
    </row>
    <row r="69" spans="1:4" ht="14.4">
      <c r="A69" s="11">
        <v>20802</v>
      </c>
      <c r="B69" s="36" t="s">
        <v>97</v>
      </c>
      <c r="C69" s="37">
        <v>0.92701446896117701</v>
      </c>
      <c r="D69" s="38">
        <v>0.73190336910871168</v>
      </c>
    </row>
    <row r="70" spans="1:4" ht="14.4">
      <c r="A70" s="11">
        <v>20803</v>
      </c>
      <c r="B70" s="36" t="s">
        <v>98</v>
      </c>
      <c r="C70" s="37">
        <v>1.0031675560639741</v>
      </c>
      <c r="D70" s="38">
        <v>1.0683512635501111</v>
      </c>
    </row>
    <row r="71" spans="1:4" ht="14.4">
      <c r="A71" s="11">
        <v>20804</v>
      </c>
      <c r="B71" s="36" t="s">
        <v>99</v>
      </c>
      <c r="C71" s="37">
        <v>0.65554204757692203</v>
      </c>
      <c r="D71" s="38">
        <v>0.59522547862311725</v>
      </c>
    </row>
    <row r="72" spans="1:4" ht="14.4">
      <c r="A72" s="11">
        <v>20805</v>
      </c>
      <c r="B72" s="36" t="s">
        <v>100</v>
      </c>
      <c r="C72" s="37">
        <v>0.93077728243585123</v>
      </c>
      <c r="D72" s="38">
        <v>1.0814612574473341</v>
      </c>
    </row>
    <row r="73" spans="1:4" ht="14.4">
      <c r="A73" s="11">
        <v>20806</v>
      </c>
      <c r="B73" s="36" t="s">
        <v>101</v>
      </c>
      <c r="C73" s="37">
        <v>1.0592525617648105</v>
      </c>
      <c r="D73" s="38">
        <v>0.98136187849520085</v>
      </c>
    </row>
    <row r="74" spans="1:4" ht="14.4">
      <c r="A74" s="11">
        <v>20807</v>
      </c>
      <c r="B74" s="36" t="s">
        <v>102</v>
      </c>
      <c r="C74" s="37">
        <v>1.0304147839900182</v>
      </c>
      <c r="D74" s="38">
        <v>0.76698166875469498</v>
      </c>
    </row>
    <row r="75" spans="1:4" ht="14.4">
      <c r="A75" s="11">
        <v>20901</v>
      </c>
      <c r="B75" s="36" t="s">
        <v>103</v>
      </c>
      <c r="C75" s="37">
        <v>0.8528663594950201</v>
      </c>
      <c r="D75" s="38">
        <v>0.78795575864280143</v>
      </c>
    </row>
    <row r="76" spans="1:4" ht="14.4">
      <c r="A76" s="11">
        <v>20902</v>
      </c>
      <c r="B76" s="36" t="s">
        <v>104</v>
      </c>
      <c r="C76" s="37">
        <v>0.95545551945273111</v>
      </c>
      <c r="D76" s="38">
        <v>0.67893019847508451</v>
      </c>
    </row>
    <row r="77" spans="1:4" ht="14.4">
      <c r="A77" s="11">
        <v>20903</v>
      </c>
      <c r="B77" s="36" t="s">
        <v>105</v>
      </c>
      <c r="C77" s="37">
        <v>0.97104436163031482</v>
      </c>
      <c r="D77" s="38">
        <v>0.96651281096998243</v>
      </c>
    </row>
    <row r="78" spans="1:4" ht="14.4">
      <c r="A78" s="11">
        <v>20904</v>
      </c>
      <c r="B78" s="36" t="s">
        <v>106</v>
      </c>
      <c r="C78" s="37">
        <v>0.75801085810462998</v>
      </c>
      <c r="D78" s="38">
        <v>0.75358469589165566</v>
      </c>
    </row>
    <row r="79" spans="1:4" ht="14.4">
      <c r="A79" s="11">
        <v>20905</v>
      </c>
      <c r="B79" s="36" t="s">
        <v>107</v>
      </c>
      <c r="C79" s="37">
        <v>0.81541716363034322</v>
      </c>
      <c r="D79" s="38">
        <v>0.73096362237151358</v>
      </c>
    </row>
    <row r="80" spans="1:4" ht="14.4">
      <c r="A80" s="11">
        <v>21001</v>
      </c>
      <c r="B80" s="36" t="s">
        <v>108</v>
      </c>
      <c r="C80" s="37">
        <v>1.0294447433745044</v>
      </c>
      <c r="D80" s="38">
        <v>1.0263674030635186</v>
      </c>
    </row>
    <row r="81" spans="1:4" ht="14.4">
      <c r="A81" s="11">
        <v>21002</v>
      </c>
      <c r="B81" s="36" t="s">
        <v>109</v>
      </c>
      <c r="C81" s="37">
        <v>0.65904119067700218</v>
      </c>
      <c r="D81" s="38">
        <v>0.69120600863309112</v>
      </c>
    </row>
    <row r="82" spans="1:4" ht="14.4">
      <c r="A82" s="11">
        <v>21003</v>
      </c>
      <c r="B82" s="36" t="s">
        <v>110</v>
      </c>
      <c r="C82" s="37">
        <v>0.91545469857382966</v>
      </c>
      <c r="D82" s="38">
        <v>0.8785665425979986</v>
      </c>
    </row>
    <row r="83" spans="1:4" ht="14.4">
      <c r="A83" s="11">
        <v>21004</v>
      </c>
      <c r="B83" s="36" t="s">
        <v>111</v>
      </c>
      <c r="C83" s="37">
        <v>0.70811757279758825</v>
      </c>
      <c r="D83" s="38">
        <v>0.57613492684689027</v>
      </c>
    </row>
    <row r="84" spans="1:4" ht="14.4">
      <c r="A84" s="11">
        <v>21005</v>
      </c>
      <c r="B84" s="36" t="s">
        <v>112</v>
      </c>
      <c r="C84" s="37">
        <v>0.98878250628657582</v>
      </c>
      <c r="D84" s="38">
        <v>1.0362546074826837</v>
      </c>
    </row>
    <row r="85" spans="1:4" ht="14.4">
      <c r="A85" s="11">
        <v>21006</v>
      </c>
      <c r="B85" s="36" t="s">
        <v>113</v>
      </c>
      <c r="C85" s="37">
        <v>0.90179484792160414</v>
      </c>
      <c r="D85" s="38">
        <v>0.62092625320672656</v>
      </c>
    </row>
    <row r="86" spans="1:4" ht="14.4">
      <c r="A86" s="11">
        <v>21101</v>
      </c>
      <c r="B86" s="36" t="s">
        <v>114</v>
      </c>
      <c r="C86" s="37">
        <v>1.0042462523962197</v>
      </c>
      <c r="D86" s="38">
        <v>0.63741266505917371</v>
      </c>
    </row>
    <row r="87" spans="1:4" ht="14.4">
      <c r="A87" s="11">
        <v>21102</v>
      </c>
      <c r="B87" s="36" t="s">
        <v>115</v>
      </c>
      <c r="C87" s="37">
        <v>1.073909834061503</v>
      </c>
      <c r="D87" s="38">
        <v>0.83520092788943301</v>
      </c>
    </row>
    <row r="88" spans="1:4" ht="14.4">
      <c r="A88" s="11">
        <v>21103</v>
      </c>
      <c r="B88" s="36" t="s">
        <v>116</v>
      </c>
      <c r="C88" s="37">
        <v>0.76374223161113564</v>
      </c>
      <c r="D88" s="38">
        <v>0.92135063916426851</v>
      </c>
    </row>
    <row r="89" spans="1:4" ht="14.4">
      <c r="A89" s="11">
        <v>21104</v>
      </c>
      <c r="B89" s="36" t="s">
        <v>117</v>
      </c>
      <c r="C89" s="37">
        <v>1.2826272239082548</v>
      </c>
      <c r="D89" s="38">
        <v>1.1791250733655245</v>
      </c>
    </row>
    <row r="90" spans="1:4" ht="14.4">
      <c r="A90" s="11">
        <v>21105</v>
      </c>
      <c r="B90" s="36" t="s">
        <v>118</v>
      </c>
      <c r="C90" s="37">
        <v>1.0720553589350801</v>
      </c>
      <c r="D90" s="38">
        <v>0.95727972855078025</v>
      </c>
    </row>
    <row r="91" spans="1:4" ht="14.4">
      <c r="A91" s="11">
        <v>21201</v>
      </c>
      <c r="B91" s="36" t="s">
        <v>119</v>
      </c>
      <c r="C91" s="37">
        <v>0.93265973794896018</v>
      </c>
      <c r="D91" s="38">
        <v>0.73184545616775909</v>
      </c>
    </row>
    <row r="92" spans="1:4" ht="14.4">
      <c r="A92" s="11">
        <v>21202</v>
      </c>
      <c r="B92" s="36" t="s">
        <v>120</v>
      </c>
      <c r="C92" s="37">
        <v>0.98091671579879969</v>
      </c>
      <c r="D92" s="38">
        <v>0.7149109419118268</v>
      </c>
    </row>
    <row r="93" spans="1:4" ht="14.4">
      <c r="A93" s="11">
        <v>21203</v>
      </c>
      <c r="B93" s="36" t="s">
        <v>121</v>
      </c>
      <c r="C93" s="37">
        <v>0.90484488234989968</v>
      </c>
      <c r="D93" s="38">
        <v>0.93284394691982297</v>
      </c>
    </row>
    <row r="94" spans="1:4" ht="14.4">
      <c r="A94" s="11">
        <v>21204</v>
      </c>
      <c r="B94" s="36" t="s">
        <v>122</v>
      </c>
      <c r="C94" s="37">
        <v>0.77934007936014971</v>
      </c>
      <c r="D94" s="38">
        <v>0.62935332279203871</v>
      </c>
    </row>
    <row r="95" spans="1:4" ht="14.4">
      <c r="A95" s="11">
        <v>21301</v>
      </c>
      <c r="B95" s="36" t="s">
        <v>123</v>
      </c>
      <c r="C95" s="37">
        <v>0.90350566847782665</v>
      </c>
      <c r="D95" s="38">
        <v>0.79314346501169752</v>
      </c>
    </row>
    <row r="96" spans="1:4" ht="14.4">
      <c r="A96" s="11">
        <v>21302</v>
      </c>
      <c r="B96" s="36" t="s">
        <v>124</v>
      </c>
      <c r="C96" s="37">
        <v>1.0950381458093243</v>
      </c>
      <c r="D96" s="38">
        <v>0.84723855431225492</v>
      </c>
    </row>
    <row r="97" spans="1:4" ht="14.4">
      <c r="A97" s="11">
        <v>21303</v>
      </c>
      <c r="B97" s="36" t="s">
        <v>125</v>
      </c>
      <c r="C97" s="37">
        <v>1.1146907083501447</v>
      </c>
      <c r="D97" s="38">
        <v>0.96940466460209385</v>
      </c>
    </row>
    <row r="98" spans="1:4" ht="14.4">
      <c r="A98" s="11">
        <v>21304</v>
      </c>
      <c r="B98" s="36" t="s">
        <v>126</v>
      </c>
      <c r="C98" s="37">
        <v>0.93544303695467568</v>
      </c>
      <c r="D98" s="38">
        <v>0.83209542348850241</v>
      </c>
    </row>
    <row r="99" spans="1:4" ht="14.4">
      <c r="A99" s="11">
        <v>21305</v>
      </c>
      <c r="B99" s="36" t="s">
        <v>127</v>
      </c>
      <c r="C99" s="37">
        <v>0.68071474974281088</v>
      </c>
      <c r="D99" s="38">
        <v>0.5229838362916539</v>
      </c>
    </row>
    <row r="100" spans="1:4" ht="14.4">
      <c r="A100" s="11">
        <v>21306</v>
      </c>
      <c r="B100" s="36" t="s">
        <v>128</v>
      </c>
      <c r="C100" s="37">
        <v>0.92802530714429365</v>
      </c>
      <c r="D100" s="38">
        <v>0.81838200655710458</v>
      </c>
    </row>
    <row r="101" spans="1:4" ht="14.4">
      <c r="A101" s="11">
        <v>21307</v>
      </c>
      <c r="B101" s="36" t="s">
        <v>129</v>
      </c>
      <c r="C101" s="37">
        <v>0.71676013905044211</v>
      </c>
      <c r="D101" s="38">
        <v>0.73601961539852334</v>
      </c>
    </row>
    <row r="102" spans="1:4" ht="14.4">
      <c r="A102" s="11">
        <v>21401</v>
      </c>
      <c r="B102" s="36" t="s">
        <v>130</v>
      </c>
      <c r="C102" s="37">
        <v>1.1019706458831051</v>
      </c>
      <c r="D102" s="38">
        <v>1.0314176344068069</v>
      </c>
    </row>
    <row r="103" spans="1:4" ht="14.4">
      <c r="A103" s="11">
        <v>21402</v>
      </c>
      <c r="B103" s="36" t="s">
        <v>131</v>
      </c>
      <c r="C103" s="37">
        <v>0.89518103967482632</v>
      </c>
      <c r="D103" s="38">
        <v>1.0252801013542534</v>
      </c>
    </row>
    <row r="104" spans="1:4" ht="14.4">
      <c r="A104" s="11">
        <v>21501</v>
      </c>
      <c r="B104" s="36" t="s">
        <v>132</v>
      </c>
      <c r="C104" s="37">
        <v>1.0452782751530694</v>
      </c>
      <c r="D104" s="38">
        <v>0.94764332088905134</v>
      </c>
    </row>
    <row r="105" spans="1:4" ht="14.4">
      <c r="A105" s="11">
        <v>21502</v>
      </c>
      <c r="B105" s="36" t="s">
        <v>133</v>
      </c>
      <c r="C105" s="37">
        <v>0.94666127180731141</v>
      </c>
      <c r="D105" s="38">
        <v>0.86484735716208994</v>
      </c>
    </row>
    <row r="106" spans="1:4" ht="14.4">
      <c r="A106" s="11">
        <v>21601</v>
      </c>
      <c r="B106" s="36" t="s">
        <v>134</v>
      </c>
      <c r="C106" s="37">
        <v>1.0359232791226147</v>
      </c>
      <c r="D106" s="38">
        <v>0.8226276163570303</v>
      </c>
    </row>
    <row r="107" spans="1:4" ht="14.4">
      <c r="A107" s="11">
        <v>21602</v>
      </c>
      <c r="B107" s="36" t="s">
        <v>135</v>
      </c>
      <c r="C107" s="37">
        <v>0.88619160969829436</v>
      </c>
      <c r="D107" s="38">
        <v>0.75658613935991814</v>
      </c>
    </row>
    <row r="108" spans="1:4" ht="14.4">
      <c r="A108" s="11">
        <v>21701</v>
      </c>
      <c r="B108" s="36" t="s">
        <v>136</v>
      </c>
      <c r="C108" s="37">
        <v>0.72796565862375939</v>
      </c>
      <c r="D108" s="38">
        <v>0.58215468721618302</v>
      </c>
    </row>
    <row r="109" spans="1:4" ht="14.4">
      <c r="A109" s="11">
        <v>21702</v>
      </c>
      <c r="B109" s="36" t="s">
        <v>137</v>
      </c>
      <c r="C109" s="37">
        <v>0.82385863106445734</v>
      </c>
      <c r="D109" s="38">
        <v>0.6082555142839059</v>
      </c>
    </row>
    <row r="110" spans="1:4" ht="14.4">
      <c r="A110" s="11">
        <v>21703</v>
      </c>
      <c r="B110" s="36" t="s">
        <v>138</v>
      </c>
      <c r="C110" s="37">
        <v>0.77392236722630203</v>
      </c>
      <c r="D110" s="38">
        <v>0.70442235849721579</v>
      </c>
    </row>
    <row r="111" spans="1:4" ht="14.4">
      <c r="A111" s="11">
        <v>21801</v>
      </c>
      <c r="B111" s="36" t="s">
        <v>139</v>
      </c>
      <c r="C111" s="37">
        <v>0.9568834930644573</v>
      </c>
      <c r="D111" s="38">
        <v>0.94254172033677897</v>
      </c>
    </row>
    <row r="112" spans="1:4" ht="14.4">
      <c r="A112" s="11">
        <v>21802</v>
      </c>
      <c r="B112" s="36" t="s">
        <v>140</v>
      </c>
      <c r="C112" s="37">
        <v>0.95850866387223643</v>
      </c>
      <c r="D112" s="38">
        <v>0.77402263363395085</v>
      </c>
    </row>
    <row r="113" spans="1:4" ht="14.4">
      <c r="A113" s="11">
        <v>21803</v>
      </c>
      <c r="B113" s="36" t="s">
        <v>141</v>
      </c>
      <c r="C113" s="37">
        <v>0.91421286129750956</v>
      </c>
      <c r="D113" s="38">
        <v>0.99188405252759471</v>
      </c>
    </row>
    <row r="114" spans="1:4" ht="14.4">
      <c r="A114" s="11">
        <v>21901</v>
      </c>
      <c r="B114" s="36" t="s">
        <v>142</v>
      </c>
      <c r="C114" s="37">
        <v>1.1012374710976514</v>
      </c>
      <c r="D114" s="38">
        <v>0.95908084375203662</v>
      </c>
    </row>
    <row r="115" spans="1:4" ht="14.4">
      <c r="A115" s="11">
        <v>21902</v>
      </c>
      <c r="B115" s="36" t="s">
        <v>143</v>
      </c>
      <c r="C115" s="37">
        <v>1.1555765404583995</v>
      </c>
      <c r="D115" s="38">
        <v>0.89448990812444806</v>
      </c>
    </row>
    <row r="116" spans="1:4" ht="14.4">
      <c r="A116" s="11">
        <v>22001</v>
      </c>
      <c r="B116" s="36" t="s">
        <v>144</v>
      </c>
      <c r="C116" s="37">
        <v>1.0992693825196587</v>
      </c>
      <c r="D116" s="38">
        <v>0.9263999702170761</v>
      </c>
    </row>
    <row r="117" spans="1:4" ht="14.4">
      <c r="A117" s="11">
        <v>22002</v>
      </c>
      <c r="B117" s="36" t="s">
        <v>145</v>
      </c>
      <c r="C117" s="37">
        <v>1.2249147724678577</v>
      </c>
      <c r="D117" s="38">
        <v>1.0425524969282853</v>
      </c>
    </row>
    <row r="118" spans="1:4" ht="14.4">
      <c r="A118" s="11">
        <v>30101</v>
      </c>
      <c r="B118" s="36" t="s">
        <v>146</v>
      </c>
      <c r="C118" s="37">
        <v>2.0204583303576324</v>
      </c>
      <c r="D118" s="38">
        <v>1.612788052147176</v>
      </c>
    </row>
    <row r="119" spans="1:4" ht="14.4">
      <c r="A119" s="11">
        <v>30201</v>
      </c>
      <c r="B119" s="36" t="s">
        <v>147</v>
      </c>
      <c r="C119" s="37">
        <v>0.9052569448621236</v>
      </c>
      <c r="D119" s="38">
        <v>0.70855505858897727</v>
      </c>
    </row>
    <row r="120" spans="1:4" ht="14.4">
      <c r="A120" s="11">
        <v>30202</v>
      </c>
      <c r="B120" s="36" t="s">
        <v>148</v>
      </c>
      <c r="C120" s="37">
        <v>0.98151842892271646</v>
      </c>
      <c r="D120" s="38">
        <v>1.0521608585352145</v>
      </c>
    </row>
    <row r="121" spans="1:4" ht="14.4">
      <c r="A121" s="11">
        <v>30203</v>
      </c>
      <c r="B121" s="36" t="s">
        <v>149</v>
      </c>
      <c r="C121" s="37">
        <v>0.94025025539676876</v>
      </c>
      <c r="D121" s="38">
        <v>0.73945936099657861</v>
      </c>
    </row>
    <row r="122" spans="1:4" ht="14.4">
      <c r="A122" s="11">
        <v>30301</v>
      </c>
      <c r="B122" s="36" t="s">
        <v>150</v>
      </c>
      <c r="C122" s="37">
        <v>0.82689841104602757</v>
      </c>
      <c r="D122" s="38">
        <v>0.63660228391037843</v>
      </c>
    </row>
    <row r="123" spans="1:4" ht="14.4">
      <c r="A123" s="11">
        <v>30302</v>
      </c>
      <c r="B123" s="36" t="s">
        <v>151</v>
      </c>
      <c r="C123" s="37">
        <v>1.0494214700780349</v>
      </c>
      <c r="D123" s="38">
        <v>0.80855860226288923</v>
      </c>
    </row>
    <row r="124" spans="1:4" ht="14.4">
      <c r="A124" s="11">
        <v>30303</v>
      </c>
      <c r="B124" s="36" t="s">
        <v>152</v>
      </c>
      <c r="C124" s="37">
        <v>1.0436287497922461</v>
      </c>
      <c r="D124" s="38">
        <v>0.95385690847301086</v>
      </c>
    </row>
    <row r="125" spans="1:4" ht="14.4">
      <c r="A125" s="11">
        <v>30401</v>
      </c>
      <c r="B125" s="36" t="s">
        <v>153</v>
      </c>
      <c r="C125" s="37">
        <v>1.084797313136691</v>
      </c>
      <c r="D125" s="38">
        <v>1.4318767503504843</v>
      </c>
    </row>
    <row r="126" spans="1:4" ht="14.4">
      <c r="A126" s="11">
        <v>30402</v>
      </c>
      <c r="B126" s="36" t="s">
        <v>154</v>
      </c>
      <c r="C126" s="37">
        <v>1.0080022483776954</v>
      </c>
      <c r="D126" s="38">
        <v>0.74731697699159749</v>
      </c>
    </row>
    <row r="127" spans="1:4" ht="14.4">
      <c r="A127" s="11">
        <v>30403</v>
      </c>
      <c r="B127" s="36" t="s">
        <v>155</v>
      </c>
      <c r="C127" s="37">
        <v>2.0996023850354311</v>
      </c>
      <c r="D127" s="38">
        <v>1.5081185267602077</v>
      </c>
    </row>
    <row r="128" spans="1:4" ht="14.4">
      <c r="A128" s="11">
        <v>30404</v>
      </c>
      <c r="B128" s="36" t="s">
        <v>156</v>
      </c>
      <c r="C128" s="37">
        <v>0.86686158464951102</v>
      </c>
      <c r="D128" s="38">
        <v>0.83889072673139908</v>
      </c>
    </row>
    <row r="129" spans="1:4" ht="14.4">
      <c r="A129" s="11">
        <v>30501</v>
      </c>
      <c r="B129" s="36" t="s">
        <v>157</v>
      </c>
      <c r="C129" s="37">
        <v>0.97281224945900457</v>
      </c>
      <c r="D129" s="38">
        <v>0.64386627226912918</v>
      </c>
    </row>
    <row r="130" spans="1:4" ht="14.4">
      <c r="A130" s="11">
        <v>30502</v>
      </c>
      <c r="B130" s="36" t="s">
        <v>158</v>
      </c>
      <c r="C130" s="37">
        <v>0.88895570280994729</v>
      </c>
      <c r="D130" s="38">
        <v>0.58248984504360335</v>
      </c>
    </row>
    <row r="131" spans="1:4" ht="14.4">
      <c r="A131" s="11">
        <v>30601</v>
      </c>
      <c r="B131" s="36" t="s">
        <v>159</v>
      </c>
      <c r="C131" s="37">
        <v>0.91699001583478101</v>
      </c>
      <c r="D131" s="38">
        <v>0.63976778801807521</v>
      </c>
    </row>
    <row r="132" spans="1:4" ht="14.4">
      <c r="A132" s="11">
        <v>30602</v>
      </c>
      <c r="B132" s="36" t="s">
        <v>160</v>
      </c>
      <c r="C132" s="37">
        <v>0.96098904562348186</v>
      </c>
      <c r="D132" s="38">
        <v>0.67327683785013981</v>
      </c>
    </row>
    <row r="133" spans="1:4" ht="14.4">
      <c r="A133" s="11">
        <v>30701</v>
      </c>
      <c r="B133" s="36" t="s">
        <v>161</v>
      </c>
      <c r="C133" s="37">
        <v>0.8174540459715417</v>
      </c>
      <c r="D133" s="38">
        <v>0.71710719071836027</v>
      </c>
    </row>
    <row r="134" spans="1:4" ht="14.4">
      <c r="A134" s="11">
        <v>30702</v>
      </c>
      <c r="B134" s="36" t="s">
        <v>162</v>
      </c>
      <c r="C134" s="37">
        <v>1.0119346508794327</v>
      </c>
      <c r="D134" s="38">
        <v>0.88294951591013293</v>
      </c>
    </row>
    <row r="135" spans="1:4" ht="14.4">
      <c r="A135" s="11">
        <v>30703</v>
      </c>
      <c r="B135" s="36" t="s">
        <v>163</v>
      </c>
      <c r="C135" s="37">
        <v>0.90470127346166385</v>
      </c>
      <c r="D135" s="38">
        <v>0.52436282168572146</v>
      </c>
    </row>
    <row r="136" spans="1:4" ht="14.4">
      <c r="A136" s="11">
        <v>30801</v>
      </c>
      <c r="B136" s="36" t="s">
        <v>164</v>
      </c>
      <c r="C136" s="37">
        <v>1.0589314528827383</v>
      </c>
      <c r="D136" s="38">
        <v>0.94521247354923954</v>
      </c>
    </row>
    <row r="137" spans="1:4" ht="14.4">
      <c r="A137" s="11">
        <v>30802</v>
      </c>
      <c r="B137" s="36" t="s">
        <v>165</v>
      </c>
      <c r="C137" s="37">
        <v>0.96327750079729735</v>
      </c>
      <c r="D137" s="38">
        <v>1.0338474232443808</v>
      </c>
    </row>
    <row r="138" spans="1:4" ht="14.4">
      <c r="A138" s="11">
        <v>30803</v>
      </c>
      <c r="B138" s="36" t="s">
        <v>166</v>
      </c>
      <c r="C138" s="37">
        <v>1.2208476760380285</v>
      </c>
      <c r="D138" s="38">
        <v>2.8942835985087205</v>
      </c>
    </row>
    <row r="139" spans="1:4" ht="14.4">
      <c r="A139" s="11">
        <v>30901</v>
      </c>
      <c r="B139" s="36" t="s">
        <v>167</v>
      </c>
      <c r="C139" s="37">
        <v>1.2484094848656626</v>
      </c>
      <c r="D139" s="38">
        <v>0.99668933441579344</v>
      </c>
    </row>
    <row r="140" spans="1:4" ht="14.4">
      <c r="A140" s="11">
        <v>30902</v>
      </c>
      <c r="B140" s="36" t="s">
        <v>168</v>
      </c>
      <c r="C140" s="37">
        <v>0.89545823256853996</v>
      </c>
      <c r="D140" s="38">
        <v>0.68581963564283255</v>
      </c>
    </row>
    <row r="141" spans="1:4" ht="14.4">
      <c r="A141" s="11">
        <v>30903</v>
      </c>
      <c r="B141" s="36" t="s">
        <v>169</v>
      </c>
      <c r="C141" s="37">
        <v>1.0259388161455107</v>
      </c>
      <c r="D141" s="38">
        <v>0.98185259711889339</v>
      </c>
    </row>
    <row r="142" spans="1:4" ht="14.4">
      <c r="A142" s="11">
        <v>30904</v>
      </c>
      <c r="B142" s="36" t="s">
        <v>170</v>
      </c>
      <c r="C142" s="37">
        <v>1.0373054082942084</v>
      </c>
      <c r="D142" s="38">
        <v>0.6980587222318686</v>
      </c>
    </row>
    <row r="143" spans="1:4" ht="14.4">
      <c r="A143" s="11">
        <v>30905</v>
      </c>
      <c r="B143" s="36" t="s">
        <v>171</v>
      </c>
      <c r="C143" s="37">
        <v>1.2504282811874277</v>
      </c>
      <c r="D143" s="38">
        <v>1.3073106544428768</v>
      </c>
    </row>
    <row r="144" spans="1:4" ht="14.4">
      <c r="A144" s="11">
        <v>31001</v>
      </c>
      <c r="B144" s="36" t="s">
        <v>172</v>
      </c>
      <c r="C144" s="37">
        <v>1.0480664769711945</v>
      </c>
      <c r="D144" s="38">
        <v>0.9844862387517469</v>
      </c>
    </row>
    <row r="145" spans="1:4" ht="14.4">
      <c r="A145" s="11">
        <v>31002</v>
      </c>
      <c r="B145" s="36" t="s">
        <v>173</v>
      </c>
      <c r="C145" s="37">
        <v>1.0688061372861932</v>
      </c>
      <c r="D145" s="38">
        <v>0.90831583292063423</v>
      </c>
    </row>
    <row r="146" spans="1:4" ht="14.4">
      <c r="A146" s="11">
        <v>31003</v>
      </c>
      <c r="B146" s="36" t="s">
        <v>174</v>
      </c>
      <c r="C146" s="37">
        <v>1.0657464585744136</v>
      </c>
      <c r="D146" s="38">
        <v>0.91531794215444728</v>
      </c>
    </row>
    <row r="147" spans="1:4" ht="14.4">
      <c r="A147" s="11">
        <v>31101</v>
      </c>
      <c r="B147" s="36" t="s">
        <v>175</v>
      </c>
      <c r="C147" s="37">
        <v>0.98378983072779969</v>
      </c>
      <c r="D147" s="38">
        <v>0.72012085011317761</v>
      </c>
    </row>
    <row r="148" spans="1:4" ht="14.4">
      <c r="A148" s="11">
        <v>31201</v>
      </c>
      <c r="B148" s="36" t="s">
        <v>176</v>
      </c>
      <c r="C148" s="37">
        <v>1.0772872500842068</v>
      </c>
      <c r="D148" s="38">
        <v>0.89333430797745783</v>
      </c>
    </row>
    <row r="149" spans="1:4" ht="14.4">
      <c r="A149" s="11">
        <v>31202</v>
      </c>
      <c r="B149" s="36" t="s">
        <v>177</v>
      </c>
      <c r="C149" s="37">
        <v>1.0385223810612663</v>
      </c>
      <c r="D149" s="38">
        <v>0.89856549652165241</v>
      </c>
    </row>
    <row r="150" spans="1:4" ht="14.4">
      <c r="A150" s="11">
        <v>31203</v>
      </c>
      <c r="B150" s="36" t="s">
        <v>178</v>
      </c>
      <c r="C150" s="37">
        <v>0.97046878708484363</v>
      </c>
      <c r="D150" s="38">
        <v>0.76628167801637637</v>
      </c>
    </row>
    <row r="151" spans="1:4" ht="14.4">
      <c r="A151" s="11">
        <v>31204</v>
      </c>
      <c r="B151" s="36" t="s">
        <v>179</v>
      </c>
      <c r="C151" s="37">
        <v>1.0943072773042197</v>
      </c>
      <c r="D151" s="38">
        <v>0.82792564686889636</v>
      </c>
    </row>
    <row r="152" spans="1:4" ht="14.4">
      <c r="A152" s="11">
        <v>31205</v>
      </c>
      <c r="B152" s="36" t="s">
        <v>180</v>
      </c>
      <c r="C152" s="37">
        <v>0.98520762574857201</v>
      </c>
      <c r="D152" s="38">
        <v>0.84553402312898041</v>
      </c>
    </row>
    <row r="153" spans="1:4" ht="14.4">
      <c r="A153" s="11">
        <v>31206</v>
      </c>
      <c r="B153" s="36" t="s">
        <v>181</v>
      </c>
      <c r="C153" s="37">
        <v>1.0273590047944074</v>
      </c>
      <c r="D153" s="38">
        <v>0.81143887050609054</v>
      </c>
    </row>
    <row r="154" spans="1:4" ht="14.4">
      <c r="A154" s="11">
        <v>31301</v>
      </c>
      <c r="B154" s="36" t="s">
        <v>182</v>
      </c>
      <c r="C154" s="37">
        <v>0.93503377671804244</v>
      </c>
      <c r="D154" s="38">
        <v>0.68848527454162811</v>
      </c>
    </row>
    <row r="155" spans="1:4" ht="14.4">
      <c r="A155" s="11">
        <v>31302</v>
      </c>
      <c r="B155" s="36" t="s">
        <v>183</v>
      </c>
      <c r="C155" s="37">
        <v>1.0458838640285839</v>
      </c>
      <c r="D155" s="38">
        <v>0.75126994612780695</v>
      </c>
    </row>
    <row r="156" spans="1:4" ht="14.4">
      <c r="A156" s="11">
        <v>31303</v>
      </c>
      <c r="B156" s="36" t="s">
        <v>184</v>
      </c>
      <c r="C156" s="37">
        <v>0.99298107601309138</v>
      </c>
      <c r="D156" s="38">
        <v>0.75824714033211182</v>
      </c>
    </row>
    <row r="157" spans="1:4" ht="14.4">
      <c r="A157" s="56">
        <v>31304</v>
      </c>
      <c r="B157" s="36" t="s">
        <v>185</v>
      </c>
      <c r="C157" s="37">
        <v>0.93503377671804244</v>
      </c>
      <c r="D157" s="38">
        <v>0.87910777459994194</v>
      </c>
    </row>
    <row r="158" spans="1:4" ht="14.4">
      <c r="A158" s="11">
        <v>31401</v>
      </c>
      <c r="B158" s="36" t="s">
        <v>186</v>
      </c>
      <c r="C158" s="37">
        <v>0.93607364181276709</v>
      </c>
      <c r="D158" s="38">
        <v>1.0189014276322719</v>
      </c>
    </row>
    <row r="159" spans="1:4" ht="14.4">
      <c r="A159" s="11">
        <v>31402</v>
      </c>
      <c r="B159" s="36" t="s">
        <v>187</v>
      </c>
      <c r="C159" s="37">
        <v>0.96002602195896969</v>
      </c>
      <c r="D159" s="38">
        <v>0.78378001775116246</v>
      </c>
    </row>
    <row r="160" spans="1:4" ht="14.4">
      <c r="A160" s="11">
        <v>31403</v>
      </c>
      <c r="B160" s="36" t="s">
        <v>188</v>
      </c>
      <c r="C160" s="37">
        <v>0.8906743023556305</v>
      </c>
      <c r="D160" s="38">
        <v>0.79342332877064425</v>
      </c>
    </row>
    <row r="161" spans="1:4" ht="14.4">
      <c r="A161" s="11">
        <v>31404</v>
      </c>
      <c r="B161" s="36" t="s">
        <v>189</v>
      </c>
      <c r="C161" s="37">
        <v>1.1770771524921542</v>
      </c>
      <c r="D161" s="38">
        <v>1.1785714501248936</v>
      </c>
    </row>
    <row r="162" spans="1:4" ht="14.4">
      <c r="A162" s="11">
        <v>31405</v>
      </c>
      <c r="B162" s="36" t="s">
        <v>190</v>
      </c>
      <c r="C162" s="37">
        <v>1.0681128356030816</v>
      </c>
      <c r="D162" s="38">
        <v>0.71453094278745011</v>
      </c>
    </row>
    <row r="163" spans="1:4" ht="14.4">
      <c r="A163" s="11">
        <v>31501</v>
      </c>
      <c r="B163" s="36" t="s">
        <v>191</v>
      </c>
      <c r="C163" s="37">
        <v>0.96272471803786797</v>
      </c>
      <c r="D163" s="38">
        <v>0.69582074430982965</v>
      </c>
    </row>
    <row r="164" spans="1:4" ht="14.4">
      <c r="A164" s="11">
        <v>31601</v>
      </c>
      <c r="B164" s="36" t="s">
        <v>192</v>
      </c>
      <c r="C164" s="37">
        <v>1.0107299824092413</v>
      </c>
      <c r="D164" s="38">
        <v>0.78159860680792803</v>
      </c>
    </row>
    <row r="165" spans="1:4" ht="14.4">
      <c r="A165" s="11">
        <v>31602</v>
      </c>
      <c r="B165" s="36" t="s">
        <v>193</v>
      </c>
      <c r="C165" s="37">
        <v>1.0736137891622022</v>
      </c>
      <c r="D165" s="38">
        <v>1.0119379737311227</v>
      </c>
    </row>
    <row r="166" spans="1:4" ht="14.4">
      <c r="A166" s="11">
        <v>40101</v>
      </c>
      <c r="B166" s="36" t="s">
        <v>194</v>
      </c>
      <c r="C166" s="37">
        <v>1.7538707262243096</v>
      </c>
      <c r="D166" s="38">
        <v>1.5829818545356993</v>
      </c>
    </row>
    <row r="167" spans="1:4" ht="14.4">
      <c r="A167" s="11">
        <v>40102</v>
      </c>
      <c r="B167" s="36" t="s">
        <v>195</v>
      </c>
      <c r="C167" s="37">
        <v>0.89012389865394115</v>
      </c>
      <c r="D167" s="38">
        <v>0.74676445959590798</v>
      </c>
    </row>
    <row r="168" spans="1:4" ht="14.4">
      <c r="A168" s="11">
        <v>40103</v>
      </c>
      <c r="B168" s="36" t="s">
        <v>196</v>
      </c>
      <c r="C168" s="37">
        <v>0.98981438100255192</v>
      </c>
      <c r="D168" s="38">
        <v>0.85557104160244513</v>
      </c>
    </row>
    <row r="169" spans="1:4" ht="14.4">
      <c r="A169" s="11">
        <v>40104</v>
      </c>
      <c r="B169" s="36" t="s">
        <v>197</v>
      </c>
      <c r="C169" s="37">
        <v>0.89404774183849522</v>
      </c>
      <c r="D169" s="38">
        <v>0.58586638045625572</v>
      </c>
    </row>
    <row r="170" spans="1:4" ht="14.4">
      <c r="A170" s="11">
        <v>40201</v>
      </c>
      <c r="B170" s="36" t="s">
        <v>198</v>
      </c>
      <c r="C170" s="37">
        <v>0.80035437755253691</v>
      </c>
      <c r="D170" s="38">
        <v>0.64547565508483618</v>
      </c>
    </row>
    <row r="171" spans="1:4" ht="14.4">
      <c r="A171" s="11">
        <v>40202</v>
      </c>
      <c r="B171" s="36" t="s">
        <v>199</v>
      </c>
      <c r="C171" s="37">
        <v>1.0122298900421349</v>
      </c>
      <c r="D171" s="38">
        <v>0.69921130962415101</v>
      </c>
    </row>
    <row r="172" spans="1:4" ht="14.4">
      <c r="A172" s="11">
        <v>40301</v>
      </c>
      <c r="B172" s="36" t="s">
        <v>200</v>
      </c>
      <c r="C172" s="37">
        <v>0.90993166191575969</v>
      </c>
      <c r="D172" s="38">
        <v>0.90825807824274196</v>
      </c>
    </row>
    <row r="173" spans="1:4" ht="14.4">
      <c r="A173" s="11">
        <v>40302</v>
      </c>
      <c r="B173" s="36" t="s">
        <v>201</v>
      </c>
      <c r="C173" s="37">
        <v>1.0086768734858149</v>
      </c>
      <c r="D173" s="38">
        <v>1.0567703880267032</v>
      </c>
    </row>
    <row r="174" spans="1:4" ht="14.4">
      <c r="A174" s="11">
        <v>40401</v>
      </c>
      <c r="B174" s="36" t="s">
        <v>202</v>
      </c>
      <c r="C174" s="37">
        <v>0.69192869518050237</v>
      </c>
      <c r="D174" s="38">
        <v>0.64759698068428195</v>
      </c>
    </row>
    <row r="175" spans="1:4" ht="14.4">
      <c r="A175" s="11">
        <v>40402</v>
      </c>
      <c r="B175" s="36" t="s">
        <v>203</v>
      </c>
      <c r="C175" s="37">
        <v>0.81718647475144168</v>
      </c>
      <c r="D175" s="38">
        <v>0.8103024118957155</v>
      </c>
    </row>
    <row r="176" spans="1:4" ht="14.4">
      <c r="A176" s="11">
        <v>40501</v>
      </c>
      <c r="B176" s="36" t="s">
        <v>204</v>
      </c>
      <c r="C176" s="37">
        <v>0.28308823959205243</v>
      </c>
      <c r="D176" s="38">
        <v>0.43824322528563769</v>
      </c>
    </row>
    <row r="177" spans="1:4" ht="14.4">
      <c r="A177" s="11">
        <v>40502</v>
      </c>
      <c r="B177" s="36" t="s">
        <v>205</v>
      </c>
      <c r="C177" s="37">
        <v>0.96154443965377701</v>
      </c>
      <c r="D177" s="38">
        <v>0.85245045863206159</v>
      </c>
    </row>
    <row r="178" spans="1:4" ht="14.4">
      <c r="A178" s="11">
        <v>40503</v>
      </c>
      <c r="B178" s="36" t="s">
        <v>206</v>
      </c>
      <c r="C178" s="37">
        <v>1.0264346955805295</v>
      </c>
      <c r="D178" s="38">
        <v>1.2864882779513926</v>
      </c>
    </row>
    <row r="179" spans="1:4" ht="14.4">
      <c r="A179" s="11">
        <v>40504</v>
      </c>
      <c r="B179" s="36" t="s">
        <v>207</v>
      </c>
      <c r="C179" s="37">
        <v>1.155639228769624</v>
      </c>
      <c r="D179" s="38">
        <v>2.3897060285740048</v>
      </c>
    </row>
    <row r="180" spans="1:4" ht="14.4">
      <c r="A180" s="11">
        <v>40505</v>
      </c>
      <c r="B180" s="36" t="s">
        <v>208</v>
      </c>
      <c r="C180" s="37">
        <v>1.0266877903175649</v>
      </c>
      <c r="D180" s="38">
        <v>1.0066249621524628</v>
      </c>
    </row>
    <row r="181" spans="1:4" ht="14.4">
      <c r="A181" s="11">
        <v>40601</v>
      </c>
      <c r="B181" s="36" t="s">
        <v>209</v>
      </c>
      <c r="C181" s="37">
        <v>0.69841817806722972</v>
      </c>
      <c r="D181" s="38">
        <v>0.43289754440199329</v>
      </c>
    </row>
    <row r="182" spans="1:4" ht="14.4">
      <c r="A182" s="11">
        <v>40602</v>
      </c>
      <c r="B182" s="36" t="s">
        <v>210</v>
      </c>
      <c r="C182" s="37">
        <v>0.72880084786219701</v>
      </c>
      <c r="D182" s="38">
        <v>0.50799578190899608</v>
      </c>
    </row>
    <row r="183" spans="1:4" ht="14.4">
      <c r="A183" s="11">
        <v>40603</v>
      </c>
      <c r="B183" s="36" t="s">
        <v>211</v>
      </c>
      <c r="C183" s="37">
        <v>0.51627281405897385</v>
      </c>
      <c r="D183" s="38">
        <v>0.51092820863781074</v>
      </c>
    </row>
    <row r="184" spans="1:4" ht="14.4">
      <c r="A184" s="11">
        <v>40701</v>
      </c>
      <c r="B184" s="36" t="s">
        <v>212</v>
      </c>
      <c r="C184" s="37">
        <v>0.50665230247189907</v>
      </c>
      <c r="D184" s="38">
        <v>0.3511685991200505</v>
      </c>
    </row>
    <row r="185" spans="1:4" ht="14.4">
      <c r="A185" s="11">
        <v>40702</v>
      </c>
      <c r="B185" s="36" t="s">
        <v>213</v>
      </c>
      <c r="C185" s="37">
        <v>0.78531494173315286</v>
      </c>
      <c r="D185" s="38">
        <v>1.0611330325757728</v>
      </c>
    </row>
    <row r="186" spans="1:4" ht="14.4">
      <c r="A186" s="11">
        <v>40801</v>
      </c>
      <c r="B186" s="36" t="s">
        <v>214</v>
      </c>
      <c r="C186" s="37">
        <v>1.0416419593474866</v>
      </c>
      <c r="D186" s="38">
        <v>1.104269877648612</v>
      </c>
    </row>
    <row r="187" spans="1:4" ht="14.4">
      <c r="A187" s="11">
        <v>40802</v>
      </c>
      <c r="B187" s="36" t="s">
        <v>215</v>
      </c>
      <c r="C187" s="37">
        <v>0.94364898394262098</v>
      </c>
      <c r="D187" s="38">
        <v>0.74818536301264649</v>
      </c>
    </row>
    <row r="188" spans="1:4" ht="14.4">
      <c r="A188" s="11">
        <v>40901</v>
      </c>
      <c r="B188" s="36" t="s">
        <v>216</v>
      </c>
      <c r="C188" s="37">
        <v>1.2248069922350411</v>
      </c>
      <c r="D188" s="38">
        <v>0.98809735297444934</v>
      </c>
    </row>
    <row r="189" spans="1:4" ht="14.4">
      <c r="A189" s="11">
        <v>40902</v>
      </c>
      <c r="B189" s="36" t="s">
        <v>217</v>
      </c>
      <c r="C189" s="37">
        <v>1.08671690625044</v>
      </c>
      <c r="D189" s="38">
        <v>0.23780407971677731</v>
      </c>
    </row>
    <row r="190" spans="1:4" ht="14.4">
      <c r="A190" s="11">
        <v>40903</v>
      </c>
      <c r="B190" s="36" t="s">
        <v>218</v>
      </c>
      <c r="C190" s="37">
        <v>1.0507608704517992</v>
      </c>
      <c r="D190" s="38">
        <v>1.2540122721725528</v>
      </c>
    </row>
    <row r="191" spans="1:4" ht="14.4">
      <c r="A191" s="11">
        <v>41001</v>
      </c>
      <c r="B191" s="36" t="s">
        <v>219</v>
      </c>
      <c r="C191" s="37">
        <v>0.92575715902109945</v>
      </c>
      <c r="D191" s="38">
        <v>0.77848017272233161</v>
      </c>
    </row>
    <row r="192" spans="1:4" ht="14.4">
      <c r="A192" s="11">
        <v>41101</v>
      </c>
      <c r="B192" s="36" t="s">
        <v>220</v>
      </c>
      <c r="C192" s="37">
        <v>0.66351605722531271</v>
      </c>
      <c r="D192" s="38">
        <v>0.52296243816496746</v>
      </c>
    </row>
    <row r="193" spans="1:4" ht="14.4">
      <c r="A193" s="11">
        <v>41201</v>
      </c>
      <c r="B193" s="36" t="s">
        <v>221</v>
      </c>
      <c r="C193" s="37">
        <v>0.95821702072089454</v>
      </c>
      <c r="D193" s="38">
        <v>0.83501803005704311</v>
      </c>
    </row>
    <row r="194" spans="1:4" ht="14.4">
      <c r="A194" s="11">
        <v>41202</v>
      </c>
      <c r="B194" s="36" t="s">
        <v>222</v>
      </c>
      <c r="C194" s="37">
        <v>0.80131361816177249</v>
      </c>
      <c r="D194" s="38">
        <v>0.86272323785981719</v>
      </c>
    </row>
    <row r="195" spans="1:4" ht="14.4">
      <c r="A195" s="11">
        <v>41301</v>
      </c>
      <c r="B195" s="36" t="s">
        <v>176</v>
      </c>
      <c r="C195" s="37">
        <v>0.91972326530597681</v>
      </c>
      <c r="D195" s="38">
        <v>0.8609059728672418</v>
      </c>
    </row>
    <row r="196" spans="1:4" ht="14.4">
      <c r="A196" s="11">
        <v>41401</v>
      </c>
      <c r="B196" s="36" t="s">
        <v>223</v>
      </c>
      <c r="C196" s="37">
        <v>0.85973966666837065</v>
      </c>
      <c r="D196" s="38">
        <v>0.78352231066204103</v>
      </c>
    </row>
    <row r="197" spans="1:4" ht="14.4">
      <c r="A197" s="11">
        <v>41501</v>
      </c>
      <c r="B197" s="36" t="s">
        <v>224</v>
      </c>
      <c r="C197" s="37">
        <v>1.0587394854176815</v>
      </c>
      <c r="D197" s="38">
        <v>0.69927088287995887</v>
      </c>
    </row>
    <row r="198" spans="1:4" ht="14.4">
      <c r="A198" s="11">
        <v>41502</v>
      </c>
      <c r="B198" s="36" t="s">
        <v>225</v>
      </c>
      <c r="C198" s="37">
        <v>1.2834808677038705</v>
      </c>
      <c r="D198" s="38">
        <v>0.5315353446951312</v>
      </c>
    </row>
    <row r="199" spans="1:4" ht="14.4">
      <c r="A199" s="11">
        <v>41503</v>
      </c>
      <c r="B199" s="36" t="s">
        <v>226</v>
      </c>
      <c r="C199" s="37">
        <v>0.79649792050440493</v>
      </c>
      <c r="D199" s="38">
        <v>0.47376044452159272</v>
      </c>
    </row>
    <row r="200" spans="1:4" ht="14.4">
      <c r="A200" s="11">
        <v>41601</v>
      </c>
      <c r="B200" s="36" t="s">
        <v>227</v>
      </c>
      <c r="C200" s="37">
        <v>0.93414223367670646</v>
      </c>
      <c r="D200" s="38">
        <v>0.831750776464807</v>
      </c>
    </row>
    <row r="201" spans="1:4" ht="14.4">
      <c r="A201" s="11">
        <v>50101</v>
      </c>
      <c r="B201" s="36" t="s">
        <v>228</v>
      </c>
      <c r="C201" s="37">
        <v>0.73949520543859026</v>
      </c>
      <c r="D201" s="38">
        <v>0.73577759173655199</v>
      </c>
    </row>
    <row r="202" spans="1:4" ht="14.4">
      <c r="A202" s="11">
        <v>50102</v>
      </c>
      <c r="B202" s="36" t="s">
        <v>229</v>
      </c>
      <c r="C202" s="37">
        <v>1.0640422355323025</v>
      </c>
      <c r="D202" s="38">
        <v>0.71319261899760789</v>
      </c>
    </row>
    <row r="203" spans="1:4" ht="14.4">
      <c r="A203" s="11">
        <v>50103</v>
      </c>
      <c r="B203" s="36" t="s">
        <v>230</v>
      </c>
      <c r="C203" s="37">
        <v>0.8069964510297909</v>
      </c>
      <c r="D203" s="38">
        <v>0.59108816561289501</v>
      </c>
    </row>
    <row r="204" spans="1:4" ht="14.4">
      <c r="A204" s="11">
        <v>50104</v>
      </c>
      <c r="B204" s="36" t="s">
        <v>231</v>
      </c>
      <c r="C204" s="37">
        <v>0.77045215110583787</v>
      </c>
      <c r="D204" s="38">
        <v>0.78019210011879159</v>
      </c>
    </row>
    <row r="205" spans="1:4" ht="14.4">
      <c r="A205" s="11">
        <v>50201</v>
      </c>
      <c r="B205" s="36" t="s">
        <v>232</v>
      </c>
      <c r="C205" s="37">
        <v>0.91365573768489505</v>
      </c>
      <c r="D205" s="38">
        <v>0.53723136813133709</v>
      </c>
    </row>
    <row r="206" spans="1:4" ht="14.4">
      <c r="A206" s="11">
        <v>50202</v>
      </c>
      <c r="B206" s="36" t="s">
        <v>233</v>
      </c>
      <c r="C206" s="37">
        <v>0.97555785776797121</v>
      </c>
      <c r="D206" s="38">
        <v>0.49698564854998811</v>
      </c>
    </row>
    <row r="207" spans="1:4" ht="14.4">
      <c r="A207" s="11">
        <v>50203</v>
      </c>
      <c r="B207" s="36" t="s">
        <v>234</v>
      </c>
      <c r="C207" s="37">
        <v>0.88787249805675816</v>
      </c>
      <c r="D207" s="38">
        <v>0.6225026596186567</v>
      </c>
    </row>
    <row r="208" spans="1:4" ht="14.4">
      <c r="A208" s="11">
        <v>50204</v>
      </c>
      <c r="B208" s="36" t="s">
        <v>235</v>
      </c>
      <c r="C208" s="37">
        <v>0.86300085247226965</v>
      </c>
      <c r="D208" s="38">
        <v>0.44935995759132014</v>
      </c>
    </row>
    <row r="209" spans="1:4" ht="14.4">
      <c r="A209" s="11">
        <v>50301</v>
      </c>
      <c r="B209" s="36" t="s">
        <v>236</v>
      </c>
      <c r="C209" s="37">
        <v>0.94259303215141976</v>
      </c>
      <c r="D209" s="38">
        <v>0.67262847860505526</v>
      </c>
    </row>
    <row r="210" spans="1:4" ht="14.4">
      <c r="A210" s="11">
        <v>50302</v>
      </c>
      <c r="B210" s="36" t="s">
        <v>237</v>
      </c>
      <c r="C210" s="37">
        <v>0.8442399440297963</v>
      </c>
      <c r="D210" s="38">
        <v>0.70846789724627823</v>
      </c>
    </row>
    <row r="211" spans="1:4" ht="14.4">
      <c r="A211" s="11">
        <v>50303</v>
      </c>
      <c r="B211" s="36" t="s">
        <v>238</v>
      </c>
      <c r="C211" s="37">
        <v>0.93741472886056654</v>
      </c>
      <c r="D211" s="38">
        <v>0.69535772019728415</v>
      </c>
    </row>
    <row r="212" spans="1:4" ht="14.4">
      <c r="A212" s="11">
        <v>50401</v>
      </c>
      <c r="B212" s="36" t="s">
        <v>239</v>
      </c>
      <c r="C212" s="37">
        <v>0.94815957165657461</v>
      </c>
      <c r="D212" s="38">
        <v>0.57161956152394411</v>
      </c>
    </row>
    <row r="213" spans="1:4" ht="14.4">
      <c r="A213" s="11">
        <v>50402</v>
      </c>
      <c r="B213" s="36" t="s">
        <v>240</v>
      </c>
      <c r="C213" s="37">
        <v>0.96193108031944385</v>
      </c>
      <c r="D213" s="38">
        <v>0.81312063471739249</v>
      </c>
    </row>
    <row r="214" spans="1:4" ht="14.4">
      <c r="A214" s="11">
        <v>50403</v>
      </c>
      <c r="B214" s="36" t="s">
        <v>241</v>
      </c>
      <c r="C214" s="37">
        <v>0.89708575941968294</v>
      </c>
      <c r="D214" s="38">
        <v>0.64444217558799477</v>
      </c>
    </row>
    <row r="215" spans="1:4" ht="14.4">
      <c r="A215" s="11">
        <v>50404</v>
      </c>
      <c r="B215" s="36" t="s">
        <v>242</v>
      </c>
      <c r="C215" s="37">
        <v>0.99697345830854478</v>
      </c>
      <c r="D215" s="38">
        <v>0.75465569255974296</v>
      </c>
    </row>
    <row r="216" spans="1:4" ht="14.4">
      <c r="A216" s="56">
        <v>50405</v>
      </c>
      <c r="B216" s="36" t="s">
        <v>243</v>
      </c>
      <c r="C216" s="37">
        <v>0.94815957165657461</v>
      </c>
      <c r="D216" s="38">
        <v>0.7233239516894111</v>
      </c>
    </row>
    <row r="217" spans="1:4" ht="14.4">
      <c r="A217" s="11">
        <v>50501</v>
      </c>
      <c r="B217" s="36" t="s">
        <v>244</v>
      </c>
      <c r="C217" s="37">
        <v>0.98746707022705804</v>
      </c>
      <c r="D217" s="38">
        <v>0.73648273804267461</v>
      </c>
    </row>
    <row r="218" spans="1:4" ht="14.4">
      <c r="A218" s="11">
        <v>50502</v>
      </c>
      <c r="B218" s="36" t="s">
        <v>245</v>
      </c>
      <c r="C218" s="37">
        <v>0.93833875030978064</v>
      </c>
      <c r="D218" s="38">
        <v>0.68965428535083939</v>
      </c>
    </row>
    <row r="219" spans="1:4" ht="14.4">
      <c r="A219" s="11">
        <v>50601</v>
      </c>
      <c r="B219" s="36" t="s">
        <v>246</v>
      </c>
      <c r="C219" s="37">
        <v>0.84995529183404317</v>
      </c>
      <c r="D219" s="38">
        <v>0.66611467147629211</v>
      </c>
    </row>
    <row r="220" spans="1:4" ht="14.4">
      <c r="A220" s="11">
        <v>50602</v>
      </c>
      <c r="B220" s="36" t="s">
        <v>247</v>
      </c>
      <c r="C220" s="37">
        <v>0.73351363246130175</v>
      </c>
      <c r="D220" s="38">
        <v>0.6389762175057736</v>
      </c>
    </row>
    <row r="221" spans="1:4" ht="14.4">
      <c r="A221" s="11">
        <v>50701</v>
      </c>
      <c r="B221" s="36" t="s">
        <v>248</v>
      </c>
      <c r="C221" s="37">
        <v>1.0107015677670783</v>
      </c>
      <c r="D221" s="38">
        <v>0.67622851496117653</v>
      </c>
    </row>
    <row r="222" spans="1:4" ht="14.4">
      <c r="A222" s="11">
        <v>50702</v>
      </c>
      <c r="B222" s="36" t="s">
        <v>249</v>
      </c>
      <c r="C222" s="37">
        <v>1.0036028533664569</v>
      </c>
      <c r="D222" s="38">
        <v>0.67050561783935758</v>
      </c>
    </row>
    <row r="223" spans="1:4" ht="14.4">
      <c r="A223" s="11">
        <v>50801</v>
      </c>
      <c r="B223" s="36" t="s">
        <v>250</v>
      </c>
      <c r="C223" s="37">
        <v>0.80872743650108825</v>
      </c>
      <c r="D223" s="38">
        <v>0.68736715470570819</v>
      </c>
    </row>
    <row r="224" spans="1:4" ht="14.4">
      <c r="A224" s="11">
        <v>50802</v>
      </c>
      <c r="B224" s="36" t="s">
        <v>251</v>
      </c>
      <c r="C224" s="37">
        <v>0.46819344633650994</v>
      </c>
      <c r="D224" s="38">
        <v>0.34244540040925081</v>
      </c>
    </row>
    <row r="225" spans="1:4" ht="14.4">
      <c r="A225" s="11">
        <v>50901</v>
      </c>
      <c r="B225" s="36" t="s">
        <v>252</v>
      </c>
      <c r="C225" s="37">
        <v>0.69660213470991106</v>
      </c>
      <c r="D225" s="38">
        <v>0.52120326894528068</v>
      </c>
    </row>
    <row r="226" spans="1:4" ht="14.4">
      <c r="A226" s="11">
        <v>50902</v>
      </c>
      <c r="B226" s="36" t="s">
        <v>253</v>
      </c>
      <c r="C226" s="37">
        <v>0.88833885898938392</v>
      </c>
      <c r="D226" s="38">
        <v>0.57942328186866199</v>
      </c>
    </row>
    <row r="227" spans="1:4" ht="14.4">
      <c r="A227" s="11">
        <v>51001</v>
      </c>
      <c r="B227" s="36" t="s">
        <v>254</v>
      </c>
      <c r="C227" s="37">
        <v>0.81397626937224488</v>
      </c>
      <c r="D227" s="38">
        <v>0.54255474802919768</v>
      </c>
    </row>
    <row r="228" spans="1:4" ht="14.4">
      <c r="A228" s="11">
        <v>51002</v>
      </c>
      <c r="B228" s="36" t="s">
        <v>255</v>
      </c>
      <c r="C228" s="37">
        <v>1.0002673255159982</v>
      </c>
      <c r="D228" s="38">
        <v>0.61919115882435838</v>
      </c>
    </row>
    <row r="229" spans="1:4" ht="14.4">
      <c r="A229" s="11">
        <v>51003</v>
      </c>
      <c r="B229" s="36" t="s">
        <v>256</v>
      </c>
      <c r="C229" s="37">
        <v>0.80916287547959731</v>
      </c>
      <c r="D229" s="38">
        <v>0.49916175494850662</v>
      </c>
    </row>
    <row r="230" spans="1:4" ht="14.4">
      <c r="A230" s="11">
        <v>51101</v>
      </c>
      <c r="B230" s="36" t="s">
        <v>257</v>
      </c>
      <c r="C230" s="37">
        <v>0.87994825781316</v>
      </c>
      <c r="D230" s="38">
        <v>0.67886727863832186</v>
      </c>
    </row>
    <row r="231" spans="1:4" ht="14.4">
      <c r="A231" s="11">
        <v>51102</v>
      </c>
      <c r="B231" s="36" t="s">
        <v>258</v>
      </c>
      <c r="C231" s="37">
        <v>0.9222363861150058</v>
      </c>
      <c r="D231" s="38">
        <v>0.68949088044036966</v>
      </c>
    </row>
    <row r="232" spans="1:4" ht="14.4">
      <c r="A232" s="11">
        <v>51103</v>
      </c>
      <c r="B232" s="36" t="s">
        <v>259</v>
      </c>
      <c r="C232" s="37">
        <v>0.96129353575622456</v>
      </c>
      <c r="D232" s="38">
        <v>0.86219736991861684</v>
      </c>
    </row>
    <row r="233" spans="1:4" ht="14.4">
      <c r="A233" s="11">
        <v>51201</v>
      </c>
      <c r="B233" s="36" t="s">
        <v>260</v>
      </c>
      <c r="C233" s="37">
        <v>0.77849725531094627</v>
      </c>
      <c r="D233" s="38">
        <v>0.71216263840362459</v>
      </c>
    </row>
    <row r="234" spans="1:4" ht="14.4">
      <c r="A234" s="11">
        <v>51202</v>
      </c>
      <c r="B234" s="36" t="s">
        <v>261</v>
      </c>
      <c r="C234" s="37">
        <v>0.95192222434335827</v>
      </c>
      <c r="D234" s="38">
        <v>0.82117319463269622</v>
      </c>
    </row>
    <row r="235" spans="1:4" ht="14.4">
      <c r="A235" s="11">
        <v>51203</v>
      </c>
      <c r="B235" s="36" t="s">
        <v>262</v>
      </c>
      <c r="C235" s="37">
        <v>0.37212344307771678</v>
      </c>
      <c r="D235" s="38">
        <v>0.287747647149596</v>
      </c>
    </row>
    <row r="236" spans="1:4" ht="14.4">
      <c r="A236" s="56">
        <v>51204</v>
      </c>
      <c r="B236" s="36" t="s">
        <v>263</v>
      </c>
      <c r="C236" s="37">
        <v>0.95192222434335827</v>
      </c>
      <c r="D236" s="38">
        <v>0.62540137378702565</v>
      </c>
    </row>
    <row r="237" spans="1:4" ht="14.4">
      <c r="A237" s="11">
        <v>51301</v>
      </c>
      <c r="B237" s="36" t="s">
        <v>264</v>
      </c>
      <c r="C237" s="37">
        <v>1.0707617968378715</v>
      </c>
      <c r="D237" s="38">
        <v>0.67305967371207764</v>
      </c>
    </row>
    <row r="238" spans="1:4" ht="14.4">
      <c r="A238" s="11">
        <v>51302</v>
      </c>
      <c r="B238" s="36" t="s">
        <v>265</v>
      </c>
      <c r="C238" s="37">
        <v>0.96954749162885179</v>
      </c>
      <c r="D238" s="38">
        <v>0.62876997116938838</v>
      </c>
    </row>
    <row r="239" spans="1:4" ht="14.4">
      <c r="A239" s="11">
        <v>51401</v>
      </c>
      <c r="B239" s="36" t="s">
        <v>266</v>
      </c>
      <c r="C239" s="37">
        <v>0.98554286417984438</v>
      </c>
      <c r="D239" s="38">
        <v>0.64576510031536649</v>
      </c>
    </row>
    <row r="240" spans="1:4" ht="14.4">
      <c r="A240" s="11">
        <v>51402</v>
      </c>
      <c r="B240" s="36" t="s">
        <v>267</v>
      </c>
      <c r="C240" s="37">
        <v>1.1365427605549716</v>
      </c>
      <c r="D240" s="38">
        <v>0.90856273800537368</v>
      </c>
    </row>
    <row r="241" spans="1:4" ht="14.4">
      <c r="A241" s="11">
        <v>51501</v>
      </c>
      <c r="B241" s="36" t="s">
        <v>268</v>
      </c>
      <c r="C241" s="37">
        <v>0.77361623642576494</v>
      </c>
      <c r="D241" s="38">
        <v>0.73577719943473552</v>
      </c>
    </row>
    <row r="242" spans="1:4" ht="14.4">
      <c r="A242" s="11">
        <v>51601</v>
      </c>
      <c r="B242" s="36" t="s">
        <v>269</v>
      </c>
      <c r="C242" s="37">
        <v>1.0086777135825005</v>
      </c>
      <c r="D242" s="38">
        <v>0.76116504744997304</v>
      </c>
    </row>
    <row r="243" spans="1:4" ht="14.4">
      <c r="A243" s="11">
        <v>60101</v>
      </c>
      <c r="B243" s="36" t="s">
        <v>270</v>
      </c>
      <c r="C243" s="37">
        <v>0.79674691850483381</v>
      </c>
      <c r="D243" s="38">
        <v>0.68884241012601666</v>
      </c>
    </row>
    <row r="244" spans="1:4" ht="14.4">
      <c r="A244" s="11">
        <v>60201</v>
      </c>
      <c r="B244" s="36" t="s">
        <v>271</v>
      </c>
      <c r="C244" s="37">
        <v>0.92879805903046986</v>
      </c>
      <c r="D244" s="38">
        <v>0.73096890193224717</v>
      </c>
    </row>
    <row r="245" spans="1:4" ht="14.4">
      <c r="A245" s="11">
        <v>60202</v>
      </c>
      <c r="B245" s="36" t="s">
        <v>272</v>
      </c>
      <c r="C245" s="37">
        <v>0.81525209894097483</v>
      </c>
      <c r="D245" s="38">
        <v>1.007187160319857</v>
      </c>
    </row>
    <row r="246" spans="1:4" ht="14.4">
      <c r="A246" s="11">
        <v>60301</v>
      </c>
      <c r="B246" s="36" t="s">
        <v>273</v>
      </c>
      <c r="C246" s="37">
        <v>0.81743761822148331</v>
      </c>
      <c r="D246" s="38">
        <v>0.94694327641184417</v>
      </c>
    </row>
    <row r="247" spans="1:4" ht="14.4">
      <c r="A247" s="11">
        <v>60302</v>
      </c>
      <c r="B247" s="36" t="s">
        <v>274</v>
      </c>
      <c r="C247" s="37">
        <v>0.79702716895721848</v>
      </c>
      <c r="D247" s="38">
        <v>0.48591749902825054</v>
      </c>
    </row>
    <row r="248" spans="1:4" ht="14.4">
      <c r="A248" s="11">
        <v>60303</v>
      </c>
      <c r="B248" s="36" t="s">
        <v>275</v>
      </c>
      <c r="C248" s="37">
        <v>0.90305180926489237</v>
      </c>
      <c r="D248" s="38">
        <v>0.94940350637551696</v>
      </c>
    </row>
    <row r="249" spans="1:4" ht="14.4">
      <c r="A249" s="11">
        <v>60401</v>
      </c>
      <c r="B249" s="36" t="s">
        <v>276</v>
      </c>
      <c r="C249" s="37">
        <v>0.8256989356704898</v>
      </c>
      <c r="D249" s="38">
        <v>0.53423907663593473</v>
      </c>
    </row>
    <row r="250" spans="1:4" ht="14.4">
      <c r="A250" s="11">
        <v>60402</v>
      </c>
      <c r="B250" s="36" t="s">
        <v>277</v>
      </c>
      <c r="C250" s="37">
        <v>0.7416102749478054</v>
      </c>
      <c r="D250" s="38">
        <v>0.85039051780224661</v>
      </c>
    </row>
    <row r="251" spans="1:4" ht="14.4">
      <c r="A251" s="11">
        <v>60501</v>
      </c>
      <c r="B251" s="36" t="s">
        <v>278</v>
      </c>
      <c r="C251" s="37">
        <v>0.83954996869187737</v>
      </c>
      <c r="D251" s="38">
        <v>0.69509289213338943</v>
      </c>
    </row>
    <row r="252" spans="1:4" ht="14.4">
      <c r="A252" s="11">
        <v>60502</v>
      </c>
      <c r="B252" s="36" t="s">
        <v>279</v>
      </c>
      <c r="C252" s="37">
        <v>0.83277312535675707</v>
      </c>
      <c r="D252" s="38">
        <v>0.48780940755198626</v>
      </c>
    </row>
    <row r="253" spans="1:4" ht="14.4">
      <c r="A253" s="11">
        <v>60601</v>
      </c>
      <c r="B253" s="36" t="s">
        <v>181</v>
      </c>
      <c r="C253" s="37">
        <v>0.84377053034481087</v>
      </c>
      <c r="D253" s="38">
        <v>0.72970420584171247</v>
      </c>
    </row>
    <row r="254" spans="1:4" ht="14.4">
      <c r="A254" s="11">
        <v>70101</v>
      </c>
      <c r="B254" s="36" t="s">
        <v>280</v>
      </c>
      <c r="C254" s="37">
        <v>1.3578316043016594</v>
      </c>
      <c r="D254" s="38">
        <v>1.0753261329308781</v>
      </c>
    </row>
    <row r="255" spans="1:4" ht="14.4">
      <c r="A255" s="11">
        <v>70102</v>
      </c>
      <c r="B255" s="36" t="s">
        <v>281</v>
      </c>
      <c r="C255" s="37">
        <v>1.1891469288439633</v>
      </c>
      <c r="D255" s="38">
        <v>0.64767195564847058</v>
      </c>
    </row>
    <row r="256" spans="1:4" ht="14.4">
      <c r="A256" s="11">
        <v>70103</v>
      </c>
      <c r="B256" s="36" t="s">
        <v>282</v>
      </c>
      <c r="C256" s="37">
        <v>0.88593504396681755</v>
      </c>
      <c r="D256" s="38">
        <v>0.89380909225056726</v>
      </c>
    </row>
    <row r="257" spans="1:4" ht="14.4">
      <c r="A257" s="11">
        <v>70104</v>
      </c>
      <c r="B257" s="36" t="s">
        <v>283</v>
      </c>
      <c r="C257" s="37">
        <v>0.90115357595153189</v>
      </c>
      <c r="D257" s="38">
        <v>0.74548419026851265</v>
      </c>
    </row>
    <row r="258" spans="1:4" ht="14.4">
      <c r="A258" s="11">
        <v>70105</v>
      </c>
      <c r="B258" s="36" t="s">
        <v>284</v>
      </c>
      <c r="C258" s="37">
        <v>0.78455627590046517</v>
      </c>
      <c r="D258" s="38">
        <v>0.55529839045925089</v>
      </c>
    </row>
    <row r="259" spans="1:4" ht="14.4">
      <c r="A259" s="11">
        <v>70201</v>
      </c>
      <c r="B259" s="36" t="s">
        <v>285</v>
      </c>
      <c r="C259" s="37">
        <v>0.97114075399922206</v>
      </c>
      <c r="D259" s="38">
        <v>0.78374266890740918</v>
      </c>
    </row>
    <row r="260" spans="1:4" ht="14.4">
      <c r="A260" s="11">
        <v>70202</v>
      </c>
      <c r="B260" s="36" t="s">
        <v>286</v>
      </c>
      <c r="C260" s="37">
        <v>1.203795839344846</v>
      </c>
      <c r="D260" s="38">
        <v>0.57783756372289652</v>
      </c>
    </row>
    <row r="261" spans="1:4" ht="14.4">
      <c r="A261" s="11">
        <v>70301</v>
      </c>
      <c r="B261" s="36" t="s">
        <v>287</v>
      </c>
      <c r="C261" s="37">
        <v>1.0151242675351999</v>
      </c>
      <c r="D261" s="38">
        <v>1.2226821296113286</v>
      </c>
    </row>
    <row r="262" spans="1:4" ht="14.4">
      <c r="A262" s="11">
        <v>70302</v>
      </c>
      <c r="B262" s="36" t="s">
        <v>288</v>
      </c>
      <c r="C262" s="37">
        <v>0.95098421740509487</v>
      </c>
      <c r="D262" s="38">
        <v>1.1212521743671082</v>
      </c>
    </row>
    <row r="263" spans="1:4" ht="14.4">
      <c r="A263" s="11">
        <v>70303</v>
      </c>
      <c r="B263" s="36" t="s">
        <v>289</v>
      </c>
      <c r="C263" s="37">
        <v>0.8682545210614655</v>
      </c>
      <c r="D263" s="38">
        <v>1.190557339244438</v>
      </c>
    </row>
    <row r="264" spans="1:4" ht="14.4">
      <c r="A264" s="11">
        <v>70401</v>
      </c>
      <c r="B264" s="36" t="s">
        <v>290</v>
      </c>
      <c r="C264" s="37">
        <v>0.99270156757304551</v>
      </c>
      <c r="D264" s="38">
        <v>0.86152273709994587</v>
      </c>
    </row>
    <row r="265" spans="1:4" ht="14.4">
      <c r="A265" s="11">
        <v>70402</v>
      </c>
      <c r="B265" s="36" t="s">
        <v>291</v>
      </c>
      <c r="C265" s="37">
        <v>0.90704167293431226</v>
      </c>
      <c r="D265" s="38">
        <v>0.70019072130325455</v>
      </c>
    </row>
    <row r="266" spans="1:4" ht="14.4">
      <c r="A266" s="11">
        <v>70403</v>
      </c>
      <c r="B266" s="36" t="s">
        <v>292</v>
      </c>
      <c r="C266" s="37">
        <v>1.0490323493571669</v>
      </c>
      <c r="D266" s="38">
        <v>0.81299863699147956</v>
      </c>
    </row>
    <row r="267" spans="1:4" ht="14.4">
      <c r="A267" s="11">
        <v>70404</v>
      </c>
      <c r="B267" s="36" t="s">
        <v>293</v>
      </c>
      <c r="C267" s="37">
        <v>1.1075633727965524</v>
      </c>
      <c r="D267" s="38">
        <v>0.74145347843281295</v>
      </c>
    </row>
    <row r="268" spans="1:4" ht="14.4">
      <c r="A268" s="11">
        <v>70501</v>
      </c>
      <c r="B268" s="36" t="s">
        <v>294</v>
      </c>
      <c r="C268" s="37">
        <v>1.0975821857936015</v>
      </c>
      <c r="D268" s="38">
        <v>1.7598034747141886</v>
      </c>
    </row>
    <row r="269" spans="1:4" ht="14.4">
      <c r="A269" s="11">
        <v>70502</v>
      </c>
      <c r="B269" s="36" t="s">
        <v>295</v>
      </c>
      <c r="C269" s="37">
        <v>1.1871501841358714</v>
      </c>
      <c r="D269" s="38">
        <v>1.1605528894243038</v>
      </c>
    </row>
    <row r="270" spans="1:4" ht="14.4">
      <c r="A270" s="11">
        <v>70503</v>
      </c>
      <c r="B270" s="36" t="s">
        <v>296</v>
      </c>
      <c r="C270" s="37">
        <v>1.2187056731414905</v>
      </c>
      <c r="D270" s="38">
        <v>1.2983553901346179</v>
      </c>
    </row>
    <row r="271" spans="1:4" ht="14.4">
      <c r="A271" s="11">
        <v>70601</v>
      </c>
      <c r="B271" s="36" t="s">
        <v>297</v>
      </c>
      <c r="C271" s="37">
        <v>1.0201497465500611</v>
      </c>
      <c r="D271" s="38">
        <v>1.182481386035199</v>
      </c>
    </row>
    <row r="272" spans="1:4" ht="14.4">
      <c r="A272" s="11">
        <v>70602</v>
      </c>
      <c r="B272" s="36" t="s">
        <v>298</v>
      </c>
      <c r="C272" s="37">
        <v>1.2213499665971037</v>
      </c>
      <c r="D272" s="38">
        <v>0.73933432099312768</v>
      </c>
    </row>
    <row r="273" spans="1:4" ht="14.4">
      <c r="A273" s="11">
        <v>70603</v>
      </c>
      <c r="B273" s="36" t="s">
        <v>299</v>
      </c>
      <c r="C273" s="37">
        <v>1.0976271200303658</v>
      </c>
      <c r="D273" s="38">
        <v>1.1013778618159318</v>
      </c>
    </row>
    <row r="274" spans="1:4" ht="14.4">
      <c r="A274" s="11">
        <v>70701</v>
      </c>
      <c r="B274" s="36" t="s">
        <v>300</v>
      </c>
      <c r="C274" s="37">
        <v>0.95813115189318065</v>
      </c>
      <c r="D274" s="38">
        <v>0.45745738308556927</v>
      </c>
    </row>
    <row r="275" spans="1:4" ht="14.4">
      <c r="A275" s="11">
        <v>70702</v>
      </c>
      <c r="B275" s="36" t="s">
        <v>301</v>
      </c>
      <c r="C275" s="37">
        <v>1.1817356677634627</v>
      </c>
      <c r="D275" s="38">
        <v>1.3343600748515443</v>
      </c>
    </row>
    <row r="276" spans="1:4" ht="14.4">
      <c r="A276" s="11">
        <v>70703</v>
      </c>
      <c r="B276" s="36" t="s">
        <v>302</v>
      </c>
      <c r="C276" s="37">
        <v>1.0713500445533233</v>
      </c>
      <c r="D276" s="38">
        <v>0.93437521235626186</v>
      </c>
    </row>
    <row r="277" spans="1:4" ht="14.4">
      <c r="A277" s="11">
        <v>70704</v>
      </c>
      <c r="B277" s="36" t="s">
        <v>303</v>
      </c>
      <c r="C277" s="37">
        <v>1.2520637985822751</v>
      </c>
      <c r="D277" s="38">
        <v>0.56242428936258093</v>
      </c>
    </row>
    <row r="278" spans="1:4" ht="14.4">
      <c r="A278" s="11">
        <v>70705</v>
      </c>
      <c r="B278" s="36" t="s">
        <v>304</v>
      </c>
      <c r="C278" s="37">
        <v>1.0690006235005531</v>
      </c>
      <c r="D278" s="38">
        <v>0.88624944042466725</v>
      </c>
    </row>
    <row r="279" spans="1:4" ht="14.4">
      <c r="A279" s="11">
        <v>70706</v>
      </c>
      <c r="B279" s="36" t="s">
        <v>305</v>
      </c>
      <c r="C279" s="37">
        <v>0.82578176282210103</v>
      </c>
      <c r="D279" s="38">
        <v>1.0107124903399527</v>
      </c>
    </row>
    <row r="280" spans="1:4" ht="14.4">
      <c r="A280" s="11">
        <v>70707</v>
      </c>
      <c r="B280" s="36" t="s">
        <v>306</v>
      </c>
      <c r="C280" s="37">
        <v>1.0077497329774743</v>
      </c>
      <c r="D280" s="38">
        <v>1.8230046306784953</v>
      </c>
    </row>
    <row r="281" spans="1:4" ht="14.4">
      <c r="A281" s="11">
        <v>70801</v>
      </c>
      <c r="B281" s="36" t="s">
        <v>307</v>
      </c>
      <c r="C281" s="37">
        <v>0.94492232622058303</v>
      </c>
      <c r="D281" s="38">
        <v>0.65927299877032985</v>
      </c>
    </row>
    <row r="282" spans="1:4" ht="14.4">
      <c r="A282" s="11">
        <v>70802</v>
      </c>
      <c r="B282" s="36" t="s">
        <v>308</v>
      </c>
      <c r="C282" s="37">
        <v>1.2000388526930785</v>
      </c>
      <c r="D282" s="38">
        <v>0.73567383981305334</v>
      </c>
    </row>
    <row r="283" spans="1:4" ht="14.4">
      <c r="A283" s="11">
        <v>70803</v>
      </c>
      <c r="B283" s="36" t="s">
        <v>309</v>
      </c>
      <c r="C283" s="37">
        <v>0.93220248890729374</v>
      </c>
      <c r="D283" s="38">
        <v>0.54247460359210775</v>
      </c>
    </row>
    <row r="284" spans="1:4" ht="14.4">
      <c r="A284" s="11">
        <v>70804</v>
      </c>
      <c r="B284" s="36" t="s">
        <v>310</v>
      </c>
      <c r="C284" s="37">
        <v>1.3555962043519214</v>
      </c>
      <c r="D284" s="38">
        <v>0.87782473670421057</v>
      </c>
    </row>
    <row r="285" spans="1:4" ht="14.4">
      <c r="A285" s="11">
        <v>70805</v>
      </c>
      <c r="B285" s="36" t="s">
        <v>311</v>
      </c>
      <c r="C285" s="37">
        <v>1.0746844434247054</v>
      </c>
      <c r="D285" s="38">
        <v>0.57117116175927607</v>
      </c>
    </row>
    <row r="286" spans="1:4" ht="14.4">
      <c r="A286" s="11">
        <v>70901</v>
      </c>
      <c r="B286" s="36" t="s">
        <v>312</v>
      </c>
      <c r="C286" s="37">
        <v>0.89895446310535065</v>
      </c>
      <c r="D286" s="38">
        <v>0.75732137797059784</v>
      </c>
    </row>
    <row r="287" spans="1:4" ht="14.4">
      <c r="A287" s="11">
        <v>70902</v>
      </c>
      <c r="B287" s="36" t="s">
        <v>313</v>
      </c>
      <c r="C287" s="37">
        <v>1.063858154383043</v>
      </c>
      <c r="D287" s="38">
        <v>1.1229424974525033</v>
      </c>
    </row>
    <row r="288" spans="1:4" ht="14.4">
      <c r="A288" s="11">
        <v>70903</v>
      </c>
      <c r="B288" s="36" t="s">
        <v>314</v>
      </c>
      <c r="C288" s="37">
        <v>1.2091870710399595</v>
      </c>
      <c r="D288" s="38">
        <v>0.92644890249116019</v>
      </c>
    </row>
    <row r="289" spans="1:4" ht="14.4">
      <c r="A289" s="11">
        <v>70904</v>
      </c>
      <c r="B289" s="36" t="s">
        <v>315</v>
      </c>
      <c r="C289" s="37">
        <v>0.8808379554020872</v>
      </c>
      <c r="D289" s="38">
        <v>0.94073889238165598</v>
      </c>
    </row>
    <row r="290" spans="1:4" ht="14.4">
      <c r="A290" s="11">
        <v>71001</v>
      </c>
      <c r="B290" s="36" t="s">
        <v>316</v>
      </c>
      <c r="C290" s="37">
        <v>1.415258226401056</v>
      </c>
      <c r="D290" s="38">
        <v>0.88260035518415114</v>
      </c>
    </row>
    <row r="291" spans="1:4" ht="14.4">
      <c r="A291" s="11">
        <v>71002</v>
      </c>
      <c r="B291" s="36" t="s">
        <v>317</v>
      </c>
      <c r="C291" s="37">
        <v>1.1019402018521254</v>
      </c>
      <c r="D291" s="38">
        <v>0.75400330132273641</v>
      </c>
    </row>
    <row r="292" spans="1:4" ht="14.4">
      <c r="A292" s="11">
        <v>71003</v>
      </c>
      <c r="B292" s="36" t="s">
        <v>318</v>
      </c>
      <c r="C292" s="37">
        <v>0.99384443372923315</v>
      </c>
      <c r="D292" s="38">
        <v>0.74740644822209723</v>
      </c>
    </row>
    <row r="293" spans="1:4" ht="14.4">
      <c r="A293" s="11">
        <v>71004</v>
      </c>
      <c r="B293" s="36" t="s">
        <v>319</v>
      </c>
      <c r="C293" s="37">
        <v>0.87442713687879503</v>
      </c>
      <c r="D293" s="38">
        <v>0.67825684131869457</v>
      </c>
    </row>
    <row r="294" spans="1:4" ht="14.4">
      <c r="A294" s="11">
        <v>71005</v>
      </c>
      <c r="B294" s="36" t="s">
        <v>244</v>
      </c>
      <c r="C294" s="37">
        <v>0.73626430293214928</v>
      </c>
      <c r="D294" s="38">
        <v>0.63773515179713991</v>
      </c>
    </row>
    <row r="295" spans="1:4" ht="14.4">
      <c r="A295" s="11">
        <v>71101</v>
      </c>
      <c r="B295" s="36" t="s">
        <v>320</v>
      </c>
      <c r="C295" s="37">
        <v>0.98715855673322173</v>
      </c>
      <c r="D295" s="38">
        <v>0.87165540291948629</v>
      </c>
    </row>
    <row r="296" spans="1:4" ht="14.4">
      <c r="A296" s="11">
        <v>71102</v>
      </c>
      <c r="B296" s="36" t="s">
        <v>321</v>
      </c>
      <c r="C296" s="37">
        <v>0.99526988501325364</v>
      </c>
      <c r="D296" s="38">
        <v>0.76050042374505289</v>
      </c>
    </row>
    <row r="297" spans="1:4" ht="14.4">
      <c r="A297" s="11">
        <v>71103</v>
      </c>
      <c r="B297" s="36" t="s">
        <v>322</v>
      </c>
      <c r="C297" s="37">
        <v>0.92798044432479154</v>
      </c>
      <c r="D297" s="38">
        <v>0.629203263421242</v>
      </c>
    </row>
    <row r="298" spans="1:4" ht="14.4">
      <c r="A298" s="11">
        <v>71104</v>
      </c>
      <c r="B298" s="36" t="s">
        <v>323</v>
      </c>
      <c r="C298" s="37">
        <v>0.90734562031160049</v>
      </c>
      <c r="D298" s="38">
        <v>0.53968151621873972</v>
      </c>
    </row>
    <row r="299" spans="1:4" ht="14.4">
      <c r="A299" s="11">
        <v>71105</v>
      </c>
      <c r="B299" s="36" t="s">
        <v>324</v>
      </c>
      <c r="C299" s="37">
        <v>0.91741337928853706</v>
      </c>
      <c r="D299" s="38">
        <v>0.95770507712664399</v>
      </c>
    </row>
    <row r="300" spans="1:4" ht="14.4">
      <c r="A300" s="11">
        <v>71106</v>
      </c>
      <c r="B300" s="36" t="s">
        <v>325</v>
      </c>
      <c r="C300" s="37">
        <v>0.76951416989195187</v>
      </c>
      <c r="D300" s="38">
        <v>0.6947950066301396</v>
      </c>
    </row>
    <row r="301" spans="1:4" ht="14.4">
      <c r="A301" s="11">
        <v>71201</v>
      </c>
      <c r="B301" s="36" t="s">
        <v>326</v>
      </c>
      <c r="C301" s="37">
        <v>0.96925544191386459</v>
      </c>
      <c r="D301" s="38">
        <v>0.93042332144737327</v>
      </c>
    </row>
    <row r="302" spans="1:4" ht="14.4">
      <c r="A302" s="11">
        <v>71301</v>
      </c>
      <c r="B302" s="36" t="s">
        <v>327</v>
      </c>
      <c r="C302" s="37">
        <v>0.83862475223968447</v>
      </c>
      <c r="D302" s="38">
        <v>0.76081353147103536</v>
      </c>
    </row>
    <row r="303" spans="1:4" ht="14.4">
      <c r="A303" s="11">
        <v>71302</v>
      </c>
      <c r="B303" s="36" t="s">
        <v>328</v>
      </c>
      <c r="C303" s="37">
        <v>1.072233077962228</v>
      </c>
      <c r="D303" s="38">
        <v>0.612910025698293</v>
      </c>
    </row>
    <row r="304" spans="1:4" ht="14.4">
      <c r="A304" s="11">
        <v>71401</v>
      </c>
      <c r="B304" s="36" t="s">
        <v>329</v>
      </c>
      <c r="C304" s="37">
        <v>1.1011164211760449</v>
      </c>
      <c r="D304" s="38">
        <v>0.97403042662016748</v>
      </c>
    </row>
    <row r="305" spans="1:4" ht="14.4">
      <c r="A305" s="11">
        <v>71402</v>
      </c>
      <c r="B305" s="36" t="s">
        <v>330</v>
      </c>
      <c r="C305" s="37">
        <v>0.95740808939533306</v>
      </c>
      <c r="D305" s="38">
        <v>0.79911215948911984</v>
      </c>
    </row>
    <row r="306" spans="1:4" ht="14.4">
      <c r="A306" s="11">
        <v>71403</v>
      </c>
      <c r="B306" s="36" t="s">
        <v>331</v>
      </c>
      <c r="C306" s="37">
        <v>1.3322294878374346</v>
      </c>
      <c r="D306" s="38">
        <v>1.4127962133717862</v>
      </c>
    </row>
    <row r="307" spans="1:4" ht="14.4">
      <c r="A307" s="11">
        <v>71501</v>
      </c>
      <c r="B307" s="36" t="s">
        <v>332</v>
      </c>
      <c r="C307" s="37">
        <v>1.0630483201195799</v>
      </c>
      <c r="D307" s="38">
        <v>0.92450491600343687</v>
      </c>
    </row>
    <row r="308" spans="1:4" ht="14.4">
      <c r="A308" s="11">
        <v>71502</v>
      </c>
      <c r="B308" s="36" t="s">
        <v>333</v>
      </c>
      <c r="C308" s="37">
        <v>0.96847964574687628</v>
      </c>
      <c r="D308" s="38">
        <v>1.0773824333074506</v>
      </c>
    </row>
    <row r="309" spans="1:4" ht="14.4">
      <c r="A309" s="11">
        <v>71503</v>
      </c>
      <c r="B309" s="36" t="s">
        <v>279</v>
      </c>
      <c r="C309" s="37">
        <v>0.95060531711828067</v>
      </c>
      <c r="D309" s="38">
        <v>0.8006187110522518</v>
      </c>
    </row>
    <row r="310" spans="1:4" ht="14.4">
      <c r="A310" s="11">
        <v>80101</v>
      </c>
      <c r="B310" s="36" t="s">
        <v>334</v>
      </c>
      <c r="C310" s="37">
        <v>1.2528367453839655</v>
      </c>
      <c r="D310" s="38">
        <v>0.97680822157765879</v>
      </c>
    </row>
    <row r="311" spans="1:4" ht="14.4">
      <c r="A311" s="11">
        <v>80102</v>
      </c>
      <c r="B311" s="36" t="s">
        <v>321</v>
      </c>
      <c r="C311" s="37">
        <v>1.3671561187140204</v>
      </c>
      <c r="D311" s="38">
        <v>1.1152362973467087</v>
      </c>
    </row>
    <row r="312" spans="1:4" ht="14.4">
      <c r="A312" s="11">
        <v>80201</v>
      </c>
      <c r="B312" s="36" t="s">
        <v>335</v>
      </c>
      <c r="C312" s="37">
        <v>1.157683072562115</v>
      </c>
      <c r="D312" s="38">
        <v>0.96964535416849162</v>
      </c>
    </row>
    <row r="313" spans="1:4" ht="14.4">
      <c r="A313" s="11">
        <v>80202</v>
      </c>
      <c r="B313" s="36" t="s">
        <v>336</v>
      </c>
      <c r="C313" s="37">
        <v>1.0398047602505316</v>
      </c>
      <c r="D313" s="38">
        <v>1.0384338973234584</v>
      </c>
    </row>
    <row r="314" spans="1:4" ht="14.4">
      <c r="A314" s="11">
        <v>80301</v>
      </c>
      <c r="B314" s="36" t="s">
        <v>337</v>
      </c>
      <c r="C314" s="37">
        <v>1.1288423587330203</v>
      </c>
      <c r="D314" s="38">
        <v>0.85634031823432111</v>
      </c>
    </row>
    <row r="315" spans="1:4" ht="14.4">
      <c r="A315" s="11">
        <v>80302</v>
      </c>
      <c r="B315" s="36" t="s">
        <v>338</v>
      </c>
      <c r="C315" s="37">
        <v>1.0878208045119933</v>
      </c>
      <c r="D315" s="38">
        <v>1.2262317757745347</v>
      </c>
    </row>
    <row r="316" spans="1:4" ht="14.4">
      <c r="A316" s="11">
        <v>80303</v>
      </c>
      <c r="B316" s="36" t="s">
        <v>298</v>
      </c>
      <c r="C316" s="37">
        <v>1.0921931637337492</v>
      </c>
      <c r="D316" s="38">
        <v>0.87517139784178899</v>
      </c>
    </row>
    <row r="317" spans="1:4" ht="14.4">
      <c r="A317" s="11">
        <v>80304</v>
      </c>
      <c r="B317" s="36" t="s">
        <v>339</v>
      </c>
      <c r="C317" s="37">
        <v>1.1902336190871463</v>
      </c>
      <c r="D317" s="38">
        <v>1.5090230218920591</v>
      </c>
    </row>
    <row r="318" spans="1:4" ht="14.4">
      <c r="A318" s="11">
        <v>80401</v>
      </c>
      <c r="B318" s="36" t="s">
        <v>340</v>
      </c>
      <c r="C318" s="37">
        <v>1.1632425436174691</v>
      </c>
      <c r="D318" s="38">
        <v>1.2725334770406163</v>
      </c>
    </row>
    <row r="319" spans="1:4" ht="14.4">
      <c r="A319" s="11">
        <v>80402</v>
      </c>
      <c r="B319" s="36" t="s">
        <v>341</v>
      </c>
      <c r="C319" s="37">
        <v>1.1211144626414224</v>
      </c>
      <c r="D319" s="38">
        <v>0.74468709611066086</v>
      </c>
    </row>
    <row r="320" spans="1:4" ht="14.4">
      <c r="A320" s="11">
        <v>80501</v>
      </c>
      <c r="B320" s="36" t="s">
        <v>287</v>
      </c>
      <c r="C320" s="37">
        <v>1.0321029988864856</v>
      </c>
      <c r="D320" s="38">
        <v>1.0286960066255957</v>
      </c>
    </row>
    <row r="321" spans="1:4" ht="14.4">
      <c r="A321" s="11">
        <v>80601</v>
      </c>
      <c r="B321" s="36" t="s">
        <v>342</v>
      </c>
      <c r="C321" s="37">
        <v>1.1012464776406861</v>
      </c>
      <c r="D321" s="38">
        <v>0.8000317948480784</v>
      </c>
    </row>
    <row r="322" spans="1:4" ht="14.4">
      <c r="A322" s="11">
        <v>80602</v>
      </c>
      <c r="B322" s="36" t="s">
        <v>343</v>
      </c>
      <c r="C322" s="37">
        <v>0.99184679487210847</v>
      </c>
      <c r="D322" s="38">
        <v>0.92597047224380169</v>
      </c>
    </row>
    <row r="323" spans="1:4" ht="14.4">
      <c r="A323" s="11">
        <v>80701</v>
      </c>
      <c r="B323" s="36" t="s">
        <v>344</v>
      </c>
      <c r="C323" s="37">
        <v>1.1191232862785991</v>
      </c>
      <c r="D323" s="38">
        <v>0.96005720904793279</v>
      </c>
    </row>
    <row r="324" spans="1:4" ht="14.4">
      <c r="A324" s="11">
        <v>80702</v>
      </c>
      <c r="B324" s="36" t="s">
        <v>322</v>
      </c>
      <c r="C324" s="37">
        <v>1.1489160589240388</v>
      </c>
      <c r="D324" s="38">
        <v>1.1578245355686452</v>
      </c>
    </row>
    <row r="325" spans="1:4" ht="14.4">
      <c r="A325" s="11">
        <v>80703</v>
      </c>
      <c r="B325" s="36" t="s">
        <v>345</v>
      </c>
      <c r="C325" s="37">
        <v>0.98354434670236524</v>
      </c>
      <c r="D325" s="38">
        <v>0.33431880794599517</v>
      </c>
    </row>
    <row r="326" spans="1:4" ht="14.4">
      <c r="A326" s="11">
        <v>80801</v>
      </c>
      <c r="B326" s="36" t="s">
        <v>346</v>
      </c>
      <c r="C326" s="37">
        <v>1.0393760744370171</v>
      </c>
      <c r="D326" s="38">
        <v>0.81248785492143927</v>
      </c>
    </row>
    <row r="327" spans="1:4" ht="14.4">
      <c r="A327" s="11">
        <v>80802</v>
      </c>
      <c r="B327" s="36" t="s">
        <v>347</v>
      </c>
      <c r="C327" s="37">
        <v>1.2880213881959333</v>
      </c>
      <c r="D327" s="38">
        <v>0.9284381291035978</v>
      </c>
    </row>
    <row r="328" spans="1:4" ht="14.4">
      <c r="A328" s="11">
        <v>80803</v>
      </c>
      <c r="B328" s="36" t="s">
        <v>348</v>
      </c>
      <c r="C328" s="37">
        <v>0.96030795699083904</v>
      </c>
      <c r="D328" s="38">
        <v>1.5912454123462765</v>
      </c>
    </row>
    <row r="329" spans="1:4" ht="14.4">
      <c r="A329" s="56">
        <v>80901</v>
      </c>
      <c r="B329" s="36" t="s">
        <v>349</v>
      </c>
      <c r="C329" s="37">
        <v>1.0781040547097978</v>
      </c>
      <c r="D329" s="38">
        <v>1.1277182064140379</v>
      </c>
    </row>
    <row r="330" spans="1:4" ht="14.4">
      <c r="A330" s="11">
        <v>90101</v>
      </c>
      <c r="B330" s="36" t="s">
        <v>350</v>
      </c>
      <c r="C330" s="37">
        <v>1.1500941520174703</v>
      </c>
      <c r="D330" s="38">
        <v>0.94959106308036789</v>
      </c>
    </row>
    <row r="331" spans="1:4" ht="14.4">
      <c r="A331" s="11">
        <v>90102</v>
      </c>
      <c r="B331" s="36" t="s">
        <v>351</v>
      </c>
      <c r="C331" s="37">
        <v>1.2720697427255938</v>
      </c>
      <c r="D331" s="38">
        <v>0.73317494567930741</v>
      </c>
    </row>
    <row r="332" spans="1:4" ht="14.4">
      <c r="A332" s="11">
        <v>90103</v>
      </c>
      <c r="B332" s="36" t="s">
        <v>352</v>
      </c>
      <c r="C332" s="37">
        <v>1.0465966062716783</v>
      </c>
      <c r="D332" s="38">
        <v>1.7547108529594286</v>
      </c>
    </row>
    <row r="333" spans="1:4" ht="14.4">
      <c r="A333" s="11">
        <v>90104</v>
      </c>
      <c r="B333" s="36" t="s">
        <v>353</v>
      </c>
      <c r="C333" s="37">
        <v>0.88183156448388134</v>
      </c>
      <c r="D333" s="38">
        <v>1.2929393089626018</v>
      </c>
    </row>
    <row r="334" spans="1:4" ht="14.4">
      <c r="A334" s="11">
        <v>90201</v>
      </c>
      <c r="B334" s="36" t="s">
        <v>354</v>
      </c>
      <c r="C334" s="37">
        <v>1.3197924194028852</v>
      </c>
      <c r="D334" s="38">
        <v>0.77346878401621422</v>
      </c>
    </row>
    <row r="335" spans="1:4" ht="14.4">
      <c r="A335" s="11">
        <v>90202</v>
      </c>
      <c r="B335" s="36" t="s">
        <v>244</v>
      </c>
      <c r="C335" s="37">
        <v>1.0056083678111651</v>
      </c>
      <c r="D335" s="38">
        <v>1.2334619090583046</v>
      </c>
    </row>
    <row r="336" spans="1:4" ht="14.4">
      <c r="A336" s="11">
        <v>90203</v>
      </c>
      <c r="B336" s="36" t="s">
        <v>355</v>
      </c>
      <c r="C336" s="37">
        <v>0.98449718180621004</v>
      </c>
      <c r="D336" s="38">
        <v>0.66191551370339319</v>
      </c>
    </row>
    <row r="337" spans="1:4" ht="14.4">
      <c r="A337" s="11">
        <v>90301</v>
      </c>
      <c r="B337" s="36" t="s">
        <v>356</v>
      </c>
      <c r="C337" s="37">
        <v>0.97454696780680017</v>
      </c>
      <c r="D337" s="38">
        <v>0.73530121208466503</v>
      </c>
    </row>
    <row r="338" spans="1:4" ht="14.4">
      <c r="A338" s="11">
        <v>90302</v>
      </c>
      <c r="B338" s="36" t="s">
        <v>278</v>
      </c>
      <c r="C338" s="37">
        <v>0.96311603039610849</v>
      </c>
      <c r="D338" s="38">
        <v>0.58988241893806059</v>
      </c>
    </row>
    <row r="339" spans="1:4" ht="14.4">
      <c r="A339" s="11">
        <v>90303</v>
      </c>
      <c r="B339" s="36" t="s">
        <v>357</v>
      </c>
      <c r="C339" s="37">
        <v>1.0402240472409217</v>
      </c>
      <c r="D339" s="38">
        <v>0.87340410986860773</v>
      </c>
    </row>
    <row r="340" spans="1:4" ht="14.4">
      <c r="A340" s="11">
        <v>90401</v>
      </c>
      <c r="B340" s="36" t="s">
        <v>298</v>
      </c>
      <c r="C340" s="37">
        <v>1.1356254286685823</v>
      </c>
      <c r="D340" s="38">
        <v>1.0965407970811727</v>
      </c>
    </row>
    <row r="341" spans="1:4" ht="14.4">
      <c r="A341" s="11">
        <v>90402</v>
      </c>
      <c r="B341" s="36" t="s">
        <v>358</v>
      </c>
      <c r="C341" s="37">
        <v>1.2096391045228012</v>
      </c>
      <c r="D341" s="38">
        <v>0.79001056062346187</v>
      </c>
    </row>
    <row r="342" spans="1:4" ht="14.4">
      <c r="A342" s="11">
        <v>90501</v>
      </c>
      <c r="B342" s="36" t="s">
        <v>359</v>
      </c>
      <c r="C342" s="37">
        <v>1.0376668607015733</v>
      </c>
      <c r="D342" s="38">
        <v>0.63510900414565374</v>
      </c>
    </row>
    <row r="343" spans="1:4" ht="14.4">
      <c r="A343" s="11">
        <v>90502</v>
      </c>
      <c r="B343" s="36" t="s">
        <v>360</v>
      </c>
      <c r="C343" s="37">
        <v>1.0878070474752597</v>
      </c>
      <c r="D343" s="38">
        <v>0.61820615593467143</v>
      </c>
    </row>
    <row r="344" spans="1:4" ht="14.4">
      <c r="A344" s="11">
        <v>90503</v>
      </c>
      <c r="B344" s="36" t="s">
        <v>361</v>
      </c>
      <c r="C344" s="37">
        <v>0.94166362190833619</v>
      </c>
      <c r="D344" s="38">
        <v>2.2701919481872697</v>
      </c>
    </row>
    <row r="345" spans="1:4" ht="13.2">
      <c r="A345" s="39"/>
      <c r="B345" s="40"/>
      <c r="C345" s="41"/>
      <c r="D345" s="38"/>
    </row>
    <row r="346" spans="1:4" ht="14.4">
      <c r="A346" s="35"/>
      <c r="B346" s="35"/>
      <c r="C346" s="42"/>
      <c r="D346" s="38"/>
    </row>
    <row r="347" spans="1:4" ht="13.2">
      <c r="A347" s="40"/>
      <c r="B347" s="40"/>
      <c r="C347" s="41"/>
      <c r="D347" s="38"/>
    </row>
    <row r="348" spans="1:4" ht="13.2">
      <c r="A348" s="40"/>
      <c r="B348" s="40"/>
      <c r="C348" s="41"/>
      <c r="D348" s="38"/>
    </row>
    <row r="349" spans="1:4" ht="13.2">
      <c r="A349" s="40"/>
      <c r="B349" s="40"/>
      <c r="C349" s="41"/>
      <c r="D349" s="38"/>
    </row>
    <row r="350" spans="1:4" ht="13.2">
      <c r="A350" s="40"/>
      <c r="B350" s="40"/>
      <c r="C350" s="41"/>
      <c r="D350" s="38"/>
    </row>
    <row r="351" spans="1:4" ht="13.2">
      <c r="A351" s="40"/>
      <c r="B351" s="40"/>
      <c r="C351" s="41"/>
      <c r="D351" s="38"/>
    </row>
    <row r="352" spans="1:4" ht="13.2">
      <c r="A352" s="40"/>
      <c r="B352" s="40"/>
      <c r="C352" s="41"/>
      <c r="D352" s="38"/>
    </row>
    <row r="353" spans="1:4" ht="13.2">
      <c r="A353" s="40"/>
      <c r="B353" s="40"/>
      <c r="C353" s="41"/>
      <c r="D353" s="38"/>
    </row>
    <row r="354" spans="1:4" ht="13.2">
      <c r="A354" s="40"/>
      <c r="B354" s="40"/>
      <c r="C354" s="41"/>
      <c r="D354" s="38"/>
    </row>
    <row r="355" spans="1:4" ht="13.2">
      <c r="A355" s="40"/>
      <c r="B355" s="40"/>
      <c r="C355" s="41"/>
      <c r="D355" s="38"/>
    </row>
    <row r="356" spans="1:4" ht="13.2">
      <c r="A356" s="40"/>
      <c r="B356" s="40"/>
      <c r="C356" s="41"/>
      <c r="D356" s="38"/>
    </row>
    <row r="357" spans="1:4" ht="13.2">
      <c r="A357" s="39"/>
      <c r="B357" s="40"/>
      <c r="C357" s="41"/>
      <c r="D357" s="38"/>
    </row>
    <row r="358" spans="1:4" ht="13.2">
      <c r="A358" s="39"/>
      <c r="B358" s="40"/>
      <c r="C358" s="41"/>
      <c r="D358" s="38"/>
    </row>
    <row r="359" spans="1:4" ht="13.2">
      <c r="A359" s="39"/>
      <c r="B359" s="40"/>
      <c r="C359" s="41"/>
      <c r="D359" s="38"/>
    </row>
    <row r="360" spans="1:4" ht="13.2">
      <c r="A360" s="39"/>
      <c r="B360" s="40"/>
      <c r="C360" s="41"/>
      <c r="D360" s="38"/>
    </row>
    <row r="361" spans="1:4" ht="13.2">
      <c r="A361" s="39"/>
      <c r="B361" s="40"/>
      <c r="C361" s="41"/>
      <c r="D361" s="38"/>
    </row>
    <row r="362" spans="1:4" ht="13.2">
      <c r="A362" s="39"/>
      <c r="B362" s="40"/>
      <c r="C362" s="41"/>
      <c r="D362" s="38"/>
    </row>
    <row r="363" spans="1:4" ht="13.2">
      <c r="A363" s="39"/>
      <c r="B363" s="40"/>
      <c r="C363" s="41"/>
      <c r="D363" s="38"/>
    </row>
    <row r="364" spans="1:4" ht="13.2">
      <c r="A364" s="39"/>
      <c r="B364" s="40"/>
      <c r="C364" s="41"/>
      <c r="D364" s="38"/>
    </row>
    <row r="365" spans="1:4" ht="13.2">
      <c r="A365" s="39"/>
      <c r="B365" s="40"/>
      <c r="C365" s="41"/>
      <c r="D365" s="38"/>
    </row>
    <row r="366" spans="1:4" ht="13.2">
      <c r="A366" s="39"/>
      <c r="B366" s="40"/>
      <c r="C366" s="41"/>
      <c r="D366" s="38"/>
    </row>
    <row r="367" spans="1:4" ht="13.2">
      <c r="A367" s="39"/>
      <c r="B367" s="40"/>
      <c r="C367" s="41"/>
      <c r="D367" s="38"/>
    </row>
    <row r="368" spans="1:4" ht="13.2">
      <c r="A368" s="39"/>
      <c r="B368" s="40"/>
      <c r="C368" s="41"/>
      <c r="D368" s="38"/>
    </row>
    <row r="369" spans="1:4" ht="13.2">
      <c r="A369" s="39"/>
      <c r="B369" s="40"/>
      <c r="C369" s="41"/>
      <c r="D369" s="38"/>
    </row>
    <row r="370" spans="1:4" ht="13.2">
      <c r="A370" s="39"/>
      <c r="B370" s="40"/>
      <c r="C370" s="41"/>
      <c r="D370" s="38"/>
    </row>
    <row r="371" spans="1:4" ht="13.2">
      <c r="A371" s="39"/>
      <c r="B371" s="40"/>
      <c r="C371" s="41"/>
      <c r="D371" s="38"/>
    </row>
    <row r="372" spans="1:4" ht="13.2">
      <c r="A372" s="39"/>
      <c r="B372" s="40"/>
      <c r="C372" s="41"/>
      <c r="D372" s="38"/>
    </row>
    <row r="373" spans="1:4" ht="13.2">
      <c r="A373" s="39"/>
      <c r="B373" s="40"/>
      <c r="C373" s="41"/>
      <c r="D373" s="38"/>
    </row>
    <row r="374" spans="1:4" ht="13.2">
      <c r="A374" s="39"/>
      <c r="B374" s="40"/>
      <c r="C374" s="41"/>
      <c r="D374" s="38"/>
    </row>
    <row r="375" spans="1:4" ht="13.2">
      <c r="A375" s="39"/>
      <c r="B375" s="40"/>
      <c r="C375" s="41"/>
      <c r="D375" s="38"/>
    </row>
    <row r="376" spans="1:4" ht="13.2">
      <c r="A376" s="39"/>
      <c r="B376" s="40"/>
      <c r="C376" s="41"/>
      <c r="D376" s="38"/>
    </row>
    <row r="377" spans="1:4" ht="13.2">
      <c r="A377" s="39"/>
      <c r="B377" s="40"/>
      <c r="C377" s="41"/>
      <c r="D377" s="38"/>
    </row>
    <row r="378" spans="1:4" ht="13.2">
      <c r="A378" s="39"/>
      <c r="B378" s="40"/>
      <c r="C378" s="41"/>
      <c r="D378" s="38"/>
    </row>
    <row r="379" spans="1:4" ht="13.2">
      <c r="A379" s="39"/>
      <c r="B379" s="40"/>
      <c r="C379" s="41"/>
      <c r="D379" s="38"/>
    </row>
    <row r="380" spans="1:4" ht="13.2">
      <c r="A380" s="39"/>
      <c r="B380" s="40"/>
      <c r="C380" s="41"/>
      <c r="D380" s="38"/>
    </row>
    <row r="381" spans="1:4" ht="13.2">
      <c r="A381" s="39"/>
      <c r="B381" s="40"/>
      <c r="C381" s="41"/>
      <c r="D381" s="38"/>
    </row>
    <row r="382" spans="1:4" ht="13.2">
      <c r="A382" s="39"/>
      <c r="B382" s="40"/>
      <c r="C382" s="41"/>
      <c r="D382" s="38"/>
    </row>
    <row r="383" spans="1:4" ht="13.2">
      <c r="A383" s="39"/>
      <c r="B383" s="40"/>
      <c r="C383" s="41"/>
      <c r="D383" s="38"/>
    </row>
    <row r="384" spans="1:4" ht="13.2">
      <c r="A384" s="39"/>
      <c r="B384" s="40"/>
      <c r="C384" s="41"/>
      <c r="D384" s="38"/>
    </row>
    <row r="385" spans="1:4" ht="13.2">
      <c r="A385" s="39"/>
      <c r="B385" s="40"/>
      <c r="C385" s="41"/>
      <c r="D385" s="38"/>
    </row>
    <row r="386" spans="1:4" ht="13.2">
      <c r="A386" s="39"/>
      <c r="B386" s="40"/>
      <c r="C386" s="41"/>
      <c r="D386" s="38"/>
    </row>
    <row r="387" spans="1:4" ht="13.2">
      <c r="A387" s="39"/>
      <c r="B387" s="40"/>
      <c r="C387" s="41"/>
      <c r="D387" s="38"/>
    </row>
    <row r="388" spans="1:4" ht="13.2">
      <c r="A388" s="39"/>
      <c r="B388" s="40"/>
      <c r="C388" s="41"/>
      <c r="D388" s="38"/>
    </row>
    <row r="389" spans="1:4" ht="13.2">
      <c r="A389" s="39"/>
      <c r="B389" s="40"/>
      <c r="C389" s="41"/>
      <c r="D389" s="38"/>
    </row>
    <row r="390" spans="1:4" ht="13.2">
      <c r="A390" s="39"/>
      <c r="B390" s="40"/>
      <c r="C390" s="41"/>
      <c r="D390" s="38"/>
    </row>
    <row r="391" spans="1:4" ht="13.2">
      <c r="A391" s="39"/>
      <c r="B391" s="40"/>
      <c r="C391" s="41"/>
      <c r="D391" s="38"/>
    </row>
    <row r="392" spans="1:4" ht="13.2">
      <c r="A392" s="39"/>
      <c r="B392" s="40"/>
      <c r="C392" s="41"/>
      <c r="D392" s="38"/>
    </row>
    <row r="393" spans="1:4" ht="13.2">
      <c r="A393" s="39"/>
      <c r="B393" s="40"/>
      <c r="C393" s="41"/>
      <c r="D393" s="38"/>
    </row>
    <row r="394" spans="1:4" ht="13.2">
      <c r="A394" s="39"/>
      <c r="B394" s="40"/>
      <c r="C394" s="41"/>
      <c r="D394" s="38"/>
    </row>
    <row r="395" spans="1:4" ht="13.2">
      <c r="A395" s="39"/>
      <c r="B395" s="40"/>
      <c r="C395" s="41"/>
      <c r="D395" s="38"/>
    </row>
    <row r="396" spans="1:4" ht="13.2">
      <c r="A396" s="39"/>
      <c r="B396" s="40"/>
      <c r="C396" s="41"/>
      <c r="D396" s="38"/>
    </row>
    <row r="397" spans="1:4" ht="13.2">
      <c r="A397" s="39"/>
      <c r="B397" s="40"/>
      <c r="C397" s="41"/>
      <c r="D397" s="38"/>
    </row>
    <row r="398" spans="1:4" ht="13.2">
      <c r="A398" s="39"/>
      <c r="B398" s="40"/>
      <c r="C398" s="41"/>
      <c r="D398" s="38"/>
    </row>
    <row r="399" spans="1:4" ht="13.2">
      <c r="A399" s="39"/>
      <c r="B399" s="40"/>
      <c r="C399" s="41"/>
      <c r="D399" s="38"/>
    </row>
    <row r="400" spans="1:4" ht="13.2">
      <c r="A400" s="39"/>
      <c r="B400" s="40"/>
      <c r="C400" s="41"/>
      <c r="D400" s="38"/>
    </row>
    <row r="401" spans="1:4" ht="13.2">
      <c r="A401" s="39"/>
      <c r="B401" s="40"/>
      <c r="C401" s="41"/>
      <c r="D401" s="38"/>
    </row>
    <row r="402" spans="1:4" ht="13.2">
      <c r="A402" s="39"/>
      <c r="B402" s="40"/>
      <c r="C402" s="41"/>
      <c r="D402" s="38"/>
    </row>
    <row r="403" spans="1:4" ht="13.2">
      <c r="A403" s="39"/>
      <c r="B403" s="40"/>
      <c r="C403" s="41"/>
      <c r="D403" s="38"/>
    </row>
    <row r="404" spans="1:4" ht="13.2">
      <c r="A404" s="39"/>
      <c r="B404" s="40"/>
      <c r="C404" s="41"/>
      <c r="D404" s="38"/>
    </row>
    <row r="405" spans="1:4" ht="13.2">
      <c r="A405" s="39"/>
      <c r="B405" s="40"/>
      <c r="C405" s="41"/>
      <c r="D405" s="38"/>
    </row>
    <row r="406" spans="1:4" ht="13.2">
      <c r="A406" s="39"/>
      <c r="B406" s="40"/>
      <c r="C406" s="41"/>
      <c r="D406" s="38"/>
    </row>
    <row r="407" spans="1:4" ht="13.2">
      <c r="A407" s="39"/>
      <c r="B407" s="40"/>
      <c r="C407" s="41"/>
      <c r="D407" s="38"/>
    </row>
    <row r="408" spans="1:4" ht="13.2">
      <c r="A408" s="39"/>
      <c r="B408" s="40"/>
      <c r="C408" s="41"/>
      <c r="D408" s="38"/>
    </row>
    <row r="409" spans="1:4" ht="13.2">
      <c r="A409" s="39"/>
      <c r="B409" s="40"/>
      <c r="C409" s="41"/>
      <c r="D409" s="38"/>
    </row>
    <row r="410" spans="1:4" ht="13.2">
      <c r="A410" s="39"/>
      <c r="B410" s="40"/>
      <c r="C410" s="41"/>
      <c r="D410" s="38"/>
    </row>
    <row r="411" spans="1:4" ht="13.2">
      <c r="A411" s="39"/>
      <c r="B411" s="40"/>
      <c r="C411" s="41"/>
      <c r="D411" s="38"/>
    </row>
    <row r="412" spans="1:4" ht="13.2">
      <c r="A412" s="39"/>
      <c r="B412" s="40"/>
      <c r="C412" s="41"/>
      <c r="D412" s="38"/>
    </row>
    <row r="413" spans="1:4" ht="13.2">
      <c r="A413" s="39"/>
      <c r="B413" s="40"/>
      <c r="C413" s="41"/>
      <c r="D413" s="38"/>
    </row>
    <row r="414" spans="1:4" ht="13.2">
      <c r="A414" s="39"/>
      <c r="B414" s="40"/>
      <c r="C414" s="41"/>
      <c r="D414" s="38"/>
    </row>
    <row r="415" spans="1:4" ht="13.2">
      <c r="A415" s="39"/>
      <c r="B415" s="40"/>
      <c r="C415" s="41"/>
      <c r="D415" s="38"/>
    </row>
    <row r="416" spans="1:4" ht="13.2">
      <c r="A416" s="39"/>
      <c r="B416" s="40"/>
      <c r="C416" s="41"/>
      <c r="D416" s="38"/>
    </row>
    <row r="417" spans="1:4" ht="13.2">
      <c r="A417" s="39"/>
      <c r="B417" s="40"/>
      <c r="C417" s="41"/>
      <c r="D417" s="38"/>
    </row>
    <row r="418" spans="1:4" ht="13.2">
      <c r="A418" s="39"/>
      <c r="B418" s="40"/>
      <c r="C418" s="41"/>
      <c r="D418" s="38"/>
    </row>
    <row r="419" spans="1:4" ht="13.2">
      <c r="A419" s="39"/>
      <c r="B419" s="40"/>
      <c r="C419" s="41"/>
      <c r="D419" s="38"/>
    </row>
    <row r="420" spans="1:4" ht="13.2">
      <c r="A420" s="39"/>
      <c r="B420" s="40"/>
      <c r="C420" s="41"/>
      <c r="D420" s="38"/>
    </row>
    <row r="421" spans="1:4" ht="13.2">
      <c r="A421" s="39"/>
      <c r="B421" s="40"/>
      <c r="C421" s="41"/>
      <c r="D421" s="38"/>
    </row>
    <row r="422" spans="1:4" ht="13.2">
      <c r="A422" s="39"/>
      <c r="B422" s="40"/>
      <c r="C422" s="41"/>
      <c r="D422" s="38"/>
    </row>
    <row r="423" spans="1:4" ht="13.2">
      <c r="A423" s="39"/>
      <c r="B423" s="40"/>
      <c r="C423" s="41"/>
      <c r="D423" s="38"/>
    </row>
    <row r="424" spans="1:4" ht="13.2">
      <c r="A424" s="39"/>
      <c r="B424" s="40"/>
      <c r="C424" s="41"/>
      <c r="D424" s="38"/>
    </row>
    <row r="425" spans="1:4" ht="13.2">
      <c r="A425" s="39"/>
      <c r="B425" s="40"/>
      <c r="C425" s="41"/>
      <c r="D425" s="38"/>
    </row>
    <row r="426" spans="1:4" ht="13.2">
      <c r="A426" s="39"/>
      <c r="B426" s="40"/>
      <c r="C426" s="41"/>
      <c r="D426" s="38"/>
    </row>
    <row r="427" spans="1:4" ht="13.2">
      <c r="A427" s="39"/>
      <c r="B427" s="40"/>
      <c r="C427" s="41"/>
      <c r="D427" s="38"/>
    </row>
    <row r="428" spans="1:4" ht="13.2">
      <c r="A428" s="39"/>
      <c r="B428" s="40"/>
      <c r="C428" s="41"/>
      <c r="D428" s="38"/>
    </row>
    <row r="429" spans="1:4" ht="13.2">
      <c r="A429" s="39"/>
      <c r="B429" s="40"/>
      <c r="C429" s="41"/>
      <c r="D429" s="38"/>
    </row>
    <row r="430" spans="1:4" ht="13.2">
      <c r="A430" s="39"/>
      <c r="B430" s="40"/>
      <c r="C430" s="41"/>
      <c r="D430" s="38"/>
    </row>
    <row r="431" spans="1:4" ht="13.2">
      <c r="A431" s="39"/>
      <c r="B431" s="40"/>
      <c r="C431" s="41"/>
      <c r="D431" s="38"/>
    </row>
    <row r="432" spans="1:4" ht="13.2">
      <c r="A432" s="39"/>
      <c r="B432" s="40"/>
      <c r="C432" s="41"/>
      <c r="D432" s="38"/>
    </row>
    <row r="433" spans="1:4" ht="13.2">
      <c r="A433" s="39"/>
      <c r="B433" s="40"/>
      <c r="C433" s="41"/>
      <c r="D433" s="38"/>
    </row>
    <row r="434" spans="1:4" ht="13.2">
      <c r="A434" s="39"/>
      <c r="B434" s="40"/>
      <c r="C434" s="41"/>
      <c r="D434" s="38"/>
    </row>
    <row r="435" spans="1:4" ht="13.2">
      <c r="A435" s="39"/>
      <c r="B435" s="40"/>
      <c r="C435" s="41"/>
      <c r="D435" s="38"/>
    </row>
    <row r="436" spans="1:4" ht="13.2">
      <c r="A436" s="39"/>
      <c r="B436" s="40"/>
      <c r="C436" s="41"/>
      <c r="D436" s="38"/>
    </row>
    <row r="437" spans="1:4" ht="13.2">
      <c r="A437" s="39"/>
      <c r="B437" s="40"/>
      <c r="C437" s="41"/>
      <c r="D437" s="38"/>
    </row>
    <row r="438" spans="1:4" ht="13.2">
      <c r="A438" s="39"/>
      <c r="B438" s="40"/>
      <c r="C438" s="41"/>
      <c r="D438" s="38"/>
    </row>
    <row r="439" spans="1:4" ht="13.2">
      <c r="A439" s="39"/>
      <c r="B439" s="40"/>
      <c r="C439" s="41"/>
      <c r="D439" s="38"/>
    </row>
    <row r="440" spans="1:4" ht="13.2">
      <c r="A440" s="39"/>
      <c r="B440" s="40"/>
      <c r="C440" s="41"/>
      <c r="D440" s="38"/>
    </row>
    <row r="441" spans="1:4" ht="13.2">
      <c r="A441" s="39"/>
      <c r="B441" s="40"/>
      <c r="C441" s="41"/>
      <c r="D441" s="38"/>
    </row>
    <row r="442" spans="1:4" ht="13.2">
      <c r="A442" s="39"/>
      <c r="B442" s="40"/>
      <c r="C442" s="41"/>
      <c r="D442" s="38"/>
    </row>
    <row r="443" spans="1:4" ht="13.2">
      <c r="A443" s="39"/>
      <c r="B443" s="40"/>
      <c r="C443" s="41"/>
      <c r="D443" s="38"/>
    </row>
    <row r="444" spans="1:4" ht="13.2">
      <c r="A444" s="39"/>
      <c r="B444" s="40"/>
      <c r="C444" s="41"/>
      <c r="D444" s="38"/>
    </row>
    <row r="445" spans="1:4" ht="13.2">
      <c r="A445" s="39"/>
      <c r="B445" s="40"/>
      <c r="C445" s="41"/>
      <c r="D445" s="38"/>
    </row>
    <row r="446" spans="1:4" ht="13.2">
      <c r="A446" s="39"/>
      <c r="B446" s="40"/>
      <c r="C446" s="41"/>
      <c r="D446" s="38"/>
    </row>
    <row r="447" spans="1:4" ht="13.2">
      <c r="A447" s="39"/>
      <c r="B447" s="40"/>
      <c r="C447" s="41"/>
      <c r="D447" s="38"/>
    </row>
    <row r="448" spans="1:4" ht="13.2">
      <c r="A448" s="39"/>
      <c r="B448" s="40"/>
      <c r="C448" s="41"/>
      <c r="D448" s="38"/>
    </row>
    <row r="449" spans="1:4" ht="13.2">
      <c r="A449" s="39"/>
      <c r="B449" s="40"/>
      <c r="C449" s="41"/>
      <c r="D449" s="38"/>
    </row>
    <row r="450" spans="1:4" ht="13.2">
      <c r="A450" s="39"/>
      <c r="B450" s="40"/>
      <c r="C450" s="41"/>
      <c r="D450" s="38"/>
    </row>
    <row r="451" spans="1:4" ht="13.2">
      <c r="A451" s="39"/>
      <c r="B451" s="40"/>
      <c r="C451" s="41"/>
      <c r="D451" s="38"/>
    </row>
    <row r="452" spans="1:4" ht="13.2">
      <c r="A452" s="39"/>
      <c r="B452" s="40"/>
      <c r="C452" s="41"/>
      <c r="D452" s="38"/>
    </row>
    <row r="453" spans="1:4" ht="13.2">
      <c r="A453" s="39"/>
      <c r="B453" s="40"/>
      <c r="C453" s="41"/>
      <c r="D453" s="38"/>
    </row>
    <row r="454" spans="1:4" ht="13.2">
      <c r="A454" s="39"/>
      <c r="B454" s="40"/>
      <c r="C454" s="41"/>
      <c r="D454" s="38"/>
    </row>
    <row r="455" spans="1:4" ht="13.2">
      <c r="A455" s="39"/>
      <c r="B455" s="40"/>
      <c r="C455" s="41"/>
      <c r="D455" s="38"/>
    </row>
    <row r="456" spans="1:4" ht="13.2">
      <c r="A456" s="39"/>
      <c r="B456" s="40"/>
      <c r="C456" s="41"/>
      <c r="D456" s="38"/>
    </row>
    <row r="457" spans="1:4" ht="13.2">
      <c r="A457" s="39"/>
      <c r="B457" s="40"/>
      <c r="C457" s="41"/>
      <c r="D457" s="38"/>
    </row>
    <row r="458" spans="1:4" ht="13.2">
      <c r="A458" s="39"/>
      <c r="B458" s="40"/>
      <c r="C458" s="41"/>
      <c r="D458" s="38"/>
    </row>
    <row r="459" spans="1:4" ht="13.2">
      <c r="A459" s="39"/>
      <c r="B459" s="40"/>
      <c r="C459" s="41"/>
      <c r="D459" s="38"/>
    </row>
    <row r="460" spans="1:4" ht="13.2">
      <c r="A460" s="39"/>
      <c r="B460" s="40"/>
      <c r="C460" s="41"/>
      <c r="D460" s="38"/>
    </row>
    <row r="461" spans="1:4" ht="13.2">
      <c r="A461" s="39"/>
      <c r="B461" s="40"/>
      <c r="C461" s="41"/>
      <c r="D461" s="38"/>
    </row>
    <row r="462" spans="1:4" ht="13.2">
      <c r="A462" s="39"/>
      <c r="B462" s="40"/>
      <c r="C462" s="41"/>
      <c r="D462" s="38"/>
    </row>
    <row r="463" spans="1:4" ht="13.2">
      <c r="A463" s="39"/>
      <c r="B463" s="40"/>
      <c r="C463" s="41"/>
      <c r="D463" s="38"/>
    </row>
    <row r="464" spans="1:4" ht="13.2">
      <c r="A464" s="39"/>
      <c r="B464" s="40"/>
      <c r="C464" s="41"/>
      <c r="D464" s="38"/>
    </row>
    <row r="465" spans="1:4" ht="13.2">
      <c r="A465" s="39"/>
      <c r="B465" s="40"/>
      <c r="C465" s="41"/>
      <c r="D465" s="38"/>
    </row>
    <row r="466" spans="1:4" ht="13.2">
      <c r="A466" s="39"/>
      <c r="B466" s="40"/>
      <c r="C466" s="41"/>
      <c r="D466" s="38"/>
    </row>
    <row r="467" spans="1:4" ht="13.2">
      <c r="A467" s="39"/>
      <c r="B467" s="40"/>
      <c r="C467" s="41"/>
      <c r="D467" s="38"/>
    </row>
    <row r="468" spans="1:4" ht="13.2">
      <c r="A468" s="39"/>
      <c r="B468" s="40"/>
      <c r="C468" s="41"/>
      <c r="D468" s="38"/>
    </row>
    <row r="469" spans="1:4" ht="13.2">
      <c r="A469" s="39"/>
      <c r="B469" s="40"/>
      <c r="C469" s="41"/>
      <c r="D469" s="38"/>
    </row>
    <row r="470" spans="1:4" ht="13.2">
      <c r="A470" s="39"/>
      <c r="B470" s="40"/>
      <c r="C470" s="41"/>
      <c r="D470" s="38"/>
    </row>
    <row r="471" spans="1:4" ht="13.2">
      <c r="A471" s="39"/>
      <c r="B471" s="40"/>
      <c r="C471" s="41"/>
      <c r="D471" s="38"/>
    </row>
    <row r="472" spans="1:4" ht="13.2">
      <c r="A472" s="39"/>
      <c r="B472" s="40"/>
      <c r="C472" s="41"/>
      <c r="D472" s="38"/>
    </row>
    <row r="473" spans="1:4" ht="13.2">
      <c r="A473" s="39"/>
      <c r="B473" s="40"/>
      <c r="C473" s="41"/>
      <c r="D473" s="38"/>
    </row>
    <row r="474" spans="1:4" ht="13.2">
      <c r="A474" s="39"/>
      <c r="B474" s="40"/>
      <c r="C474" s="41"/>
      <c r="D474" s="38"/>
    </row>
    <row r="475" spans="1:4" ht="13.2">
      <c r="A475" s="39"/>
      <c r="B475" s="40"/>
      <c r="C475" s="41"/>
      <c r="D475" s="38"/>
    </row>
    <row r="476" spans="1:4" ht="13.2">
      <c r="A476" s="39"/>
      <c r="B476" s="40"/>
      <c r="C476" s="41"/>
      <c r="D476" s="38"/>
    </row>
    <row r="477" spans="1:4" ht="13.2">
      <c r="A477" s="39"/>
      <c r="B477" s="40"/>
      <c r="C477" s="41"/>
      <c r="D477" s="38"/>
    </row>
    <row r="478" spans="1:4" ht="13.2">
      <c r="A478" s="39"/>
      <c r="B478" s="40"/>
      <c r="C478" s="41"/>
      <c r="D478" s="38"/>
    </row>
    <row r="479" spans="1:4" ht="13.2">
      <c r="A479" s="39"/>
      <c r="B479" s="40"/>
      <c r="C479" s="41"/>
      <c r="D479" s="38"/>
    </row>
    <row r="480" spans="1:4" ht="13.2">
      <c r="A480" s="39"/>
      <c r="B480" s="40"/>
      <c r="C480" s="41"/>
      <c r="D480" s="38"/>
    </row>
    <row r="481" spans="1:4" ht="13.2">
      <c r="A481" s="39"/>
      <c r="B481" s="40"/>
      <c r="C481" s="41"/>
      <c r="D481" s="38"/>
    </row>
    <row r="482" spans="1:4" ht="13.2">
      <c r="A482" s="39"/>
      <c r="B482" s="40"/>
      <c r="C482" s="41"/>
      <c r="D482" s="38"/>
    </row>
    <row r="483" spans="1:4" ht="13.2">
      <c r="A483" s="39"/>
      <c r="B483" s="40"/>
      <c r="C483" s="41"/>
      <c r="D483" s="38"/>
    </row>
    <row r="484" spans="1:4" ht="13.2">
      <c r="A484" s="39"/>
      <c r="B484" s="40"/>
      <c r="C484" s="41"/>
      <c r="D484" s="38"/>
    </row>
    <row r="485" spans="1:4" ht="13.2">
      <c r="A485" s="39"/>
      <c r="B485" s="40"/>
      <c r="C485" s="41"/>
      <c r="D485" s="38"/>
    </row>
    <row r="486" spans="1:4" ht="13.2">
      <c r="A486" s="39"/>
      <c r="B486" s="40"/>
      <c r="C486" s="41"/>
      <c r="D486" s="38"/>
    </row>
    <row r="487" spans="1:4" ht="13.2">
      <c r="A487" s="39"/>
      <c r="B487" s="40"/>
      <c r="C487" s="41"/>
      <c r="D487" s="38"/>
    </row>
    <row r="488" spans="1:4" ht="13.2">
      <c r="A488" s="39"/>
      <c r="B488" s="40"/>
      <c r="C488" s="41"/>
      <c r="D488" s="38"/>
    </row>
    <row r="489" spans="1:4" ht="13.2">
      <c r="A489" s="39"/>
      <c r="B489" s="40"/>
      <c r="C489" s="41"/>
      <c r="D489" s="38"/>
    </row>
    <row r="490" spans="1:4" ht="13.2">
      <c r="A490" s="39"/>
      <c r="B490" s="40"/>
      <c r="C490" s="41"/>
      <c r="D490" s="38"/>
    </row>
    <row r="491" spans="1:4" ht="13.2">
      <c r="A491" s="39"/>
      <c r="B491" s="40"/>
      <c r="C491" s="41"/>
      <c r="D491" s="38"/>
    </row>
    <row r="492" spans="1:4" ht="13.2">
      <c r="A492" s="39"/>
      <c r="B492" s="40"/>
      <c r="C492" s="41"/>
      <c r="D492" s="38"/>
    </row>
    <row r="493" spans="1:4" ht="13.2">
      <c r="A493" s="39"/>
      <c r="B493" s="40"/>
      <c r="C493" s="41"/>
      <c r="D493" s="38"/>
    </row>
    <row r="494" spans="1:4" ht="13.2">
      <c r="A494" s="39"/>
      <c r="B494" s="40"/>
      <c r="C494" s="41"/>
      <c r="D494" s="38"/>
    </row>
    <row r="495" spans="1:4" ht="13.2">
      <c r="A495" s="39"/>
      <c r="B495" s="40"/>
      <c r="C495" s="41"/>
      <c r="D495" s="38"/>
    </row>
    <row r="496" spans="1:4" ht="13.2">
      <c r="A496" s="39"/>
      <c r="B496" s="40"/>
      <c r="C496" s="41"/>
      <c r="D496" s="38"/>
    </row>
    <row r="497" spans="1:4" ht="13.2">
      <c r="A497" s="39"/>
      <c r="B497" s="40"/>
      <c r="C497" s="41"/>
      <c r="D497" s="38"/>
    </row>
    <row r="498" spans="1:4" ht="13.2">
      <c r="A498" s="39"/>
      <c r="B498" s="40"/>
      <c r="C498" s="41"/>
      <c r="D498" s="38"/>
    </row>
    <row r="499" spans="1:4" ht="13.2">
      <c r="A499" s="39"/>
      <c r="B499" s="40"/>
      <c r="C499" s="41"/>
      <c r="D499" s="38"/>
    </row>
    <row r="500" spans="1:4" ht="13.2">
      <c r="A500" s="39"/>
      <c r="B500" s="40"/>
      <c r="C500" s="41"/>
      <c r="D500" s="38"/>
    </row>
    <row r="501" spans="1:4" ht="13.2">
      <c r="A501" s="39"/>
      <c r="B501" s="40"/>
      <c r="C501" s="41"/>
      <c r="D501" s="38"/>
    </row>
    <row r="502" spans="1:4" ht="13.2">
      <c r="A502" s="39"/>
      <c r="B502" s="40"/>
      <c r="C502" s="41"/>
      <c r="D502" s="38"/>
    </row>
    <row r="503" spans="1:4" ht="13.2">
      <c r="A503" s="39"/>
      <c r="B503" s="40"/>
      <c r="C503" s="41"/>
      <c r="D503" s="38"/>
    </row>
    <row r="504" spans="1:4" ht="13.2">
      <c r="A504" s="39"/>
      <c r="B504" s="40"/>
      <c r="C504" s="41"/>
      <c r="D504" s="38"/>
    </row>
    <row r="505" spans="1:4" ht="13.2">
      <c r="A505" s="39"/>
      <c r="B505" s="40"/>
      <c r="C505" s="41"/>
      <c r="D505" s="38"/>
    </row>
    <row r="506" spans="1:4" ht="13.2">
      <c r="A506" s="39"/>
      <c r="B506" s="40"/>
      <c r="C506" s="41"/>
      <c r="D506" s="38"/>
    </row>
    <row r="507" spans="1:4" ht="13.2">
      <c r="A507" s="39"/>
      <c r="B507" s="40"/>
      <c r="C507" s="41"/>
      <c r="D507" s="38"/>
    </row>
    <row r="508" spans="1:4" ht="13.2">
      <c r="A508" s="39"/>
      <c r="B508" s="40"/>
      <c r="C508" s="41"/>
      <c r="D508" s="38"/>
    </row>
    <row r="509" spans="1:4" ht="13.2">
      <c r="A509" s="39"/>
      <c r="B509" s="40"/>
      <c r="C509" s="41"/>
      <c r="D509" s="38"/>
    </row>
    <row r="510" spans="1:4" ht="13.2">
      <c r="A510" s="39"/>
      <c r="B510" s="40"/>
      <c r="C510" s="41"/>
      <c r="D510" s="38"/>
    </row>
    <row r="511" spans="1:4" ht="13.2">
      <c r="A511" s="39"/>
      <c r="B511" s="40"/>
      <c r="C511" s="41"/>
      <c r="D511" s="38"/>
    </row>
    <row r="512" spans="1:4" ht="13.2">
      <c r="A512" s="39"/>
      <c r="B512" s="40"/>
      <c r="C512" s="41"/>
      <c r="D512" s="38"/>
    </row>
    <row r="513" spans="1:4" ht="13.2">
      <c r="A513" s="39"/>
      <c r="B513" s="40"/>
      <c r="C513" s="41"/>
      <c r="D513" s="38"/>
    </row>
    <row r="514" spans="1:4" ht="13.2">
      <c r="A514" s="39"/>
      <c r="B514" s="40"/>
      <c r="C514" s="41"/>
      <c r="D514" s="38"/>
    </row>
    <row r="515" spans="1:4" ht="13.2">
      <c r="A515" s="39"/>
      <c r="B515" s="40"/>
      <c r="C515" s="41"/>
      <c r="D515" s="38"/>
    </row>
    <row r="516" spans="1:4" ht="13.2">
      <c r="A516" s="39"/>
      <c r="B516" s="40"/>
      <c r="C516" s="41"/>
      <c r="D516" s="38"/>
    </row>
    <row r="517" spans="1:4" ht="13.2">
      <c r="A517" s="39"/>
      <c r="B517" s="40"/>
      <c r="C517" s="41"/>
      <c r="D517" s="38"/>
    </row>
    <row r="518" spans="1:4" ht="13.2">
      <c r="A518" s="39"/>
      <c r="B518" s="40"/>
      <c r="C518" s="41"/>
      <c r="D518" s="38"/>
    </row>
    <row r="519" spans="1:4" ht="13.2">
      <c r="A519" s="39"/>
      <c r="B519" s="40"/>
      <c r="C519" s="41"/>
      <c r="D519" s="38"/>
    </row>
    <row r="520" spans="1:4" ht="13.2">
      <c r="A520" s="39"/>
      <c r="B520" s="40"/>
      <c r="C520" s="41"/>
      <c r="D520" s="38"/>
    </row>
    <row r="521" spans="1:4" ht="13.2">
      <c r="A521" s="39"/>
      <c r="B521" s="40"/>
      <c r="C521" s="41"/>
      <c r="D521" s="38"/>
    </row>
    <row r="522" spans="1:4" ht="13.2">
      <c r="A522" s="39"/>
      <c r="B522" s="40"/>
      <c r="C522" s="41"/>
      <c r="D522" s="38"/>
    </row>
    <row r="523" spans="1:4" ht="13.2">
      <c r="A523" s="39"/>
      <c r="B523" s="40"/>
      <c r="C523" s="41"/>
      <c r="D523" s="38"/>
    </row>
    <row r="524" spans="1:4" ht="13.2">
      <c r="A524" s="39"/>
      <c r="B524" s="40"/>
      <c r="C524" s="41"/>
      <c r="D524" s="38"/>
    </row>
    <row r="525" spans="1:4" ht="13.2">
      <c r="A525" s="39"/>
      <c r="B525" s="40"/>
      <c r="C525" s="41"/>
      <c r="D525" s="38"/>
    </row>
    <row r="526" spans="1:4" ht="13.2">
      <c r="A526" s="39"/>
      <c r="B526" s="40"/>
      <c r="C526" s="41"/>
      <c r="D526" s="38"/>
    </row>
    <row r="527" spans="1:4" ht="13.2">
      <c r="A527" s="39"/>
      <c r="B527" s="40"/>
      <c r="C527" s="41"/>
      <c r="D527" s="38"/>
    </row>
    <row r="528" spans="1:4" ht="13.2">
      <c r="A528" s="39"/>
      <c r="B528" s="40"/>
      <c r="C528" s="41"/>
      <c r="D528" s="38"/>
    </row>
    <row r="529" spans="1:4" ht="13.2">
      <c r="A529" s="39"/>
      <c r="B529" s="40"/>
      <c r="C529" s="41"/>
      <c r="D529" s="38"/>
    </row>
    <row r="530" spans="1:4" ht="13.2">
      <c r="A530" s="39"/>
      <c r="B530" s="40"/>
      <c r="C530" s="41"/>
      <c r="D530" s="38"/>
    </row>
    <row r="531" spans="1:4" ht="13.2">
      <c r="A531" s="39"/>
      <c r="B531" s="40"/>
      <c r="C531" s="41"/>
      <c r="D531" s="38"/>
    </row>
    <row r="532" spans="1:4" ht="13.2">
      <c r="A532" s="39"/>
      <c r="B532" s="40"/>
      <c r="C532" s="41"/>
      <c r="D532" s="38"/>
    </row>
    <row r="533" spans="1:4" ht="13.2">
      <c r="A533" s="39"/>
      <c r="B533" s="40"/>
      <c r="C533" s="41"/>
      <c r="D533" s="38"/>
    </row>
    <row r="534" spans="1:4" ht="13.2">
      <c r="A534" s="39"/>
      <c r="B534" s="40"/>
      <c r="C534" s="41"/>
      <c r="D534" s="38"/>
    </row>
    <row r="535" spans="1:4" ht="13.2">
      <c r="A535" s="39"/>
      <c r="B535" s="40"/>
      <c r="C535" s="41"/>
      <c r="D535" s="38"/>
    </row>
    <row r="536" spans="1:4" ht="13.2">
      <c r="A536" s="39"/>
      <c r="B536" s="40"/>
      <c r="C536" s="41"/>
      <c r="D536" s="38"/>
    </row>
    <row r="537" spans="1:4" ht="13.2">
      <c r="A537" s="39"/>
      <c r="B537" s="40"/>
      <c r="C537" s="41"/>
      <c r="D537" s="38"/>
    </row>
    <row r="538" spans="1:4" ht="13.2">
      <c r="A538" s="39"/>
      <c r="B538" s="40"/>
      <c r="C538" s="41"/>
      <c r="D538" s="38"/>
    </row>
    <row r="539" spans="1:4" ht="13.2">
      <c r="A539" s="39"/>
      <c r="B539" s="40"/>
      <c r="C539" s="41"/>
      <c r="D539" s="38"/>
    </row>
    <row r="540" spans="1:4" ht="13.2">
      <c r="A540" s="39"/>
      <c r="B540" s="40"/>
      <c r="C540" s="41"/>
      <c r="D540" s="38"/>
    </row>
    <row r="541" spans="1:4" ht="13.2">
      <c r="A541" s="39"/>
      <c r="B541" s="40"/>
      <c r="C541" s="41"/>
      <c r="D541" s="38"/>
    </row>
    <row r="542" spans="1:4" ht="13.2">
      <c r="A542" s="39"/>
      <c r="B542" s="40"/>
      <c r="C542" s="41"/>
      <c r="D542" s="38"/>
    </row>
    <row r="543" spans="1:4" ht="13.2">
      <c r="A543" s="39"/>
      <c r="B543" s="40"/>
      <c r="C543" s="41"/>
      <c r="D543" s="38"/>
    </row>
    <row r="544" spans="1:4" ht="13.2">
      <c r="A544" s="39"/>
      <c r="B544" s="40"/>
      <c r="C544" s="41"/>
      <c r="D544" s="38"/>
    </row>
    <row r="545" spans="1:4" ht="13.2">
      <c r="A545" s="39"/>
      <c r="B545" s="40"/>
      <c r="C545" s="41"/>
      <c r="D545" s="38"/>
    </row>
    <row r="546" spans="1:4" ht="13.2">
      <c r="A546" s="39"/>
      <c r="B546" s="40"/>
      <c r="C546" s="41"/>
      <c r="D546" s="38"/>
    </row>
    <row r="547" spans="1:4" ht="13.2">
      <c r="A547" s="39"/>
      <c r="B547" s="40"/>
      <c r="C547" s="41"/>
      <c r="D547" s="38"/>
    </row>
    <row r="548" spans="1:4" ht="13.2">
      <c r="A548" s="39"/>
      <c r="B548" s="40"/>
      <c r="C548" s="41"/>
      <c r="D548" s="38"/>
    </row>
    <row r="549" spans="1:4" ht="13.2">
      <c r="A549" s="39"/>
      <c r="B549" s="40"/>
      <c r="C549" s="41"/>
      <c r="D549" s="38"/>
    </row>
    <row r="550" spans="1:4" ht="13.2">
      <c r="A550" s="39"/>
      <c r="B550" s="40"/>
      <c r="C550" s="41"/>
      <c r="D550" s="38"/>
    </row>
    <row r="551" spans="1:4" ht="13.2">
      <c r="A551" s="39"/>
      <c r="B551" s="40"/>
      <c r="C551" s="41"/>
      <c r="D551" s="38"/>
    </row>
    <row r="552" spans="1:4" ht="13.2">
      <c r="A552" s="39"/>
      <c r="B552" s="40"/>
      <c r="C552" s="41"/>
      <c r="D552" s="38"/>
    </row>
    <row r="553" spans="1:4" ht="13.2">
      <c r="A553" s="39"/>
      <c r="B553" s="40"/>
      <c r="C553" s="41"/>
      <c r="D553" s="38"/>
    </row>
    <row r="554" spans="1:4" ht="13.2">
      <c r="A554" s="39"/>
      <c r="B554" s="40"/>
      <c r="C554" s="41"/>
      <c r="D554" s="38"/>
    </row>
    <row r="555" spans="1:4" ht="13.2">
      <c r="A555" s="39"/>
      <c r="B555" s="40"/>
      <c r="C555" s="41"/>
      <c r="D555" s="38"/>
    </row>
    <row r="556" spans="1:4" ht="13.2">
      <c r="A556" s="39"/>
      <c r="B556" s="40"/>
      <c r="C556" s="41"/>
      <c r="D556" s="38"/>
    </row>
    <row r="557" spans="1:4" ht="13.2">
      <c r="A557" s="39"/>
      <c r="B557" s="40"/>
      <c r="C557" s="41"/>
      <c r="D557" s="38"/>
    </row>
    <row r="558" spans="1:4" ht="13.2">
      <c r="A558" s="39"/>
      <c r="B558" s="40"/>
      <c r="C558" s="41"/>
      <c r="D558" s="38"/>
    </row>
    <row r="559" spans="1:4" ht="13.2">
      <c r="A559" s="39"/>
      <c r="B559" s="40"/>
      <c r="C559" s="41"/>
      <c r="D559" s="38"/>
    </row>
    <row r="560" spans="1:4" ht="13.2">
      <c r="A560" s="39"/>
      <c r="B560" s="40"/>
      <c r="C560" s="41"/>
      <c r="D560" s="38"/>
    </row>
    <row r="561" spans="1:4" ht="13.2">
      <c r="A561" s="39"/>
      <c r="B561" s="40"/>
      <c r="C561" s="41"/>
      <c r="D561" s="38"/>
    </row>
    <row r="562" spans="1:4" ht="13.2">
      <c r="A562" s="39"/>
      <c r="B562" s="40"/>
      <c r="C562" s="41"/>
      <c r="D562" s="38"/>
    </row>
    <row r="563" spans="1:4" ht="13.2">
      <c r="A563" s="39"/>
      <c r="B563" s="40"/>
      <c r="C563" s="41"/>
      <c r="D563" s="38"/>
    </row>
    <row r="564" spans="1:4" ht="13.2">
      <c r="A564" s="39"/>
      <c r="B564" s="40"/>
      <c r="C564" s="41"/>
      <c r="D564" s="38"/>
    </row>
    <row r="565" spans="1:4" ht="13.2">
      <c r="A565" s="39"/>
      <c r="B565" s="40"/>
      <c r="C565" s="41"/>
      <c r="D565" s="38"/>
    </row>
    <row r="566" spans="1:4" ht="13.2">
      <c r="A566" s="39"/>
      <c r="B566" s="40"/>
      <c r="C566" s="41"/>
      <c r="D566" s="38"/>
    </row>
    <row r="567" spans="1:4" ht="13.2">
      <c r="A567" s="39"/>
      <c r="B567" s="40"/>
      <c r="C567" s="41"/>
      <c r="D567" s="38"/>
    </row>
    <row r="568" spans="1:4" ht="13.2">
      <c r="A568" s="39"/>
      <c r="B568" s="40"/>
      <c r="C568" s="41"/>
      <c r="D568" s="38"/>
    </row>
    <row r="569" spans="1:4" ht="13.2">
      <c r="A569" s="39"/>
      <c r="B569" s="40"/>
      <c r="C569" s="41"/>
      <c r="D569" s="38"/>
    </row>
    <row r="570" spans="1:4" ht="13.2">
      <c r="A570" s="39"/>
      <c r="B570" s="40"/>
      <c r="C570" s="41"/>
      <c r="D570" s="38"/>
    </row>
    <row r="571" spans="1:4" ht="13.2">
      <c r="A571" s="39"/>
      <c r="B571" s="40"/>
      <c r="C571" s="41"/>
      <c r="D571" s="38"/>
    </row>
    <row r="572" spans="1:4" ht="13.2">
      <c r="A572" s="39"/>
      <c r="B572" s="40"/>
      <c r="C572" s="41"/>
      <c r="D572" s="38"/>
    </row>
    <row r="573" spans="1:4" ht="13.2">
      <c r="A573" s="39"/>
      <c r="B573" s="40"/>
      <c r="C573" s="41"/>
      <c r="D573" s="38"/>
    </row>
    <row r="574" spans="1:4" ht="13.2">
      <c r="A574" s="39"/>
      <c r="B574" s="40"/>
      <c r="C574" s="41"/>
      <c r="D574" s="38"/>
    </row>
    <row r="575" spans="1:4" ht="13.2">
      <c r="A575" s="39"/>
      <c r="B575" s="40"/>
      <c r="C575" s="41"/>
      <c r="D575" s="38"/>
    </row>
    <row r="576" spans="1:4" ht="13.2">
      <c r="A576" s="39"/>
      <c r="B576" s="40"/>
      <c r="C576" s="41"/>
      <c r="D576" s="38"/>
    </row>
    <row r="577" spans="1:4" ht="13.2">
      <c r="A577" s="39"/>
      <c r="B577" s="40"/>
      <c r="C577" s="41"/>
      <c r="D577" s="38"/>
    </row>
    <row r="578" spans="1:4" ht="13.2">
      <c r="A578" s="39"/>
      <c r="B578" s="40"/>
      <c r="C578" s="41"/>
      <c r="D578" s="38"/>
    </row>
    <row r="579" spans="1:4" ht="13.2">
      <c r="A579" s="39"/>
      <c r="B579" s="40"/>
      <c r="C579" s="41"/>
      <c r="D579" s="38"/>
    </row>
    <row r="580" spans="1:4" ht="13.2">
      <c r="A580" s="39"/>
      <c r="B580" s="40"/>
      <c r="C580" s="41"/>
      <c r="D580" s="38"/>
    </row>
    <row r="581" spans="1:4" ht="13.2">
      <c r="A581" s="39"/>
      <c r="B581" s="40"/>
      <c r="C581" s="41"/>
      <c r="D581" s="38"/>
    </row>
    <row r="582" spans="1:4" ht="13.2">
      <c r="A582" s="39"/>
      <c r="B582" s="40"/>
      <c r="C582" s="41"/>
      <c r="D582" s="38"/>
    </row>
    <row r="583" spans="1:4" ht="13.2">
      <c r="A583" s="39"/>
      <c r="B583" s="40"/>
      <c r="C583" s="41"/>
      <c r="D583" s="38"/>
    </row>
    <row r="584" spans="1:4" ht="13.2">
      <c r="A584" s="39"/>
      <c r="B584" s="40"/>
      <c r="C584" s="41"/>
      <c r="D584" s="38"/>
    </row>
    <row r="585" spans="1:4" ht="13.2">
      <c r="A585" s="39"/>
      <c r="B585" s="40"/>
      <c r="C585" s="41"/>
      <c r="D585" s="38"/>
    </row>
    <row r="586" spans="1:4" ht="13.2">
      <c r="A586" s="39"/>
      <c r="B586" s="40"/>
      <c r="C586" s="41"/>
      <c r="D586" s="38"/>
    </row>
    <row r="587" spans="1:4" ht="13.2">
      <c r="A587" s="39"/>
      <c r="B587" s="40"/>
      <c r="C587" s="41"/>
      <c r="D587" s="38"/>
    </row>
    <row r="588" spans="1:4" ht="13.2">
      <c r="A588" s="39"/>
      <c r="B588" s="40"/>
      <c r="C588" s="41"/>
      <c r="D588" s="38"/>
    </row>
    <row r="589" spans="1:4" ht="13.2">
      <c r="A589" s="39"/>
      <c r="B589" s="40"/>
      <c r="C589" s="41"/>
      <c r="D589" s="38"/>
    </row>
    <row r="590" spans="1:4" ht="13.2">
      <c r="A590" s="39"/>
      <c r="B590" s="40"/>
      <c r="C590" s="41"/>
      <c r="D590" s="38"/>
    </row>
    <row r="591" spans="1:4" ht="13.2">
      <c r="A591" s="39"/>
      <c r="B591" s="40"/>
      <c r="C591" s="41"/>
      <c r="D591" s="38"/>
    </row>
    <row r="592" spans="1:4" ht="13.2">
      <c r="A592" s="39"/>
      <c r="B592" s="40"/>
      <c r="C592" s="41"/>
      <c r="D592" s="38"/>
    </row>
    <row r="593" spans="1:4" ht="13.2">
      <c r="A593" s="39"/>
      <c r="B593" s="40"/>
      <c r="C593" s="41"/>
      <c r="D593" s="38"/>
    </row>
    <row r="594" spans="1:4" ht="13.2">
      <c r="A594" s="39"/>
      <c r="B594" s="40"/>
      <c r="C594" s="41"/>
      <c r="D594" s="38"/>
    </row>
    <row r="595" spans="1:4" ht="13.2">
      <c r="A595" s="39"/>
      <c r="B595" s="40"/>
      <c r="C595" s="41"/>
      <c r="D595" s="38"/>
    </row>
    <row r="596" spans="1:4" ht="13.2">
      <c r="A596" s="39"/>
      <c r="B596" s="40"/>
      <c r="C596" s="41"/>
      <c r="D596" s="38"/>
    </row>
    <row r="597" spans="1:4" ht="13.2">
      <c r="A597" s="39"/>
      <c r="B597" s="40"/>
      <c r="C597" s="41"/>
      <c r="D597" s="38"/>
    </row>
    <row r="598" spans="1:4" ht="13.2">
      <c r="A598" s="39"/>
      <c r="B598" s="40"/>
      <c r="C598" s="41"/>
      <c r="D598" s="38"/>
    </row>
    <row r="599" spans="1:4" ht="13.2">
      <c r="A599" s="39"/>
      <c r="B599" s="40"/>
      <c r="C599" s="41"/>
      <c r="D599" s="38"/>
    </row>
    <row r="600" spans="1:4" ht="13.2">
      <c r="A600" s="39"/>
      <c r="B600" s="40"/>
      <c r="C600" s="41"/>
      <c r="D600" s="38"/>
    </row>
    <row r="601" spans="1:4" ht="13.2">
      <c r="A601" s="39"/>
      <c r="B601" s="40"/>
      <c r="C601" s="41"/>
      <c r="D601" s="38"/>
    </row>
    <row r="602" spans="1:4" ht="13.2">
      <c r="A602" s="39"/>
      <c r="B602" s="40"/>
      <c r="C602" s="41"/>
      <c r="D602" s="38"/>
    </row>
    <row r="603" spans="1:4" ht="13.2">
      <c r="A603" s="39"/>
      <c r="B603" s="40"/>
      <c r="C603" s="41"/>
      <c r="D603" s="38"/>
    </row>
    <row r="604" spans="1:4" ht="13.2">
      <c r="A604" s="39"/>
      <c r="B604" s="40"/>
      <c r="C604" s="41"/>
      <c r="D604" s="38"/>
    </row>
    <row r="605" spans="1:4" ht="13.2">
      <c r="A605" s="39"/>
      <c r="B605" s="40"/>
      <c r="C605" s="41"/>
      <c r="D605" s="38"/>
    </row>
    <row r="606" spans="1:4" ht="13.2">
      <c r="A606" s="39"/>
      <c r="B606" s="40"/>
      <c r="C606" s="41"/>
      <c r="D606" s="38"/>
    </row>
    <row r="607" spans="1:4" ht="13.2">
      <c r="A607" s="39"/>
      <c r="B607" s="40"/>
      <c r="C607" s="41"/>
      <c r="D607" s="38"/>
    </row>
    <row r="608" spans="1:4" ht="13.2">
      <c r="A608" s="39"/>
      <c r="B608" s="40"/>
      <c r="C608" s="41"/>
      <c r="D608" s="38"/>
    </row>
    <row r="609" spans="1:4" ht="13.2">
      <c r="A609" s="39"/>
      <c r="B609" s="40"/>
      <c r="C609" s="41"/>
      <c r="D609" s="38"/>
    </row>
    <row r="610" spans="1:4" ht="13.2">
      <c r="A610" s="39"/>
      <c r="B610" s="40"/>
      <c r="C610" s="41"/>
      <c r="D610" s="38"/>
    </row>
    <row r="611" spans="1:4" ht="13.2">
      <c r="A611" s="39"/>
      <c r="B611" s="40"/>
      <c r="C611" s="41"/>
      <c r="D611" s="38"/>
    </row>
    <row r="612" spans="1:4" ht="13.2">
      <c r="A612" s="39"/>
      <c r="B612" s="40"/>
      <c r="C612" s="41"/>
      <c r="D612" s="38"/>
    </row>
    <row r="613" spans="1:4" ht="13.2">
      <c r="A613" s="39"/>
      <c r="B613" s="40"/>
      <c r="C613" s="41"/>
      <c r="D613" s="38"/>
    </row>
    <row r="614" spans="1:4" ht="13.2">
      <c r="A614" s="39"/>
      <c r="B614" s="40"/>
      <c r="C614" s="41"/>
      <c r="D614" s="38"/>
    </row>
    <row r="615" spans="1:4" ht="13.2">
      <c r="A615" s="39"/>
      <c r="B615" s="40"/>
      <c r="C615" s="41"/>
      <c r="D615" s="38"/>
    </row>
    <row r="616" spans="1:4" ht="13.2">
      <c r="A616" s="39"/>
      <c r="B616" s="40"/>
      <c r="C616" s="41"/>
      <c r="D616" s="38"/>
    </row>
    <row r="617" spans="1:4" ht="13.2">
      <c r="A617" s="39"/>
      <c r="B617" s="40"/>
      <c r="C617" s="41"/>
      <c r="D617" s="38"/>
    </row>
    <row r="618" spans="1:4" ht="13.2">
      <c r="A618" s="39"/>
      <c r="B618" s="40"/>
      <c r="C618" s="41"/>
      <c r="D618" s="38"/>
    </row>
    <row r="619" spans="1:4" ht="13.2">
      <c r="A619" s="39"/>
      <c r="B619" s="40"/>
      <c r="C619" s="41"/>
      <c r="D619" s="38"/>
    </row>
    <row r="620" spans="1:4" ht="13.2">
      <c r="A620" s="39"/>
      <c r="B620" s="40"/>
      <c r="C620" s="41"/>
      <c r="D620" s="38"/>
    </row>
    <row r="621" spans="1:4" ht="13.2">
      <c r="A621" s="39"/>
      <c r="B621" s="40"/>
      <c r="C621" s="41"/>
      <c r="D621" s="38"/>
    </row>
    <row r="622" spans="1:4" ht="13.2">
      <c r="A622" s="39"/>
      <c r="B622" s="40"/>
      <c r="C622" s="41"/>
      <c r="D622" s="38"/>
    </row>
    <row r="623" spans="1:4" ht="13.2">
      <c r="A623" s="39"/>
      <c r="B623" s="40"/>
      <c r="C623" s="41"/>
      <c r="D623" s="38"/>
    </row>
    <row r="624" spans="1:4" ht="13.2">
      <c r="A624" s="39"/>
      <c r="B624" s="40"/>
      <c r="C624" s="41"/>
      <c r="D624" s="38"/>
    </row>
    <row r="625" spans="1:4" ht="13.2">
      <c r="A625" s="39"/>
      <c r="B625" s="40"/>
      <c r="C625" s="41"/>
      <c r="D625" s="38"/>
    </row>
    <row r="626" spans="1:4" ht="13.2">
      <c r="A626" s="39"/>
      <c r="B626" s="40"/>
      <c r="C626" s="41"/>
      <c r="D626" s="38"/>
    </row>
    <row r="627" spans="1:4" ht="13.2">
      <c r="A627" s="39"/>
      <c r="B627" s="40"/>
      <c r="C627" s="41"/>
      <c r="D627" s="38"/>
    </row>
    <row r="628" spans="1:4" ht="13.2">
      <c r="A628" s="39"/>
      <c r="B628" s="40"/>
      <c r="C628" s="41"/>
      <c r="D628" s="38"/>
    </row>
    <row r="629" spans="1:4" ht="13.2">
      <c r="A629" s="39"/>
      <c r="B629" s="40"/>
      <c r="C629" s="41"/>
      <c r="D629" s="38"/>
    </row>
    <row r="630" spans="1:4" ht="13.2">
      <c r="A630" s="39"/>
      <c r="B630" s="40"/>
      <c r="C630" s="41"/>
      <c r="D630" s="38"/>
    </row>
    <row r="631" spans="1:4" ht="13.2">
      <c r="A631" s="39"/>
      <c r="B631" s="40"/>
      <c r="C631" s="41"/>
      <c r="D631" s="38"/>
    </row>
    <row r="632" spans="1:4" ht="13.2">
      <c r="A632" s="39"/>
      <c r="B632" s="40"/>
      <c r="C632" s="41"/>
      <c r="D632" s="38"/>
    </row>
    <row r="633" spans="1:4" ht="13.2">
      <c r="A633" s="39"/>
      <c r="B633" s="40"/>
      <c r="C633" s="41"/>
      <c r="D633" s="38"/>
    </row>
    <row r="634" spans="1:4" ht="13.2">
      <c r="A634" s="39"/>
      <c r="B634" s="40"/>
      <c r="C634" s="41"/>
      <c r="D634" s="38"/>
    </row>
    <row r="635" spans="1:4" ht="13.2">
      <c r="A635" s="39"/>
      <c r="B635" s="40"/>
      <c r="C635" s="41"/>
      <c r="D635" s="38"/>
    </row>
    <row r="636" spans="1:4" ht="13.2">
      <c r="A636" s="39"/>
      <c r="B636" s="40"/>
      <c r="C636" s="41"/>
      <c r="D636" s="38"/>
    </row>
    <row r="637" spans="1:4" ht="13.2">
      <c r="A637" s="39"/>
      <c r="B637" s="40"/>
      <c r="C637" s="41"/>
      <c r="D637" s="38"/>
    </row>
    <row r="638" spans="1:4" ht="13.2">
      <c r="A638" s="39"/>
      <c r="B638" s="40"/>
      <c r="C638" s="41"/>
      <c r="D638" s="38"/>
    </row>
    <row r="639" spans="1:4" ht="13.2">
      <c r="A639" s="39"/>
      <c r="B639" s="40"/>
      <c r="C639" s="41"/>
      <c r="D639" s="38"/>
    </row>
    <row r="640" spans="1:4" ht="13.2">
      <c r="A640" s="39"/>
      <c r="B640" s="40"/>
      <c r="C640" s="41"/>
      <c r="D640" s="38"/>
    </row>
    <row r="641" spans="1:4" ht="13.2">
      <c r="A641" s="39"/>
      <c r="B641" s="40"/>
      <c r="C641" s="41"/>
      <c r="D641" s="38"/>
    </row>
    <row r="642" spans="1:4" ht="13.2">
      <c r="A642" s="39"/>
      <c r="B642" s="40"/>
      <c r="C642" s="41"/>
      <c r="D642" s="38"/>
    </row>
    <row r="643" spans="1:4" ht="13.2">
      <c r="A643" s="39"/>
      <c r="B643" s="40"/>
      <c r="C643" s="41"/>
      <c r="D643" s="38"/>
    </row>
    <row r="644" spans="1:4" ht="13.2">
      <c r="A644" s="39"/>
      <c r="B644" s="40"/>
      <c r="C644" s="41"/>
      <c r="D644" s="38"/>
    </row>
    <row r="645" spans="1:4" ht="13.2">
      <c r="A645" s="39"/>
      <c r="B645" s="40"/>
      <c r="C645" s="41"/>
      <c r="D645" s="38"/>
    </row>
    <row r="646" spans="1:4" ht="13.2">
      <c r="A646" s="39"/>
      <c r="B646" s="40"/>
      <c r="C646" s="41"/>
      <c r="D646" s="38"/>
    </row>
    <row r="647" spans="1:4" ht="13.2">
      <c r="A647" s="39"/>
      <c r="B647" s="40"/>
      <c r="C647" s="41"/>
      <c r="D647" s="38"/>
    </row>
    <row r="648" spans="1:4" ht="13.2">
      <c r="A648" s="39"/>
      <c r="B648" s="40"/>
      <c r="C648" s="41"/>
      <c r="D648" s="38"/>
    </row>
    <row r="649" spans="1:4" ht="13.2">
      <c r="A649" s="39"/>
      <c r="B649" s="40"/>
      <c r="C649" s="41"/>
      <c r="D649" s="38"/>
    </row>
    <row r="650" spans="1:4" ht="13.2">
      <c r="A650" s="39"/>
      <c r="B650" s="40"/>
      <c r="C650" s="41"/>
      <c r="D650" s="38"/>
    </row>
    <row r="651" spans="1:4" ht="13.2">
      <c r="A651" s="39"/>
      <c r="B651" s="40"/>
      <c r="C651" s="41"/>
      <c r="D651" s="38"/>
    </row>
    <row r="652" spans="1:4" ht="13.2">
      <c r="A652" s="39"/>
      <c r="B652" s="40"/>
      <c r="C652" s="41"/>
      <c r="D652" s="38"/>
    </row>
    <row r="653" spans="1:4" ht="13.2">
      <c r="A653" s="39"/>
      <c r="B653" s="40"/>
      <c r="C653" s="41"/>
      <c r="D653" s="38"/>
    </row>
    <row r="654" spans="1:4" ht="13.2">
      <c r="A654" s="39"/>
      <c r="B654" s="40"/>
      <c r="C654" s="41"/>
      <c r="D654" s="38"/>
    </row>
    <row r="655" spans="1:4" ht="13.2">
      <c r="A655" s="39"/>
      <c r="B655" s="40"/>
      <c r="C655" s="41"/>
      <c r="D655" s="38"/>
    </row>
    <row r="656" spans="1:4" ht="13.2">
      <c r="A656" s="39"/>
      <c r="B656" s="40"/>
      <c r="C656" s="41"/>
      <c r="D656" s="38"/>
    </row>
    <row r="657" spans="1:4" ht="13.2">
      <c r="A657" s="39"/>
      <c r="B657" s="40"/>
      <c r="C657" s="41"/>
      <c r="D657" s="38"/>
    </row>
    <row r="658" spans="1:4" ht="13.2">
      <c r="A658" s="39"/>
      <c r="B658" s="40"/>
      <c r="C658" s="41"/>
      <c r="D658" s="38"/>
    </row>
    <row r="659" spans="1:4" ht="13.2">
      <c r="A659" s="39"/>
      <c r="B659" s="40"/>
      <c r="C659" s="41"/>
      <c r="D659" s="38"/>
    </row>
    <row r="660" spans="1:4" ht="13.2">
      <c r="A660" s="39"/>
      <c r="B660" s="40"/>
      <c r="C660" s="41"/>
      <c r="D660" s="38"/>
    </row>
    <row r="661" spans="1:4" ht="13.2">
      <c r="A661" s="39"/>
      <c r="B661" s="40"/>
      <c r="C661" s="41"/>
      <c r="D661" s="38"/>
    </row>
    <row r="662" spans="1:4" ht="13.2">
      <c r="A662" s="39"/>
      <c r="B662" s="40"/>
      <c r="C662" s="41"/>
      <c r="D662" s="38"/>
    </row>
    <row r="663" spans="1:4" ht="13.2">
      <c r="A663" s="39"/>
      <c r="B663" s="40"/>
      <c r="C663" s="41"/>
      <c r="D663" s="38"/>
    </row>
    <row r="664" spans="1:4" ht="13.2">
      <c r="A664" s="39"/>
      <c r="B664" s="40"/>
      <c r="C664" s="41"/>
      <c r="D664" s="38"/>
    </row>
    <row r="665" spans="1:4" ht="13.2">
      <c r="A665" s="39"/>
      <c r="B665" s="40"/>
      <c r="C665" s="41"/>
      <c r="D665" s="38"/>
    </row>
    <row r="666" spans="1:4" ht="13.2">
      <c r="A666" s="39"/>
      <c r="B666" s="40"/>
      <c r="C666" s="41"/>
      <c r="D666" s="38"/>
    </row>
    <row r="667" spans="1:4" ht="13.2">
      <c r="A667" s="39"/>
      <c r="B667" s="40"/>
      <c r="C667" s="41"/>
      <c r="D667" s="38"/>
    </row>
    <row r="668" spans="1:4" ht="13.2">
      <c r="A668" s="39"/>
      <c r="B668" s="40"/>
      <c r="C668" s="41"/>
      <c r="D668" s="38"/>
    </row>
    <row r="669" spans="1:4" ht="13.2">
      <c r="A669" s="39"/>
      <c r="B669" s="40"/>
      <c r="C669" s="41"/>
      <c r="D669" s="38"/>
    </row>
    <row r="670" spans="1:4" ht="13.2">
      <c r="A670" s="39"/>
      <c r="B670" s="40"/>
      <c r="C670" s="41"/>
      <c r="D670" s="38"/>
    </row>
    <row r="671" spans="1:4" ht="13.2">
      <c r="A671" s="39"/>
      <c r="B671" s="40"/>
      <c r="C671" s="41"/>
      <c r="D671" s="38"/>
    </row>
    <row r="672" spans="1:4" ht="13.2">
      <c r="A672" s="39"/>
      <c r="B672" s="40"/>
      <c r="C672" s="41"/>
      <c r="D672" s="38"/>
    </row>
    <row r="673" spans="1:4" ht="13.2">
      <c r="A673" s="39"/>
      <c r="B673" s="40"/>
      <c r="C673" s="41"/>
      <c r="D673" s="38"/>
    </row>
    <row r="674" spans="1:4" ht="13.2">
      <c r="A674" s="39"/>
      <c r="B674" s="40"/>
      <c r="C674" s="41"/>
      <c r="D674" s="38"/>
    </row>
    <row r="675" spans="1:4" ht="13.2">
      <c r="A675" s="39"/>
      <c r="B675" s="40"/>
      <c r="C675" s="41"/>
      <c r="D675" s="38"/>
    </row>
    <row r="676" spans="1:4" ht="13.2">
      <c r="A676" s="39"/>
      <c r="B676" s="40"/>
      <c r="C676" s="41"/>
      <c r="D676" s="38"/>
    </row>
    <row r="677" spans="1:4" ht="13.2">
      <c r="A677" s="39"/>
      <c r="B677" s="40"/>
      <c r="C677" s="41"/>
      <c r="D677" s="38"/>
    </row>
    <row r="678" spans="1:4" ht="13.2">
      <c r="A678" s="39"/>
      <c r="B678" s="40"/>
      <c r="C678" s="41"/>
      <c r="D678" s="38"/>
    </row>
    <row r="679" spans="1:4" ht="13.2">
      <c r="A679" s="39"/>
      <c r="B679" s="40"/>
      <c r="C679" s="41"/>
      <c r="D679" s="38"/>
    </row>
    <row r="680" spans="1:4" ht="13.2">
      <c r="A680" s="39"/>
      <c r="B680" s="40"/>
      <c r="C680" s="41"/>
      <c r="D680" s="38"/>
    </row>
    <row r="681" spans="1:4" ht="13.2">
      <c r="A681" s="39"/>
      <c r="B681" s="40"/>
      <c r="C681" s="41"/>
      <c r="D681" s="38"/>
    </row>
    <row r="682" spans="1:4" ht="13.2">
      <c r="A682" s="39"/>
      <c r="B682" s="40"/>
      <c r="C682" s="41"/>
      <c r="D682" s="38"/>
    </row>
    <row r="683" spans="1:4" ht="13.2">
      <c r="A683" s="39"/>
      <c r="B683" s="40"/>
      <c r="C683" s="41"/>
      <c r="D683" s="38"/>
    </row>
    <row r="684" spans="1:4" ht="13.2">
      <c r="A684" s="39"/>
      <c r="B684" s="40"/>
      <c r="C684" s="41"/>
      <c r="D684" s="38"/>
    </row>
    <row r="685" spans="1:4" ht="13.2">
      <c r="A685" s="39"/>
      <c r="B685" s="40"/>
      <c r="C685" s="41"/>
      <c r="D685" s="38"/>
    </row>
    <row r="686" spans="1:4" ht="13.2">
      <c r="A686" s="39"/>
      <c r="B686" s="40"/>
      <c r="C686" s="41"/>
      <c r="D686" s="38"/>
    </row>
    <row r="687" spans="1:4" ht="13.2">
      <c r="A687" s="39"/>
      <c r="B687" s="40"/>
      <c r="C687" s="41"/>
      <c r="D687" s="38"/>
    </row>
    <row r="688" spans="1:4" ht="13.2">
      <c r="A688" s="39"/>
      <c r="B688" s="40"/>
      <c r="C688" s="41"/>
      <c r="D688" s="38"/>
    </row>
    <row r="689" spans="1:4" ht="13.2">
      <c r="A689" s="39"/>
      <c r="B689" s="40"/>
      <c r="C689" s="41"/>
      <c r="D689" s="38"/>
    </row>
    <row r="690" spans="1:4" ht="13.2">
      <c r="A690" s="39"/>
      <c r="B690" s="40"/>
      <c r="C690" s="41"/>
      <c r="D690" s="38"/>
    </row>
    <row r="691" spans="1:4" ht="13.2">
      <c r="A691" s="39"/>
      <c r="B691" s="40"/>
      <c r="C691" s="41"/>
      <c r="D691" s="38"/>
    </row>
    <row r="692" spans="1:4" ht="13.2">
      <c r="A692" s="39"/>
      <c r="B692" s="40"/>
      <c r="C692" s="41"/>
      <c r="D692" s="38"/>
    </row>
    <row r="693" spans="1:4" ht="13.2">
      <c r="A693" s="39"/>
      <c r="B693" s="40"/>
      <c r="C693" s="41"/>
      <c r="D693" s="38"/>
    </row>
    <row r="694" spans="1:4" ht="13.2">
      <c r="A694" s="39"/>
      <c r="B694" s="40"/>
      <c r="C694" s="41"/>
      <c r="D694" s="38"/>
    </row>
    <row r="695" spans="1:4" ht="13.2">
      <c r="A695" s="39"/>
      <c r="B695" s="40"/>
      <c r="C695" s="41"/>
      <c r="D695" s="38"/>
    </row>
    <row r="696" spans="1:4" ht="13.2">
      <c r="A696" s="39"/>
      <c r="B696" s="40"/>
      <c r="C696" s="41"/>
      <c r="D696" s="38"/>
    </row>
    <row r="697" spans="1:4" ht="13.2">
      <c r="A697" s="39"/>
      <c r="B697" s="40"/>
      <c r="C697" s="41"/>
      <c r="D697" s="38"/>
    </row>
    <row r="698" spans="1:4" ht="13.2">
      <c r="A698" s="39"/>
      <c r="B698" s="40"/>
      <c r="C698" s="41"/>
      <c r="D698" s="38"/>
    </row>
    <row r="699" spans="1:4" ht="13.2">
      <c r="A699" s="39"/>
      <c r="B699" s="40"/>
      <c r="C699" s="41"/>
      <c r="D699" s="38"/>
    </row>
    <row r="700" spans="1:4" ht="13.2">
      <c r="A700" s="39"/>
      <c r="B700" s="40"/>
      <c r="C700" s="41"/>
      <c r="D700" s="38"/>
    </row>
    <row r="701" spans="1:4" ht="13.2">
      <c r="A701" s="39"/>
      <c r="B701" s="40"/>
      <c r="C701" s="41"/>
      <c r="D701" s="38"/>
    </row>
    <row r="702" spans="1:4" ht="13.2">
      <c r="A702" s="39"/>
      <c r="B702" s="40"/>
      <c r="C702" s="41"/>
      <c r="D702" s="38"/>
    </row>
    <row r="703" spans="1:4" ht="13.2">
      <c r="A703" s="39"/>
      <c r="B703" s="40"/>
      <c r="C703" s="41"/>
      <c r="D703" s="38"/>
    </row>
    <row r="704" spans="1:4" ht="13.2">
      <c r="A704" s="39"/>
      <c r="B704" s="40"/>
      <c r="C704" s="41"/>
      <c r="D704" s="38"/>
    </row>
    <row r="705" spans="1:4" ht="13.2">
      <c r="A705" s="39"/>
      <c r="B705" s="40"/>
      <c r="C705" s="41"/>
      <c r="D705" s="38"/>
    </row>
    <row r="706" spans="1:4" ht="13.2">
      <c r="A706" s="39"/>
      <c r="B706" s="40"/>
      <c r="C706" s="41"/>
      <c r="D706" s="38"/>
    </row>
    <row r="707" spans="1:4" ht="13.2">
      <c r="A707" s="39"/>
      <c r="B707" s="40"/>
      <c r="C707" s="41"/>
      <c r="D707" s="38"/>
    </row>
    <row r="708" spans="1:4" ht="13.2">
      <c r="A708" s="39"/>
      <c r="B708" s="40"/>
      <c r="C708" s="41"/>
      <c r="D708" s="38"/>
    </row>
    <row r="709" spans="1:4" ht="13.2">
      <c r="A709" s="39"/>
      <c r="B709" s="40"/>
      <c r="C709" s="41"/>
      <c r="D709" s="38"/>
    </row>
    <row r="710" spans="1:4" ht="13.2">
      <c r="A710" s="39"/>
      <c r="B710" s="40"/>
      <c r="C710" s="41"/>
      <c r="D710" s="38"/>
    </row>
    <row r="711" spans="1:4" ht="13.2">
      <c r="A711" s="39"/>
      <c r="B711" s="40"/>
      <c r="C711" s="41"/>
      <c r="D711" s="38"/>
    </row>
    <row r="712" spans="1:4" ht="13.2">
      <c r="A712" s="39"/>
      <c r="B712" s="40"/>
      <c r="C712" s="41"/>
      <c r="D712" s="38"/>
    </row>
    <row r="713" spans="1:4" ht="13.2">
      <c r="A713" s="39"/>
      <c r="B713" s="40"/>
      <c r="C713" s="41"/>
      <c r="D713" s="38"/>
    </row>
    <row r="714" spans="1:4" ht="13.2">
      <c r="A714" s="39"/>
      <c r="B714" s="40"/>
      <c r="C714" s="41"/>
      <c r="D714" s="38"/>
    </row>
    <row r="715" spans="1:4" ht="13.2">
      <c r="A715" s="39"/>
      <c r="B715" s="40"/>
      <c r="C715" s="41"/>
      <c r="D715" s="38"/>
    </row>
    <row r="716" spans="1:4" ht="13.2">
      <c r="A716" s="39"/>
      <c r="B716" s="40"/>
      <c r="C716" s="41"/>
      <c r="D716" s="38"/>
    </row>
    <row r="717" spans="1:4" ht="13.2">
      <c r="A717" s="39"/>
      <c r="B717" s="40"/>
      <c r="C717" s="41"/>
      <c r="D717" s="38"/>
    </row>
    <row r="718" spans="1:4" ht="13.2">
      <c r="A718" s="39"/>
      <c r="B718" s="40"/>
      <c r="C718" s="41"/>
      <c r="D718" s="38"/>
    </row>
    <row r="719" spans="1:4" ht="13.2">
      <c r="A719" s="39"/>
      <c r="B719" s="40"/>
      <c r="C719" s="41"/>
      <c r="D719" s="38"/>
    </row>
    <row r="720" spans="1:4" ht="13.2">
      <c r="A720" s="39"/>
      <c r="B720" s="40"/>
      <c r="C720" s="41"/>
      <c r="D720" s="38"/>
    </row>
    <row r="721" spans="1:4" ht="13.2">
      <c r="A721" s="39"/>
      <c r="B721" s="40"/>
      <c r="C721" s="41"/>
      <c r="D721" s="38"/>
    </row>
    <row r="722" spans="1:4" ht="13.2">
      <c r="A722" s="39"/>
      <c r="B722" s="40"/>
      <c r="C722" s="41"/>
      <c r="D722" s="38"/>
    </row>
    <row r="723" spans="1:4" ht="13.2">
      <c r="A723" s="39"/>
      <c r="B723" s="40"/>
      <c r="C723" s="41"/>
      <c r="D723" s="38"/>
    </row>
    <row r="724" spans="1:4" ht="13.2">
      <c r="A724" s="39"/>
      <c r="B724" s="40"/>
      <c r="C724" s="41"/>
      <c r="D724" s="38"/>
    </row>
    <row r="725" spans="1:4" ht="13.2">
      <c r="A725" s="39"/>
      <c r="B725" s="40"/>
      <c r="C725" s="41"/>
      <c r="D725" s="38"/>
    </row>
    <row r="726" spans="1:4" ht="13.2">
      <c r="A726" s="39"/>
      <c r="B726" s="40"/>
      <c r="C726" s="41"/>
      <c r="D726" s="38"/>
    </row>
    <row r="727" spans="1:4" ht="13.2">
      <c r="A727" s="39"/>
      <c r="B727" s="40"/>
      <c r="C727" s="41"/>
      <c r="D727" s="38"/>
    </row>
    <row r="728" spans="1:4" ht="13.2">
      <c r="A728" s="39"/>
      <c r="B728" s="40"/>
      <c r="C728" s="41"/>
      <c r="D728" s="38"/>
    </row>
    <row r="729" spans="1:4" ht="13.2">
      <c r="A729" s="39"/>
      <c r="B729" s="40"/>
      <c r="C729" s="41"/>
      <c r="D729" s="38"/>
    </row>
    <row r="730" spans="1:4" ht="13.2">
      <c r="A730" s="39"/>
      <c r="B730" s="40"/>
      <c r="C730" s="41"/>
      <c r="D730" s="38"/>
    </row>
    <row r="731" spans="1:4" ht="13.2">
      <c r="A731" s="39"/>
      <c r="B731" s="40"/>
      <c r="C731" s="41"/>
      <c r="D731" s="38"/>
    </row>
    <row r="732" spans="1:4" ht="13.2">
      <c r="A732" s="39"/>
      <c r="B732" s="40"/>
      <c r="C732" s="41"/>
      <c r="D732" s="38"/>
    </row>
    <row r="733" spans="1:4" ht="13.2">
      <c r="A733" s="39"/>
      <c r="B733" s="40"/>
      <c r="C733" s="41"/>
      <c r="D733" s="38"/>
    </row>
    <row r="734" spans="1:4" ht="13.2">
      <c r="A734" s="39"/>
      <c r="B734" s="40"/>
      <c r="C734" s="41"/>
      <c r="D734" s="38"/>
    </row>
    <row r="735" spans="1:4" ht="13.2">
      <c r="A735" s="39"/>
      <c r="B735" s="40"/>
      <c r="C735" s="41"/>
      <c r="D735" s="38"/>
    </row>
    <row r="736" spans="1:4" ht="13.2">
      <c r="A736" s="39"/>
      <c r="B736" s="40"/>
      <c r="C736" s="41"/>
      <c r="D736" s="38"/>
    </row>
    <row r="737" spans="1:4" ht="13.2">
      <c r="A737" s="39"/>
      <c r="B737" s="40"/>
      <c r="C737" s="41"/>
      <c r="D737" s="38"/>
    </row>
    <row r="738" spans="1:4" ht="13.2">
      <c r="A738" s="39"/>
      <c r="B738" s="40"/>
      <c r="C738" s="41"/>
      <c r="D738" s="38"/>
    </row>
    <row r="739" spans="1:4" ht="13.2">
      <c r="A739" s="39"/>
      <c r="B739" s="40"/>
      <c r="C739" s="41"/>
      <c r="D739" s="38"/>
    </row>
    <row r="740" spans="1:4" ht="13.2">
      <c r="A740" s="39"/>
      <c r="B740" s="40"/>
      <c r="C740" s="41"/>
      <c r="D740" s="38"/>
    </row>
    <row r="741" spans="1:4" ht="13.2">
      <c r="A741" s="39"/>
      <c r="B741" s="40"/>
      <c r="C741" s="41"/>
      <c r="D741" s="38"/>
    </row>
    <row r="742" spans="1:4" ht="13.2">
      <c r="A742" s="39"/>
      <c r="B742" s="40"/>
      <c r="C742" s="41"/>
      <c r="D742" s="38"/>
    </row>
    <row r="743" spans="1:4" ht="13.2">
      <c r="A743" s="39"/>
      <c r="B743" s="40"/>
      <c r="C743" s="41"/>
      <c r="D743" s="38"/>
    </row>
    <row r="744" spans="1:4" ht="13.2">
      <c r="A744" s="39"/>
      <c r="B744" s="40"/>
      <c r="C744" s="41"/>
      <c r="D744" s="38"/>
    </row>
    <row r="745" spans="1:4" ht="13.2">
      <c r="A745" s="39"/>
      <c r="B745" s="40"/>
      <c r="C745" s="41"/>
      <c r="D745" s="38"/>
    </row>
    <row r="746" spans="1:4" ht="13.2">
      <c r="A746" s="39"/>
      <c r="B746" s="40"/>
      <c r="C746" s="41"/>
      <c r="D746" s="38"/>
    </row>
    <row r="747" spans="1:4" ht="13.2">
      <c r="A747" s="39"/>
      <c r="B747" s="40"/>
      <c r="C747" s="41"/>
      <c r="D747" s="38"/>
    </row>
    <row r="748" spans="1:4" ht="13.2">
      <c r="A748" s="39"/>
      <c r="B748" s="40"/>
      <c r="C748" s="41"/>
      <c r="D748" s="38"/>
    </row>
    <row r="749" spans="1:4" ht="13.2">
      <c r="A749" s="39"/>
      <c r="B749" s="40"/>
      <c r="C749" s="41"/>
      <c r="D749" s="38"/>
    </row>
    <row r="750" spans="1:4" ht="13.2">
      <c r="A750" s="39"/>
      <c r="B750" s="40"/>
      <c r="C750" s="41"/>
      <c r="D750" s="38"/>
    </row>
    <row r="751" spans="1:4" ht="13.2">
      <c r="A751" s="39"/>
      <c r="B751" s="40"/>
      <c r="C751" s="41"/>
      <c r="D751" s="38"/>
    </row>
    <row r="752" spans="1:4" ht="13.2">
      <c r="A752" s="39"/>
      <c r="B752" s="40"/>
      <c r="C752" s="41"/>
      <c r="D752" s="38"/>
    </row>
    <row r="753" spans="1:4" ht="13.2">
      <c r="A753" s="39"/>
      <c r="B753" s="40"/>
      <c r="C753" s="41"/>
      <c r="D753" s="38"/>
    </row>
    <row r="754" spans="1:4" ht="13.2">
      <c r="A754" s="39"/>
      <c r="B754" s="40"/>
      <c r="C754" s="41"/>
      <c r="D754" s="38"/>
    </row>
    <row r="755" spans="1:4" ht="13.2">
      <c r="A755" s="39"/>
      <c r="B755" s="40"/>
      <c r="C755" s="41"/>
      <c r="D755" s="38"/>
    </row>
    <row r="756" spans="1:4" ht="13.2">
      <c r="A756" s="39"/>
      <c r="B756" s="40"/>
      <c r="C756" s="41"/>
      <c r="D756" s="38"/>
    </row>
    <row r="757" spans="1:4" ht="13.2">
      <c r="A757" s="39"/>
      <c r="B757" s="40"/>
      <c r="C757" s="41"/>
      <c r="D757" s="38"/>
    </row>
    <row r="758" spans="1:4" ht="13.2">
      <c r="A758" s="39"/>
      <c r="B758" s="40"/>
      <c r="C758" s="41"/>
      <c r="D758" s="38"/>
    </row>
    <row r="759" spans="1:4" ht="13.2">
      <c r="A759" s="39"/>
      <c r="B759" s="40"/>
      <c r="C759" s="41"/>
      <c r="D759" s="38"/>
    </row>
    <row r="760" spans="1:4" ht="13.2">
      <c r="A760" s="39"/>
      <c r="B760" s="40"/>
      <c r="C760" s="41"/>
      <c r="D760" s="38"/>
    </row>
    <row r="761" spans="1:4" ht="13.2">
      <c r="A761" s="39"/>
      <c r="B761" s="40"/>
      <c r="C761" s="41"/>
      <c r="D761" s="38"/>
    </row>
    <row r="762" spans="1:4" ht="13.2">
      <c r="A762" s="39"/>
      <c r="B762" s="40"/>
      <c r="C762" s="41"/>
      <c r="D762" s="38"/>
    </row>
    <row r="763" spans="1:4" ht="13.2">
      <c r="A763" s="39"/>
      <c r="B763" s="40"/>
      <c r="C763" s="41"/>
      <c r="D763" s="38"/>
    </row>
    <row r="764" spans="1:4" ht="13.2">
      <c r="A764" s="39"/>
      <c r="B764" s="40"/>
      <c r="C764" s="41"/>
      <c r="D764" s="38"/>
    </row>
    <row r="765" spans="1:4" ht="13.2">
      <c r="A765" s="39"/>
      <c r="B765" s="40"/>
      <c r="C765" s="41"/>
      <c r="D765" s="38"/>
    </row>
    <row r="766" spans="1:4" ht="13.2">
      <c r="A766" s="39"/>
      <c r="B766" s="40"/>
      <c r="C766" s="41"/>
      <c r="D766" s="38"/>
    </row>
    <row r="767" spans="1:4" ht="13.2">
      <c r="A767" s="39"/>
      <c r="B767" s="40"/>
      <c r="C767" s="41"/>
      <c r="D767" s="38"/>
    </row>
    <row r="768" spans="1:4" ht="13.2">
      <c r="A768" s="39"/>
      <c r="B768" s="40"/>
      <c r="C768" s="41"/>
      <c r="D768" s="38"/>
    </row>
    <row r="769" spans="1:4" ht="13.2">
      <c r="A769" s="39"/>
      <c r="B769" s="40"/>
      <c r="C769" s="41"/>
      <c r="D769" s="38"/>
    </row>
    <row r="770" spans="1:4" ht="13.2">
      <c r="A770" s="39"/>
      <c r="B770" s="40"/>
      <c r="C770" s="41"/>
      <c r="D770" s="38"/>
    </row>
    <row r="771" spans="1:4" ht="13.2">
      <c r="A771" s="39"/>
      <c r="B771" s="40"/>
      <c r="C771" s="41"/>
      <c r="D771" s="38"/>
    </row>
    <row r="772" spans="1:4" ht="13.2">
      <c r="A772" s="39"/>
      <c r="B772" s="40"/>
      <c r="C772" s="41"/>
      <c r="D772" s="38"/>
    </row>
    <row r="773" spans="1:4" ht="13.2">
      <c r="A773" s="39"/>
      <c r="B773" s="40"/>
      <c r="C773" s="41"/>
      <c r="D773" s="38"/>
    </row>
    <row r="774" spans="1:4" ht="13.2">
      <c r="A774" s="39"/>
      <c r="B774" s="40"/>
      <c r="C774" s="41"/>
      <c r="D774" s="38"/>
    </row>
    <row r="775" spans="1:4" ht="13.2">
      <c r="A775" s="39"/>
      <c r="B775" s="40"/>
      <c r="C775" s="41"/>
      <c r="D775" s="38"/>
    </row>
    <row r="776" spans="1:4" ht="13.2">
      <c r="A776" s="39"/>
      <c r="B776" s="40"/>
      <c r="C776" s="41"/>
      <c r="D776" s="38"/>
    </row>
    <row r="777" spans="1:4" ht="13.2">
      <c r="A777" s="39"/>
      <c r="B777" s="40"/>
      <c r="C777" s="41"/>
      <c r="D777" s="38"/>
    </row>
    <row r="778" spans="1:4" ht="13.2">
      <c r="A778" s="39"/>
      <c r="B778" s="40"/>
      <c r="C778" s="41"/>
      <c r="D778" s="38"/>
    </row>
    <row r="779" spans="1:4" ht="13.2">
      <c r="A779" s="39"/>
      <c r="B779" s="40"/>
      <c r="C779" s="41"/>
      <c r="D779" s="38"/>
    </row>
    <row r="780" spans="1:4" ht="13.2">
      <c r="A780" s="39"/>
      <c r="B780" s="40"/>
      <c r="C780" s="41"/>
      <c r="D780" s="38"/>
    </row>
    <row r="781" spans="1:4" ht="13.2">
      <c r="A781" s="39"/>
      <c r="B781" s="40"/>
      <c r="C781" s="41"/>
      <c r="D781" s="38"/>
    </row>
    <row r="782" spans="1:4" ht="13.2">
      <c r="A782" s="39"/>
      <c r="B782" s="40"/>
      <c r="C782" s="41"/>
      <c r="D782" s="38"/>
    </row>
    <row r="783" spans="1:4" ht="13.2">
      <c r="A783" s="39"/>
      <c r="B783" s="40"/>
      <c r="C783" s="41"/>
      <c r="D783" s="38"/>
    </row>
    <row r="784" spans="1:4" ht="13.2">
      <c r="A784" s="39"/>
      <c r="B784" s="40"/>
      <c r="C784" s="41"/>
      <c r="D784" s="38"/>
    </row>
    <row r="785" spans="1:4" ht="13.2">
      <c r="A785" s="39"/>
      <c r="B785" s="40"/>
      <c r="C785" s="41"/>
      <c r="D785" s="38"/>
    </row>
    <row r="786" spans="1:4" ht="13.2">
      <c r="A786" s="39"/>
      <c r="B786" s="40"/>
      <c r="C786" s="41"/>
      <c r="D786" s="38"/>
    </row>
    <row r="787" spans="1:4" ht="13.2">
      <c r="A787" s="39"/>
      <c r="B787" s="40"/>
      <c r="C787" s="41"/>
      <c r="D787" s="38"/>
    </row>
    <row r="788" spans="1:4" ht="13.2">
      <c r="A788" s="39"/>
      <c r="B788" s="40"/>
      <c r="C788" s="41"/>
      <c r="D788" s="38"/>
    </row>
    <row r="789" spans="1:4" ht="13.2">
      <c r="A789" s="39"/>
      <c r="B789" s="40"/>
      <c r="C789" s="41"/>
      <c r="D789" s="38"/>
    </row>
    <row r="790" spans="1:4" ht="13.2">
      <c r="A790" s="39"/>
      <c r="B790" s="40"/>
      <c r="C790" s="41"/>
      <c r="D790" s="38"/>
    </row>
    <row r="791" spans="1:4" ht="13.2">
      <c r="A791" s="39"/>
      <c r="B791" s="40"/>
      <c r="C791" s="41"/>
      <c r="D791" s="38"/>
    </row>
    <row r="792" spans="1:4" ht="13.2">
      <c r="A792" s="39"/>
      <c r="B792" s="40"/>
      <c r="C792" s="41"/>
      <c r="D792" s="38"/>
    </row>
    <row r="793" spans="1:4" ht="13.2">
      <c r="A793" s="39"/>
      <c r="B793" s="40"/>
      <c r="C793" s="41"/>
      <c r="D793" s="38"/>
    </row>
    <row r="794" spans="1:4" ht="13.2">
      <c r="A794" s="39"/>
      <c r="B794" s="40"/>
      <c r="C794" s="41"/>
      <c r="D794" s="38"/>
    </row>
    <row r="795" spans="1:4" ht="13.2">
      <c r="A795" s="39"/>
      <c r="B795" s="40"/>
      <c r="C795" s="41"/>
      <c r="D795" s="38"/>
    </row>
    <row r="796" spans="1:4" ht="13.2">
      <c r="A796" s="39"/>
      <c r="B796" s="40"/>
      <c r="C796" s="41"/>
      <c r="D796" s="38"/>
    </row>
    <row r="797" spans="1:4" ht="13.2">
      <c r="A797" s="39"/>
      <c r="B797" s="40"/>
      <c r="C797" s="41"/>
      <c r="D797" s="38"/>
    </row>
    <row r="798" spans="1:4" ht="13.2">
      <c r="A798" s="39"/>
      <c r="B798" s="40"/>
      <c r="C798" s="41"/>
      <c r="D798" s="38"/>
    </row>
    <row r="799" spans="1:4" ht="13.2">
      <c r="A799" s="39"/>
      <c r="B799" s="40"/>
      <c r="C799" s="41"/>
      <c r="D799" s="38"/>
    </row>
    <row r="800" spans="1:4" ht="13.2">
      <c r="A800" s="39"/>
      <c r="B800" s="40"/>
      <c r="C800" s="41"/>
      <c r="D800" s="38"/>
    </row>
    <row r="801" spans="1:4" ht="13.2">
      <c r="A801" s="39"/>
      <c r="B801" s="40"/>
      <c r="C801" s="41"/>
      <c r="D801" s="38"/>
    </row>
    <row r="802" spans="1:4" ht="13.2">
      <c r="A802" s="39"/>
      <c r="B802" s="40"/>
      <c r="C802" s="41"/>
      <c r="D802" s="38"/>
    </row>
    <row r="803" spans="1:4" ht="13.2">
      <c r="A803" s="39"/>
      <c r="B803" s="40"/>
      <c r="C803" s="41"/>
      <c r="D803" s="38"/>
    </row>
    <row r="804" spans="1:4" ht="13.2">
      <c r="A804" s="39"/>
      <c r="B804" s="40"/>
      <c r="C804" s="41"/>
      <c r="D804" s="38"/>
    </row>
    <row r="805" spans="1:4" ht="13.2">
      <c r="A805" s="39"/>
      <c r="B805" s="40"/>
      <c r="C805" s="41"/>
      <c r="D805" s="38"/>
    </row>
    <row r="806" spans="1:4" ht="13.2">
      <c r="A806" s="39"/>
      <c r="B806" s="40"/>
      <c r="C806" s="41"/>
      <c r="D806" s="38"/>
    </row>
    <row r="807" spans="1:4" ht="13.2">
      <c r="A807" s="39"/>
      <c r="B807" s="40"/>
      <c r="C807" s="41"/>
      <c r="D807" s="38"/>
    </row>
    <row r="808" spans="1:4" ht="13.2">
      <c r="A808" s="39"/>
      <c r="B808" s="40"/>
      <c r="C808" s="41"/>
      <c r="D808" s="38"/>
    </row>
    <row r="809" spans="1:4" ht="13.2">
      <c r="A809" s="39"/>
      <c r="B809" s="40"/>
      <c r="C809" s="41"/>
      <c r="D809" s="38"/>
    </row>
    <row r="810" spans="1:4" ht="13.2">
      <c r="A810" s="39"/>
      <c r="B810" s="40"/>
      <c r="C810" s="41"/>
      <c r="D810" s="38"/>
    </row>
    <row r="811" spans="1:4" ht="13.2">
      <c r="A811" s="39"/>
      <c r="B811" s="40"/>
      <c r="C811" s="41"/>
      <c r="D811" s="38"/>
    </row>
    <row r="812" spans="1:4" ht="13.2">
      <c r="A812" s="39"/>
      <c r="B812" s="40"/>
      <c r="C812" s="41"/>
      <c r="D812" s="38"/>
    </row>
    <row r="813" spans="1:4" ht="13.2">
      <c r="A813" s="39"/>
      <c r="B813" s="40"/>
      <c r="C813" s="41"/>
      <c r="D813" s="38"/>
    </row>
    <row r="814" spans="1:4" ht="13.2">
      <c r="A814" s="39"/>
      <c r="B814" s="40"/>
      <c r="C814" s="41"/>
      <c r="D814" s="38"/>
    </row>
    <row r="815" spans="1:4" ht="13.2">
      <c r="A815" s="39"/>
      <c r="B815" s="40"/>
      <c r="C815" s="41"/>
      <c r="D815" s="38"/>
    </row>
    <row r="816" spans="1:4" ht="13.2">
      <c r="A816" s="39"/>
      <c r="B816" s="40"/>
      <c r="C816" s="41"/>
      <c r="D816" s="38"/>
    </row>
    <row r="817" spans="1:4" ht="13.2">
      <c r="A817" s="39"/>
      <c r="B817" s="40"/>
      <c r="C817" s="41"/>
      <c r="D817" s="38"/>
    </row>
    <row r="818" spans="1:4" ht="13.2">
      <c r="A818" s="39"/>
      <c r="B818" s="40"/>
      <c r="C818" s="41"/>
      <c r="D818" s="38"/>
    </row>
    <row r="819" spans="1:4" ht="13.2">
      <c r="A819" s="39"/>
      <c r="B819" s="40"/>
      <c r="C819" s="41"/>
      <c r="D819" s="38"/>
    </row>
    <row r="820" spans="1:4" ht="13.2">
      <c r="A820" s="39"/>
      <c r="B820" s="40"/>
      <c r="C820" s="41"/>
      <c r="D820" s="38"/>
    </row>
    <row r="821" spans="1:4" ht="13.2">
      <c r="A821" s="39"/>
      <c r="B821" s="40"/>
      <c r="C821" s="41"/>
      <c r="D821" s="38"/>
    </row>
    <row r="822" spans="1:4" ht="13.2">
      <c r="A822" s="39"/>
      <c r="B822" s="40"/>
      <c r="C822" s="41"/>
      <c r="D822" s="38"/>
    </row>
    <row r="823" spans="1:4" ht="13.2">
      <c r="A823" s="39"/>
      <c r="B823" s="40"/>
      <c r="C823" s="41"/>
      <c r="D823" s="38"/>
    </row>
    <row r="824" spans="1:4" ht="13.2">
      <c r="A824" s="39"/>
      <c r="B824" s="40"/>
      <c r="C824" s="41"/>
      <c r="D824" s="38"/>
    </row>
    <row r="825" spans="1:4" ht="13.2">
      <c r="A825" s="39"/>
      <c r="B825" s="40"/>
      <c r="C825" s="41"/>
      <c r="D825" s="38"/>
    </row>
    <row r="826" spans="1:4" ht="13.2">
      <c r="A826" s="39"/>
      <c r="B826" s="40"/>
      <c r="C826" s="41"/>
      <c r="D826" s="38"/>
    </row>
    <row r="827" spans="1:4" ht="13.2">
      <c r="A827" s="39"/>
      <c r="B827" s="40"/>
      <c r="C827" s="41"/>
      <c r="D827" s="38"/>
    </row>
    <row r="828" spans="1:4" ht="13.2">
      <c r="A828" s="39"/>
      <c r="B828" s="40"/>
      <c r="C828" s="41"/>
      <c r="D828" s="38"/>
    </row>
    <row r="829" spans="1:4" ht="13.2">
      <c r="A829" s="39"/>
      <c r="B829" s="40"/>
      <c r="C829" s="41"/>
      <c r="D829" s="38"/>
    </row>
    <row r="830" spans="1:4" ht="13.2">
      <c r="A830" s="39"/>
      <c r="B830" s="40"/>
      <c r="C830" s="41"/>
      <c r="D830" s="38"/>
    </row>
    <row r="831" spans="1:4" ht="13.2">
      <c r="A831" s="39"/>
      <c r="B831" s="40"/>
      <c r="C831" s="41"/>
      <c r="D831" s="38"/>
    </row>
    <row r="832" spans="1:4" ht="13.2">
      <c r="A832" s="39"/>
      <c r="B832" s="40"/>
      <c r="C832" s="41"/>
      <c r="D832" s="38"/>
    </row>
    <row r="833" spans="1:4" ht="13.2">
      <c r="A833" s="39"/>
      <c r="B833" s="40"/>
      <c r="C833" s="41"/>
      <c r="D833" s="38"/>
    </row>
    <row r="834" spans="1:4" ht="13.2">
      <c r="A834" s="39"/>
      <c r="B834" s="40"/>
      <c r="C834" s="41"/>
      <c r="D834" s="38"/>
    </row>
    <row r="835" spans="1:4" ht="13.2">
      <c r="A835" s="39"/>
      <c r="B835" s="40"/>
      <c r="C835" s="41"/>
      <c r="D835" s="38"/>
    </row>
    <row r="836" spans="1:4" ht="13.2">
      <c r="A836" s="39"/>
      <c r="B836" s="40"/>
      <c r="C836" s="41"/>
      <c r="D836" s="38"/>
    </row>
    <row r="837" spans="1:4" ht="13.2">
      <c r="A837" s="39"/>
      <c r="B837" s="40"/>
      <c r="C837" s="41"/>
      <c r="D837" s="38"/>
    </row>
    <row r="838" spans="1:4" ht="13.2">
      <c r="A838" s="39"/>
      <c r="B838" s="40"/>
      <c r="C838" s="41"/>
      <c r="D838" s="38"/>
    </row>
    <row r="839" spans="1:4" ht="13.2">
      <c r="A839" s="39"/>
      <c r="B839" s="40"/>
      <c r="C839" s="41"/>
      <c r="D839" s="38"/>
    </row>
    <row r="840" spans="1:4" ht="13.2">
      <c r="A840" s="39"/>
      <c r="B840" s="40"/>
      <c r="C840" s="41"/>
      <c r="D840" s="38"/>
    </row>
    <row r="841" spans="1:4" ht="13.2">
      <c r="A841" s="39"/>
      <c r="B841" s="40"/>
      <c r="C841" s="41"/>
      <c r="D841" s="38"/>
    </row>
    <row r="842" spans="1:4" ht="13.2">
      <c r="A842" s="39"/>
      <c r="B842" s="40"/>
      <c r="C842" s="41"/>
      <c r="D842" s="38"/>
    </row>
    <row r="843" spans="1:4" ht="13.2">
      <c r="A843" s="39"/>
      <c r="B843" s="40"/>
      <c r="C843" s="41"/>
      <c r="D843" s="38"/>
    </row>
    <row r="844" spans="1:4" ht="13.2">
      <c r="A844" s="39"/>
      <c r="B844" s="40"/>
      <c r="C844" s="41"/>
      <c r="D844" s="38"/>
    </row>
    <row r="845" spans="1:4" ht="13.2">
      <c r="A845" s="39"/>
      <c r="B845" s="40"/>
      <c r="C845" s="41"/>
      <c r="D845" s="38"/>
    </row>
    <row r="846" spans="1:4" ht="13.2">
      <c r="A846" s="39"/>
      <c r="B846" s="40"/>
      <c r="C846" s="41"/>
      <c r="D846" s="38"/>
    </row>
    <row r="847" spans="1:4" ht="13.2">
      <c r="A847" s="39"/>
      <c r="B847" s="40"/>
      <c r="C847" s="41"/>
      <c r="D847" s="38"/>
    </row>
    <row r="848" spans="1:4" ht="13.2">
      <c r="A848" s="39"/>
      <c r="B848" s="40"/>
      <c r="C848" s="41"/>
      <c r="D848" s="38"/>
    </row>
    <row r="849" spans="1:4" ht="13.2">
      <c r="A849" s="39"/>
      <c r="B849" s="40"/>
      <c r="C849" s="41"/>
      <c r="D849" s="38"/>
    </row>
    <row r="850" spans="1:4" ht="13.2">
      <c r="A850" s="39"/>
      <c r="B850" s="40"/>
      <c r="C850" s="41"/>
      <c r="D850" s="38"/>
    </row>
    <row r="851" spans="1:4" ht="13.2">
      <c r="A851" s="39"/>
      <c r="B851" s="40"/>
      <c r="C851" s="41"/>
      <c r="D851" s="38"/>
    </row>
    <row r="852" spans="1:4" ht="13.2">
      <c r="A852" s="39"/>
      <c r="B852" s="40"/>
      <c r="C852" s="41"/>
      <c r="D852" s="38"/>
    </row>
    <row r="853" spans="1:4" ht="13.2">
      <c r="A853" s="39"/>
      <c r="B853" s="40"/>
      <c r="C853" s="41"/>
      <c r="D853" s="38"/>
    </row>
    <row r="854" spans="1:4" ht="13.2">
      <c r="A854" s="39"/>
      <c r="B854" s="40"/>
      <c r="C854" s="41"/>
      <c r="D854" s="38"/>
    </row>
    <row r="855" spans="1:4" ht="13.2">
      <c r="A855" s="39"/>
      <c r="B855" s="40"/>
      <c r="C855" s="41"/>
      <c r="D855" s="38"/>
    </row>
    <row r="856" spans="1:4" ht="13.2">
      <c r="A856" s="39"/>
      <c r="B856" s="40"/>
      <c r="C856" s="41"/>
      <c r="D856" s="38"/>
    </row>
    <row r="857" spans="1:4" ht="13.2">
      <c r="A857" s="39"/>
      <c r="B857" s="40"/>
      <c r="C857" s="41"/>
      <c r="D857" s="38"/>
    </row>
    <row r="858" spans="1:4" ht="13.2">
      <c r="A858" s="39"/>
      <c r="B858" s="40"/>
      <c r="C858" s="41"/>
      <c r="D858" s="38"/>
    </row>
    <row r="859" spans="1:4" ht="13.2">
      <c r="A859" s="39"/>
      <c r="B859" s="40"/>
      <c r="C859" s="41"/>
      <c r="D859" s="38"/>
    </row>
    <row r="860" spans="1:4" ht="13.2">
      <c r="A860" s="39"/>
      <c r="B860" s="40"/>
      <c r="C860" s="41"/>
      <c r="D860" s="38"/>
    </row>
    <row r="861" spans="1:4" ht="13.2">
      <c r="A861" s="39"/>
      <c r="B861" s="40"/>
      <c r="C861" s="41"/>
      <c r="D861" s="38"/>
    </row>
    <row r="862" spans="1:4" ht="13.2">
      <c r="A862" s="39"/>
      <c r="B862" s="40"/>
      <c r="C862" s="41"/>
      <c r="D862" s="38"/>
    </row>
    <row r="863" spans="1:4" ht="13.2">
      <c r="A863" s="39"/>
      <c r="B863" s="40"/>
      <c r="C863" s="41"/>
      <c r="D863" s="38"/>
    </row>
    <row r="864" spans="1:4" ht="13.2">
      <c r="A864" s="39"/>
      <c r="B864" s="40"/>
      <c r="C864" s="41"/>
      <c r="D864" s="38"/>
    </row>
    <row r="865" spans="1:4" ht="13.2">
      <c r="A865" s="39"/>
      <c r="B865" s="40"/>
      <c r="C865" s="41"/>
      <c r="D865" s="38"/>
    </row>
    <row r="866" spans="1:4" ht="13.2">
      <c r="A866" s="39"/>
      <c r="B866" s="40"/>
      <c r="C866" s="41"/>
      <c r="D866" s="38"/>
    </row>
    <row r="867" spans="1:4" ht="13.2">
      <c r="A867" s="39"/>
      <c r="B867" s="40"/>
      <c r="C867" s="41"/>
      <c r="D867" s="38"/>
    </row>
    <row r="868" spans="1:4" ht="13.2">
      <c r="A868" s="39"/>
      <c r="B868" s="40"/>
      <c r="C868" s="41"/>
      <c r="D868" s="38"/>
    </row>
    <row r="869" spans="1:4" ht="13.2">
      <c r="A869" s="39"/>
      <c r="B869" s="40"/>
      <c r="C869" s="41"/>
      <c r="D869" s="38"/>
    </row>
    <row r="870" spans="1:4" ht="13.2">
      <c r="A870" s="39"/>
      <c r="B870" s="40"/>
      <c r="C870" s="41"/>
      <c r="D870" s="38"/>
    </row>
    <row r="871" spans="1:4" ht="13.2">
      <c r="A871" s="39"/>
      <c r="B871" s="40"/>
      <c r="C871" s="41"/>
      <c r="D871" s="38"/>
    </row>
    <row r="872" spans="1:4" ht="13.2">
      <c r="A872" s="39"/>
      <c r="B872" s="40"/>
      <c r="C872" s="41"/>
      <c r="D872" s="38"/>
    </row>
    <row r="873" spans="1:4" ht="13.2">
      <c r="A873" s="39"/>
      <c r="B873" s="40"/>
      <c r="C873" s="41"/>
      <c r="D873" s="38"/>
    </row>
    <row r="874" spans="1:4" ht="13.2">
      <c r="A874" s="39"/>
      <c r="B874" s="40"/>
      <c r="C874" s="41"/>
      <c r="D874" s="38"/>
    </row>
    <row r="875" spans="1:4" ht="13.2">
      <c r="A875" s="39"/>
      <c r="B875" s="40"/>
      <c r="C875" s="41"/>
      <c r="D875" s="38"/>
    </row>
    <row r="876" spans="1:4" ht="13.2">
      <c r="A876" s="39"/>
      <c r="B876" s="40"/>
      <c r="C876" s="41"/>
      <c r="D876" s="38"/>
    </row>
    <row r="877" spans="1:4" ht="13.2">
      <c r="A877" s="39"/>
      <c r="B877" s="40"/>
      <c r="C877" s="41"/>
      <c r="D877" s="38"/>
    </row>
    <row r="878" spans="1:4" ht="13.2">
      <c r="A878" s="39"/>
      <c r="B878" s="40"/>
      <c r="C878" s="41"/>
      <c r="D878" s="38"/>
    </row>
    <row r="879" spans="1:4" ht="13.2">
      <c r="A879" s="39"/>
      <c r="B879" s="40"/>
      <c r="C879" s="41"/>
      <c r="D879" s="38"/>
    </row>
    <row r="880" spans="1:4" ht="13.2">
      <c r="A880" s="39"/>
      <c r="B880" s="40"/>
      <c r="C880" s="41"/>
      <c r="D880" s="38"/>
    </row>
    <row r="881" spans="1:4" ht="13.2">
      <c r="A881" s="39"/>
      <c r="B881" s="40"/>
      <c r="C881" s="41"/>
      <c r="D881" s="38"/>
    </row>
    <row r="882" spans="1:4" ht="13.2">
      <c r="A882" s="39"/>
      <c r="B882" s="40"/>
      <c r="C882" s="41"/>
      <c r="D882" s="38"/>
    </row>
    <row r="883" spans="1:4" ht="13.2">
      <c r="A883" s="39"/>
      <c r="B883" s="40"/>
      <c r="C883" s="41"/>
      <c r="D883" s="38"/>
    </row>
    <row r="884" spans="1:4" ht="13.2">
      <c r="A884" s="39"/>
      <c r="B884" s="40"/>
      <c r="C884" s="41"/>
      <c r="D884" s="38"/>
    </row>
    <row r="885" spans="1:4" ht="13.2">
      <c r="A885" s="39"/>
      <c r="B885" s="40"/>
      <c r="C885" s="41"/>
      <c r="D885" s="38"/>
    </row>
    <row r="886" spans="1:4" ht="13.2">
      <c r="A886" s="39"/>
      <c r="B886" s="40"/>
      <c r="C886" s="41"/>
      <c r="D886" s="38"/>
    </row>
    <row r="887" spans="1:4" ht="13.2">
      <c r="A887" s="39"/>
      <c r="B887" s="40"/>
      <c r="C887" s="41"/>
      <c r="D887" s="38"/>
    </row>
    <row r="888" spans="1:4" ht="13.2">
      <c r="A888" s="39"/>
      <c r="B888" s="40"/>
      <c r="C888" s="41"/>
      <c r="D888" s="38"/>
    </row>
    <row r="889" spans="1:4" ht="13.2">
      <c r="A889" s="39"/>
      <c r="B889" s="40"/>
      <c r="C889" s="41"/>
      <c r="D889" s="38"/>
    </row>
    <row r="890" spans="1:4" ht="13.2">
      <c r="A890" s="39"/>
      <c r="B890" s="40"/>
      <c r="C890" s="41"/>
      <c r="D890" s="38"/>
    </row>
    <row r="891" spans="1:4" ht="13.2">
      <c r="A891" s="39"/>
      <c r="B891" s="40"/>
      <c r="C891" s="41"/>
      <c r="D891" s="38"/>
    </row>
    <row r="892" spans="1:4" ht="13.2">
      <c r="A892" s="39"/>
      <c r="B892" s="40"/>
      <c r="C892" s="41"/>
      <c r="D892" s="38"/>
    </row>
    <row r="893" spans="1:4" ht="13.2">
      <c r="A893" s="39"/>
      <c r="B893" s="40"/>
      <c r="C893" s="41"/>
      <c r="D893" s="38"/>
    </row>
    <row r="894" spans="1:4" ht="13.2">
      <c r="A894" s="39"/>
      <c r="B894" s="40"/>
      <c r="C894" s="41"/>
      <c r="D894" s="38"/>
    </row>
    <row r="895" spans="1:4" ht="13.2">
      <c r="A895" s="39"/>
      <c r="B895" s="40"/>
      <c r="C895" s="41"/>
      <c r="D895" s="38"/>
    </row>
    <row r="896" spans="1:4" ht="13.2">
      <c r="A896" s="39"/>
      <c r="B896" s="40"/>
      <c r="C896" s="41"/>
      <c r="D896" s="38"/>
    </row>
    <row r="897" spans="1:4" ht="13.2">
      <c r="A897" s="39"/>
      <c r="B897" s="40"/>
      <c r="C897" s="41"/>
      <c r="D897" s="38"/>
    </row>
    <row r="898" spans="1:4" ht="13.2">
      <c r="A898" s="39"/>
      <c r="B898" s="40"/>
      <c r="C898" s="41"/>
      <c r="D898" s="38"/>
    </row>
    <row r="899" spans="1:4" ht="13.2">
      <c r="A899" s="39"/>
      <c r="B899" s="40"/>
      <c r="C899" s="41"/>
      <c r="D899" s="38"/>
    </row>
    <row r="900" spans="1:4" ht="13.2">
      <c r="A900" s="39"/>
      <c r="B900" s="40"/>
      <c r="C900" s="41"/>
      <c r="D900" s="38"/>
    </row>
    <row r="901" spans="1:4" ht="13.2">
      <c r="A901" s="39"/>
      <c r="B901" s="40"/>
      <c r="C901" s="41"/>
      <c r="D901" s="38"/>
    </row>
    <row r="902" spans="1:4" ht="13.2">
      <c r="A902" s="39"/>
      <c r="B902" s="40"/>
      <c r="C902" s="41"/>
      <c r="D902" s="38"/>
    </row>
    <row r="903" spans="1:4" ht="13.2">
      <c r="A903" s="39"/>
      <c r="B903" s="40"/>
      <c r="C903" s="41"/>
      <c r="D903" s="38"/>
    </row>
    <row r="904" spans="1:4" ht="13.2">
      <c r="A904" s="39"/>
      <c r="B904" s="40"/>
      <c r="C904" s="41"/>
      <c r="D904" s="38"/>
    </row>
    <row r="905" spans="1:4" ht="13.2">
      <c r="A905" s="39"/>
      <c r="B905" s="40"/>
      <c r="C905" s="41"/>
      <c r="D905" s="38"/>
    </row>
    <row r="906" spans="1:4" ht="13.2">
      <c r="A906" s="39"/>
      <c r="B906" s="40"/>
      <c r="C906" s="41"/>
      <c r="D906" s="38"/>
    </row>
    <row r="907" spans="1:4" ht="13.2">
      <c r="A907" s="39"/>
      <c r="B907" s="40"/>
      <c r="C907" s="41"/>
      <c r="D907" s="38"/>
    </row>
    <row r="908" spans="1:4" ht="13.2">
      <c r="A908" s="39"/>
      <c r="B908" s="40"/>
      <c r="C908" s="41"/>
      <c r="D908" s="38"/>
    </row>
    <row r="909" spans="1:4" ht="13.2">
      <c r="A909" s="39"/>
      <c r="B909" s="40"/>
      <c r="C909" s="41"/>
      <c r="D909" s="38"/>
    </row>
    <row r="910" spans="1:4" ht="13.2">
      <c r="A910" s="39"/>
      <c r="B910" s="40"/>
      <c r="C910" s="41"/>
      <c r="D910" s="38"/>
    </row>
    <row r="911" spans="1:4" ht="13.2">
      <c r="A911" s="39"/>
      <c r="B911" s="40"/>
      <c r="C911" s="41"/>
      <c r="D911" s="38"/>
    </row>
    <row r="912" spans="1:4" ht="13.2">
      <c r="A912" s="39"/>
      <c r="B912" s="40"/>
      <c r="C912" s="41"/>
      <c r="D912" s="38"/>
    </row>
    <row r="913" spans="1:4" ht="13.2">
      <c r="A913" s="39"/>
      <c r="B913" s="40"/>
      <c r="C913" s="41"/>
      <c r="D913" s="38"/>
    </row>
    <row r="914" spans="1:4" ht="13.2">
      <c r="A914" s="39"/>
      <c r="B914" s="40"/>
      <c r="C914" s="41"/>
      <c r="D914" s="38"/>
    </row>
    <row r="915" spans="1:4" ht="13.2">
      <c r="A915" s="39"/>
      <c r="B915" s="40"/>
      <c r="C915" s="41"/>
      <c r="D915" s="38"/>
    </row>
    <row r="916" spans="1:4" ht="13.2">
      <c r="A916" s="39"/>
      <c r="B916" s="40"/>
      <c r="C916" s="41"/>
      <c r="D916" s="38"/>
    </row>
    <row r="917" spans="1:4" ht="13.2">
      <c r="A917" s="39"/>
      <c r="B917" s="40"/>
      <c r="C917" s="41"/>
      <c r="D917" s="38"/>
    </row>
    <row r="918" spans="1:4" ht="13.2">
      <c r="A918" s="39"/>
      <c r="B918" s="40"/>
      <c r="C918" s="41"/>
      <c r="D918" s="38"/>
    </row>
    <row r="919" spans="1:4" ht="13.2">
      <c r="A919" s="39"/>
      <c r="B919" s="40"/>
      <c r="C919" s="41"/>
      <c r="D919" s="38"/>
    </row>
    <row r="920" spans="1:4" ht="13.2">
      <c r="A920" s="39"/>
      <c r="B920" s="40"/>
      <c r="C920" s="41"/>
      <c r="D920" s="38"/>
    </row>
    <row r="921" spans="1:4" ht="13.2">
      <c r="A921" s="39"/>
      <c r="B921" s="40"/>
      <c r="C921" s="41"/>
      <c r="D921" s="38"/>
    </row>
    <row r="922" spans="1:4" ht="13.2">
      <c r="A922" s="39"/>
      <c r="B922" s="40"/>
      <c r="C922" s="41"/>
      <c r="D922" s="38"/>
    </row>
    <row r="923" spans="1:4" ht="13.2">
      <c r="A923" s="39"/>
      <c r="B923" s="40"/>
      <c r="C923" s="41"/>
      <c r="D923" s="38"/>
    </row>
    <row r="924" spans="1:4" ht="13.2">
      <c r="A924" s="39"/>
      <c r="B924" s="40"/>
      <c r="C924" s="41"/>
      <c r="D924" s="38"/>
    </row>
    <row r="925" spans="1:4" ht="13.2">
      <c r="A925" s="39"/>
      <c r="B925" s="40"/>
      <c r="C925" s="41"/>
      <c r="D925" s="38"/>
    </row>
    <row r="926" spans="1:4" ht="13.2">
      <c r="A926" s="39"/>
      <c r="B926" s="40"/>
      <c r="C926" s="41"/>
      <c r="D926" s="38"/>
    </row>
    <row r="927" spans="1:4" ht="13.2">
      <c r="A927" s="39"/>
      <c r="B927" s="40"/>
      <c r="C927" s="41"/>
      <c r="D927" s="38"/>
    </row>
    <row r="928" spans="1:4" ht="13.2">
      <c r="A928" s="39"/>
      <c r="B928" s="40"/>
      <c r="C928" s="41"/>
      <c r="D928" s="38"/>
    </row>
    <row r="929" spans="1:4" ht="13.2">
      <c r="A929" s="39"/>
      <c r="B929" s="40"/>
      <c r="C929" s="41"/>
      <c r="D929" s="38"/>
    </row>
    <row r="930" spans="1:4" ht="13.2">
      <c r="A930" s="39"/>
      <c r="B930" s="40"/>
      <c r="C930" s="41"/>
      <c r="D930" s="38"/>
    </row>
    <row r="931" spans="1:4" ht="13.2">
      <c r="A931" s="39"/>
      <c r="B931" s="40"/>
      <c r="C931" s="41"/>
      <c r="D931" s="38"/>
    </row>
    <row r="932" spans="1:4" ht="13.2">
      <c r="A932" s="39"/>
      <c r="B932" s="40"/>
      <c r="C932" s="41"/>
      <c r="D932" s="38"/>
    </row>
    <row r="933" spans="1:4" ht="13.2">
      <c r="A933" s="39"/>
      <c r="B933" s="40"/>
      <c r="C933" s="41"/>
      <c r="D933" s="38"/>
    </row>
    <row r="934" spans="1:4" ht="13.2">
      <c r="A934" s="39"/>
      <c r="B934" s="40"/>
      <c r="C934" s="41"/>
      <c r="D934" s="38"/>
    </row>
    <row r="935" spans="1:4" ht="13.2">
      <c r="A935" s="39"/>
      <c r="B935" s="40"/>
      <c r="C935" s="41"/>
      <c r="D935" s="38"/>
    </row>
    <row r="936" spans="1:4" ht="13.2">
      <c r="A936" s="39"/>
      <c r="B936" s="40"/>
      <c r="C936" s="41"/>
      <c r="D936" s="38"/>
    </row>
    <row r="937" spans="1:4" ht="13.2">
      <c r="A937" s="39"/>
      <c r="B937" s="40"/>
      <c r="C937" s="41"/>
      <c r="D937" s="38"/>
    </row>
    <row r="938" spans="1:4" ht="13.2">
      <c r="A938" s="39"/>
      <c r="B938" s="40"/>
      <c r="C938" s="41"/>
      <c r="D938" s="38"/>
    </row>
    <row r="939" spans="1:4" ht="13.2">
      <c r="A939" s="39"/>
      <c r="B939" s="40"/>
      <c r="C939" s="41"/>
      <c r="D939" s="38"/>
    </row>
    <row r="940" spans="1:4" ht="13.2">
      <c r="A940" s="39"/>
      <c r="B940" s="40"/>
      <c r="C940" s="41"/>
      <c r="D940" s="38"/>
    </row>
    <row r="941" spans="1:4" ht="13.2">
      <c r="A941" s="39"/>
      <c r="B941" s="40"/>
      <c r="C941" s="41"/>
      <c r="D941" s="38"/>
    </row>
    <row r="942" spans="1:4" ht="13.2">
      <c r="A942" s="39"/>
      <c r="B942" s="40"/>
      <c r="C942" s="41"/>
      <c r="D942" s="38"/>
    </row>
    <row r="943" spans="1:4" ht="13.2">
      <c r="A943" s="39"/>
      <c r="B943" s="40"/>
      <c r="C943" s="41"/>
      <c r="D943" s="38"/>
    </row>
    <row r="944" spans="1:4" ht="13.2">
      <c r="A944" s="39"/>
      <c r="B944" s="40"/>
      <c r="C944" s="41"/>
      <c r="D944" s="38"/>
    </row>
    <row r="945" spans="1:4" ht="13.2">
      <c r="A945" s="39"/>
      <c r="B945" s="40"/>
      <c r="C945" s="41"/>
      <c r="D945" s="38"/>
    </row>
    <row r="946" spans="1:4" ht="13.2">
      <c r="A946" s="39"/>
      <c r="B946" s="40"/>
      <c r="C946" s="41"/>
      <c r="D946" s="38"/>
    </row>
    <row r="947" spans="1:4" ht="13.2">
      <c r="A947" s="39"/>
      <c r="B947" s="40"/>
      <c r="C947" s="41"/>
      <c r="D947" s="38"/>
    </row>
    <row r="948" spans="1:4" ht="13.2">
      <c r="A948" s="39"/>
      <c r="B948" s="40"/>
      <c r="C948" s="41"/>
      <c r="D948" s="38"/>
    </row>
    <row r="949" spans="1:4" ht="13.2">
      <c r="A949" s="39"/>
      <c r="B949" s="40"/>
      <c r="C949" s="41"/>
      <c r="D949" s="38"/>
    </row>
    <row r="950" spans="1:4" ht="13.2">
      <c r="A950" s="39"/>
      <c r="B950" s="40"/>
      <c r="C950" s="41"/>
      <c r="D950" s="38"/>
    </row>
    <row r="951" spans="1:4" ht="13.2">
      <c r="A951" s="39"/>
      <c r="B951" s="40"/>
      <c r="C951" s="41"/>
      <c r="D951" s="38"/>
    </row>
    <row r="952" spans="1:4" ht="13.2">
      <c r="A952" s="39"/>
      <c r="B952" s="40"/>
      <c r="C952" s="41"/>
      <c r="D952" s="38"/>
    </row>
    <row r="953" spans="1:4" ht="13.2">
      <c r="A953" s="39"/>
      <c r="B953" s="40"/>
      <c r="C953" s="41"/>
      <c r="D953" s="38"/>
    </row>
    <row r="954" spans="1:4" ht="13.2">
      <c r="A954" s="39"/>
      <c r="B954" s="40"/>
      <c r="C954" s="41"/>
      <c r="D954" s="38"/>
    </row>
    <row r="955" spans="1:4" ht="13.2">
      <c r="A955" s="39"/>
      <c r="B955" s="40"/>
      <c r="C955" s="41"/>
      <c r="D955" s="38"/>
    </row>
    <row r="956" spans="1:4" ht="13.2">
      <c r="A956" s="39"/>
      <c r="B956" s="40"/>
      <c r="C956" s="41"/>
      <c r="D956" s="38"/>
    </row>
    <row r="957" spans="1:4" ht="13.2">
      <c r="A957" s="39"/>
      <c r="B957" s="40"/>
      <c r="C957" s="41"/>
      <c r="D957" s="38"/>
    </row>
    <row r="958" spans="1:4" ht="13.2">
      <c r="A958" s="39"/>
      <c r="B958" s="40"/>
      <c r="C958" s="41"/>
      <c r="D958" s="38"/>
    </row>
    <row r="959" spans="1:4" ht="13.2">
      <c r="A959" s="39"/>
      <c r="B959" s="40"/>
      <c r="C959" s="41"/>
      <c r="D959" s="38"/>
    </row>
    <row r="960" spans="1:4" ht="13.2">
      <c r="A960" s="39"/>
      <c r="B960" s="40"/>
      <c r="C960" s="41"/>
      <c r="D960" s="38"/>
    </row>
    <row r="961" spans="1:4" ht="13.2">
      <c r="A961" s="39"/>
      <c r="B961" s="40"/>
      <c r="C961" s="41"/>
      <c r="D961" s="38"/>
    </row>
    <row r="962" spans="1:4" ht="13.2">
      <c r="A962" s="39"/>
      <c r="B962" s="40"/>
      <c r="C962" s="41"/>
      <c r="D962" s="38"/>
    </row>
    <row r="963" spans="1:4" ht="13.2">
      <c r="A963" s="39"/>
      <c r="B963" s="40"/>
      <c r="C963" s="41"/>
      <c r="D963" s="38"/>
    </row>
    <row r="964" spans="1:4" ht="13.2">
      <c r="A964" s="39"/>
      <c r="B964" s="40"/>
      <c r="C964" s="41"/>
      <c r="D964" s="38"/>
    </row>
    <row r="965" spans="1:4" ht="13.2">
      <c r="A965" s="39"/>
      <c r="B965" s="40"/>
      <c r="C965" s="41"/>
      <c r="D965" s="38"/>
    </row>
    <row r="966" spans="1:4" ht="13.2">
      <c r="A966" s="39"/>
      <c r="B966" s="40"/>
      <c r="C966" s="41"/>
      <c r="D966" s="38"/>
    </row>
    <row r="967" spans="1:4" ht="13.2">
      <c r="A967" s="39"/>
      <c r="B967" s="40"/>
      <c r="C967" s="41"/>
      <c r="D967" s="38"/>
    </row>
    <row r="968" spans="1:4" ht="13.2">
      <c r="A968" s="39"/>
      <c r="B968" s="40"/>
      <c r="C968" s="41"/>
      <c r="D968" s="38"/>
    </row>
    <row r="969" spans="1:4" ht="13.2">
      <c r="A969" s="39"/>
      <c r="B969" s="40"/>
      <c r="C969" s="41"/>
      <c r="D969" s="38"/>
    </row>
    <row r="970" spans="1:4" ht="13.2">
      <c r="A970" s="39"/>
      <c r="B970" s="40"/>
      <c r="C970" s="41"/>
      <c r="D970" s="38"/>
    </row>
    <row r="971" spans="1:4" ht="13.2">
      <c r="A971" s="39"/>
      <c r="B971" s="40"/>
      <c r="C971" s="41"/>
      <c r="D971" s="38"/>
    </row>
    <row r="972" spans="1:4" ht="13.2">
      <c r="A972" s="39"/>
      <c r="B972" s="40"/>
      <c r="C972" s="41"/>
      <c r="D972" s="38"/>
    </row>
    <row r="973" spans="1:4" ht="13.2">
      <c r="A973" s="39"/>
      <c r="B973" s="40"/>
      <c r="C973" s="41"/>
      <c r="D973" s="38"/>
    </row>
    <row r="974" spans="1:4" ht="13.2">
      <c r="A974" s="39"/>
      <c r="B974" s="40"/>
      <c r="C974" s="41"/>
      <c r="D974" s="38"/>
    </row>
    <row r="975" spans="1:4" ht="13.2">
      <c r="A975" s="39"/>
      <c r="B975" s="40"/>
      <c r="C975" s="41"/>
      <c r="D975" s="38"/>
    </row>
    <row r="976" spans="1:4" ht="13.2">
      <c r="A976" s="39"/>
      <c r="B976" s="40"/>
      <c r="C976" s="41"/>
      <c r="D976" s="38"/>
    </row>
    <row r="977" spans="1:4" ht="13.2">
      <c r="A977" s="39"/>
      <c r="B977" s="40"/>
      <c r="C977" s="41"/>
      <c r="D977" s="38"/>
    </row>
    <row r="978" spans="1:4" ht="13.2">
      <c r="A978" s="39"/>
      <c r="B978" s="40"/>
      <c r="C978" s="41"/>
      <c r="D978" s="38"/>
    </row>
    <row r="979" spans="1:4" ht="13.2">
      <c r="A979" s="39"/>
      <c r="B979" s="40"/>
      <c r="C979" s="41"/>
      <c r="D979" s="38"/>
    </row>
    <row r="980" spans="1:4" ht="13.2">
      <c r="A980" s="39"/>
      <c r="B980" s="40"/>
      <c r="C980" s="41"/>
      <c r="D980" s="38"/>
    </row>
    <row r="981" spans="1:4" ht="13.2">
      <c r="A981" s="39"/>
      <c r="B981" s="40"/>
      <c r="C981" s="41"/>
      <c r="D981" s="38"/>
    </row>
    <row r="982" spans="1:4" ht="13.2">
      <c r="A982" s="39"/>
      <c r="B982" s="40"/>
      <c r="C982" s="41"/>
      <c r="D982" s="38"/>
    </row>
    <row r="983" spans="1:4" ht="13.2">
      <c r="A983" s="39"/>
      <c r="B983" s="40"/>
      <c r="C983" s="41"/>
      <c r="D983" s="38"/>
    </row>
    <row r="984" spans="1:4" ht="13.2">
      <c r="A984" s="39"/>
      <c r="B984" s="40"/>
      <c r="C984" s="41"/>
      <c r="D984" s="38"/>
    </row>
    <row r="985" spans="1:4" ht="13.2">
      <c r="A985" s="39"/>
      <c r="B985" s="40"/>
      <c r="C985" s="41"/>
      <c r="D985" s="38"/>
    </row>
    <row r="986" spans="1:4" ht="13.2">
      <c r="A986" s="39"/>
      <c r="B986" s="40"/>
      <c r="C986" s="41"/>
      <c r="D986" s="38"/>
    </row>
    <row r="987" spans="1:4" ht="13.2">
      <c r="A987" s="39"/>
      <c r="B987" s="40"/>
      <c r="C987" s="41"/>
      <c r="D987" s="38"/>
    </row>
    <row r="988" spans="1:4" ht="13.2">
      <c r="A988" s="39"/>
      <c r="B988" s="40"/>
      <c r="C988" s="41"/>
      <c r="D988" s="38"/>
    </row>
    <row r="989" spans="1:4" ht="13.2">
      <c r="A989" s="39"/>
      <c r="B989" s="40"/>
      <c r="C989" s="41"/>
      <c r="D989" s="38"/>
    </row>
    <row r="990" spans="1:4" ht="13.2">
      <c r="A990" s="39"/>
      <c r="B990" s="40"/>
      <c r="C990" s="41"/>
      <c r="D990" s="38"/>
    </row>
    <row r="991" spans="1:4" ht="13.2">
      <c r="A991" s="39"/>
      <c r="B991" s="40"/>
      <c r="C991" s="41"/>
      <c r="D991" s="38"/>
    </row>
    <row r="992" spans="1:4" ht="13.2">
      <c r="A992" s="39"/>
      <c r="B992" s="40"/>
      <c r="C992" s="41"/>
      <c r="D992" s="38"/>
    </row>
    <row r="993" spans="1:4" ht="13.2">
      <c r="A993" s="39"/>
      <c r="B993" s="40"/>
      <c r="C993" s="41"/>
      <c r="D993" s="38"/>
    </row>
    <row r="994" spans="1:4" ht="13.2">
      <c r="A994" s="39"/>
      <c r="B994" s="40"/>
      <c r="C994" s="41"/>
      <c r="D994" s="38"/>
    </row>
    <row r="995" spans="1:4" ht="13.2">
      <c r="A995" s="39"/>
      <c r="B995" s="40"/>
      <c r="C995" s="41"/>
      <c r="D995" s="38"/>
    </row>
    <row r="996" spans="1:4" ht="13.2">
      <c r="A996" s="39"/>
      <c r="B996" s="40"/>
      <c r="C996" s="41"/>
      <c r="D996" s="38"/>
    </row>
    <row r="997" spans="1:4" ht="13.2">
      <c r="A997" s="39"/>
      <c r="B997" s="40"/>
      <c r="C997" s="41"/>
      <c r="D997" s="38"/>
    </row>
    <row r="998" spans="1:4" ht="13.2">
      <c r="A998" s="39"/>
      <c r="B998" s="40"/>
      <c r="C998" s="41"/>
      <c r="D998" s="38"/>
    </row>
    <row r="999" spans="1:4" ht="13.2">
      <c r="A999" s="39"/>
      <c r="B999" s="40"/>
      <c r="C999" s="41"/>
      <c r="D999" s="38"/>
    </row>
    <row r="1000" spans="1:4" ht="13.2">
      <c r="A1000" s="39"/>
      <c r="B1000" s="40"/>
      <c r="C1000" s="41"/>
      <c r="D1000" s="38"/>
    </row>
    <row r="1001" spans="1:4" ht="13.2">
      <c r="A1001" s="39"/>
      <c r="B1001" s="40"/>
      <c r="C1001" s="41"/>
      <c r="D1001" s="38"/>
    </row>
    <row r="1002" spans="1:4" ht="13.2">
      <c r="A1002" s="39"/>
      <c r="B1002" s="40"/>
      <c r="C1002" s="41"/>
      <c r="D1002" s="38"/>
    </row>
    <row r="1003" spans="1:4" ht="13.2">
      <c r="A1003" s="39"/>
      <c r="B1003" s="40"/>
      <c r="C1003" s="41"/>
      <c r="D1003" s="38"/>
    </row>
    <row r="1004" spans="1:4" ht="13.2">
      <c r="A1004" s="39"/>
      <c r="B1004" s="40"/>
      <c r="C1004" s="41"/>
      <c r="D1004" s="38"/>
    </row>
    <row r="1005" spans="1:4" ht="13.2">
      <c r="A1005" s="39"/>
      <c r="B1005" s="40"/>
      <c r="C1005" s="41"/>
      <c r="D1005" s="3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006"/>
  <sheetViews>
    <sheetView topLeftCell="A318" workbookViewId="0">
      <selection activeCell="A2" sqref="A2:A344"/>
    </sheetView>
  </sheetViews>
  <sheetFormatPr baseColWidth="10" defaultColWidth="12.6640625" defaultRowHeight="15.75" customHeight="1"/>
  <sheetData>
    <row r="1" spans="1:4" ht="15.75" customHeight="1">
      <c r="A1" s="33" t="s">
        <v>11</v>
      </c>
      <c r="B1" s="33" t="s">
        <v>12</v>
      </c>
      <c r="C1" s="34" t="s">
        <v>366</v>
      </c>
      <c r="D1" s="43" t="s">
        <v>19</v>
      </c>
    </row>
    <row r="2" spans="1:4" ht="15.75" customHeight="1">
      <c r="A2" s="11">
        <v>10101</v>
      </c>
      <c r="B2" s="36" t="s">
        <v>20</v>
      </c>
      <c r="C2" s="37"/>
      <c r="D2" s="38"/>
    </row>
    <row r="3" spans="1:4" ht="15.75" customHeight="1">
      <c r="A3" s="11">
        <v>10102</v>
      </c>
      <c r="B3" s="36" t="s">
        <v>21</v>
      </c>
      <c r="C3" s="37"/>
      <c r="D3" s="38"/>
    </row>
    <row r="4" spans="1:4" ht="15.75" customHeight="1">
      <c r="A4" s="11">
        <v>10103</v>
      </c>
      <c r="B4" s="36" t="s">
        <v>23</v>
      </c>
      <c r="C4" s="37"/>
      <c r="D4" s="38"/>
    </row>
    <row r="5" spans="1:4" ht="15.75" customHeight="1">
      <c r="A5" s="11">
        <v>10201</v>
      </c>
      <c r="B5" s="36" t="s">
        <v>25</v>
      </c>
      <c r="C5" s="37"/>
      <c r="D5" s="38"/>
    </row>
    <row r="6" spans="1:4" ht="15.75" customHeight="1">
      <c r="A6" s="11">
        <v>10202</v>
      </c>
      <c r="B6" s="36" t="s">
        <v>26</v>
      </c>
      <c r="C6" s="37"/>
      <c r="D6" s="38"/>
    </row>
    <row r="7" spans="1:4" ht="15.75" customHeight="1">
      <c r="A7" s="11">
        <v>10301</v>
      </c>
      <c r="B7" s="36" t="s">
        <v>27</v>
      </c>
      <c r="C7" s="37"/>
      <c r="D7" s="38"/>
    </row>
    <row r="8" spans="1:4" ht="15.75" customHeight="1">
      <c r="A8" s="11">
        <v>10302</v>
      </c>
      <c r="B8" s="36" t="s">
        <v>29</v>
      </c>
      <c r="C8" s="37"/>
      <c r="D8" s="38"/>
    </row>
    <row r="9" spans="1:4" ht="15.75" customHeight="1">
      <c r="A9" s="11">
        <v>10303</v>
      </c>
      <c r="B9" s="36" t="s">
        <v>30</v>
      </c>
      <c r="C9" s="37"/>
      <c r="D9" s="38"/>
    </row>
    <row r="10" spans="1:4" ht="15.75" customHeight="1">
      <c r="A10" s="11">
        <v>10304</v>
      </c>
      <c r="B10" s="36" t="s">
        <v>31</v>
      </c>
      <c r="C10" s="37"/>
      <c r="D10" s="38"/>
    </row>
    <row r="11" spans="1:4" ht="15.75" customHeight="1">
      <c r="A11" s="11">
        <v>10401</v>
      </c>
      <c r="B11" s="36" t="s">
        <v>32</v>
      </c>
      <c r="C11" s="37"/>
      <c r="D11" s="38"/>
    </row>
    <row r="12" spans="1:4" ht="15.75" customHeight="1">
      <c r="A12" s="11">
        <v>10402</v>
      </c>
      <c r="B12" s="36" t="s">
        <v>33</v>
      </c>
      <c r="C12" s="37"/>
      <c r="D12" s="38"/>
    </row>
    <row r="13" spans="1:4" ht="15.75" customHeight="1">
      <c r="A13" s="11">
        <v>10403</v>
      </c>
      <c r="B13" s="36" t="s">
        <v>34</v>
      </c>
      <c r="C13" s="37"/>
      <c r="D13" s="38"/>
    </row>
    <row r="14" spans="1:4" ht="15.75" customHeight="1">
      <c r="A14" s="11">
        <v>10404</v>
      </c>
      <c r="B14" s="36" t="s">
        <v>35</v>
      </c>
      <c r="C14" s="37"/>
      <c r="D14" s="38"/>
    </row>
    <row r="15" spans="1:4" ht="15.75" customHeight="1">
      <c r="A15" s="11">
        <v>10405</v>
      </c>
      <c r="B15" s="36" t="s">
        <v>36</v>
      </c>
      <c r="C15" s="37"/>
      <c r="D15" s="38"/>
    </row>
    <row r="16" spans="1:4" ht="15.75" customHeight="1">
      <c r="A16" s="11">
        <v>10501</v>
      </c>
      <c r="B16" s="36" t="s">
        <v>37</v>
      </c>
      <c r="C16" s="37"/>
      <c r="D16" s="38"/>
    </row>
    <row r="17" spans="1:4" ht="15.75" customHeight="1">
      <c r="A17" s="11">
        <v>10502</v>
      </c>
      <c r="B17" s="36" t="s">
        <v>38</v>
      </c>
      <c r="C17" s="37"/>
      <c r="D17" s="38"/>
    </row>
    <row r="18" spans="1:4" ht="15.75" customHeight="1">
      <c r="A18" s="11">
        <v>10601</v>
      </c>
      <c r="B18" s="36" t="s">
        <v>41</v>
      </c>
      <c r="C18" s="37"/>
      <c r="D18" s="38"/>
    </row>
    <row r="19" spans="1:4" ht="15.75" customHeight="1">
      <c r="A19" s="11">
        <v>10602</v>
      </c>
      <c r="B19" s="36" t="s">
        <v>42</v>
      </c>
      <c r="C19" s="37"/>
      <c r="D19" s="38"/>
    </row>
    <row r="20" spans="1:4" ht="15.75" customHeight="1">
      <c r="A20" s="11">
        <v>10701</v>
      </c>
      <c r="B20" s="36" t="s">
        <v>44</v>
      </c>
      <c r="C20" s="37"/>
      <c r="D20" s="38"/>
    </row>
    <row r="21" spans="1:4" ht="15.75" customHeight="1">
      <c r="A21" s="11">
        <v>10702</v>
      </c>
      <c r="B21" s="36" t="s">
        <v>45</v>
      </c>
      <c r="C21" s="37"/>
      <c r="D21" s="38"/>
    </row>
    <row r="22" spans="1:4" ht="15.75" customHeight="1">
      <c r="A22" s="11">
        <v>10703</v>
      </c>
      <c r="B22" s="36" t="s">
        <v>48</v>
      </c>
      <c r="C22" s="37"/>
      <c r="D22" s="38"/>
    </row>
    <row r="23" spans="1:4" ht="15.75" customHeight="1">
      <c r="A23" s="11">
        <v>10704</v>
      </c>
      <c r="B23" s="36" t="s">
        <v>51</v>
      </c>
      <c r="C23" s="37"/>
      <c r="D23" s="38"/>
    </row>
    <row r="24" spans="1:4" ht="15.75" customHeight="1">
      <c r="A24" s="11">
        <v>10801</v>
      </c>
      <c r="B24" s="36" t="s">
        <v>52</v>
      </c>
      <c r="C24" s="37"/>
      <c r="D24" s="38"/>
    </row>
    <row r="25" spans="1:4" ht="15.75" customHeight="1">
      <c r="A25" s="11">
        <v>10901</v>
      </c>
      <c r="B25" s="36" t="s">
        <v>53</v>
      </c>
      <c r="C25" s="37"/>
      <c r="D25" s="38"/>
    </row>
    <row r="26" spans="1:4" ht="15.75" customHeight="1">
      <c r="A26" s="11">
        <v>10902</v>
      </c>
      <c r="B26" s="36" t="s">
        <v>54</v>
      </c>
      <c r="C26" s="37"/>
      <c r="D26" s="38"/>
    </row>
    <row r="27" spans="1:4" ht="14.4">
      <c r="A27" s="11">
        <v>10903</v>
      </c>
      <c r="B27" s="36" t="s">
        <v>55</v>
      </c>
      <c r="C27" s="37"/>
      <c r="D27" s="38"/>
    </row>
    <row r="28" spans="1:4" ht="14.4">
      <c r="A28" s="11">
        <v>11001</v>
      </c>
      <c r="B28" s="36" t="s">
        <v>56</v>
      </c>
      <c r="C28" s="37"/>
      <c r="D28" s="38"/>
    </row>
    <row r="29" spans="1:4" ht="14.4">
      <c r="A29" s="11">
        <v>11002</v>
      </c>
      <c r="B29" s="36" t="s">
        <v>57</v>
      </c>
      <c r="C29" s="37"/>
      <c r="D29" s="38"/>
    </row>
    <row r="30" spans="1:4" ht="14.4">
      <c r="A30" s="11">
        <v>11003</v>
      </c>
      <c r="B30" s="36" t="s">
        <v>58</v>
      </c>
      <c r="C30" s="37"/>
      <c r="D30" s="38"/>
    </row>
    <row r="31" spans="1:4" ht="14.4">
      <c r="A31" s="11">
        <v>20101</v>
      </c>
      <c r="B31" s="36" t="s">
        <v>59</v>
      </c>
      <c r="C31" s="37"/>
      <c r="D31" s="38"/>
    </row>
    <row r="32" spans="1:4" ht="14.4">
      <c r="A32" s="11">
        <v>20102</v>
      </c>
      <c r="B32" s="36" t="s">
        <v>60</v>
      </c>
      <c r="C32" s="37"/>
      <c r="D32" s="38"/>
    </row>
    <row r="33" spans="1:4" ht="14.4">
      <c r="A33" s="11">
        <v>20103</v>
      </c>
      <c r="B33" s="36" t="s">
        <v>61</v>
      </c>
      <c r="C33" s="37"/>
      <c r="D33" s="38"/>
    </row>
    <row r="34" spans="1:4" ht="14.4">
      <c r="A34" s="11">
        <v>20104</v>
      </c>
      <c r="B34" s="36" t="s">
        <v>62</v>
      </c>
      <c r="C34" s="37"/>
      <c r="D34" s="38"/>
    </row>
    <row r="35" spans="1:4" ht="14.4">
      <c r="A35" s="11">
        <v>20105</v>
      </c>
      <c r="B35" s="36" t="s">
        <v>63</v>
      </c>
      <c r="C35" s="37"/>
      <c r="D35" s="38"/>
    </row>
    <row r="36" spans="1:4" ht="14.4">
      <c r="A36" s="11">
        <v>20201</v>
      </c>
      <c r="B36" s="36" t="s">
        <v>64</v>
      </c>
      <c r="C36" s="37"/>
      <c r="D36" s="38"/>
    </row>
    <row r="37" spans="1:4" ht="14.4">
      <c r="A37" s="11">
        <v>20202</v>
      </c>
      <c r="B37" s="36" t="s">
        <v>65</v>
      </c>
      <c r="C37" s="37"/>
      <c r="D37" s="38"/>
    </row>
    <row r="38" spans="1:4" ht="14.4">
      <c r="A38" s="11">
        <v>20203</v>
      </c>
      <c r="B38" s="36" t="s">
        <v>66</v>
      </c>
      <c r="C38" s="37"/>
      <c r="D38" s="38"/>
    </row>
    <row r="39" spans="1:4" ht="14.4">
      <c r="A39" s="11">
        <v>20204</v>
      </c>
      <c r="B39" s="36" t="s">
        <v>67</v>
      </c>
      <c r="C39" s="37"/>
      <c r="D39" s="38"/>
    </row>
    <row r="40" spans="1:4" ht="14.4">
      <c r="A40" s="11">
        <v>20205</v>
      </c>
      <c r="B40" s="36" t="s">
        <v>68</v>
      </c>
      <c r="C40" s="37"/>
      <c r="D40" s="38"/>
    </row>
    <row r="41" spans="1:4" ht="14.4">
      <c r="A41" s="11">
        <v>20206</v>
      </c>
      <c r="B41" s="36" t="s">
        <v>69</v>
      </c>
      <c r="C41" s="37"/>
      <c r="D41" s="38"/>
    </row>
    <row r="42" spans="1:4" ht="14.4">
      <c r="A42" s="11">
        <v>20301</v>
      </c>
      <c r="B42" s="36" t="s">
        <v>70</v>
      </c>
      <c r="C42" s="37"/>
      <c r="D42" s="38"/>
    </row>
    <row r="43" spans="1:4" ht="14.4">
      <c r="A43" s="11">
        <v>20302</v>
      </c>
      <c r="B43" s="36" t="s">
        <v>71</v>
      </c>
      <c r="C43" s="37"/>
      <c r="D43" s="38"/>
    </row>
    <row r="44" spans="1:4" ht="14.4">
      <c r="A44" s="11">
        <v>20303</v>
      </c>
      <c r="B44" s="36" t="s">
        <v>72</v>
      </c>
      <c r="C44" s="37"/>
      <c r="D44" s="38"/>
    </row>
    <row r="45" spans="1:4" ht="14.4">
      <c r="A45" s="11">
        <v>20304</v>
      </c>
      <c r="B45" s="36" t="s">
        <v>73</v>
      </c>
      <c r="C45" s="37"/>
      <c r="D45" s="38"/>
    </row>
    <row r="46" spans="1:4" ht="14.4">
      <c r="A46" s="11">
        <v>20305</v>
      </c>
      <c r="B46" s="36" t="s">
        <v>74</v>
      </c>
      <c r="C46" s="37"/>
      <c r="D46" s="38"/>
    </row>
    <row r="47" spans="1:4" ht="14.4">
      <c r="A47" s="11">
        <v>20306</v>
      </c>
      <c r="B47" s="36" t="s">
        <v>75</v>
      </c>
      <c r="C47" s="37"/>
      <c r="D47" s="38"/>
    </row>
    <row r="48" spans="1:4" ht="14.4">
      <c r="A48" s="11">
        <v>20307</v>
      </c>
      <c r="B48" s="36" t="s">
        <v>76</v>
      </c>
      <c r="C48" s="37"/>
      <c r="D48" s="38"/>
    </row>
    <row r="49" spans="1:4" ht="14.4">
      <c r="A49" s="11">
        <v>20308</v>
      </c>
      <c r="B49" s="36" t="s">
        <v>77</v>
      </c>
      <c r="C49" s="37"/>
      <c r="D49" s="38"/>
    </row>
    <row r="50" spans="1:4" ht="14.4">
      <c r="A50" s="11">
        <v>20401</v>
      </c>
      <c r="B50" s="36" t="s">
        <v>78</v>
      </c>
      <c r="C50" s="37"/>
      <c r="D50" s="38"/>
    </row>
    <row r="51" spans="1:4" ht="14.4">
      <c r="A51" s="11">
        <v>20402</v>
      </c>
      <c r="B51" s="36" t="s">
        <v>79</v>
      </c>
      <c r="C51" s="37"/>
      <c r="D51" s="38"/>
    </row>
    <row r="52" spans="1:4" ht="14.4">
      <c r="A52" s="11">
        <v>20403</v>
      </c>
      <c r="B52" s="36" t="s">
        <v>80</v>
      </c>
      <c r="C52" s="37"/>
      <c r="D52" s="38"/>
    </row>
    <row r="53" spans="1:4" ht="14.4">
      <c r="A53" s="11">
        <v>20404</v>
      </c>
      <c r="B53" s="36" t="s">
        <v>81</v>
      </c>
      <c r="C53" s="37"/>
      <c r="D53" s="38"/>
    </row>
    <row r="54" spans="1:4" ht="14.4">
      <c r="A54" s="11">
        <v>20405</v>
      </c>
      <c r="B54" s="36" t="s">
        <v>82</v>
      </c>
      <c r="C54" s="37"/>
      <c r="D54" s="38"/>
    </row>
    <row r="55" spans="1:4" ht="14.4">
      <c r="A55" s="11">
        <v>20501</v>
      </c>
      <c r="B55" s="36" t="s">
        <v>83</v>
      </c>
      <c r="C55" s="37"/>
      <c r="D55" s="38"/>
    </row>
    <row r="56" spans="1:4" ht="14.4">
      <c r="A56" s="11">
        <v>20502</v>
      </c>
      <c r="B56" s="36" t="s">
        <v>84</v>
      </c>
      <c r="C56" s="37"/>
      <c r="D56" s="38"/>
    </row>
    <row r="57" spans="1:4" ht="14.4">
      <c r="A57" s="11">
        <v>20503</v>
      </c>
      <c r="B57" s="36" t="s">
        <v>85</v>
      </c>
      <c r="C57" s="37"/>
      <c r="D57" s="38"/>
    </row>
    <row r="58" spans="1:4" ht="14.4">
      <c r="A58" s="11">
        <v>20601</v>
      </c>
      <c r="B58" s="36" t="s">
        <v>86</v>
      </c>
      <c r="C58" s="37"/>
      <c r="D58" s="38"/>
    </row>
    <row r="59" spans="1:4" ht="14.4">
      <c r="A59" s="11">
        <v>20602</v>
      </c>
      <c r="B59" s="36" t="s">
        <v>87</v>
      </c>
      <c r="C59" s="37"/>
      <c r="D59" s="38"/>
    </row>
    <row r="60" spans="1:4" ht="14.4">
      <c r="A60" s="11">
        <v>20603</v>
      </c>
      <c r="B60" s="36" t="s">
        <v>88</v>
      </c>
      <c r="C60" s="37"/>
      <c r="D60" s="38"/>
    </row>
    <row r="61" spans="1:4" ht="14.4">
      <c r="A61" s="11">
        <v>20604</v>
      </c>
      <c r="B61" s="36" t="s">
        <v>89</v>
      </c>
      <c r="C61" s="37"/>
      <c r="D61" s="38"/>
    </row>
    <row r="62" spans="1:4" ht="14.4">
      <c r="A62" s="11">
        <v>20605</v>
      </c>
      <c r="B62" s="36" t="s">
        <v>90</v>
      </c>
      <c r="C62" s="37"/>
      <c r="D62" s="38"/>
    </row>
    <row r="63" spans="1:4" ht="14.4">
      <c r="A63" s="11">
        <v>20606</v>
      </c>
      <c r="B63" s="36" t="s">
        <v>91</v>
      </c>
      <c r="C63" s="37"/>
      <c r="D63" s="38"/>
    </row>
    <row r="64" spans="1:4" ht="14.4">
      <c r="A64" s="11">
        <v>20607</v>
      </c>
      <c r="B64" s="36" t="s">
        <v>92</v>
      </c>
      <c r="C64" s="37"/>
      <c r="D64" s="38"/>
    </row>
    <row r="65" spans="1:4" ht="14.4">
      <c r="A65" s="11">
        <v>20608</v>
      </c>
      <c r="B65" s="36" t="s">
        <v>93</v>
      </c>
      <c r="C65" s="37"/>
      <c r="D65" s="38"/>
    </row>
    <row r="66" spans="1:4" ht="14.4">
      <c r="A66" s="11">
        <v>20701</v>
      </c>
      <c r="B66" s="36" t="s">
        <v>94</v>
      </c>
      <c r="C66" s="37"/>
      <c r="D66" s="38"/>
    </row>
    <row r="67" spans="1:4" ht="14.4">
      <c r="A67" s="11">
        <v>20702</v>
      </c>
      <c r="B67" s="36" t="s">
        <v>95</v>
      </c>
      <c r="C67" s="37"/>
      <c r="D67" s="38"/>
    </row>
    <row r="68" spans="1:4" ht="14.4">
      <c r="A68" s="11">
        <v>20801</v>
      </c>
      <c r="B68" s="36" t="s">
        <v>96</v>
      </c>
      <c r="C68" s="37"/>
      <c r="D68" s="38"/>
    </row>
    <row r="69" spans="1:4" ht="14.4">
      <c r="A69" s="11">
        <v>20802</v>
      </c>
      <c r="B69" s="36" t="s">
        <v>97</v>
      </c>
      <c r="C69" s="37"/>
      <c r="D69" s="38"/>
    </row>
    <row r="70" spans="1:4" ht="14.4">
      <c r="A70" s="11">
        <v>20803</v>
      </c>
      <c r="B70" s="36" t="s">
        <v>98</v>
      </c>
      <c r="C70" s="37"/>
      <c r="D70" s="38"/>
    </row>
    <row r="71" spans="1:4" ht="14.4">
      <c r="A71" s="11">
        <v>20804</v>
      </c>
      <c r="B71" s="36" t="s">
        <v>99</v>
      </c>
      <c r="C71" s="37"/>
      <c r="D71" s="38"/>
    </row>
    <row r="72" spans="1:4" ht="14.4">
      <c r="A72" s="11">
        <v>20805</v>
      </c>
      <c r="B72" s="36" t="s">
        <v>100</v>
      </c>
      <c r="C72" s="37"/>
      <c r="D72" s="38"/>
    </row>
    <row r="73" spans="1:4" ht="14.4">
      <c r="A73" s="11">
        <v>20806</v>
      </c>
      <c r="B73" s="36" t="s">
        <v>101</v>
      </c>
      <c r="C73" s="37"/>
      <c r="D73" s="38"/>
    </row>
    <row r="74" spans="1:4" ht="14.4">
      <c r="A74" s="11">
        <v>20807</v>
      </c>
      <c r="B74" s="36" t="s">
        <v>102</v>
      </c>
      <c r="C74" s="37"/>
      <c r="D74" s="38"/>
    </row>
    <row r="75" spans="1:4" ht="14.4">
      <c r="A75" s="11">
        <v>20901</v>
      </c>
      <c r="B75" s="36" t="s">
        <v>103</v>
      </c>
      <c r="C75" s="37"/>
      <c r="D75" s="38"/>
    </row>
    <row r="76" spans="1:4" ht="14.4">
      <c r="A76" s="11">
        <v>20902</v>
      </c>
      <c r="B76" s="36" t="s">
        <v>104</v>
      </c>
      <c r="C76" s="37"/>
      <c r="D76" s="38"/>
    </row>
    <row r="77" spans="1:4" ht="14.4">
      <c r="A77" s="11">
        <v>20903</v>
      </c>
      <c r="B77" s="36" t="s">
        <v>105</v>
      </c>
      <c r="C77" s="37"/>
      <c r="D77" s="38"/>
    </row>
    <row r="78" spans="1:4" ht="14.4">
      <c r="A78" s="11">
        <v>20904</v>
      </c>
      <c r="B78" s="36" t="s">
        <v>106</v>
      </c>
      <c r="C78" s="37"/>
      <c r="D78" s="38"/>
    </row>
    <row r="79" spans="1:4" ht="14.4">
      <c r="A79" s="11">
        <v>20905</v>
      </c>
      <c r="B79" s="36" t="s">
        <v>107</v>
      </c>
      <c r="C79" s="37"/>
      <c r="D79" s="38"/>
    </row>
    <row r="80" spans="1:4" ht="14.4">
      <c r="A80" s="11">
        <v>21001</v>
      </c>
      <c r="B80" s="36" t="s">
        <v>108</v>
      </c>
      <c r="C80" s="37"/>
      <c r="D80" s="38"/>
    </row>
    <row r="81" spans="1:4" ht="14.4">
      <c r="A81" s="11">
        <v>21002</v>
      </c>
      <c r="B81" s="36" t="s">
        <v>109</v>
      </c>
      <c r="C81" s="37"/>
      <c r="D81" s="38"/>
    </row>
    <row r="82" spans="1:4" ht="14.4">
      <c r="A82" s="11">
        <v>21003</v>
      </c>
      <c r="B82" s="36" t="s">
        <v>110</v>
      </c>
      <c r="C82" s="37"/>
      <c r="D82" s="38"/>
    </row>
    <row r="83" spans="1:4" ht="14.4">
      <c r="A83" s="11">
        <v>21004</v>
      </c>
      <c r="B83" s="36" t="s">
        <v>111</v>
      </c>
      <c r="C83" s="37"/>
      <c r="D83" s="38"/>
    </row>
    <row r="84" spans="1:4" ht="14.4">
      <c r="A84" s="11">
        <v>21005</v>
      </c>
      <c r="B84" s="36" t="s">
        <v>112</v>
      </c>
      <c r="C84" s="37"/>
      <c r="D84" s="38"/>
    </row>
    <row r="85" spans="1:4" ht="14.4">
      <c r="A85" s="11">
        <v>21006</v>
      </c>
      <c r="B85" s="36" t="s">
        <v>113</v>
      </c>
      <c r="C85" s="37"/>
      <c r="D85" s="38"/>
    </row>
    <row r="86" spans="1:4" ht="14.4">
      <c r="A86" s="11">
        <v>21101</v>
      </c>
      <c r="B86" s="36" t="s">
        <v>114</v>
      </c>
      <c r="C86" s="37"/>
      <c r="D86" s="38"/>
    </row>
    <row r="87" spans="1:4" ht="14.4">
      <c r="A87" s="11">
        <v>21102</v>
      </c>
      <c r="B87" s="36" t="s">
        <v>115</v>
      </c>
      <c r="C87" s="37"/>
      <c r="D87" s="38"/>
    </row>
    <row r="88" spans="1:4" ht="14.4">
      <c r="A88" s="11">
        <v>21103</v>
      </c>
      <c r="B88" s="36" t="s">
        <v>116</v>
      </c>
      <c r="C88" s="37"/>
      <c r="D88" s="38"/>
    </row>
    <row r="89" spans="1:4" ht="14.4">
      <c r="A89" s="11">
        <v>21104</v>
      </c>
      <c r="B89" s="36" t="s">
        <v>117</v>
      </c>
      <c r="C89" s="37"/>
      <c r="D89" s="38"/>
    </row>
    <row r="90" spans="1:4" ht="14.4">
      <c r="A90" s="11">
        <v>21105</v>
      </c>
      <c r="B90" s="36" t="s">
        <v>118</v>
      </c>
      <c r="C90" s="37"/>
      <c r="D90" s="38"/>
    </row>
    <row r="91" spans="1:4" ht="14.4">
      <c r="A91" s="11">
        <v>21201</v>
      </c>
      <c r="B91" s="36" t="s">
        <v>119</v>
      </c>
      <c r="C91" s="37"/>
      <c r="D91" s="38"/>
    </row>
    <row r="92" spans="1:4" ht="14.4">
      <c r="A92" s="11">
        <v>21202</v>
      </c>
      <c r="B92" s="36" t="s">
        <v>120</v>
      </c>
      <c r="C92" s="37"/>
      <c r="D92" s="38"/>
    </row>
    <row r="93" spans="1:4" ht="14.4">
      <c r="A93" s="11">
        <v>21203</v>
      </c>
      <c r="B93" s="36" t="s">
        <v>121</v>
      </c>
      <c r="C93" s="37"/>
      <c r="D93" s="38"/>
    </row>
    <row r="94" spans="1:4" ht="14.4">
      <c r="A94" s="11">
        <v>21204</v>
      </c>
      <c r="B94" s="36" t="s">
        <v>122</v>
      </c>
      <c r="C94" s="37"/>
      <c r="D94" s="38"/>
    </row>
    <row r="95" spans="1:4" ht="14.4">
      <c r="A95" s="11">
        <v>21301</v>
      </c>
      <c r="B95" s="36" t="s">
        <v>123</v>
      </c>
      <c r="C95" s="37"/>
      <c r="D95" s="38"/>
    </row>
    <row r="96" spans="1:4" ht="14.4">
      <c r="A96" s="11">
        <v>21302</v>
      </c>
      <c r="B96" s="36" t="s">
        <v>124</v>
      </c>
      <c r="C96" s="37"/>
      <c r="D96" s="38"/>
    </row>
    <row r="97" spans="1:4" ht="14.4">
      <c r="A97" s="11">
        <v>21303</v>
      </c>
      <c r="B97" s="36" t="s">
        <v>125</v>
      </c>
      <c r="C97" s="37"/>
      <c r="D97" s="38"/>
    </row>
    <row r="98" spans="1:4" ht="14.4">
      <c r="A98" s="11">
        <v>21304</v>
      </c>
      <c r="B98" s="36" t="s">
        <v>126</v>
      </c>
      <c r="C98" s="37"/>
      <c r="D98" s="38"/>
    </row>
    <row r="99" spans="1:4" ht="14.4">
      <c r="A99" s="11">
        <v>21305</v>
      </c>
      <c r="B99" s="36" t="s">
        <v>127</v>
      </c>
      <c r="C99" s="37"/>
      <c r="D99" s="38"/>
    </row>
    <row r="100" spans="1:4" ht="14.4">
      <c r="A100" s="11">
        <v>21306</v>
      </c>
      <c r="B100" s="36" t="s">
        <v>128</v>
      </c>
      <c r="C100" s="37"/>
      <c r="D100" s="38"/>
    </row>
    <row r="101" spans="1:4" ht="14.4">
      <c r="A101" s="11">
        <v>21307</v>
      </c>
      <c r="B101" s="36" t="s">
        <v>129</v>
      </c>
      <c r="C101" s="37"/>
      <c r="D101" s="38"/>
    </row>
    <row r="102" spans="1:4" ht="14.4">
      <c r="A102" s="11">
        <v>21401</v>
      </c>
      <c r="B102" s="36" t="s">
        <v>130</v>
      </c>
      <c r="C102" s="37"/>
      <c r="D102" s="38"/>
    </row>
    <row r="103" spans="1:4" ht="14.4">
      <c r="A103" s="11">
        <v>21402</v>
      </c>
      <c r="B103" s="36" t="s">
        <v>131</v>
      </c>
      <c r="C103" s="37"/>
      <c r="D103" s="38"/>
    </row>
    <row r="104" spans="1:4" ht="14.4">
      <c r="A104" s="11">
        <v>21501</v>
      </c>
      <c r="B104" s="36" t="s">
        <v>132</v>
      </c>
      <c r="C104" s="37"/>
      <c r="D104" s="38"/>
    </row>
    <row r="105" spans="1:4" ht="14.4">
      <c r="A105" s="11">
        <v>21502</v>
      </c>
      <c r="B105" s="36" t="s">
        <v>133</v>
      </c>
      <c r="C105" s="37"/>
      <c r="D105" s="38"/>
    </row>
    <row r="106" spans="1:4" ht="14.4">
      <c r="A106" s="11">
        <v>21601</v>
      </c>
      <c r="B106" s="36" t="s">
        <v>134</v>
      </c>
      <c r="C106" s="37"/>
      <c r="D106" s="38"/>
    </row>
    <row r="107" spans="1:4" ht="14.4">
      <c r="A107" s="11">
        <v>21602</v>
      </c>
      <c r="B107" s="36" t="s">
        <v>135</v>
      </c>
      <c r="C107" s="37"/>
      <c r="D107" s="38"/>
    </row>
    <row r="108" spans="1:4" ht="14.4">
      <c r="A108" s="11">
        <v>21701</v>
      </c>
      <c r="B108" s="36" t="s">
        <v>136</v>
      </c>
      <c r="C108" s="37"/>
      <c r="D108" s="38"/>
    </row>
    <row r="109" spans="1:4" ht="14.4">
      <c r="A109" s="11">
        <v>21702</v>
      </c>
      <c r="B109" s="36" t="s">
        <v>137</v>
      </c>
      <c r="C109" s="37"/>
      <c r="D109" s="38"/>
    </row>
    <row r="110" spans="1:4" ht="14.4">
      <c r="A110" s="11">
        <v>21703</v>
      </c>
      <c r="B110" s="36" t="s">
        <v>138</v>
      </c>
      <c r="C110" s="37"/>
      <c r="D110" s="38"/>
    </row>
    <row r="111" spans="1:4" ht="14.4">
      <c r="A111" s="11">
        <v>21801</v>
      </c>
      <c r="B111" s="36" t="s">
        <v>139</v>
      </c>
      <c r="C111" s="37"/>
      <c r="D111" s="38"/>
    </row>
    <row r="112" spans="1:4" ht="14.4">
      <c r="A112" s="11">
        <v>21802</v>
      </c>
      <c r="B112" s="36" t="s">
        <v>140</v>
      </c>
      <c r="C112" s="37"/>
      <c r="D112" s="38"/>
    </row>
    <row r="113" spans="1:4" ht="14.4">
      <c r="A113" s="11">
        <v>21803</v>
      </c>
      <c r="B113" s="36" t="s">
        <v>141</v>
      </c>
      <c r="C113" s="37"/>
      <c r="D113" s="38"/>
    </row>
    <row r="114" spans="1:4" ht="14.4">
      <c r="A114" s="11">
        <v>21901</v>
      </c>
      <c r="B114" s="36" t="s">
        <v>142</v>
      </c>
      <c r="C114" s="37"/>
      <c r="D114" s="38"/>
    </row>
    <row r="115" spans="1:4" ht="14.4">
      <c r="A115" s="11">
        <v>21902</v>
      </c>
      <c r="B115" s="36" t="s">
        <v>143</v>
      </c>
      <c r="C115" s="37"/>
      <c r="D115" s="38"/>
    </row>
    <row r="116" spans="1:4" ht="14.4">
      <c r="A116" s="11">
        <v>22001</v>
      </c>
      <c r="B116" s="36" t="s">
        <v>144</v>
      </c>
      <c r="C116" s="37"/>
      <c r="D116" s="38"/>
    </row>
    <row r="117" spans="1:4" ht="14.4">
      <c r="A117" s="11">
        <v>22002</v>
      </c>
      <c r="B117" s="36" t="s">
        <v>145</v>
      </c>
      <c r="C117" s="37"/>
      <c r="D117" s="38"/>
    </row>
    <row r="118" spans="1:4" ht="14.4">
      <c r="A118" s="11">
        <v>30101</v>
      </c>
      <c r="B118" s="36" t="s">
        <v>146</v>
      </c>
      <c r="C118" s="37"/>
      <c r="D118" s="38"/>
    </row>
    <row r="119" spans="1:4" ht="14.4">
      <c r="A119" s="11">
        <v>30201</v>
      </c>
      <c r="B119" s="36" t="s">
        <v>147</v>
      </c>
      <c r="C119" s="37"/>
      <c r="D119" s="38"/>
    </row>
    <row r="120" spans="1:4" ht="14.4">
      <c r="A120" s="11">
        <v>30202</v>
      </c>
      <c r="B120" s="36" t="s">
        <v>148</v>
      </c>
      <c r="C120" s="37"/>
      <c r="D120" s="38"/>
    </row>
    <row r="121" spans="1:4" ht="14.4">
      <c r="A121" s="11">
        <v>30203</v>
      </c>
      <c r="B121" s="36" t="s">
        <v>149</v>
      </c>
      <c r="C121" s="37"/>
      <c r="D121" s="38"/>
    </row>
    <row r="122" spans="1:4" ht="14.4">
      <c r="A122" s="11">
        <v>30301</v>
      </c>
      <c r="B122" s="36" t="s">
        <v>150</v>
      </c>
      <c r="C122" s="37"/>
      <c r="D122" s="38"/>
    </row>
    <row r="123" spans="1:4" ht="14.4">
      <c r="A123" s="11">
        <v>30302</v>
      </c>
      <c r="B123" s="36" t="s">
        <v>151</v>
      </c>
      <c r="C123" s="37"/>
      <c r="D123" s="38"/>
    </row>
    <row r="124" spans="1:4" ht="14.4">
      <c r="A124" s="11">
        <v>30303</v>
      </c>
      <c r="B124" s="36" t="s">
        <v>152</v>
      </c>
      <c r="C124" s="37"/>
      <c r="D124" s="38"/>
    </row>
    <row r="125" spans="1:4" ht="14.4">
      <c r="A125" s="11">
        <v>30401</v>
      </c>
      <c r="B125" s="36" t="s">
        <v>153</v>
      </c>
      <c r="C125" s="37"/>
      <c r="D125" s="38"/>
    </row>
    <row r="126" spans="1:4" ht="14.4">
      <c r="A126" s="11">
        <v>30402</v>
      </c>
      <c r="B126" s="36" t="s">
        <v>154</v>
      </c>
      <c r="C126" s="37"/>
      <c r="D126" s="38"/>
    </row>
    <row r="127" spans="1:4" ht="14.4">
      <c r="A127" s="11">
        <v>30403</v>
      </c>
      <c r="B127" s="36" t="s">
        <v>155</v>
      </c>
      <c r="C127" s="37"/>
      <c r="D127" s="38"/>
    </row>
    <row r="128" spans="1:4" ht="14.4">
      <c r="A128" s="11">
        <v>30404</v>
      </c>
      <c r="B128" s="36" t="s">
        <v>156</v>
      </c>
      <c r="C128" s="37"/>
      <c r="D128" s="38"/>
    </row>
    <row r="129" spans="1:4" ht="14.4">
      <c r="A129" s="11">
        <v>30501</v>
      </c>
      <c r="B129" s="36" t="s">
        <v>157</v>
      </c>
      <c r="C129" s="37"/>
      <c r="D129" s="38"/>
    </row>
    <row r="130" spans="1:4" ht="14.4">
      <c r="A130" s="11">
        <v>30502</v>
      </c>
      <c r="B130" s="36" t="s">
        <v>158</v>
      </c>
      <c r="C130" s="37"/>
      <c r="D130" s="38"/>
    </row>
    <row r="131" spans="1:4" ht="14.4">
      <c r="A131" s="11">
        <v>30601</v>
      </c>
      <c r="B131" s="36" t="s">
        <v>159</v>
      </c>
      <c r="C131" s="37"/>
      <c r="D131" s="38"/>
    </row>
    <row r="132" spans="1:4" ht="14.4">
      <c r="A132" s="11">
        <v>30602</v>
      </c>
      <c r="B132" s="36" t="s">
        <v>160</v>
      </c>
      <c r="C132" s="37"/>
      <c r="D132" s="38"/>
    </row>
    <row r="133" spans="1:4" ht="14.4">
      <c r="A133" s="11">
        <v>30701</v>
      </c>
      <c r="B133" s="36" t="s">
        <v>161</v>
      </c>
      <c r="C133" s="37"/>
      <c r="D133" s="38"/>
    </row>
    <row r="134" spans="1:4" ht="14.4">
      <c r="A134" s="11">
        <v>30702</v>
      </c>
      <c r="B134" s="36" t="s">
        <v>162</v>
      </c>
      <c r="C134" s="37"/>
      <c r="D134" s="38"/>
    </row>
    <row r="135" spans="1:4" ht="14.4">
      <c r="A135" s="11">
        <v>30703</v>
      </c>
      <c r="B135" s="36" t="s">
        <v>163</v>
      </c>
      <c r="C135" s="37"/>
      <c r="D135" s="38"/>
    </row>
    <row r="136" spans="1:4" ht="14.4">
      <c r="A136" s="11">
        <v>30801</v>
      </c>
      <c r="B136" s="36" t="s">
        <v>164</v>
      </c>
      <c r="C136" s="37"/>
      <c r="D136" s="38"/>
    </row>
    <row r="137" spans="1:4" ht="14.4">
      <c r="A137" s="11">
        <v>30802</v>
      </c>
      <c r="B137" s="36" t="s">
        <v>165</v>
      </c>
      <c r="C137" s="37"/>
      <c r="D137" s="38"/>
    </row>
    <row r="138" spans="1:4" ht="14.4">
      <c r="A138" s="11">
        <v>30803</v>
      </c>
      <c r="B138" s="36" t="s">
        <v>166</v>
      </c>
      <c r="C138" s="37"/>
      <c r="D138" s="38"/>
    </row>
    <row r="139" spans="1:4" ht="14.4">
      <c r="A139" s="11">
        <v>30901</v>
      </c>
      <c r="B139" s="36" t="s">
        <v>167</v>
      </c>
      <c r="C139" s="37"/>
      <c r="D139" s="38"/>
    </row>
    <row r="140" spans="1:4" ht="14.4">
      <c r="A140" s="11">
        <v>30902</v>
      </c>
      <c r="B140" s="36" t="s">
        <v>168</v>
      </c>
      <c r="C140" s="37"/>
      <c r="D140" s="38"/>
    </row>
    <row r="141" spans="1:4" ht="14.4">
      <c r="A141" s="11">
        <v>30903</v>
      </c>
      <c r="B141" s="36" t="s">
        <v>169</v>
      </c>
      <c r="C141" s="37"/>
      <c r="D141" s="38"/>
    </row>
    <row r="142" spans="1:4" ht="14.4">
      <c r="A142" s="11">
        <v>30904</v>
      </c>
      <c r="B142" s="36" t="s">
        <v>170</v>
      </c>
      <c r="C142" s="37"/>
      <c r="D142" s="38"/>
    </row>
    <row r="143" spans="1:4" ht="14.4">
      <c r="A143" s="11">
        <v>30905</v>
      </c>
      <c r="B143" s="36" t="s">
        <v>171</v>
      </c>
      <c r="C143" s="37"/>
      <c r="D143" s="38"/>
    </row>
    <row r="144" spans="1:4" ht="14.4">
      <c r="A144" s="11">
        <v>31001</v>
      </c>
      <c r="B144" s="36" t="s">
        <v>172</v>
      </c>
      <c r="C144" s="37"/>
      <c r="D144" s="38"/>
    </row>
    <row r="145" spans="1:4" ht="14.4">
      <c r="A145" s="11">
        <v>31002</v>
      </c>
      <c r="B145" s="36" t="s">
        <v>173</v>
      </c>
      <c r="C145" s="37"/>
      <c r="D145" s="38"/>
    </row>
    <row r="146" spans="1:4" ht="14.4">
      <c r="A146" s="11">
        <v>31003</v>
      </c>
      <c r="B146" s="36" t="s">
        <v>174</v>
      </c>
      <c r="C146" s="37"/>
      <c r="D146" s="38"/>
    </row>
    <row r="147" spans="1:4" ht="14.4">
      <c r="A147" s="11">
        <v>31101</v>
      </c>
      <c r="B147" s="36" t="s">
        <v>175</v>
      </c>
      <c r="C147" s="37"/>
      <c r="D147" s="38"/>
    </row>
    <row r="148" spans="1:4" ht="14.4">
      <c r="A148" s="11">
        <v>31201</v>
      </c>
      <c r="B148" s="36" t="s">
        <v>176</v>
      </c>
      <c r="C148" s="37"/>
      <c r="D148" s="38"/>
    </row>
    <row r="149" spans="1:4" ht="14.4">
      <c r="A149" s="11">
        <v>31202</v>
      </c>
      <c r="B149" s="36" t="s">
        <v>177</v>
      </c>
      <c r="C149" s="37"/>
      <c r="D149" s="38"/>
    </row>
    <row r="150" spans="1:4" ht="14.4">
      <c r="A150" s="11">
        <v>31203</v>
      </c>
      <c r="B150" s="36" t="s">
        <v>178</v>
      </c>
      <c r="C150" s="37"/>
      <c r="D150" s="38"/>
    </row>
    <row r="151" spans="1:4" ht="14.4">
      <c r="A151" s="11">
        <v>31204</v>
      </c>
      <c r="B151" s="36" t="s">
        <v>179</v>
      </c>
      <c r="C151" s="37"/>
      <c r="D151" s="38"/>
    </row>
    <row r="152" spans="1:4" ht="14.4">
      <c r="A152" s="11">
        <v>31205</v>
      </c>
      <c r="B152" s="36" t="s">
        <v>180</v>
      </c>
      <c r="C152" s="37"/>
      <c r="D152" s="38"/>
    </row>
    <row r="153" spans="1:4" ht="14.4">
      <c r="A153" s="11">
        <v>31206</v>
      </c>
      <c r="B153" s="36" t="s">
        <v>181</v>
      </c>
      <c r="C153" s="37"/>
      <c r="D153" s="38"/>
    </row>
    <row r="154" spans="1:4" ht="14.4">
      <c r="A154" s="11">
        <v>31301</v>
      </c>
      <c r="B154" s="36" t="s">
        <v>182</v>
      </c>
      <c r="C154" s="37"/>
      <c r="D154" s="38"/>
    </row>
    <row r="155" spans="1:4" ht="14.4">
      <c r="A155" s="11">
        <v>31302</v>
      </c>
      <c r="B155" s="36" t="s">
        <v>183</v>
      </c>
      <c r="C155" s="37"/>
      <c r="D155" s="38"/>
    </row>
    <row r="156" spans="1:4" ht="14.4">
      <c r="A156" s="11">
        <v>31303</v>
      </c>
      <c r="B156" s="36" t="s">
        <v>184</v>
      </c>
      <c r="C156" s="37"/>
      <c r="D156" s="38"/>
    </row>
    <row r="157" spans="1:4" ht="14.4">
      <c r="A157" s="56">
        <v>31304</v>
      </c>
      <c r="B157" s="36" t="s">
        <v>185</v>
      </c>
      <c r="C157" s="37"/>
      <c r="D157" s="38"/>
    </row>
    <row r="158" spans="1:4" ht="14.4">
      <c r="A158" s="11">
        <v>31401</v>
      </c>
      <c r="B158" s="36" t="s">
        <v>186</v>
      </c>
      <c r="C158" s="37"/>
      <c r="D158" s="38"/>
    </row>
    <row r="159" spans="1:4" ht="14.4">
      <c r="A159" s="11">
        <v>31402</v>
      </c>
      <c r="B159" s="36" t="s">
        <v>187</v>
      </c>
      <c r="C159" s="37"/>
      <c r="D159" s="38"/>
    </row>
    <row r="160" spans="1:4" ht="14.4">
      <c r="A160" s="11">
        <v>31403</v>
      </c>
      <c r="B160" s="36" t="s">
        <v>188</v>
      </c>
      <c r="C160" s="37"/>
      <c r="D160" s="38"/>
    </row>
    <row r="161" spans="1:4" ht="14.4">
      <c r="A161" s="11">
        <v>31404</v>
      </c>
      <c r="B161" s="36" t="s">
        <v>189</v>
      </c>
      <c r="C161" s="37"/>
      <c r="D161" s="38"/>
    </row>
    <row r="162" spans="1:4" ht="14.4">
      <c r="A162" s="11">
        <v>31405</v>
      </c>
      <c r="B162" s="36" t="s">
        <v>190</v>
      </c>
      <c r="C162" s="37"/>
      <c r="D162" s="38"/>
    </row>
    <row r="163" spans="1:4" ht="14.4">
      <c r="A163" s="11">
        <v>31501</v>
      </c>
      <c r="B163" s="36" t="s">
        <v>191</v>
      </c>
      <c r="C163" s="37"/>
      <c r="D163" s="38"/>
    </row>
    <row r="164" spans="1:4" ht="14.4">
      <c r="A164" s="11">
        <v>31601</v>
      </c>
      <c r="B164" s="36" t="s">
        <v>192</v>
      </c>
      <c r="C164" s="37"/>
      <c r="D164" s="38"/>
    </row>
    <row r="165" spans="1:4" ht="14.4">
      <c r="A165" s="11">
        <v>31602</v>
      </c>
      <c r="B165" s="36" t="s">
        <v>193</v>
      </c>
      <c r="C165" s="37"/>
      <c r="D165" s="38"/>
    </row>
    <row r="166" spans="1:4" ht="14.4">
      <c r="A166" s="11">
        <v>40101</v>
      </c>
      <c r="B166" s="36" t="s">
        <v>194</v>
      </c>
      <c r="C166" s="37"/>
      <c r="D166" s="38"/>
    </row>
    <row r="167" spans="1:4" ht="14.4">
      <c r="A167" s="11">
        <v>40102</v>
      </c>
      <c r="B167" s="36" t="s">
        <v>195</v>
      </c>
      <c r="C167" s="37"/>
      <c r="D167" s="38"/>
    </row>
    <row r="168" spans="1:4" ht="14.4">
      <c r="A168" s="11">
        <v>40103</v>
      </c>
      <c r="B168" s="36" t="s">
        <v>196</v>
      </c>
      <c r="C168" s="37"/>
      <c r="D168" s="38"/>
    </row>
    <row r="169" spans="1:4" ht="14.4">
      <c r="A169" s="11">
        <v>40104</v>
      </c>
      <c r="B169" s="36" t="s">
        <v>197</v>
      </c>
      <c r="C169" s="37"/>
      <c r="D169" s="38"/>
    </row>
    <row r="170" spans="1:4" ht="14.4">
      <c r="A170" s="11">
        <v>40201</v>
      </c>
      <c r="B170" s="36" t="s">
        <v>198</v>
      </c>
      <c r="C170" s="37"/>
      <c r="D170" s="38"/>
    </row>
    <row r="171" spans="1:4" ht="14.4">
      <c r="A171" s="11">
        <v>40202</v>
      </c>
      <c r="B171" s="36" t="s">
        <v>199</v>
      </c>
      <c r="C171" s="37"/>
      <c r="D171" s="38"/>
    </row>
    <row r="172" spans="1:4" ht="14.4">
      <c r="A172" s="11">
        <v>40301</v>
      </c>
      <c r="B172" s="36" t="s">
        <v>200</v>
      </c>
      <c r="C172" s="37"/>
      <c r="D172" s="38"/>
    </row>
    <row r="173" spans="1:4" ht="14.4">
      <c r="A173" s="11">
        <v>40302</v>
      </c>
      <c r="B173" s="36" t="s">
        <v>201</v>
      </c>
      <c r="C173" s="37"/>
      <c r="D173" s="38"/>
    </row>
    <row r="174" spans="1:4" ht="14.4">
      <c r="A174" s="11">
        <v>40401</v>
      </c>
      <c r="B174" s="36" t="s">
        <v>202</v>
      </c>
      <c r="C174" s="37"/>
      <c r="D174" s="38"/>
    </row>
    <row r="175" spans="1:4" ht="14.4">
      <c r="A175" s="11">
        <v>40402</v>
      </c>
      <c r="B175" s="36" t="s">
        <v>203</v>
      </c>
      <c r="C175" s="37"/>
      <c r="D175" s="38"/>
    </row>
    <row r="176" spans="1:4" ht="14.4">
      <c r="A176" s="11">
        <v>40501</v>
      </c>
      <c r="B176" s="36" t="s">
        <v>204</v>
      </c>
      <c r="C176" s="37"/>
      <c r="D176" s="38"/>
    </row>
    <row r="177" spans="1:4" ht="14.4">
      <c r="A177" s="11">
        <v>40502</v>
      </c>
      <c r="B177" s="36" t="s">
        <v>205</v>
      </c>
      <c r="C177" s="37"/>
      <c r="D177" s="38"/>
    </row>
    <row r="178" spans="1:4" ht="14.4">
      <c r="A178" s="11">
        <v>40503</v>
      </c>
      <c r="B178" s="36" t="s">
        <v>206</v>
      </c>
      <c r="C178" s="37"/>
      <c r="D178" s="38"/>
    </row>
    <row r="179" spans="1:4" ht="14.4">
      <c r="A179" s="11">
        <v>40504</v>
      </c>
      <c r="B179" s="36" t="s">
        <v>207</v>
      </c>
      <c r="C179" s="37"/>
      <c r="D179" s="38"/>
    </row>
    <row r="180" spans="1:4" ht="14.4">
      <c r="A180" s="11">
        <v>40505</v>
      </c>
      <c r="B180" s="36" t="s">
        <v>208</v>
      </c>
      <c r="C180" s="37"/>
      <c r="D180" s="38"/>
    </row>
    <row r="181" spans="1:4" ht="14.4">
      <c r="A181" s="11">
        <v>40601</v>
      </c>
      <c r="B181" s="36" t="s">
        <v>209</v>
      </c>
      <c r="C181" s="37"/>
      <c r="D181" s="38"/>
    </row>
    <row r="182" spans="1:4" ht="14.4">
      <c r="A182" s="11">
        <v>40602</v>
      </c>
      <c r="B182" s="36" t="s">
        <v>210</v>
      </c>
      <c r="C182" s="37"/>
      <c r="D182" s="38"/>
    </row>
    <row r="183" spans="1:4" ht="14.4">
      <c r="A183" s="11">
        <v>40603</v>
      </c>
      <c r="B183" s="36" t="s">
        <v>211</v>
      </c>
      <c r="C183" s="37"/>
      <c r="D183" s="38"/>
    </row>
    <row r="184" spans="1:4" ht="14.4">
      <c r="A184" s="11">
        <v>40701</v>
      </c>
      <c r="B184" s="36" t="s">
        <v>212</v>
      </c>
      <c r="C184" s="37"/>
      <c r="D184" s="38"/>
    </row>
    <row r="185" spans="1:4" ht="14.4">
      <c r="A185" s="11">
        <v>40702</v>
      </c>
      <c r="B185" s="36" t="s">
        <v>213</v>
      </c>
      <c r="C185" s="37"/>
      <c r="D185" s="38"/>
    </row>
    <row r="186" spans="1:4" ht="14.4">
      <c r="A186" s="11">
        <v>40801</v>
      </c>
      <c r="B186" s="36" t="s">
        <v>214</v>
      </c>
      <c r="C186" s="37"/>
      <c r="D186" s="38"/>
    </row>
    <row r="187" spans="1:4" ht="14.4">
      <c r="A187" s="11">
        <v>40802</v>
      </c>
      <c r="B187" s="36" t="s">
        <v>215</v>
      </c>
      <c r="C187" s="37"/>
      <c r="D187" s="38"/>
    </row>
    <row r="188" spans="1:4" ht="14.4">
      <c r="A188" s="11">
        <v>40901</v>
      </c>
      <c r="B188" s="36" t="s">
        <v>216</v>
      </c>
      <c r="C188" s="37"/>
      <c r="D188" s="38"/>
    </row>
    <row r="189" spans="1:4" ht="14.4">
      <c r="A189" s="11">
        <v>40902</v>
      </c>
      <c r="B189" s="36" t="s">
        <v>217</v>
      </c>
      <c r="C189" s="37"/>
      <c r="D189" s="38"/>
    </row>
    <row r="190" spans="1:4" ht="14.4">
      <c r="A190" s="11">
        <v>40903</v>
      </c>
      <c r="B190" s="36" t="s">
        <v>218</v>
      </c>
      <c r="C190" s="37"/>
      <c r="D190" s="38"/>
    </row>
    <row r="191" spans="1:4" ht="14.4">
      <c r="A191" s="11">
        <v>41001</v>
      </c>
      <c r="B191" s="36" t="s">
        <v>219</v>
      </c>
      <c r="C191" s="37"/>
      <c r="D191" s="38"/>
    </row>
    <row r="192" spans="1:4" ht="14.4">
      <c r="A192" s="11">
        <v>41101</v>
      </c>
      <c r="B192" s="36" t="s">
        <v>220</v>
      </c>
      <c r="C192" s="37"/>
      <c r="D192" s="38"/>
    </row>
    <row r="193" spans="1:4" ht="14.4">
      <c r="A193" s="11">
        <v>41201</v>
      </c>
      <c r="B193" s="36" t="s">
        <v>221</v>
      </c>
      <c r="C193" s="37"/>
      <c r="D193" s="38"/>
    </row>
    <row r="194" spans="1:4" ht="14.4">
      <c r="A194" s="11">
        <v>41202</v>
      </c>
      <c r="B194" s="36" t="s">
        <v>222</v>
      </c>
      <c r="C194" s="37"/>
      <c r="D194" s="38"/>
    </row>
    <row r="195" spans="1:4" ht="14.4">
      <c r="A195" s="11">
        <v>41301</v>
      </c>
      <c r="B195" s="36" t="s">
        <v>176</v>
      </c>
      <c r="C195" s="37"/>
      <c r="D195" s="38"/>
    </row>
    <row r="196" spans="1:4" ht="14.4">
      <c r="A196" s="11">
        <v>41401</v>
      </c>
      <c r="B196" s="36" t="s">
        <v>223</v>
      </c>
      <c r="C196" s="37"/>
      <c r="D196" s="38"/>
    </row>
    <row r="197" spans="1:4" ht="14.4">
      <c r="A197" s="11">
        <v>41501</v>
      </c>
      <c r="B197" s="36" t="s">
        <v>224</v>
      </c>
      <c r="C197" s="37"/>
      <c r="D197" s="38"/>
    </row>
    <row r="198" spans="1:4" ht="14.4">
      <c r="A198" s="11">
        <v>41502</v>
      </c>
      <c r="B198" s="36" t="s">
        <v>225</v>
      </c>
      <c r="C198" s="37"/>
      <c r="D198" s="38"/>
    </row>
    <row r="199" spans="1:4" ht="14.4">
      <c r="A199" s="11">
        <v>41503</v>
      </c>
      <c r="B199" s="36" t="s">
        <v>226</v>
      </c>
      <c r="C199" s="37"/>
      <c r="D199" s="38"/>
    </row>
    <row r="200" spans="1:4" ht="14.4">
      <c r="A200" s="11">
        <v>41601</v>
      </c>
      <c r="B200" s="36" t="s">
        <v>227</v>
      </c>
      <c r="C200" s="37"/>
      <c r="D200" s="38"/>
    </row>
    <row r="201" spans="1:4" ht="14.4">
      <c r="A201" s="11">
        <v>50101</v>
      </c>
      <c r="B201" s="36" t="s">
        <v>228</v>
      </c>
      <c r="C201" s="37"/>
      <c r="D201" s="38"/>
    </row>
    <row r="202" spans="1:4" ht="14.4">
      <c r="A202" s="11">
        <v>50102</v>
      </c>
      <c r="B202" s="36" t="s">
        <v>229</v>
      </c>
      <c r="C202" s="37"/>
      <c r="D202" s="38"/>
    </row>
    <row r="203" spans="1:4" ht="14.4">
      <c r="A203" s="11">
        <v>50103</v>
      </c>
      <c r="B203" s="36" t="s">
        <v>230</v>
      </c>
      <c r="C203" s="37"/>
      <c r="D203" s="38"/>
    </row>
    <row r="204" spans="1:4" ht="14.4">
      <c r="A204" s="11">
        <v>50104</v>
      </c>
      <c r="B204" s="36" t="s">
        <v>231</v>
      </c>
      <c r="C204" s="37"/>
      <c r="D204" s="38"/>
    </row>
    <row r="205" spans="1:4" ht="14.4">
      <c r="A205" s="11">
        <v>50201</v>
      </c>
      <c r="B205" s="36" t="s">
        <v>232</v>
      </c>
      <c r="C205" s="37"/>
      <c r="D205" s="38"/>
    </row>
    <row r="206" spans="1:4" ht="14.4">
      <c r="A206" s="11">
        <v>50202</v>
      </c>
      <c r="B206" s="36" t="s">
        <v>233</v>
      </c>
      <c r="C206" s="37"/>
      <c r="D206" s="38"/>
    </row>
    <row r="207" spans="1:4" ht="14.4">
      <c r="A207" s="11">
        <v>50203</v>
      </c>
      <c r="B207" s="36" t="s">
        <v>234</v>
      </c>
      <c r="C207" s="37"/>
      <c r="D207" s="38"/>
    </row>
    <row r="208" spans="1:4" ht="14.4">
      <c r="A208" s="11">
        <v>50204</v>
      </c>
      <c r="B208" s="36" t="s">
        <v>235</v>
      </c>
      <c r="C208" s="37"/>
      <c r="D208" s="38"/>
    </row>
    <row r="209" spans="1:4" ht="14.4">
      <c r="A209" s="11">
        <v>50301</v>
      </c>
      <c r="B209" s="36" t="s">
        <v>236</v>
      </c>
      <c r="C209" s="37"/>
      <c r="D209" s="38"/>
    </row>
    <row r="210" spans="1:4" ht="14.4">
      <c r="A210" s="11">
        <v>50302</v>
      </c>
      <c r="B210" s="36" t="s">
        <v>237</v>
      </c>
      <c r="C210" s="37"/>
      <c r="D210" s="38"/>
    </row>
    <row r="211" spans="1:4" ht="14.4">
      <c r="A211" s="11">
        <v>50303</v>
      </c>
      <c r="B211" s="36" t="s">
        <v>238</v>
      </c>
      <c r="C211" s="37"/>
      <c r="D211" s="38"/>
    </row>
    <row r="212" spans="1:4" ht="14.4">
      <c r="A212" s="11">
        <v>50401</v>
      </c>
      <c r="B212" s="36" t="s">
        <v>239</v>
      </c>
      <c r="C212" s="37"/>
      <c r="D212" s="38"/>
    </row>
    <row r="213" spans="1:4" ht="14.4">
      <c r="A213" s="11">
        <v>50402</v>
      </c>
      <c r="B213" s="36" t="s">
        <v>240</v>
      </c>
      <c r="C213" s="37"/>
      <c r="D213" s="38"/>
    </row>
    <row r="214" spans="1:4" ht="14.4">
      <c r="A214" s="11">
        <v>50403</v>
      </c>
      <c r="B214" s="36" t="s">
        <v>241</v>
      </c>
      <c r="C214" s="37"/>
      <c r="D214" s="38"/>
    </row>
    <row r="215" spans="1:4" ht="14.4">
      <c r="A215" s="11">
        <v>50404</v>
      </c>
      <c r="B215" s="36" t="s">
        <v>242</v>
      </c>
      <c r="C215" s="37"/>
      <c r="D215" s="38"/>
    </row>
    <row r="216" spans="1:4" ht="14.4">
      <c r="A216" s="56">
        <v>50405</v>
      </c>
      <c r="B216" s="36" t="s">
        <v>243</v>
      </c>
      <c r="C216" s="37"/>
      <c r="D216" s="38"/>
    </row>
    <row r="217" spans="1:4" ht="14.4">
      <c r="A217" s="11">
        <v>50501</v>
      </c>
      <c r="B217" s="36" t="s">
        <v>244</v>
      </c>
      <c r="C217" s="37"/>
      <c r="D217" s="38"/>
    </row>
    <row r="218" spans="1:4" ht="14.4">
      <c r="A218" s="11">
        <v>50502</v>
      </c>
      <c r="B218" s="36" t="s">
        <v>245</v>
      </c>
      <c r="C218" s="37"/>
      <c r="D218" s="38"/>
    </row>
    <row r="219" spans="1:4" ht="14.4">
      <c r="A219" s="11">
        <v>50601</v>
      </c>
      <c r="B219" s="36" t="s">
        <v>246</v>
      </c>
      <c r="C219" s="37"/>
      <c r="D219" s="38"/>
    </row>
    <row r="220" spans="1:4" ht="14.4">
      <c r="A220" s="11">
        <v>50602</v>
      </c>
      <c r="B220" s="36" t="s">
        <v>247</v>
      </c>
      <c r="C220" s="37"/>
      <c r="D220" s="38"/>
    </row>
    <row r="221" spans="1:4" ht="14.4">
      <c r="A221" s="11">
        <v>50701</v>
      </c>
      <c r="B221" s="36" t="s">
        <v>248</v>
      </c>
      <c r="C221" s="37"/>
      <c r="D221" s="38"/>
    </row>
    <row r="222" spans="1:4" ht="14.4">
      <c r="A222" s="11">
        <v>50702</v>
      </c>
      <c r="B222" s="36" t="s">
        <v>249</v>
      </c>
      <c r="C222" s="37"/>
      <c r="D222" s="38"/>
    </row>
    <row r="223" spans="1:4" ht="14.4">
      <c r="A223" s="11">
        <v>50801</v>
      </c>
      <c r="B223" s="36" t="s">
        <v>250</v>
      </c>
      <c r="C223" s="37"/>
      <c r="D223" s="38"/>
    </row>
    <row r="224" spans="1:4" ht="14.4">
      <c r="A224" s="11">
        <v>50802</v>
      </c>
      <c r="B224" s="36" t="s">
        <v>251</v>
      </c>
      <c r="C224" s="37"/>
      <c r="D224" s="38"/>
    </row>
    <row r="225" spans="1:4" ht="14.4">
      <c r="A225" s="11">
        <v>50901</v>
      </c>
      <c r="B225" s="36" t="s">
        <v>252</v>
      </c>
      <c r="C225" s="37"/>
      <c r="D225" s="38"/>
    </row>
    <row r="226" spans="1:4" ht="14.4">
      <c r="A226" s="11">
        <v>50902</v>
      </c>
      <c r="B226" s="36" t="s">
        <v>253</v>
      </c>
      <c r="C226" s="37"/>
      <c r="D226" s="38"/>
    </row>
    <row r="227" spans="1:4" ht="14.4">
      <c r="A227" s="11">
        <v>51001</v>
      </c>
      <c r="B227" s="36" t="s">
        <v>254</v>
      </c>
      <c r="C227" s="37"/>
      <c r="D227" s="38"/>
    </row>
    <row r="228" spans="1:4" ht="14.4">
      <c r="A228" s="11">
        <v>51002</v>
      </c>
      <c r="B228" s="36" t="s">
        <v>255</v>
      </c>
      <c r="C228" s="37"/>
      <c r="D228" s="38"/>
    </row>
    <row r="229" spans="1:4" ht="14.4">
      <c r="A229" s="11">
        <v>51003</v>
      </c>
      <c r="B229" s="36" t="s">
        <v>256</v>
      </c>
      <c r="C229" s="37"/>
      <c r="D229" s="38"/>
    </row>
    <row r="230" spans="1:4" ht="14.4">
      <c r="A230" s="11">
        <v>51101</v>
      </c>
      <c r="B230" s="36" t="s">
        <v>257</v>
      </c>
      <c r="C230" s="37"/>
      <c r="D230" s="38"/>
    </row>
    <row r="231" spans="1:4" ht="14.4">
      <c r="A231" s="11">
        <v>51102</v>
      </c>
      <c r="B231" s="36" t="s">
        <v>258</v>
      </c>
      <c r="C231" s="37"/>
      <c r="D231" s="38"/>
    </row>
    <row r="232" spans="1:4" ht="14.4">
      <c r="A232" s="11">
        <v>51103</v>
      </c>
      <c r="B232" s="36" t="s">
        <v>259</v>
      </c>
      <c r="C232" s="37"/>
      <c r="D232" s="38"/>
    </row>
    <row r="233" spans="1:4" ht="14.4">
      <c r="A233" s="11">
        <v>51201</v>
      </c>
      <c r="B233" s="36" t="s">
        <v>260</v>
      </c>
      <c r="C233" s="37"/>
      <c r="D233" s="38"/>
    </row>
    <row r="234" spans="1:4" ht="14.4">
      <c r="A234" s="11">
        <v>51202</v>
      </c>
      <c r="B234" s="36" t="s">
        <v>261</v>
      </c>
      <c r="C234" s="37"/>
      <c r="D234" s="38"/>
    </row>
    <row r="235" spans="1:4" ht="14.4">
      <c r="A235" s="11">
        <v>51203</v>
      </c>
      <c r="B235" s="36" t="s">
        <v>262</v>
      </c>
      <c r="C235" s="37"/>
      <c r="D235" s="38"/>
    </row>
    <row r="236" spans="1:4" ht="14.4">
      <c r="A236" s="56">
        <v>51204</v>
      </c>
      <c r="B236" s="36" t="s">
        <v>263</v>
      </c>
      <c r="C236" s="37"/>
      <c r="D236" s="38"/>
    </row>
    <row r="237" spans="1:4" ht="14.4">
      <c r="A237" s="11">
        <v>51301</v>
      </c>
      <c r="B237" s="36" t="s">
        <v>264</v>
      </c>
      <c r="C237" s="37"/>
      <c r="D237" s="38"/>
    </row>
    <row r="238" spans="1:4" ht="14.4">
      <c r="A238" s="11">
        <v>51302</v>
      </c>
      <c r="B238" s="36" t="s">
        <v>265</v>
      </c>
      <c r="C238" s="37"/>
      <c r="D238" s="38"/>
    </row>
    <row r="239" spans="1:4" ht="14.4">
      <c r="A239" s="11">
        <v>51401</v>
      </c>
      <c r="B239" s="36" t="s">
        <v>266</v>
      </c>
      <c r="C239" s="37"/>
      <c r="D239" s="38"/>
    </row>
    <row r="240" spans="1:4" ht="14.4">
      <c r="A240" s="11">
        <v>51402</v>
      </c>
      <c r="B240" s="36" t="s">
        <v>267</v>
      </c>
      <c r="C240" s="37"/>
      <c r="D240" s="38"/>
    </row>
    <row r="241" spans="1:4" ht="14.4">
      <c r="A241" s="11">
        <v>51501</v>
      </c>
      <c r="B241" s="36" t="s">
        <v>268</v>
      </c>
      <c r="C241" s="37"/>
      <c r="D241" s="38"/>
    </row>
    <row r="242" spans="1:4" ht="14.4">
      <c r="A242" s="11">
        <v>51601</v>
      </c>
      <c r="B242" s="36" t="s">
        <v>269</v>
      </c>
      <c r="C242" s="37"/>
      <c r="D242" s="38"/>
    </row>
    <row r="243" spans="1:4" ht="14.4">
      <c r="A243" s="11">
        <v>60101</v>
      </c>
      <c r="B243" s="36" t="s">
        <v>270</v>
      </c>
      <c r="C243" s="37"/>
      <c r="D243" s="38"/>
    </row>
    <row r="244" spans="1:4" ht="14.4">
      <c r="A244" s="11">
        <v>60201</v>
      </c>
      <c r="B244" s="36" t="s">
        <v>271</v>
      </c>
      <c r="C244" s="37"/>
      <c r="D244" s="38"/>
    </row>
    <row r="245" spans="1:4" ht="14.4">
      <c r="A245" s="11">
        <v>60202</v>
      </c>
      <c r="B245" s="36" t="s">
        <v>272</v>
      </c>
      <c r="C245" s="37"/>
      <c r="D245" s="38"/>
    </row>
    <row r="246" spans="1:4" ht="14.4">
      <c r="A246" s="11">
        <v>60301</v>
      </c>
      <c r="B246" s="36" t="s">
        <v>273</v>
      </c>
      <c r="C246" s="37"/>
      <c r="D246" s="38"/>
    </row>
    <row r="247" spans="1:4" ht="14.4">
      <c r="A247" s="11">
        <v>60302</v>
      </c>
      <c r="B247" s="36" t="s">
        <v>274</v>
      </c>
      <c r="C247" s="37"/>
      <c r="D247" s="38"/>
    </row>
    <row r="248" spans="1:4" ht="14.4">
      <c r="A248" s="11">
        <v>60303</v>
      </c>
      <c r="B248" s="36" t="s">
        <v>275</v>
      </c>
      <c r="C248" s="37"/>
      <c r="D248" s="38"/>
    </row>
    <row r="249" spans="1:4" ht="14.4">
      <c r="A249" s="11">
        <v>60401</v>
      </c>
      <c r="B249" s="36" t="s">
        <v>276</v>
      </c>
      <c r="C249" s="37"/>
      <c r="D249" s="38"/>
    </row>
    <row r="250" spans="1:4" ht="14.4">
      <c r="A250" s="11">
        <v>60402</v>
      </c>
      <c r="B250" s="36" t="s">
        <v>277</v>
      </c>
      <c r="C250" s="37"/>
      <c r="D250" s="38"/>
    </row>
    <row r="251" spans="1:4" ht="14.4">
      <c r="A251" s="11">
        <v>60501</v>
      </c>
      <c r="B251" s="36" t="s">
        <v>278</v>
      </c>
      <c r="C251" s="37"/>
      <c r="D251" s="38"/>
    </row>
    <row r="252" spans="1:4" ht="14.4">
      <c r="A252" s="11">
        <v>60502</v>
      </c>
      <c r="B252" s="36" t="s">
        <v>279</v>
      </c>
      <c r="C252" s="37"/>
      <c r="D252" s="38"/>
    </row>
    <row r="253" spans="1:4" ht="14.4">
      <c r="A253" s="11">
        <v>60601</v>
      </c>
      <c r="B253" s="36" t="s">
        <v>181</v>
      </c>
      <c r="C253" s="37"/>
      <c r="D253" s="38"/>
    </row>
    <row r="254" spans="1:4" ht="14.4">
      <c r="A254" s="11">
        <v>70101</v>
      </c>
      <c r="B254" s="36" t="s">
        <v>280</v>
      </c>
      <c r="C254" s="37"/>
      <c r="D254" s="38"/>
    </row>
    <row r="255" spans="1:4" ht="14.4">
      <c r="A255" s="11">
        <v>70102</v>
      </c>
      <c r="B255" s="36" t="s">
        <v>281</v>
      </c>
      <c r="C255" s="37"/>
      <c r="D255" s="38"/>
    </row>
    <row r="256" spans="1:4" ht="14.4">
      <c r="A256" s="11">
        <v>70103</v>
      </c>
      <c r="B256" s="36" t="s">
        <v>282</v>
      </c>
      <c r="C256" s="37"/>
      <c r="D256" s="38"/>
    </row>
    <row r="257" spans="1:4" ht="14.4">
      <c r="A257" s="11">
        <v>70104</v>
      </c>
      <c r="B257" s="36" t="s">
        <v>283</v>
      </c>
      <c r="C257" s="37"/>
      <c r="D257" s="38"/>
    </row>
    <row r="258" spans="1:4" ht="14.4">
      <c r="A258" s="11">
        <v>70105</v>
      </c>
      <c r="B258" s="36" t="s">
        <v>284</v>
      </c>
      <c r="C258" s="37"/>
      <c r="D258" s="38"/>
    </row>
    <row r="259" spans="1:4" ht="14.4">
      <c r="A259" s="11">
        <v>70201</v>
      </c>
      <c r="B259" s="36" t="s">
        <v>285</v>
      </c>
      <c r="C259" s="37"/>
      <c r="D259" s="38"/>
    </row>
    <row r="260" spans="1:4" ht="14.4">
      <c r="A260" s="11">
        <v>70202</v>
      </c>
      <c r="B260" s="36" t="s">
        <v>286</v>
      </c>
      <c r="C260" s="37"/>
      <c r="D260" s="38"/>
    </row>
    <row r="261" spans="1:4" ht="14.4">
      <c r="A261" s="11">
        <v>70301</v>
      </c>
      <c r="B261" s="36" t="s">
        <v>287</v>
      </c>
      <c r="C261" s="37"/>
      <c r="D261" s="38"/>
    </row>
    <row r="262" spans="1:4" ht="14.4">
      <c r="A262" s="11">
        <v>70302</v>
      </c>
      <c r="B262" s="36" t="s">
        <v>288</v>
      </c>
      <c r="C262" s="37"/>
      <c r="D262" s="38"/>
    </row>
    <row r="263" spans="1:4" ht="14.4">
      <c r="A263" s="11">
        <v>70303</v>
      </c>
      <c r="B263" s="36" t="s">
        <v>289</v>
      </c>
      <c r="C263" s="37"/>
      <c r="D263" s="38"/>
    </row>
    <row r="264" spans="1:4" ht="14.4">
      <c r="A264" s="11">
        <v>70401</v>
      </c>
      <c r="B264" s="36" t="s">
        <v>290</v>
      </c>
      <c r="C264" s="37"/>
      <c r="D264" s="38"/>
    </row>
    <row r="265" spans="1:4" ht="14.4">
      <c r="A265" s="11">
        <v>70402</v>
      </c>
      <c r="B265" s="36" t="s">
        <v>291</v>
      </c>
      <c r="C265" s="37"/>
      <c r="D265" s="38"/>
    </row>
    <row r="266" spans="1:4" ht="14.4">
      <c r="A266" s="11">
        <v>70403</v>
      </c>
      <c r="B266" s="36" t="s">
        <v>292</v>
      </c>
      <c r="C266" s="37"/>
      <c r="D266" s="38"/>
    </row>
    <row r="267" spans="1:4" ht="14.4">
      <c r="A267" s="11">
        <v>70404</v>
      </c>
      <c r="B267" s="36" t="s">
        <v>293</v>
      </c>
      <c r="C267" s="37"/>
      <c r="D267" s="38"/>
    </row>
    <row r="268" spans="1:4" ht="14.4">
      <c r="A268" s="11">
        <v>70501</v>
      </c>
      <c r="B268" s="36" t="s">
        <v>294</v>
      </c>
      <c r="C268" s="37"/>
      <c r="D268" s="38"/>
    </row>
    <row r="269" spans="1:4" ht="14.4">
      <c r="A269" s="11">
        <v>70502</v>
      </c>
      <c r="B269" s="36" t="s">
        <v>295</v>
      </c>
      <c r="C269" s="37"/>
      <c r="D269" s="38"/>
    </row>
    <row r="270" spans="1:4" ht="14.4">
      <c r="A270" s="11">
        <v>70503</v>
      </c>
      <c r="B270" s="36" t="s">
        <v>296</v>
      </c>
      <c r="C270" s="37"/>
      <c r="D270" s="38"/>
    </row>
    <row r="271" spans="1:4" ht="14.4">
      <c r="A271" s="11">
        <v>70601</v>
      </c>
      <c r="B271" s="36" t="s">
        <v>297</v>
      </c>
      <c r="C271" s="37"/>
      <c r="D271" s="38"/>
    </row>
    <row r="272" spans="1:4" ht="14.4">
      <c r="A272" s="11">
        <v>70602</v>
      </c>
      <c r="B272" s="36" t="s">
        <v>298</v>
      </c>
      <c r="C272" s="37"/>
      <c r="D272" s="38"/>
    </row>
    <row r="273" spans="1:4" ht="14.4">
      <c r="A273" s="11">
        <v>70603</v>
      </c>
      <c r="B273" s="36" t="s">
        <v>299</v>
      </c>
      <c r="C273" s="37"/>
      <c r="D273" s="38"/>
    </row>
    <row r="274" spans="1:4" ht="14.4">
      <c r="A274" s="11">
        <v>70701</v>
      </c>
      <c r="B274" s="36" t="s">
        <v>300</v>
      </c>
      <c r="C274" s="37"/>
      <c r="D274" s="38"/>
    </row>
    <row r="275" spans="1:4" ht="14.4">
      <c r="A275" s="11">
        <v>70702</v>
      </c>
      <c r="B275" s="36" t="s">
        <v>301</v>
      </c>
      <c r="C275" s="37"/>
      <c r="D275" s="38"/>
    </row>
    <row r="276" spans="1:4" ht="14.4">
      <c r="A276" s="11">
        <v>70703</v>
      </c>
      <c r="B276" s="36" t="s">
        <v>302</v>
      </c>
      <c r="C276" s="37"/>
      <c r="D276" s="38"/>
    </row>
    <row r="277" spans="1:4" ht="14.4">
      <c r="A277" s="11">
        <v>70704</v>
      </c>
      <c r="B277" s="36" t="s">
        <v>303</v>
      </c>
      <c r="C277" s="37"/>
      <c r="D277" s="38"/>
    </row>
    <row r="278" spans="1:4" ht="14.4">
      <c r="A278" s="11">
        <v>70705</v>
      </c>
      <c r="B278" s="36" t="s">
        <v>304</v>
      </c>
      <c r="C278" s="37"/>
      <c r="D278" s="38"/>
    </row>
    <row r="279" spans="1:4" ht="14.4">
      <c r="A279" s="11">
        <v>70706</v>
      </c>
      <c r="B279" s="36" t="s">
        <v>305</v>
      </c>
      <c r="C279" s="37"/>
      <c r="D279" s="38"/>
    </row>
    <row r="280" spans="1:4" ht="14.4">
      <c r="A280" s="11">
        <v>70707</v>
      </c>
      <c r="B280" s="36" t="s">
        <v>306</v>
      </c>
      <c r="C280" s="37"/>
      <c r="D280" s="38"/>
    </row>
    <row r="281" spans="1:4" ht="14.4">
      <c r="A281" s="11">
        <v>70801</v>
      </c>
      <c r="B281" s="36" t="s">
        <v>307</v>
      </c>
      <c r="C281" s="37"/>
      <c r="D281" s="38"/>
    </row>
    <row r="282" spans="1:4" ht="14.4">
      <c r="A282" s="11">
        <v>70802</v>
      </c>
      <c r="B282" s="36" t="s">
        <v>308</v>
      </c>
      <c r="C282" s="37"/>
      <c r="D282" s="38"/>
    </row>
    <row r="283" spans="1:4" ht="14.4">
      <c r="A283" s="11">
        <v>70803</v>
      </c>
      <c r="B283" s="36" t="s">
        <v>309</v>
      </c>
      <c r="C283" s="37"/>
      <c r="D283" s="38"/>
    </row>
    <row r="284" spans="1:4" ht="14.4">
      <c r="A284" s="11">
        <v>70804</v>
      </c>
      <c r="B284" s="36" t="s">
        <v>310</v>
      </c>
      <c r="C284" s="37"/>
      <c r="D284" s="38"/>
    </row>
    <row r="285" spans="1:4" ht="14.4">
      <c r="A285" s="11">
        <v>70805</v>
      </c>
      <c r="B285" s="36" t="s">
        <v>311</v>
      </c>
      <c r="C285" s="37"/>
      <c r="D285" s="38"/>
    </row>
    <row r="286" spans="1:4" ht="14.4">
      <c r="A286" s="11">
        <v>70901</v>
      </c>
      <c r="B286" s="36" t="s">
        <v>312</v>
      </c>
      <c r="C286" s="37"/>
      <c r="D286" s="38"/>
    </row>
    <row r="287" spans="1:4" ht="14.4">
      <c r="A287" s="11">
        <v>70902</v>
      </c>
      <c r="B287" s="36" t="s">
        <v>313</v>
      </c>
      <c r="C287" s="37"/>
      <c r="D287" s="38"/>
    </row>
    <row r="288" spans="1:4" ht="14.4">
      <c r="A288" s="11">
        <v>70903</v>
      </c>
      <c r="B288" s="36" t="s">
        <v>314</v>
      </c>
      <c r="C288" s="37"/>
      <c r="D288" s="38"/>
    </row>
    <row r="289" spans="1:4" ht="14.4">
      <c r="A289" s="11">
        <v>70904</v>
      </c>
      <c r="B289" s="36" t="s">
        <v>315</v>
      </c>
      <c r="C289" s="37"/>
      <c r="D289" s="38"/>
    </row>
    <row r="290" spans="1:4" ht="14.4">
      <c r="A290" s="11">
        <v>71001</v>
      </c>
      <c r="B290" s="36" t="s">
        <v>316</v>
      </c>
      <c r="C290" s="37"/>
      <c r="D290" s="38"/>
    </row>
    <row r="291" spans="1:4" ht="14.4">
      <c r="A291" s="11">
        <v>71002</v>
      </c>
      <c r="B291" s="36" t="s">
        <v>317</v>
      </c>
      <c r="C291" s="37"/>
      <c r="D291" s="38"/>
    </row>
    <row r="292" spans="1:4" ht="14.4">
      <c r="A292" s="11">
        <v>71003</v>
      </c>
      <c r="B292" s="36" t="s">
        <v>318</v>
      </c>
      <c r="C292" s="37"/>
      <c r="D292" s="38"/>
    </row>
    <row r="293" spans="1:4" ht="14.4">
      <c r="A293" s="11">
        <v>71004</v>
      </c>
      <c r="B293" s="36" t="s">
        <v>319</v>
      </c>
      <c r="C293" s="37"/>
      <c r="D293" s="38"/>
    </row>
    <row r="294" spans="1:4" ht="14.4">
      <c r="A294" s="11">
        <v>71005</v>
      </c>
      <c r="B294" s="36" t="s">
        <v>244</v>
      </c>
      <c r="C294" s="37"/>
      <c r="D294" s="38"/>
    </row>
    <row r="295" spans="1:4" ht="14.4">
      <c r="A295" s="11">
        <v>71101</v>
      </c>
      <c r="B295" s="36" t="s">
        <v>320</v>
      </c>
      <c r="C295" s="37"/>
      <c r="D295" s="38"/>
    </row>
    <row r="296" spans="1:4" ht="14.4">
      <c r="A296" s="11">
        <v>71102</v>
      </c>
      <c r="B296" s="36" t="s">
        <v>321</v>
      </c>
      <c r="C296" s="37"/>
      <c r="D296" s="38"/>
    </row>
    <row r="297" spans="1:4" ht="14.4">
      <c r="A297" s="11">
        <v>71103</v>
      </c>
      <c r="B297" s="36" t="s">
        <v>322</v>
      </c>
      <c r="C297" s="37"/>
      <c r="D297" s="38"/>
    </row>
    <row r="298" spans="1:4" ht="14.4">
      <c r="A298" s="11">
        <v>71104</v>
      </c>
      <c r="B298" s="36" t="s">
        <v>323</v>
      </c>
      <c r="C298" s="37"/>
      <c r="D298" s="38"/>
    </row>
    <row r="299" spans="1:4" ht="14.4">
      <c r="A299" s="11">
        <v>71105</v>
      </c>
      <c r="B299" s="36" t="s">
        <v>324</v>
      </c>
      <c r="C299" s="37"/>
      <c r="D299" s="38"/>
    </row>
    <row r="300" spans="1:4" ht="14.4">
      <c r="A300" s="11">
        <v>71106</v>
      </c>
      <c r="B300" s="36" t="s">
        <v>325</v>
      </c>
      <c r="C300" s="37"/>
      <c r="D300" s="38"/>
    </row>
    <row r="301" spans="1:4" ht="14.4">
      <c r="A301" s="11">
        <v>71201</v>
      </c>
      <c r="B301" s="36" t="s">
        <v>326</v>
      </c>
      <c r="C301" s="37"/>
      <c r="D301" s="38"/>
    </row>
    <row r="302" spans="1:4" ht="14.4">
      <c r="A302" s="11">
        <v>71301</v>
      </c>
      <c r="B302" s="36" t="s">
        <v>327</v>
      </c>
      <c r="C302" s="37"/>
      <c r="D302" s="38"/>
    </row>
    <row r="303" spans="1:4" ht="14.4">
      <c r="A303" s="11">
        <v>71302</v>
      </c>
      <c r="B303" s="36" t="s">
        <v>328</v>
      </c>
      <c r="C303" s="37"/>
      <c r="D303" s="38"/>
    </row>
    <row r="304" spans="1:4" ht="14.4">
      <c r="A304" s="11">
        <v>71401</v>
      </c>
      <c r="B304" s="36" t="s">
        <v>329</v>
      </c>
      <c r="C304" s="37"/>
      <c r="D304" s="38"/>
    </row>
    <row r="305" spans="1:4" ht="14.4">
      <c r="A305" s="11">
        <v>71402</v>
      </c>
      <c r="B305" s="36" t="s">
        <v>330</v>
      </c>
      <c r="C305" s="37"/>
      <c r="D305" s="38"/>
    </row>
    <row r="306" spans="1:4" ht="14.4">
      <c r="A306" s="11">
        <v>71403</v>
      </c>
      <c r="B306" s="36" t="s">
        <v>331</v>
      </c>
      <c r="C306" s="37"/>
      <c r="D306" s="38"/>
    </row>
    <row r="307" spans="1:4" ht="14.4">
      <c r="A307" s="11">
        <v>71501</v>
      </c>
      <c r="B307" s="36" t="s">
        <v>332</v>
      </c>
      <c r="C307" s="37"/>
      <c r="D307" s="38"/>
    </row>
    <row r="308" spans="1:4" ht="14.4">
      <c r="A308" s="11">
        <v>71502</v>
      </c>
      <c r="B308" s="36" t="s">
        <v>333</v>
      </c>
      <c r="C308" s="37"/>
      <c r="D308" s="38"/>
    </row>
    <row r="309" spans="1:4" ht="14.4">
      <c r="A309" s="11">
        <v>71503</v>
      </c>
      <c r="B309" s="36" t="s">
        <v>279</v>
      </c>
      <c r="C309" s="37"/>
      <c r="D309" s="38"/>
    </row>
    <row r="310" spans="1:4" ht="14.4">
      <c r="A310" s="11">
        <v>80101</v>
      </c>
      <c r="B310" s="36" t="s">
        <v>334</v>
      </c>
      <c r="C310" s="37"/>
      <c r="D310" s="38"/>
    </row>
    <row r="311" spans="1:4" ht="14.4">
      <c r="A311" s="11">
        <v>80102</v>
      </c>
      <c r="B311" s="36" t="s">
        <v>321</v>
      </c>
      <c r="C311" s="37"/>
      <c r="D311" s="38"/>
    </row>
    <row r="312" spans="1:4" ht="14.4">
      <c r="A312" s="11">
        <v>80201</v>
      </c>
      <c r="B312" s="36" t="s">
        <v>335</v>
      </c>
      <c r="C312" s="37"/>
      <c r="D312" s="38"/>
    </row>
    <row r="313" spans="1:4" ht="14.4">
      <c r="A313" s="11">
        <v>80202</v>
      </c>
      <c r="B313" s="36" t="s">
        <v>336</v>
      </c>
      <c r="C313" s="37"/>
      <c r="D313" s="38"/>
    </row>
    <row r="314" spans="1:4" ht="14.4">
      <c r="A314" s="11">
        <v>80301</v>
      </c>
      <c r="B314" s="36" t="s">
        <v>337</v>
      </c>
      <c r="C314" s="37"/>
      <c r="D314" s="38"/>
    </row>
    <row r="315" spans="1:4" ht="14.4">
      <c r="A315" s="11">
        <v>80302</v>
      </c>
      <c r="B315" s="36" t="s">
        <v>338</v>
      </c>
      <c r="C315" s="37"/>
      <c r="D315" s="38"/>
    </row>
    <row r="316" spans="1:4" ht="14.4">
      <c r="A316" s="11">
        <v>80303</v>
      </c>
      <c r="B316" s="36" t="s">
        <v>298</v>
      </c>
      <c r="C316" s="37"/>
      <c r="D316" s="38"/>
    </row>
    <row r="317" spans="1:4" ht="14.4">
      <c r="A317" s="11">
        <v>80304</v>
      </c>
      <c r="B317" s="36" t="s">
        <v>339</v>
      </c>
      <c r="C317" s="37"/>
      <c r="D317" s="38"/>
    </row>
    <row r="318" spans="1:4" ht="14.4">
      <c r="A318" s="11">
        <v>80401</v>
      </c>
      <c r="B318" s="36" t="s">
        <v>340</v>
      </c>
      <c r="C318" s="37"/>
      <c r="D318" s="38"/>
    </row>
    <row r="319" spans="1:4" ht="14.4">
      <c r="A319" s="11">
        <v>80402</v>
      </c>
      <c r="B319" s="36" t="s">
        <v>341</v>
      </c>
      <c r="C319" s="37"/>
      <c r="D319" s="38"/>
    </row>
    <row r="320" spans="1:4" ht="14.4">
      <c r="A320" s="11">
        <v>80501</v>
      </c>
      <c r="B320" s="36" t="s">
        <v>287</v>
      </c>
      <c r="C320" s="37"/>
      <c r="D320" s="38"/>
    </row>
    <row r="321" spans="1:4" ht="14.4">
      <c r="A321" s="11">
        <v>80601</v>
      </c>
      <c r="B321" s="36" t="s">
        <v>342</v>
      </c>
      <c r="C321" s="37"/>
      <c r="D321" s="38"/>
    </row>
    <row r="322" spans="1:4" ht="14.4">
      <c r="A322" s="11">
        <v>80602</v>
      </c>
      <c r="B322" s="36" t="s">
        <v>343</v>
      </c>
      <c r="C322" s="37"/>
      <c r="D322" s="38"/>
    </row>
    <row r="323" spans="1:4" ht="14.4">
      <c r="A323" s="11">
        <v>80701</v>
      </c>
      <c r="B323" s="36" t="s">
        <v>344</v>
      </c>
      <c r="C323" s="37"/>
      <c r="D323" s="38"/>
    </row>
    <row r="324" spans="1:4" ht="14.4">
      <c r="A324" s="11">
        <v>80702</v>
      </c>
      <c r="B324" s="36" t="s">
        <v>322</v>
      </c>
      <c r="C324" s="37"/>
      <c r="D324" s="38"/>
    </row>
    <row r="325" spans="1:4" ht="14.4">
      <c r="A325" s="11">
        <v>80703</v>
      </c>
      <c r="B325" s="36" t="s">
        <v>345</v>
      </c>
      <c r="C325" s="37"/>
      <c r="D325" s="38"/>
    </row>
    <row r="326" spans="1:4" ht="14.4">
      <c r="A326" s="11">
        <v>80801</v>
      </c>
      <c r="B326" s="36" t="s">
        <v>346</v>
      </c>
      <c r="C326" s="37"/>
      <c r="D326" s="38"/>
    </row>
    <row r="327" spans="1:4" ht="14.4">
      <c r="A327" s="11">
        <v>80802</v>
      </c>
      <c r="B327" s="36" t="s">
        <v>347</v>
      </c>
      <c r="C327" s="37"/>
      <c r="D327" s="38"/>
    </row>
    <row r="328" spans="1:4" ht="14.4">
      <c r="A328" s="11">
        <v>80803</v>
      </c>
      <c r="B328" s="36" t="s">
        <v>348</v>
      </c>
      <c r="C328" s="37"/>
      <c r="D328" s="38"/>
    </row>
    <row r="329" spans="1:4" ht="14.4">
      <c r="A329" s="56">
        <v>80901</v>
      </c>
      <c r="B329" s="36" t="s">
        <v>349</v>
      </c>
      <c r="C329" s="37"/>
      <c r="D329" s="38"/>
    </row>
    <row r="330" spans="1:4" ht="14.4">
      <c r="A330" s="11">
        <v>90101</v>
      </c>
      <c r="B330" s="36" t="s">
        <v>350</v>
      </c>
      <c r="C330" s="37"/>
      <c r="D330" s="38"/>
    </row>
    <row r="331" spans="1:4" ht="14.4">
      <c r="A331" s="11">
        <v>90102</v>
      </c>
      <c r="B331" s="36" t="s">
        <v>351</v>
      </c>
      <c r="C331" s="37"/>
      <c r="D331" s="38"/>
    </row>
    <row r="332" spans="1:4" ht="14.4">
      <c r="A332" s="11">
        <v>90103</v>
      </c>
      <c r="B332" s="36" t="s">
        <v>352</v>
      </c>
      <c r="C332" s="37"/>
      <c r="D332" s="38"/>
    </row>
    <row r="333" spans="1:4" ht="14.4">
      <c r="A333" s="11">
        <v>90104</v>
      </c>
      <c r="B333" s="36" t="s">
        <v>353</v>
      </c>
      <c r="C333" s="37"/>
      <c r="D333" s="38"/>
    </row>
    <row r="334" spans="1:4" ht="14.4">
      <c r="A334" s="11">
        <v>90201</v>
      </c>
      <c r="B334" s="36" t="s">
        <v>354</v>
      </c>
      <c r="C334" s="37"/>
      <c r="D334" s="38"/>
    </row>
    <row r="335" spans="1:4" ht="14.4">
      <c r="A335" s="11">
        <v>90202</v>
      </c>
      <c r="B335" s="36" t="s">
        <v>244</v>
      </c>
      <c r="C335" s="37"/>
      <c r="D335" s="38"/>
    </row>
    <row r="336" spans="1:4" ht="14.4">
      <c r="A336" s="11">
        <v>90203</v>
      </c>
      <c r="B336" s="36" t="s">
        <v>355</v>
      </c>
      <c r="C336" s="37"/>
      <c r="D336" s="38"/>
    </row>
    <row r="337" spans="1:4" ht="14.4">
      <c r="A337" s="11">
        <v>90301</v>
      </c>
      <c r="B337" s="36" t="s">
        <v>356</v>
      </c>
      <c r="C337" s="37"/>
      <c r="D337" s="38"/>
    </row>
    <row r="338" spans="1:4" ht="14.4">
      <c r="A338" s="11">
        <v>90302</v>
      </c>
      <c r="B338" s="36" t="s">
        <v>278</v>
      </c>
      <c r="C338" s="37"/>
      <c r="D338" s="38"/>
    </row>
    <row r="339" spans="1:4" ht="14.4">
      <c r="A339" s="11">
        <v>90303</v>
      </c>
      <c r="B339" s="36" t="s">
        <v>357</v>
      </c>
      <c r="C339" s="37"/>
      <c r="D339" s="38"/>
    </row>
    <row r="340" spans="1:4" ht="14.4">
      <c r="A340" s="11">
        <v>90401</v>
      </c>
      <c r="B340" s="36" t="s">
        <v>298</v>
      </c>
      <c r="C340" s="37"/>
      <c r="D340" s="38"/>
    </row>
    <row r="341" spans="1:4" ht="14.4">
      <c r="A341" s="11">
        <v>90402</v>
      </c>
      <c r="B341" s="36" t="s">
        <v>358</v>
      </c>
      <c r="C341" s="37"/>
      <c r="D341" s="38"/>
    </row>
    <row r="342" spans="1:4" ht="14.4">
      <c r="A342" s="11">
        <v>90501</v>
      </c>
      <c r="B342" s="36" t="s">
        <v>359</v>
      </c>
      <c r="C342" s="37"/>
      <c r="D342" s="38"/>
    </row>
    <row r="343" spans="1:4" ht="14.4">
      <c r="A343" s="11">
        <v>90502</v>
      </c>
      <c r="B343" s="36" t="s">
        <v>360</v>
      </c>
      <c r="C343" s="37"/>
      <c r="D343" s="38"/>
    </row>
    <row r="344" spans="1:4" ht="14.4">
      <c r="A344" s="11">
        <v>90503</v>
      </c>
      <c r="B344" s="36" t="s">
        <v>361</v>
      </c>
      <c r="C344" s="37"/>
      <c r="D344" s="38"/>
    </row>
    <row r="345" spans="1:4" ht="13.2">
      <c r="A345" s="39"/>
      <c r="B345" s="40"/>
      <c r="C345" s="41"/>
      <c r="D345" s="38"/>
    </row>
    <row r="346" spans="1:4" ht="13.2">
      <c r="A346" s="40"/>
      <c r="B346" s="40"/>
      <c r="C346" s="41"/>
      <c r="D346" s="38"/>
    </row>
    <row r="347" spans="1:4" ht="13.2">
      <c r="A347" s="40"/>
      <c r="B347" s="40"/>
      <c r="C347" s="41"/>
      <c r="D347" s="38"/>
    </row>
    <row r="348" spans="1:4" ht="13.2">
      <c r="A348" s="40"/>
      <c r="B348" s="40"/>
      <c r="C348" s="41"/>
      <c r="D348" s="38"/>
    </row>
    <row r="349" spans="1:4" ht="13.2">
      <c r="A349" s="40"/>
      <c r="B349" s="40"/>
      <c r="C349" s="41"/>
      <c r="D349" s="38"/>
    </row>
    <row r="350" spans="1:4" ht="13.2">
      <c r="A350" s="40"/>
      <c r="B350" s="40"/>
      <c r="C350" s="41"/>
      <c r="D350" s="38"/>
    </row>
    <row r="351" spans="1:4" ht="13.2">
      <c r="A351" s="40"/>
      <c r="B351" s="40"/>
      <c r="C351" s="41"/>
      <c r="D351" s="38"/>
    </row>
    <row r="352" spans="1:4" ht="13.2">
      <c r="A352" s="40"/>
      <c r="B352" s="40"/>
      <c r="C352" s="41"/>
      <c r="D352" s="38"/>
    </row>
    <row r="353" spans="1:4" ht="13.2">
      <c r="A353" s="40"/>
      <c r="B353" s="40"/>
      <c r="C353" s="41"/>
      <c r="D353" s="38"/>
    </row>
    <row r="354" spans="1:4" ht="13.2">
      <c r="A354" s="40"/>
      <c r="B354" s="40"/>
      <c r="C354" s="41"/>
      <c r="D354" s="38"/>
    </row>
    <row r="355" spans="1:4" ht="13.2">
      <c r="A355" s="40"/>
      <c r="B355" s="40"/>
      <c r="C355" s="41"/>
      <c r="D355" s="38"/>
    </row>
    <row r="356" spans="1:4" ht="13.2">
      <c r="A356" s="40"/>
      <c r="B356" s="40"/>
      <c r="C356" s="41"/>
      <c r="D356" s="38"/>
    </row>
    <row r="357" spans="1:4" ht="13.2">
      <c r="A357" s="40"/>
      <c r="B357" s="40"/>
      <c r="C357" s="41"/>
      <c r="D357" s="38"/>
    </row>
    <row r="358" spans="1:4" ht="13.2">
      <c r="A358" s="39"/>
      <c r="B358" s="40"/>
      <c r="C358" s="41"/>
      <c r="D358" s="38"/>
    </row>
    <row r="359" spans="1:4" ht="13.2">
      <c r="A359" s="39"/>
      <c r="B359" s="40"/>
      <c r="C359" s="41"/>
      <c r="D359" s="38"/>
    </row>
    <row r="360" spans="1:4" ht="13.2">
      <c r="A360" s="39"/>
      <c r="B360" s="40"/>
      <c r="C360" s="41"/>
      <c r="D360" s="38"/>
    </row>
    <row r="361" spans="1:4" ht="13.2">
      <c r="A361" s="39"/>
      <c r="B361" s="40"/>
      <c r="C361" s="41"/>
      <c r="D361" s="38"/>
    </row>
    <row r="362" spans="1:4" ht="13.2">
      <c r="A362" s="39"/>
      <c r="B362" s="40"/>
      <c r="C362" s="41"/>
      <c r="D362" s="38"/>
    </row>
    <row r="363" spans="1:4" ht="13.2">
      <c r="A363" s="39"/>
      <c r="B363" s="40"/>
      <c r="C363" s="41"/>
      <c r="D363" s="38"/>
    </row>
    <row r="364" spans="1:4" ht="13.2">
      <c r="A364" s="39"/>
      <c r="B364" s="40"/>
      <c r="C364" s="41"/>
      <c r="D364" s="38"/>
    </row>
    <row r="365" spans="1:4" ht="13.2">
      <c r="A365" s="39"/>
      <c r="B365" s="40"/>
      <c r="C365" s="41"/>
      <c r="D365" s="38"/>
    </row>
    <row r="366" spans="1:4" ht="13.2">
      <c r="A366" s="39"/>
      <c r="B366" s="40"/>
      <c r="C366" s="41"/>
      <c r="D366" s="38"/>
    </row>
    <row r="367" spans="1:4" ht="13.2">
      <c r="A367" s="39"/>
      <c r="B367" s="40"/>
      <c r="C367" s="41"/>
      <c r="D367" s="38"/>
    </row>
    <row r="368" spans="1:4" ht="13.2">
      <c r="A368" s="39"/>
      <c r="B368" s="40"/>
      <c r="C368" s="41"/>
      <c r="D368" s="38"/>
    </row>
    <row r="369" spans="1:4" ht="13.2">
      <c r="A369" s="39"/>
      <c r="B369" s="40"/>
      <c r="C369" s="41"/>
      <c r="D369" s="38"/>
    </row>
    <row r="370" spans="1:4" ht="13.2">
      <c r="A370" s="39"/>
      <c r="B370" s="40"/>
      <c r="C370" s="41"/>
      <c r="D370" s="38"/>
    </row>
    <row r="371" spans="1:4" ht="13.2">
      <c r="A371" s="39"/>
      <c r="B371" s="40"/>
      <c r="C371" s="41"/>
      <c r="D371" s="38"/>
    </row>
    <row r="372" spans="1:4" ht="13.2">
      <c r="A372" s="39"/>
      <c r="B372" s="40"/>
      <c r="C372" s="41"/>
      <c r="D372" s="38"/>
    </row>
    <row r="373" spans="1:4" ht="13.2">
      <c r="A373" s="39"/>
      <c r="B373" s="40"/>
      <c r="C373" s="41"/>
      <c r="D373" s="38"/>
    </row>
    <row r="374" spans="1:4" ht="13.2">
      <c r="A374" s="39"/>
      <c r="B374" s="40"/>
      <c r="C374" s="41"/>
      <c r="D374" s="38"/>
    </row>
    <row r="375" spans="1:4" ht="13.2">
      <c r="A375" s="39"/>
      <c r="B375" s="40"/>
      <c r="C375" s="41"/>
      <c r="D375" s="38"/>
    </row>
    <row r="376" spans="1:4" ht="13.2">
      <c r="A376" s="39"/>
      <c r="B376" s="40"/>
      <c r="C376" s="41"/>
      <c r="D376" s="38"/>
    </row>
    <row r="377" spans="1:4" ht="13.2">
      <c r="A377" s="39"/>
      <c r="B377" s="40"/>
      <c r="C377" s="41"/>
      <c r="D377" s="38"/>
    </row>
    <row r="378" spans="1:4" ht="13.2">
      <c r="A378" s="39"/>
      <c r="B378" s="40"/>
      <c r="C378" s="41"/>
      <c r="D378" s="38"/>
    </row>
    <row r="379" spans="1:4" ht="13.2">
      <c r="A379" s="39"/>
      <c r="B379" s="40"/>
      <c r="C379" s="41"/>
      <c r="D379" s="38"/>
    </row>
    <row r="380" spans="1:4" ht="13.2">
      <c r="A380" s="39"/>
      <c r="B380" s="40"/>
      <c r="C380" s="41"/>
      <c r="D380" s="38"/>
    </row>
    <row r="381" spans="1:4" ht="13.2">
      <c r="A381" s="39"/>
      <c r="B381" s="40"/>
      <c r="C381" s="41"/>
      <c r="D381" s="38"/>
    </row>
    <row r="382" spans="1:4" ht="13.2">
      <c r="A382" s="39"/>
      <c r="B382" s="40"/>
      <c r="C382" s="41"/>
      <c r="D382" s="38"/>
    </row>
    <row r="383" spans="1:4" ht="13.2">
      <c r="A383" s="39"/>
      <c r="B383" s="40"/>
      <c r="C383" s="41"/>
      <c r="D383" s="38"/>
    </row>
    <row r="384" spans="1:4" ht="13.2">
      <c r="A384" s="39"/>
      <c r="B384" s="40"/>
      <c r="C384" s="41"/>
      <c r="D384" s="38"/>
    </row>
    <row r="385" spans="1:4" ht="13.2">
      <c r="A385" s="39"/>
      <c r="B385" s="40"/>
      <c r="C385" s="41"/>
      <c r="D385" s="38"/>
    </row>
    <row r="386" spans="1:4" ht="13.2">
      <c r="A386" s="39"/>
      <c r="B386" s="40"/>
      <c r="C386" s="41"/>
      <c r="D386" s="38"/>
    </row>
    <row r="387" spans="1:4" ht="13.2">
      <c r="A387" s="39"/>
      <c r="B387" s="40"/>
      <c r="C387" s="41"/>
      <c r="D387" s="38"/>
    </row>
    <row r="388" spans="1:4" ht="13.2">
      <c r="A388" s="39"/>
      <c r="B388" s="40"/>
      <c r="C388" s="41"/>
      <c r="D388" s="38"/>
    </row>
    <row r="389" spans="1:4" ht="13.2">
      <c r="A389" s="39"/>
      <c r="B389" s="40"/>
      <c r="C389" s="41"/>
      <c r="D389" s="38"/>
    </row>
    <row r="390" spans="1:4" ht="13.2">
      <c r="A390" s="39"/>
      <c r="B390" s="40"/>
      <c r="C390" s="41"/>
      <c r="D390" s="38"/>
    </row>
    <row r="391" spans="1:4" ht="13.2">
      <c r="A391" s="39"/>
      <c r="B391" s="40"/>
      <c r="C391" s="41"/>
      <c r="D391" s="38"/>
    </row>
    <row r="392" spans="1:4" ht="13.2">
      <c r="A392" s="39"/>
      <c r="B392" s="40"/>
      <c r="C392" s="41"/>
      <c r="D392" s="38"/>
    </row>
    <row r="393" spans="1:4" ht="13.2">
      <c r="A393" s="39"/>
      <c r="B393" s="40"/>
      <c r="C393" s="41"/>
      <c r="D393" s="38"/>
    </row>
    <row r="394" spans="1:4" ht="13.2">
      <c r="A394" s="39"/>
      <c r="B394" s="40"/>
      <c r="C394" s="41"/>
      <c r="D394" s="38"/>
    </row>
    <row r="395" spans="1:4" ht="13.2">
      <c r="A395" s="39"/>
      <c r="B395" s="40"/>
      <c r="C395" s="41"/>
      <c r="D395" s="38"/>
    </row>
    <row r="396" spans="1:4" ht="13.2">
      <c r="A396" s="39"/>
      <c r="B396" s="40"/>
      <c r="C396" s="41"/>
      <c r="D396" s="38"/>
    </row>
    <row r="397" spans="1:4" ht="13.2">
      <c r="A397" s="39"/>
      <c r="B397" s="40"/>
      <c r="C397" s="41"/>
      <c r="D397" s="38"/>
    </row>
    <row r="398" spans="1:4" ht="13.2">
      <c r="A398" s="39"/>
      <c r="B398" s="40"/>
      <c r="C398" s="41"/>
      <c r="D398" s="38"/>
    </row>
    <row r="399" spans="1:4" ht="13.2">
      <c r="A399" s="39"/>
      <c r="B399" s="40"/>
      <c r="C399" s="41"/>
      <c r="D399" s="38"/>
    </row>
    <row r="400" spans="1:4" ht="13.2">
      <c r="A400" s="39"/>
      <c r="B400" s="40"/>
      <c r="C400" s="41"/>
      <c r="D400" s="38"/>
    </row>
    <row r="401" spans="1:4" ht="13.2">
      <c r="A401" s="39"/>
      <c r="B401" s="40"/>
      <c r="C401" s="41"/>
      <c r="D401" s="38"/>
    </row>
    <row r="402" spans="1:4" ht="13.2">
      <c r="A402" s="39"/>
      <c r="B402" s="40"/>
      <c r="C402" s="41"/>
      <c r="D402" s="38"/>
    </row>
    <row r="403" spans="1:4" ht="13.2">
      <c r="A403" s="39"/>
      <c r="B403" s="40"/>
      <c r="C403" s="41"/>
      <c r="D403" s="38"/>
    </row>
    <row r="404" spans="1:4" ht="13.2">
      <c r="A404" s="39"/>
      <c r="B404" s="40"/>
      <c r="C404" s="41"/>
      <c r="D404" s="38"/>
    </row>
    <row r="405" spans="1:4" ht="13.2">
      <c r="A405" s="39"/>
      <c r="B405" s="40"/>
      <c r="C405" s="41"/>
      <c r="D405" s="38"/>
    </row>
    <row r="406" spans="1:4" ht="13.2">
      <c r="A406" s="39"/>
      <c r="B406" s="40"/>
      <c r="C406" s="41"/>
      <c r="D406" s="38"/>
    </row>
    <row r="407" spans="1:4" ht="13.2">
      <c r="A407" s="39"/>
      <c r="B407" s="40"/>
      <c r="C407" s="41"/>
      <c r="D407" s="38"/>
    </row>
    <row r="408" spans="1:4" ht="13.2">
      <c r="A408" s="39"/>
      <c r="B408" s="40"/>
      <c r="C408" s="41"/>
      <c r="D408" s="38"/>
    </row>
    <row r="409" spans="1:4" ht="13.2">
      <c r="A409" s="39"/>
      <c r="B409" s="40"/>
      <c r="C409" s="41"/>
      <c r="D409" s="38"/>
    </row>
    <row r="410" spans="1:4" ht="13.2">
      <c r="A410" s="39"/>
      <c r="B410" s="40"/>
      <c r="C410" s="41"/>
      <c r="D410" s="38"/>
    </row>
    <row r="411" spans="1:4" ht="13.2">
      <c r="A411" s="39"/>
      <c r="B411" s="40"/>
      <c r="C411" s="41"/>
      <c r="D411" s="38"/>
    </row>
    <row r="412" spans="1:4" ht="13.2">
      <c r="A412" s="39"/>
      <c r="B412" s="40"/>
      <c r="C412" s="41"/>
      <c r="D412" s="38"/>
    </row>
    <row r="413" spans="1:4" ht="13.2">
      <c r="A413" s="39"/>
      <c r="B413" s="40"/>
      <c r="C413" s="41"/>
      <c r="D413" s="38"/>
    </row>
    <row r="414" spans="1:4" ht="13.2">
      <c r="A414" s="39"/>
      <c r="B414" s="40"/>
      <c r="C414" s="41"/>
      <c r="D414" s="38"/>
    </row>
    <row r="415" spans="1:4" ht="13.2">
      <c r="A415" s="39"/>
      <c r="B415" s="40"/>
      <c r="C415" s="41"/>
      <c r="D415" s="38"/>
    </row>
    <row r="416" spans="1:4" ht="13.2">
      <c r="A416" s="39"/>
      <c r="B416" s="40"/>
      <c r="C416" s="41"/>
      <c r="D416" s="38"/>
    </row>
    <row r="417" spans="1:4" ht="13.2">
      <c r="A417" s="39"/>
      <c r="B417" s="40"/>
      <c r="C417" s="41"/>
      <c r="D417" s="38"/>
    </row>
    <row r="418" spans="1:4" ht="13.2">
      <c r="A418" s="39"/>
      <c r="B418" s="40"/>
      <c r="C418" s="41"/>
      <c r="D418" s="38"/>
    </row>
    <row r="419" spans="1:4" ht="13.2">
      <c r="A419" s="39"/>
      <c r="B419" s="40"/>
      <c r="C419" s="41"/>
      <c r="D419" s="38"/>
    </row>
    <row r="420" spans="1:4" ht="13.2">
      <c r="A420" s="39"/>
      <c r="B420" s="40"/>
      <c r="C420" s="41"/>
      <c r="D420" s="38"/>
    </row>
    <row r="421" spans="1:4" ht="13.2">
      <c r="A421" s="39"/>
      <c r="B421" s="40"/>
      <c r="C421" s="41"/>
      <c r="D421" s="38"/>
    </row>
    <row r="422" spans="1:4" ht="13.2">
      <c r="A422" s="39"/>
      <c r="B422" s="40"/>
      <c r="C422" s="41"/>
      <c r="D422" s="38"/>
    </row>
    <row r="423" spans="1:4" ht="13.2">
      <c r="A423" s="39"/>
      <c r="B423" s="40"/>
      <c r="C423" s="41"/>
      <c r="D423" s="38"/>
    </row>
    <row r="424" spans="1:4" ht="13.2">
      <c r="A424" s="39"/>
      <c r="B424" s="40"/>
      <c r="C424" s="41"/>
      <c r="D424" s="38"/>
    </row>
    <row r="425" spans="1:4" ht="13.2">
      <c r="A425" s="39"/>
      <c r="B425" s="40"/>
      <c r="C425" s="41"/>
      <c r="D425" s="38"/>
    </row>
    <row r="426" spans="1:4" ht="13.2">
      <c r="A426" s="39"/>
      <c r="B426" s="40"/>
      <c r="C426" s="41"/>
      <c r="D426" s="38"/>
    </row>
    <row r="427" spans="1:4" ht="13.2">
      <c r="A427" s="39"/>
      <c r="B427" s="40"/>
      <c r="C427" s="41"/>
      <c r="D427" s="38"/>
    </row>
    <row r="428" spans="1:4" ht="13.2">
      <c r="A428" s="39"/>
      <c r="B428" s="40"/>
      <c r="C428" s="41"/>
      <c r="D428" s="38"/>
    </row>
    <row r="429" spans="1:4" ht="13.2">
      <c r="A429" s="39"/>
      <c r="B429" s="40"/>
      <c r="C429" s="41"/>
      <c r="D429" s="38"/>
    </row>
    <row r="430" spans="1:4" ht="13.2">
      <c r="A430" s="39"/>
      <c r="B430" s="40"/>
      <c r="C430" s="41"/>
      <c r="D430" s="38"/>
    </row>
    <row r="431" spans="1:4" ht="13.2">
      <c r="A431" s="39"/>
      <c r="B431" s="40"/>
      <c r="C431" s="41"/>
      <c r="D431" s="38"/>
    </row>
    <row r="432" spans="1:4" ht="13.2">
      <c r="A432" s="39"/>
      <c r="B432" s="40"/>
      <c r="C432" s="41"/>
      <c r="D432" s="38"/>
    </row>
    <row r="433" spans="1:4" ht="13.2">
      <c r="A433" s="39"/>
      <c r="B433" s="40"/>
      <c r="C433" s="41"/>
      <c r="D433" s="38"/>
    </row>
    <row r="434" spans="1:4" ht="13.2">
      <c r="A434" s="39"/>
      <c r="B434" s="40"/>
      <c r="C434" s="41"/>
      <c r="D434" s="38"/>
    </row>
    <row r="435" spans="1:4" ht="13.2">
      <c r="A435" s="39"/>
      <c r="B435" s="40"/>
      <c r="C435" s="41"/>
      <c r="D435" s="38"/>
    </row>
    <row r="436" spans="1:4" ht="13.2">
      <c r="A436" s="39"/>
      <c r="B436" s="40"/>
      <c r="C436" s="41"/>
      <c r="D436" s="38"/>
    </row>
    <row r="437" spans="1:4" ht="13.2">
      <c r="A437" s="39"/>
      <c r="B437" s="40"/>
      <c r="C437" s="41"/>
      <c r="D437" s="38"/>
    </row>
    <row r="438" spans="1:4" ht="13.2">
      <c r="A438" s="39"/>
      <c r="B438" s="40"/>
      <c r="C438" s="41"/>
      <c r="D438" s="38"/>
    </row>
    <row r="439" spans="1:4" ht="13.2">
      <c r="A439" s="39"/>
      <c r="B439" s="40"/>
      <c r="C439" s="41"/>
      <c r="D439" s="38"/>
    </row>
    <row r="440" spans="1:4" ht="13.2">
      <c r="A440" s="39"/>
      <c r="B440" s="40"/>
      <c r="C440" s="41"/>
      <c r="D440" s="38"/>
    </row>
    <row r="441" spans="1:4" ht="13.2">
      <c r="A441" s="39"/>
      <c r="B441" s="40"/>
      <c r="C441" s="41"/>
      <c r="D441" s="38"/>
    </row>
    <row r="442" spans="1:4" ht="13.2">
      <c r="A442" s="39"/>
      <c r="B442" s="40"/>
      <c r="C442" s="41"/>
      <c r="D442" s="38"/>
    </row>
    <row r="443" spans="1:4" ht="13.2">
      <c r="A443" s="39"/>
      <c r="B443" s="40"/>
      <c r="C443" s="41"/>
      <c r="D443" s="38"/>
    </row>
    <row r="444" spans="1:4" ht="13.2">
      <c r="A444" s="39"/>
      <c r="B444" s="40"/>
      <c r="C444" s="41"/>
      <c r="D444" s="38"/>
    </row>
    <row r="445" spans="1:4" ht="13.2">
      <c r="A445" s="39"/>
      <c r="B445" s="40"/>
      <c r="C445" s="41"/>
      <c r="D445" s="38"/>
    </row>
    <row r="446" spans="1:4" ht="13.2">
      <c r="A446" s="39"/>
      <c r="B446" s="40"/>
      <c r="C446" s="41"/>
      <c r="D446" s="38"/>
    </row>
    <row r="447" spans="1:4" ht="13.2">
      <c r="A447" s="39"/>
      <c r="B447" s="40"/>
      <c r="C447" s="41"/>
      <c r="D447" s="38"/>
    </row>
    <row r="448" spans="1:4" ht="13.2">
      <c r="A448" s="39"/>
      <c r="B448" s="40"/>
      <c r="C448" s="41"/>
      <c r="D448" s="38"/>
    </row>
    <row r="449" spans="1:4" ht="13.2">
      <c r="A449" s="39"/>
      <c r="B449" s="40"/>
      <c r="C449" s="41"/>
      <c r="D449" s="38"/>
    </row>
    <row r="450" spans="1:4" ht="13.2">
      <c r="A450" s="39"/>
      <c r="B450" s="40"/>
      <c r="C450" s="41"/>
      <c r="D450" s="38"/>
    </row>
    <row r="451" spans="1:4" ht="13.2">
      <c r="A451" s="39"/>
      <c r="B451" s="40"/>
      <c r="C451" s="41"/>
      <c r="D451" s="38"/>
    </row>
    <row r="452" spans="1:4" ht="13.2">
      <c r="A452" s="39"/>
      <c r="B452" s="40"/>
      <c r="C452" s="41"/>
      <c r="D452" s="38"/>
    </row>
    <row r="453" spans="1:4" ht="13.2">
      <c r="A453" s="39"/>
      <c r="B453" s="40"/>
      <c r="C453" s="41"/>
      <c r="D453" s="38"/>
    </row>
    <row r="454" spans="1:4" ht="13.2">
      <c r="A454" s="39"/>
      <c r="B454" s="40"/>
      <c r="C454" s="41"/>
      <c r="D454" s="38"/>
    </row>
    <row r="455" spans="1:4" ht="13.2">
      <c r="A455" s="39"/>
      <c r="B455" s="40"/>
      <c r="C455" s="41"/>
      <c r="D455" s="38"/>
    </row>
    <row r="456" spans="1:4" ht="13.2">
      <c r="A456" s="39"/>
      <c r="B456" s="40"/>
      <c r="C456" s="41"/>
      <c r="D456" s="38"/>
    </row>
    <row r="457" spans="1:4" ht="13.2">
      <c r="A457" s="39"/>
      <c r="B457" s="40"/>
      <c r="C457" s="41"/>
      <c r="D457" s="38"/>
    </row>
    <row r="458" spans="1:4" ht="13.2">
      <c r="A458" s="39"/>
      <c r="B458" s="40"/>
      <c r="C458" s="41"/>
      <c r="D458" s="38"/>
    </row>
    <row r="459" spans="1:4" ht="13.2">
      <c r="A459" s="39"/>
      <c r="B459" s="40"/>
      <c r="C459" s="41"/>
      <c r="D459" s="38"/>
    </row>
    <row r="460" spans="1:4" ht="13.2">
      <c r="A460" s="39"/>
      <c r="B460" s="40"/>
      <c r="C460" s="41"/>
      <c r="D460" s="38"/>
    </row>
    <row r="461" spans="1:4" ht="13.2">
      <c r="A461" s="39"/>
      <c r="B461" s="40"/>
      <c r="C461" s="41"/>
      <c r="D461" s="38"/>
    </row>
    <row r="462" spans="1:4" ht="13.2">
      <c r="A462" s="39"/>
      <c r="B462" s="40"/>
      <c r="C462" s="41"/>
      <c r="D462" s="38"/>
    </row>
    <row r="463" spans="1:4" ht="13.2">
      <c r="A463" s="39"/>
      <c r="B463" s="40"/>
      <c r="C463" s="41"/>
      <c r="D463" s="38"/>
    </row>
    <row r="464" spans="1:4" ht="13.2">
      <c r="A464" s="39"/>
      <c r="B464" s="40"/>
      <c r="C464" s="41"/>
      <c r="D464" s="38"/>
    </row>
    <row r="465" spans="1:4" ht="13.2">
      <c r="A465" s="39"/>
      <c r="B465" s="40"/>
      <c r="C465" s="41"/>
      <c r="D465" s="38"/>
    </row>
    <row r="466" spans="1:4" ht="13.2">
      <c r="A466" s="39"/>
      <c r="B466" s="40"/>
      <c r="C466" s="41"/>
      <c r="D466" s="38"/>
    </row>
    <row r="467" spans="1:4" ht="13.2">
      <c r="A467" s="39"/>
      <c r="B467" s="40"/>
      <c r="C467" s="41"/>
      <c r="D467" s="38"/>
    </row>
    <row r="468" spans="1:4" ht="13.2">
      <c r="A468" s="39"/>
      <c r="B468" s="40"/>
      <c r="C468" s="41"/>
      <c r="D468" s="38"/>
    </row>
    <row r="469" spans="1:4" ht="13.2">
      <c r="A469" s="39"/>
      <c r="B469" s="40"/>
      <c r="C469" s="41"/>
      <c r="D469" s="38"/>
    </row>
    <row r="470" spans="1:4" ht="13.2">
      <c r="A470" s="39"/>
      <c r="B470" s="40"/>
      <c r="C470" s="41"/>
      <c r="D470" s="38"/>
    </row>
    <row r="471" spans="1:4" ht="13.2">
      <c r="A471" s="39"/>
      <c r="B471" s="40"/>
      <c r="C471" s="41"/>
      <c r="D471" s="38"/>
    </row>
    <row r="472" spans="1:4" ht="13.2">
      <c r="A472" s="39"/>
      <c r="B472" s="40"/>
      <c r="C472" s="41"/>
      <c r="D472" s="38"/>
    </row>
    <row r="473" spans="1:4" ht="13.2">
      <c r="A473" s="39"/>
      <c r="B473" s="40"/>
      <c r="C473" s="41"/>
      <c r="D473" s="38"/>
    </row>
    <row r="474" spans="1:4" ht="13.2">
      <c r="A474" s="39"/>
      <c r="B474" s="40"/>
      <c r="C474" s="41"/>
      <c r="D474" s="38"/>
    </row>
    <row r="475" spans="1:4" ht="13.2">
      <c r="A475" s="39"/>
      <c r="B475" s="40"/>
      <c r="C475" s="41"/>
      <c r="D475" s="38"/>
    </row>
    <row r="476" spans="1:4" ht="13.2">
      <c r="A476" s="39"/>
      <c r="B476" s="40"/>
      <c r="C476" s="41"/>
      <c r="D476" s="38"/>
    </row>
    <row r="477" spans="1:4" ht="13.2">
      <c r="A477" s="39"/>
      <c r="B477" s="40"/>
      <c r="C477" s="41"/>
      <c r="D477" s="38"/>
    </row>
    <row r="478" spans="1:4" ht="13.2">
      <c r="A478" s="39"/>
      <c r="B478" s="40"/>
      <c r="C478" s="41"/>
      <c r="D478" s="38"/>
    </row>
    <row r="479" spans="1:4" ht="13.2">
      <c r="A479" s="39"/>
      <c r="B479" s="40"/>
      <c r="C479" s="41"/>
      <c r="D479" s="38"/>
    </row>
    <row r="480" spans="1:4" ht="13.2">
      <c r="A480" s="39"/>
      <c r="B480" s="40"/>
      <c r="C480" s="41"/>
      <c r="D480" s="38"/>
    </row>
    <row r="481" spans="1:4" ht="13.2">
      <c r="A481" s="39"/>
      <c r="B481" s="40"/>
      <c r="C481" s="41"/>
      <c r="D481" s="38"/>
    </row>
    <row r="482" spans="1:4" ht="13.2">
      <c r="A482" s="39"/>
      <c r="B482" s="40"/>
      <c r="C482" s="41"/>
      <c r="D482" s="38"/>
    </row>
    <row r="483" spans="1:4" ht="13.2">
      <c r="A483" s="39"/>
      <c r="B483" s="40"/>
      <c r="C483" s="41"/>
      <c r="D483" s="38"/>
    </row>
    <row r="484" spans="1:4" ht="13.2">
      <c r="A484" s="39"/>
      <c r="B484" s="40"/>
      <c r="C484" s="41"/>
      <c r="D484" s="38"/>
    </row>
    <row r="485" spans="1:4" ht="13.2">
      <c r="A485" s="39"/>
      <c r="B485" s="40"/>
      <c r="C485" s="41"/>
      <c r="D485" s="38"/>
    </row>
    <row r="486" spans="1:4" ht="13.2">
      <c r="A486" s="39"/>
      <c r="B486" s="40"/>
      <c r="C486" s="41"/>
      <c r="D486" s="38"/>
    </row>
    <row r="487" spans="1:4" ht="13.2">
      <c r="A487" s="39"/>
      <c r="B487" s="40"/>
      <c r="C487" s="41"/>
      <c r="D487" s="38"/>
    </row>
    <row r="488" spans="1:4" ht="13.2">
      <c r="A488" s="39"/>
      <c r="B488" s="40"/>
      <c r="C488" s="41"/>
      <c r="D488" s="38"/>
    </row>
    <row r="489" spans="1:4" ht="13.2">
      <c r="A489" s="39"/>
      <c r="B489" s="40"/>
      <c r="C489" s="41"/>
      <c r="D489" s="38"/>
    </row>
    <row r="490" spans="1:4" ht="13.2">
      <c r="A490" s="39"/>
      <c r="B490" s="40"/>
      <c r="C490" s="41"/>
      <c r="D490" s="38"/>
    </row>
    <row r="491" spans="1:4" ht="13.2">
      <c r="A491" s="39"/>
      <c r="B491" s="40"/>
      <c r="C491" s="41"/>
      <c r="D491" s="38"/>
    </row>
    <row r="492" spans="1:4" ht="13.2">
      <c r="A492" s="39"/>
      <c r="B492" s="40"/>
      <c r="C492" s="41"/>
      <c r="D492" s="38"/>
    </row>
    <row r="493" spans="1:4" ht="13.2">
      <c r="A493" s="39"/>
      <c r="B493" s="40"/>
      <c r="C493" s="41"/>
      <c r="D493" s="38"/>
    </row>
    <row r="494" spans="1:4" ht="13.2">
      <c r="A494" s="39"/>
      <c r="B494" s="40"/>
      <c r="C494" s="41"/>
      <c r="D494" s="38"/>
    </row>
    <row r="495" spans="1:4" ht="13.2">
      <c r="A495" s="39"/>
      <c r="B495" s="40"/>
      <c r="C495" s="41"/>
      <c r="D495" s="38"/>
    </row>
    <row r="496" spans="1:4" ht="13.2">
      <c r="A496" s="39"/>
      <c r="B496" s="40"/>
      <c r="C496" s="41"/>
      <c r="D496" s="38"/>
    </row>
    <row r="497" spans="1:4" ht="13.2">
      <c r="A497" s="39"/>
      <c r="B497" s="40"/>
      <c r="C497" s="41"/>
      <c r="D497" s="38"/>
    </row>
    <row r="498" spans="1:4" ht="13.2">
      <c r="A498" s="39"/>
      <c r="B498" s="40"/>
      <c r="C498" s="41"/>
      <c r="D498" s="38"/>
    </row>
    <row r="499" spans="1:4" ht="13.2">
      <c r="A499" s="39"/>
      <c r="B499" s="40"/>
      <c r="C499" s="41"/>
      <c r="D499" s="38"/>
    </row>
    <row r="500" spans="1:4" ht="13.2">
      <c r="A500" s="39"/>
      <c r="B500" s="40"/>
      <c r="C500" s="41"/>
      <c r="D500" s="38"/>
    </row>
    <row r="501" spans="1:4" ht="13.2">
      <c r="A501" s="39"/>
      <c r="B501" s="40"/>
      <c r="C501" s="41"/>
      <c r="D501" s="38"/>
    </row>
    <row r="502" spans="1:4" ht="13.2">
      <c r="A502" s="39"/>
      <c r="B502" s="40"/>
      <c r="C502" s="41"/>
      <c r="D502" s="38"/>
    </row>
    <row r="503" spans="1:4" ht="13.2">
      <c r="A503" s="39"/>
      <c r="B503" s="40"/>
      <c r="C503" s="41"/>
      <c r="D503" s="38"/>
    </row>
    <row r="504" spans="1:4" ht="13.2">
      <c r="A504" s="39"/>
      <c r="B504" s="40"/>
      <c r="C504" s="41"/>
      <c r="D504" s="38"/>
    </row>
    <row r="505" spans="1:4" ht="13.2">
      <c r="A505" s="39"/>
      <c r="B505" s="40"/>
      <c r="C505" s="41"/>
      <c r="D505" s="38"/>
    </row>
    <row r="506" spans="1:4" ht="13.2">
      <c r="A506" s="39"/>
      <c r="B506" s="40"/>
      <c r="C506" s="41"/>
      <c r="D506" s="38"/>
    </row>
    <row r="507" spans="1:4" ht="13.2">
      <c r="A507" s="39"/>
      <c r="B507" s="40"/>
      <c r="C507" s="41"/>
      <c r="D507" s="38"/>
    </row>
    <row r="508" spans="1:4" ht="13.2">
      <c r="A508" s="39"/>
      <c r="B508" s="40"/>
      <c r="C508" s="41"/>
      <c r="D508" s="38"/>
    </row>
    <row r="509" spans="1:4" ht="13.2">
      <c r="A509" s="39"/>
      <c r="B509" s="40"/>
      <c r="C509" s="41"/>
      <c r="D509" s="38"/>
    </row>
    <row r="510" spans="1:4" ht="13.2">
      <c r="A510" s="39"/>
      <c r="B510" s="40"/>
      <c r="C510" s="41"/>
      <c r="D510" s="38"/>
    </row>
    <row r="511" spans="1:4" ht="13.2">
      <c r="A511" s="39"/>
      <c r="B511" s="40"/>
      <c r="C511" s="41"/>
      <c r="D511" s="38"/>
    </row>
    <row r="512" spans="1:4" ht="13.2">
      <c r="A512" s="39"/>
      <c r="B512" s="40"/>
      <c r="C512" s="41"/>
      <c r="D512" s="38"/>
    </row>
    <row r="513" spans="1:4" ht="13.2">
      <c r="A513" s="39"/>
      <c r="B513" s="40"/>
      <c r="C513" s="41"/>
      <c r="D513" s="38"/>
    </row>
    <row r="514" spans="1:4" ht="13.2">
      <c r="A514" s="39"/>
      <c r="B514" s="40"/>
      <c r="C514" s="41"/>
      <c r="D514" s="38"/>
    </row>
    <row r="515" spans="1:4" ht="13.2">
      <c r="A515" s="39"/>
      <c r="B515" s="40"/>
      <c r="C515" s="41"/>
      <c r="D515" s="38"/>
    </row>
    <row r="516" spans="1:4" ht="13.2">
      <c r="A516" s="39"/>
      <c r="B516" s="40"/>
      <c r="C516" s="41"/>
      <c r="D516" s="38"/>
    </row>
    <row r="517" spans="1:4" ht="13.2">
      <c r="A517" s="39"/>
      <c r="B517" s="40"/>
      <c r="C517" s="41"/>
      <c r="D517" s="38"/>
    </row>
    <row r="518" spans="1:4" ht="13.2">
      <c r="A518" s="39"/>
      <c r="B518" s="40"/>
      <c r="C518" s="41"/>
      <c r="D518" s="38"/>
    </row>
    <row r="519" spans="1:4" ht="13.2">
      <c r="A519" s="39"/>
      <c r="B519" s="40"/>
      <c r="C519" s="41"/>
      <c r="D519" s="38"/>
    </row>
    <row r="520" spans="1:4" ht="13.2">
      <c r="A520" s="39"/>
      <c r="B520" s="40"/>
      <c r="C520" s="41"/>
      <c r="D520" s="38"/>
    </row>
    <row r="521" spans="1:4" ht="13.2">
      <c r="A521" s="39"/>
      <c r="B521" s="40"/>
      <c r="C521" s="41"/>
      <c r="D521" s="38"/>
    </row>
    <row r="522" spans="1:4" ht="13.2">
      <c r="A522" s="39"/>
      <c r="B522" s="40"/>
      <c r="C522" s="41"/>
      <c r="D522" s="38"/>
    </row>
    <row r="523" spans="1:4" ht="13.2">
      <c r="A523" s="39"/>
      <c r="B523" s="40"/>
      <c r="C523" s="41"/>
      <c r="D523" s="38"/>
    </row>
    <row r="524" spans="1:4" ht="13.2">
      <c r="A524" s="39"/>
      <c r="B524" s="40"/>
      <c r="C524" s="41"/>
      <c r="D524" s="38"/>
    </row>
    <row r="525" spans="1:4" ht="13.2">
      <c r="A525" s="39"/>
      <c r="B525" s="40"/>
      <c r="C525" s="41"/>
      <c r="D525" s="38"/>
    </row>
    <row r="526" spans="1:4" ht="13.2">
      <c r="A526" s="39"/>
      <c r="B526" s="40"/>
      <c r="C526" s="41"/>
      <c r="D526" s="38"/>
    </row>
    <row r="527" spans="1:4" ht="13.2">
      <c r="A527" s="39"/>
      <c r="B527" s="40"/>
      <c r="C527" s="41"/>
      <c r="D527" s="38"/>
    </row>
    <row r="528" spans="1:4" ht="13.2">
      <c r="A528" s="39"/>
      <c r="B528" s="40"/>
      <c r="C528" s="41"/>
      <c r="D528" s="38"/>
    </row>
    <row r="529" spans="1:4" ht="13.2">
      <c r="A529" s="39"/>
      <c r="B529" s="40"/>
      <c r="C529" s="41"/>
      <c r="D529" s="38"/>
    </row>
    <row r="530" spans="1:4" ht="13.2">
      <c r="A530" s="39"/>
      <c r="B530" s="40"/>
      <c r="C530" s="41"/>
      <c r="D530" s="38"/>
    </row>
    <row r="531" spans="1:4" ht="13.2">
      <c r="A531" s="39"/>
      <c r="B531" s="40"/>
      <c r="C531" s="41"/>
      <c r="D531" s="38"/>
    </row>
    <row r="532" spans="1:4" ht="13.2">
      <c r="A532" s="39"/>
      <c r="B532" s="40"/>
      <c r="C532" s="41"/>
      <c r="D532" s="38"/>
    </row>
    <row r="533" spans="1:4" ht="13.2">
      <c r="A533" s="39"/>
      <c r="B533" s="40"/>
      <c r="C533" s="41"/>
      <c r="D533" s="38"/>
    </row>
    <row r="534" spans="1:4" ht="13.2">
      <c r="A534" s="39"/>
      <c r="B534" s="40"/>
      <c r="C534" s="41"/>
      <c r="D534" s="38"/>
    </row>
    <row r="535" spans="1:4" ht="13.2">
      <c r="A535" s="39"/>
      <c r="B535" s="40"/>
      <c r="C535" s="41"/>
      <c r="D535" s="38"/>
    </row>
    <row r="536" spans="1:4" ht="13.2">
      <c r="A536" s="39"/>
      <c r="B536" s="40"/>
      <c r="C536" s="41"/>
      <c r="D536" s="38"/>
    </row>
    <row r="537" spans="1:4" ht="13.2">
      <c r="A537" s="39"/>
      <c r="B537" s="40"/>
      <c r="C537" s="41"/>
      <c r="D537" s="38"/>
    </row>
    <row r="538" spans="1:4" ht="13.2">
      <c r="A538" s="39"/>
      <c r="B538" s="40"/>
      <c r="C538" s="41"/>
      <c r="D538" s="38"/>
    </row>
    <row r="539" spans="1:4" ht="13.2">
      <c r="A539" s="39"/>
      <c r="B539" s="40"/>
      <c r="C539" s="41"/>
      <c r="D539" s="38"/>
    </row>
    <row r="540" spans="1:4" ht="13.2">
      <c r="A540" s="39"/>
      <c r="B540" s="40"/>
      <c r="C540" s="41"/>
      <c r="D540" s="38"/>
    </row>
    <row r="541" spans="1:4" ht="13.2">
      <c r="A541" s="39"/>
      <c r="B541" s="40"/>
      <c r="C541" s="41"/>
      <c r="D541" s="38"/>
    </row>
    <row r="542" spans="1:4" ht="13.2">
      <c r="A542" s="39"/>
      <c r="B542" s="40"/>
      <c r="C542" s="41"/>
      <c r="D542" s="38"/>
    </row>
    <row r="543" spans="1:4" ht="13.2">
      <c r="A543" s="39"/>
      <c r="B543" s="40"/>
      <c r="C543" s="41"/>
      <c r="D543" s="38"/>
    </row>
    <row r="544" spans="1:4" ht="13.2">
      <c r="A544" s="39"/>
      <c r="B544" s="40"/>
      <c r="C544" s="41"/>
      <c r="D544" s="38"/>
    </row>
    <row r="545" spans="1:4" ht="13.2">
      <c r="A545" s="39"/>
      <c r="B545" s="40"/>
      <c r="C545" s="41"/>
      <c r="D545" s="38"/>
    </row>
    <row r="546" spans="1:4" ht="13.2">
      <c r="A546" s="39"/>
      <c r="B546" s="40"/>
      <c r="C546" s="41"/>
      <c r="D546" s="38"/>
    </row>
    <row r="547" spans="1:4" ht="13.2">
      <c r="A547" s="39"/>
      <c r="B547" s="40"/>
      <c r="C547" s="41"/>
      <c r="D547" s="38"/>
    </row>
    <row r="548" spans="1:4" ht="13.2">
      <c r="A548" s="39"/>
      <c r="B548" s="40"/>
      <c r="C548" s="41"/>
      <c r="D548" s="38"/>
    </row>
    <row r="549" spans="1:4" ht="13.2">
      <c r="A549" s="39"/>
      <c r="B549" s="40"/>
      <c r="C549" s="41"/>
      <c r="D549" s="38"/>
    </row>
    <row r="550" spans="1:4" ht="13.2">
      <c r="A550" s="39"/>
      <c r="B550" s="40"/>
      <c r="C550" s="41"/>
      <c r="D550" s="38"/>
    </row>
    <row r="551" spans="1:4" ht="13.2">
      <c r="A551" s="39"/>
      <c r="B551" s="40"/>
      <c r="C551" s="41"/>
      <c r="D551" s="38"/>
    </row>
    <row r="552" spans="1:4" ht="13.2">
      <c r="A552" s="39"/>
      <c r="B552" s="40"/>
      <c r="C552" s="41"/>
      <c r="D552" s="38"/>
    </row>
    <row r="553" spans="1:4" ht="13.2">
      <c r="A553" s="39"/>
      <c r="B553" s="40"/>
      <c r="C553" s="41"/>
      <c r="D553" s="38"/>
    </row>
    <row r="554" spans="1:4" ht="13.2">
      <c r="A554" s="39"/>
      <c r="B554" s="40"/>
      <c r="C554" s="41"/>
      <c r="D554" s="38"/>
    </row>
    <row r="555" spans="1:4" ht="13.2">
      <c r="A555" s="39"/>
      <c r="B555" s="40"/>
      <c r="C555" s="41"/>
      <c r="D555" s="38"/>
    </row>
    <row r="556" spans="1:4" ht="13.2">
      <c r="A556" s="39"/>
      <c r="B556" s="40"/>
      <c r="C556" s="41"/>
      <c r="D556" s="38"/>
    </row>
    <row r="557" spans="1:4" ht="13.2">
      <c r="A557" s="39"/>
      <c r="B557" s="40"/>
      <c r="C557" s="41"/>
      <c r="D557" s="38"/>
    </row>
    <row r="558" spans="1:4" ht="13.2">
      <c r="A558" s="39"/>
      <c r="B558" s="40"/>
      <c r="C558" s="41"/>
      <c r="D558" s="38"/>
    </row>
    <row r="559" spans="1:4" ht="13.2">
      <c r="A559" s="39"/>
      <c r="B559" s="40"/>
      <c r="C559" s="41"/>
      <c r="D559" s="38"/>
    </row>
    <row r="560" spans="1:4" ht="13.2">
      <c r="A560" s="39"/>
      <c r="B560" s="40"/>
      <c r="C560" s="41"/>
      <c r="D560" s="38"/>
    </row>
    <row r="561" spans="1:4" ht="13.2">
      <c r="A561" s="39"/>
      <c r="B561" s="40"/>
      <c r="C561" s="41"/>
      <c r="D561" s="38"/>
    </row>
    <row r="562" spans="1:4" ht="13.2">
      <c r="A562" s="39"/>
      <c r="B562" s="40"/>
      <c r="C562" s="41"/>
      <c r="D562" s="38"/>
    </row>
    <row r="563" spans="1:4" ht="13.2">
      <c r="A563" s="39"/>
      <c r="B563" s="40"/>
      <c r="C563" s="41"/>
      <c r="D563" s="38"/>
    </row>
    <row r="564" spans="1:4" ht="13.2">
      <c r="A564" s="39"/>
      <c r="B564" s="40"/>
      <c r="C564" s="41"/>
      <c r="D564" s="38"/>
    </row>
    <row r="565" spans="1:4" ht="13.2">
      <c r="A565" s="39"/>
      <c r="B565" s="40"/>
      <c r="C565" s="41"/>
      <c r="D565" s="38"/>
    </row>
    <row r="566" spans="1:4" ht="13.2">
      <c r="A566" s="39"/>
      <c r="B566" s="40"/>
      <c r="C566" s="41"/>
      <c r="D566" s="38"/>
    </row>
    <row r="567" spans="1:4" ht="13.2">
      <c r="A567" s="39"/>
      <c r="B567" s="40"/>
      <c r="C567" s="41"/>
      <c r="D567" s="38"/>
    </row>
    <row r="568" spans="1:4" ht="13.2">
      <c r="A568" s="39"/>
      <c r="B568" s="40"/>
      <c r="C568" s="41"/>
      <c r="D568" s="38"/>
    </row>
    <row r="569" spans="1:4" ht="13.2">
      <c r="A569" s="39"/>
      <c r="B569" s="40"/>
      <c r="C569" s="41"/>
      <c r="D569" s="38"/>
    </row>
    <row r="570" spans="1:4" ht="13.2">
      <c r="A570" s="39"/>
      <c r="B570" s="40"/>
      <c r="C570" s="41"/>
      <c r="D570" s="38"/>
    </row>
    <row r="571" spans="1:4" ht="13.2">
      <c r="A571" s="39"/>
      <c r="B571" s="40"/>
      <c r="C571" s="41"/>
      <c r="D571" s="38"/>
    </row>
    <row r="572" spans="1:4" ht="13.2">
      <c r="A572" s="39"/>
      <c r="B572" s="40"/>
      <c r="C572" s="41"/>
      <c r="D572" s="38"/>
    </row>
    <row r="573" spans="1:4" ht="13.2">
      <c r="A573" s="39"/>
      <c r="B573" s="40"/>
      <c r="C573" s="41"/>
      <c r="D573" s="38"/>
    </row>
    <row r="574" spans="1:4" ht="13.2">
      <c r="A574" s="39"/>
      <c r="B574" s="40"/>
      <c r="C574" s="41"/>
      <c r="D574" s="38"/>
    </row>
    <row r="575" spans="1:4" ht="13.2">
      <c r="A575" s="39"/>
      <c r="B575" s="40"/>
      <c r="C575" s="41"/>
      <c r="D575" s="38"/>
    </row>
    <row r="576" spans="1:4" ht="13.2">
      <c r="A576" s="39"/>
      <c r="B576" s="40"/>
      <c r="C576" s="41"/>
      <c r="D576" s="38"/>
    </row>
    <row r="577" spans="1:4" ht="13.2">
      <c r="A577" s="39"/>
      <c r="B577" s="40"/>
      <c r="C577" s="41"/>
      <c r="D577" s="38"/>
    </row>
    <row r="578" spans="1:4" ht="13.2">
      <c r="A578" s="39"/>
      <c r="B578" s="40"/>
      <c r="C578" s="41"/>
      <c r="D578" s="38"/>
    </row>
    <row r="579" spans="1:4" ht="13.2">
      <c r="A579" s="39"/>
      <c r="B579" s="40"/>
      <c r="C579" s="41"/>
      <c r="D579" s="38"/>
    </row>
    <row r="580" spans="1:4" ht="13.2">
      <c r="A580" s="39"/>
      <c r="B580" s="40"/>
      <c r="C580" s="41"/>
      <c r="D580" s="38"/>
    </row>
    <row r="581" spans="1:4" ht="13.2">
      <c r="A581" s="39"/>
      <c r="B581" s="40"/>
      <c r="C581" s="41"/>
      <c r="D581" s="38"/>
    </row>
    <row r="582" spans="1:4" ht="13.2">
      <c r="A582" s="39"/>
      <c r="B582" s="40"/>
      <c r="C582" s="41"/>
      <c r="D582" s="38"/>
    </row>
    <row r="583" spans="1:4" ht="13.2">
      <c r="A583" s="39"/>
      <c r="B583" s="40"/>
      <c r="C583" s="41"/>
      <c r="D583" s="38"/>
    </row>
    <row r="584" spans="1:4" ht="13.2">
      <c r="A584" s="39"/>
      <c r="B584" s="40"/>
      <c r="C584" s="41"/>
      <c r="D584" s="38"/>
    </row>
    <row r="585" spans="1:4" ht="13.2">
      <c r="A585" s="39"/>
      <c r="B585" s="40"/>
      <c r="C585" s="41"/>
      <c r="D585" s="38"/>
    </row>
    <row r="586" spans="1:4" ht="13.2">
      <c r="A586" s="39"/>
      <c r="B586" s="40"/>
      <c r="C586" s="41"/>
      <c r="D586" s="38"/>
    </row>
    <row r="587" spans="1:4" ht="13.2">
      <c r="A587" s="39"/>
      <c r="B587" s="40"/>
      <c r="C587" s="41"/>
      <c r="D587" s="38"/>
    </row>
    <row r="588" spans="1:4" ht="13.2">
      <c r="A588" s="39"/>
      <c r="B588" s="40"/>
      <c r="C588" s="41"/>
      <c r="D588" s="38"/>
    </row>
    <row r="589" spans="1:4" ht="13.2">
      <c r="A589" s="39"/>
      <c r="B589" s="40"/>
      <c r="C589" s="41"/>
      <c r="D589" s="38"/>
    </row>
    <row r="590" spans="1:4" ht="13.2">
      <c r="A590" s="39"/>
      <c r="B590" s="40"/>
      <c r="C590" s="41"/>
      <c r="D590" s="38"/>
    </row>
    <row r="591" spans="1:4" ht="13.2">
      <c r="A591" s="39"/>
      <c r="B591" s="40"/>
      <c r="C591" s="41"/>
      <c r="D591" s="38"/>
    </row>
    <row r="592" spans="1:4" ht="13.2">
      <c r="A592" s="39"/>
      <c r="B592" s="40"/>
      <c r="C592" s="41"/>
      <c r="D592" s="38"/>
    </row>
    <row r="593" spans="1:4" ht="13.2">
      <c r="A593" s="39"/>
      <c r="B593" s="40"/>
      <c r="C593" s="41"/>
      <c r="D593" s="38"/>
    </row>
    <row r="594" spans="1:4" ht="13.2">
      <c r="A594" s="39"/>
      <c r="B594" s="40"/>
      <c r="C594" s="41"/>
      <c r="D594" s="38"/>
    </row>
    <row r="595" spans="1:4" ht="13.2">
      <c r="A595" s="39"/>
      <c r="B595" s="40"/>
      <c r="C595" s="41"/>
      <c r="D595" s="38"/>
    </row>
    <row r="596" spans="1:4" ht="13.2">
      <c r="A596" s="39"/>
      <c r="B596" s="40"/>
      <c r="C596" s="41"/>
      <c r="D596" s="38"/>
    </row>
    <row r="597" spans="1:4" ht="13.2">
      <c r="A597" s="39"/>
      <c r="B597" s="40"/>
      <c r="C597" s="41"/>
      <c r="D597" s="38"/>
    </row>
    <row r="598" spans="1:4" ht="13.2">
      <c r="A598" s="39"/>
      <c r="B598" s="40"/>
      <c r="C598" s="41"/>
      <c r="D598" s="38"/>
    </row>
    <row r="599" spans="1:4" ht="13.2">
      <c r="A599" s="39"/>
      <c r="B599" s="40"/>
      <c r="C599" s="41"/>
      <c r="D599" s="38"/>
    </row>
    <row r="600" spans="1:4" ht="13.2">
      <c r="A600" s="39"/>
      <c r="B600" s="40"/>
      <c r="C600" s="41"/>
      <c r="D600" s="38"/>
    </row>
    <row r="601" spans="1:4" ht="13.2">
      <c r="A601" s="39"/>
      <c r="B601" s="40"/>
      <c r="C601" s="41"/>
      <c r="D601" s="38"/>
    </row>
    <row r="602" spans="1:4" ht="13.2">
      <c r="A602" s="39"/>
      <c r="B602" s="40"/>
      <c r="C602" s="41"/>
      <c r="D602" s="38"/>
    </row>
    <row r="603" spans="1:4" ht="13.2">
      <c r="A603" s="39"/>
      <c r="B603" s="40"/>
      <c r="C603" s="41"/>
      <c r="D603" s="38"/>
    </row>
    <row r="604" spans="1:4" ht="13.2">
      <c r="A604" s="39"/>
      <c r="B604" s="40"/>
      <c r="C604" s="41"/>
      <c r="D604" s="38"/>
    </row>
    <row r="605" spans="1:4" ht="13.2">
      <c r="A605" s="39"/>
      <c r="B605" s="40"/>
      <c r="C605" s="41"/>
      <c r="D605" s="38"/>
    </row>
    <row r="606" spans="1:4" ht="13.2">
      <c r="A606" s="39"/>
      <c r="B606" s="40"/>
      <c r="C606" s="41"/>
      <c r="D606" s="38"/>
    </row>
    <row r="607" spans="1:4" ht="13.2">
      <c r="A607" s="39"/>
      <c r="B607" s="40"/>
      <c r="C607" s="41"/>
      <c r="D607" s="38"/>
    </row>
    <row r="608" spans="1:4" ht="13.2">
      <c r="A608" s="39"/>
      <c r="B608" s="40"/>
      <c r="C608" s="41"/>
      <c r="D608" s="38"/>
    </row>
    <row r="609" spans="1:4" ht="13.2">
      <c r="A609" s="39"/>
      <c r="B609" s="40"/>
      <c r="C609" s="41"/>
      <c r="D609" s="38"/>
    </row>
    <row r="610" spans="1:4" ht="13.2">
      <c r="A610" s="39"/>
      <c r="B610" s="40"/>
      <c r="C610" s="41"/>
      <c r="D610" s="38"/>
    </row>
    <row r="611" spans="1:4" ht="13.2">
      <c r="A611" s="39"/>
      <c r="B611" s="40"/>
      <c r="C611" s="41"/>
      <c r="D611" s="38"/>
    </row>
    <row r="612" spans="1:4" ht="13.2">
      <c r="A612" s="39"/>
      <c r="B612" s="40"/>
      <c r="C612" s="41"/>
      <c r="D612" s="38"/>
    </row>
    <row r="613" spans="1:4" ht="13.2">
      <c r="A613" s="39"/>
      <c r="B613" s="40"/>
      <c r="C613" s="41"/>
      <c r="D613" s="38"/>
    </row>
    <row r="614" spans="1:4" ht="13.2">
      <c r="A614" s="39"/>
      <c r="B614" s="40"/>
      <c r="C614" s="41"/>
      <c r="D614" s="38"/>
    </row>
    <row r="615" spans="1:4" ht="13.2">
      <c r="A615" s="39"/>
      <c r="B615" s="40"/>
      <c r="C615" s="41"/>
      <c r="D615" s="38"/>
    </row>
    <row r="616" spans="1:4" ht="13.2">
      <c r="A616" s="39"/>
      <c r="B616" s="40"/>
      <c r="C616" s="41"/>
      <c r="D616" s="38"/>
    </row>
    <row r="617" spans="1:4" ht="13.2">
      <c r="A617" s="39"/>
      <c r="B617" s="40"/>
      <c r="C617" s="41"/>
      <c r="D617" s="38"/>
    </row>
    <row r="618" spans="1:4" ht="13.2">
      <c r="A618" s="39"/>
      <c r="B618" s="40"/>
      <c r="C618" s="41"/>
      <c r="D618" s="38"/>
    </row>
    <row r="619" spans="1:4" ht="13.2">
      <c r="A619" s="39"/>
      <c r="B619" s="40"/>
      <c r="C619" s="41"/>
      <c r="D619" s="38"/>
    </row>
    <row r="620" spans="1:4" ht="13.2">
      <c r="A620" s="39"/>
      <c r="B620" s="40"/>
      <c r="C620" s="41"/>
      <c r="D620" s="38"/>
    </row>
    <row r="621" spans="1:4" ht="13.2">
      <c r="A621" s="39"/>
      <c r="B621" s="40"/>
      <c r="C621" s="41"/>
      <c r="D621" s="38"/>
    </row>
    <row r="622" spans="1:4" ht="13.2">
      <c r="A622" s="39"/>
      <c r="B622" s="40"/>
      <c r="C622" s="41"/>
      <c r="D622" s="38"/>
    </row>
    <row r="623" spans="1:4" ht="13.2">
      <c r="A623" s="39"/>
      <c r="B623" s="40"/>
      <c r="C623" s="41"/>
      <c r="D623" s="38"/>
    </row>
    <row r="624" spans="1:4" ht="13.2">
      <c r="A624" s="39"/>
      <c r="B624" s="40"/>
      <c r="C624" s="41"/>
      <c r="D624" s="38"/>
    </row>
    <row r="625" spans="1:4" ht="13.2">
      <c r="A625" s="39"/>
      <c r="B625" s="40"/>
      <c r="C625" s="41"/>
      <c r="D625" s="38"/>
    </row>
    <row r="626" spans="1:4" ht="13.2">
      <c r="A626" s="39"/>
      <c r="B626" s="40"/>
      <c r="C626" s="41"/>
      <c r="D626" s="38"/>
    </row>
    <row r="627" spans="1:4" ht="13.2">
      <c r="A627" s="39"/>
      <c r="B627" s="40"/>
      <c r="C627" s="41"/>
      <c r="D627" s="38"/>
    </row>
    <row r="628" spans="1:4" ht="13.2">
      <c r="A628" s="39"/>
      <c r="B628" s="40"/>
      <c r="C628" s="41"/>
      <c r="D628" s="38"/>
    </row>
    <row r="629" spans="1:4" ht="13.2">
      <c r="A629" s="39"/>
      <c r="B629" s="40"/>
      <c r="C629" s="41"/>
      <c r="D629" s="38"/>
    </row>
    <row r="630" spans="1:4" ht="13.2">
      <c r="A630" s="39"/>
      <c r="B630" s="40"/>
      <c r="C630" s="41"/>
      <c r="D630" s="38"/>
    </row>
    <row r="631" spans="1:4" ht="13.2">
      <c r="A631" s="39"/>
      <c r="B631" s="40"/>
      <c r="C631" s="41"/>
      <c r="D631" s="38"/>
    </row>
    <row r="632" spans="1:4" ht="13.2">
      <c r="A632" s="39"/>
      <c r="B632" s="40"/>
      <c r="C632" s="41"/>
      <c r="D632" s="38"/>
    </row>
    <row r="633" spans="1:4" ht="13.2">
      <c r="A633" s="39"/>
      <c r="B633" s="40"/>
      <c r="C633" s="41"/>
      <c r="D633" s="38"/>
    </row>
    <row r="634" spans="1:4" ht="13.2">
      <c r="A634" s="39"/>
      <c r="B634" s="40"/>
      <c r="C634" s="41"/>
      <c r="D634" s="38"/>
    </row>
    <row r="635" spans="1:4" ht="13.2">
      <c r="A635" s="39"/>
      <c r="B635" s="40"/>
      <c r="C635" s="41"/>
      <c r="D635" s="38"/>
    </row>
    <row r="636" spans="1:4" ht="13.2">
      <c r="A636" s="39"/>
      <c r="B636" s="40"/>
      <c r="C636" s="41"/>
      <c r="D636" s="38"/>
    </row>
    <row r="637" spans="1:4" ht="13.2">
      <c r="A637" s="39"/>
      <c r="B637" s="40"/>
      <c r="C637" s="41"/>
      <c r="D637" s="38"/>
    </row>
    <row r="638" spans="1:4" ht="13.2">
      <c r="A638" s="39"/>
      <c r="B638" s="40"/>
      <c r="C638" s="41"/>
      <c r="D638" s="38"/>
    </row>
    <row r="639" spans="1:4" ht="13.2">
      <c r="A639" s="39"/>
      <c r="B639" s="40"/>
      <c r="C639" s="41"/>
      <c r="D639" s="38"/>
    </row>
    <row r="640" spans="1:4" ht="13.2">
      <c r="A640" s="39"/>
      <c r="B640" s="40"/>
      <c r="C640" s="41"/>
      <c r="D640" s="38"/>
    </row>
    <row r="641" spans="1:4" ht="13.2">
      <c r="A641" s="39"/>
      <c r="B641" s="40"/>
      <c r="C641" s="41"/>
      <c r="D641" s="38"/>
    </row>
    <row r="642" spans="1:4" ht="13.2">
      <c r="A642" s="39"/>
      <c r="B642" s="40"/>
      <c r="C642" s="41"/>
      <c r="D642" s="38"/>
    </row>
    <row r="643" spans="1:4" ht="13.2">
      <c r="A643" s="39"/>
      <c r="B643" s="40"/>
      <c r="C643" s="41"/>
      <c r="D643" s="38"/>
    </row>
    <row r="644" spans="1:4" ht="13.2">
      <c r="A644" s="39"/>
      <c r="B644" s="40"/>
      <c r="C644" s="41"/>
      <c r="D644" s="38"/>
    </row>
    <row r="645" spans="1:4" ht="13.2">
      <c r="A645" s="39"/>
      <c r="B645" s="40"/>
      <c r="C645" s="41"/>
      <c r="D645" s="38"/>
    </row>
    <row r="646" spans="1:4" ht="13.2">
      <c r="A646" s="39"/>
      <c r="B646" s="40"/>
      <c r="C646" s="41"/>
      <c r="D646" s="38"/>
    </row>
    <row r="647" spans="1:4" ht="13.2">
      <c r="A647" s="39"/>
      <c r="B647" s="40"/>
      <c r="C647" s="41"/>
      <c r="D647" s="38"/>
    </row>
    <row r="648" spans="1:4" ht="13.2">
      <c r="A648" s="39"/>
      <c r="B648" s="40"/>
      <c r="C648" s="41"/>
      <c r="D648" s="38"/>
    </row>
    <row r="649" spans="1:4" ht="13.2">
      <c r="A649" s="39"/>
      <c r="B649" s="40"/>
      <c r="C649" s="41"/>
      <c r="D649" s="38"/>
    </row>
    <row r="650" spans="1:4" ht="13.2">
      <c r="A650" s="39"/>
      <c r="B650" s="40"/>
      <c r="C650" s="41"/>
      <c r="D650" s="38"/>
    </row>
    <row r="651" spans="1:4" ht="13.2">
      <c r="A651" s="39"/>
      <c r="B651" s="40"/>
      <c r="C651" s="41"/>
      <c r="D651" s="38"/>
    </row>
    <row r="652" spans="1:4" ht="13.2">
      <c r="A652" s="39"/>
      <c r="B652" s="40"/>
      <c r="C652" s="41"/>
      <c r="D652" s="38"/>
    </row>
    <row r="653" spans="1:4" ht="13.2">
      <c r="A653" s="39"/>
      <c r="B653" s="40"/>
      <c r="C653" s="41"/>
      <c r="D653" s="38"/>
    </row>
    <row r="654" spans="1:4" ht="13.2">
      <c r="A654" s="39"/>
      <c r="B654" s="40"/>
      <c r="C654" s="41"/>
      <c r="D654" s="38"/>
    </row>
    <row r="655" spans="1:4" ht="13.2">
      <c r="A655" s="39"/>
      <c r="B655" s="40"/>
      <c r="C655" s="41"/>
      <c r="D655" s="38"/>
    </row>
    <row r="656" spans="1:4" ht="13.2">
      <c r="A656" s="39"/>
      <c r="B656" s="40"/>
      <c r="C656" s="41"/>
      <c r="D656" s="38"/>
    </row>
    <row r="657" spans="1:4" ht="13.2">
      <c r="A657" s="39"/>
      <c r="B657" s="40"/>
      <c r="C657" s="41"/>
      <c r="D657" s="38"/>
    </row>
    <row r="658" spans="1:4" ht="13.2">
      <c r="A658" s="39"/>
      <c r="B658" s="40"/>
      <c r="C658" s="41"/>
      <c r="D658" s="38"/>
    </row>
    <row r="659" spans="1:4" ht="13.2">
      <c r="A659" s="39"/>
      <c r="B659" s="40"/>
      <c r="C659" s="41"/>
      <c r="D659" s="38"/>
    </row>
    <row r="660" spans="1:4" ht="13.2">
      <c r="A660" s="39"/>
      <c r="B660" s="40"/>
      <c r="C660" s="41"/>
      <c r="D660" s="38"/>
    </row>
    <row r="661" spans="1:4" ht="13.2">
      <c r="A661" s="39"/>
      <c r="B661" s="40"/>
      <c r="C661" s="41"/>
      <c r="D661" s="38"/>
    </row>
    <row r="662" spans="1:4" ht="13.2">
      <c r="A662" s="39"/>
      <c r="B662" s="40"/>
      <c r="C662" s="41"/>
      <c r="D662" s="38"/>
    </row>
    <row r="663" spans="1:4" ht="13.2">
      <c r="A663" s="39"/>
      <c r="B663" s="40"/>
      <c r="C663" s="41"/>
      <c r="D663" s="38"/>
    </row>
    <row r="664" spans="1:4" ht="13.2">
      <c r="A664" s="39"/>
      <c r="B664" s="40"/>
      <c r="C664" s="41"/>
      <c r="D664" s="38"/>
    </row>
    <row r="665" spans="1:4" ht="13.2">
      <c r="A665" s="39"/>
      <c r="B665" s="40"/>
      <c r="C665" s="41"/>
      <c r="D665" s="38"/>
    </row>
    <row r="666" spans="1:4" ht="13.2">
      <c r="A666" s="39"/>
      <c r="B666" s="40"/>
      <c r="C666" s="41"/>
      <c r="D666" s="38"/>
    </row>
    <row r="667" spans="1:4" ht="13.2">
      <c r="A667" s="39"/>
      <c r="B667" s="40"/>
      <c r="C667" s="41"/>
      <c r="D667" s="38"/>
    </row>
    <row r="668" spans="1:4" ht="13.2">
      <c r="A668" s="39"/>
      <c r="B668" s="40"/>
      <c r="C668" s="41"/>
      <c r="D668" s="38"/>
    </row>
    <row r="669" spans="1:4" ht="13.2">
      <c r="A669" s="39"/>
      <c r="B669" s="40"/>
      <c r="C669" s="41"/>
      <c r="D669" s="38"/>
    </row>
    <row r="670" spans="1:4" ht="13.2">
      <c r="A670" s="39"/>
      <c r="B670" s="40"/>
      <c r="C670" s="41"/>
      <c r="D670" s="38"/>
    </row>
    <row r="671" spans="1:4" ht="13.2">
      <c r="A671" s="39"/>
      <c r="B671" s="40"/>
      <c r="C671" s="41"/>
      <c r="D671" s="38"/>
    </row>
    <row r="672" spans="1:4" ht="13.2">
      <c r="A672" s="39"/>
      <c r="B672" s="40"/>
      <c r="C672" s="41"/>
      <c r="D672" s="38"/>
    </row>
    <row r="673" spans="1:4" ht="13.2">
      <c r="A673" s="39"/>
      <c r="B673" s="40"/>
      <c r="C673" s="41"/>
      <c r="D673" s="38"/>
    </row>
    <row r="674" spans="1:4" ht="13.2">
      <c r="A674" s="39"/>
      <c r="B674" s="40"/>
      <c r="C674" s="41"/>
      <c r="D674" s="38"/>
    </row>
    <row r="675" spans="1:4" ht="13.2">
      <c r="A675" s="39"/>
      <c r="B675" s="40"/>
      <c r="C675" s="41"/>
      <c r="D675" s="38"/>
    </row>
    <row r="676" spans="1:4" ht="13.2">
      <c r="A676" s="39"/>
      <c r="B676" s="40"/>
      <c r="C676" s="41"/>
      <c r="D676" s="38"/>
    </row>
    <row r="677" spans="1:4" ht="13.2">
      <c r="A677" s="39"/>
      <c r="B677" s="40"/>
      <c r="C677" s="41"/>
      <c r="D677" s="38"/>
    </row>
    <row r="678" spans="1:4" ht="13.2">
      <c r="A678" s="39"/>
      <c r="B678" s="40"/>
      <c r="C678" s="41"/>
      <c r="D678" s="38"/>
    </row>
    <row r="679" spans="1:4" ht="13.2">
      <c r="A679" s="39"/>
      <c r="B679" s="40"/>
      <c r="C679" s="41"/>
      <c r="D679" s="38"/>
    </row>
    <row r="680" spans="1:4" ht="13.2">
      <c r="A680" s="39"/>
      <c r="B680" s="40"/>
      <c r="C680" s="41"/>
      <c r="D680" s="38"/>
    </row>
    <row r="681" spans="1:4" ht="13.2">
      <c r="A681" s="39"/>
      <c r="B681" s="40"/>
      <c r="C681" s="41"/>
      <c r="D681" s="38"/>
    </row>
    <row r="682" spans="1:4" ht="13.2">
      <c r="A682" s="39"/>
      <c r="B682" s="40"/>
      <c r="C682" s="41"/>
      <c r="D682" s="38"/>
    </row>
    <row r="683" spans="1:4" ht="13.2">
      <c r="A683" s="39"/>
      <c r="B683" s="40"/>
      <c r="C683" s="41"/>
      <c r="D683" s="38"/>
    </row>
    <row r="684" spans="1:4" ht="13.2">
      <c r="A684" s="39"/>
      <c r="B684" s="40"/>
      <c r="C684" s="41"/>
      <c r="D684" s="38"/>
    </row>
    <row r="685" spans="1:4" ht="13.2">
      <c r="A685" s="39"/>
      <c r="B685" s="40"/>
      <c r="C685" s="41"/>
      <c r="D685" s="38"/>
    </row>
    <row r="686" spans="1:4" ht="13.2">
      <c r="A686" s="39"/>
      <c r="B686" s="40"/>
      <c r="C686" s="41"/>
      <c r="D686" s="38"/>
    </row>
    <row r="687" spans="1:4" ht="13.2">
      <c r="A687" s="39"/>
      <c r="B687" s="40"/>
      <c r="C687" s="41"/>
      <c r="D687" s="38"/>
    </row>
    <row r="688" spans="1:4" ht="13.2">
      <c r="A688" s="39"/>
      <c r="B688" s="40"/>
      <c r="C688" s="41"/>
      <c r="D688" s="38"/>
    </row>
    <row r="689" spans="1:4" ht="13.2">
      <c r="A689" s="39"/>
      <c r="B689" s="40"/>
      <c r="C689" s="41"/>
      <c r="D689" s="38"/>
    </row>
    <row r="690" spans="1:4" ht="13.2">
      <c r="A690" s="39"/>
      <c r="B690" s="40"/>
      <c r="C690" s="41"/>
      <c r="D690" s="38"/>
    </row>
    <row r="691" spans="1:4" ht="13.2">
      <c r="A691" s="39"/>
      <c r="B691" s="40"/>
      <c r="C691" s="41"/>
      <c r="D691" s="38"/>
    </row>
    <row r="692" spans="1:4" ht="13.2">
      <c r="A692" s="39"/>
      <c r="B692" s="40"/>
      <c r="C692" s="41"/>
      <c r="D692" s="38"/>
    </row>
    <row r="693" spans="1:4" ht="13.2">
      <c r="A693" s="39"/>
      <c r="B693" s="40"/>
      <c r="C693" s="41"/>
      <c r="D693" s="38"/>
    </row>
    <row r="694" spans="1:4" ht="13.2">
      <c r="A694" s="39"/>
      <c r="B694" s="40"/>
      <c r="C694" s="41"/>
      <c r="D694" s="38"/>
    </row>
    <row r="695" spans="1:4" ht="13.2">
      <c r="A695" s="39"/>
      <c r="B695" s="40"/>
      <c r="C695" s="41"/>
      <c r="D695" s="38"/>
    </row>
    <row r="696" spans="1:4" ht="13.2">
      <c r="A696" s="39"/>
      <c r="B696" s="40"/>
      <c r="C696" s="41"/>
      <c r="D696" s="38"/>
    </row>
    <row r="697" spans="1:4" ht="13.2">
      <c r="A697" s="39"/>
      <c r="B697" s="40"/>
      <c r="C697" s="41"/>
      <c r="D697" s="38"/>
    </row>
    <row r="698" spans="1:4" ht="13.2">
      <c r="A698" s="39"/>
      <c r="B698" s="40"/>
      <c r="C698" s="41"/>
      <c r="D698" s="38"/>
    </row>
    <row r="699" spans="1:4" ht="13.2">
      <c r="A699" s="39"/>
      <c r="B699" s="40"/>
      <c r="C699" s="41"/>
      <c r="D699" s="38"/>
    </row>
    <row r="700" spans="1:4" ht="13.2">
      <c r="A700" s="39"/>
      <c r="B700" s="40"/>
      <c r="C700" s="41"/>
      <c r="D700" s="38"/>
    </row>
    <row r="701" spans="1:4" ht="13.2">
      <c r="A701" s="39"/>
      <c r="B701" s="40"/>
      <c r="C701" s="41"/>
      <c r="D701" s="38"/>
    </row>
    <row r="702" spans="1:4" ht="13.2">
      <c r="A702" s="39"/>
      <c r="B702" s="40"/>
      <c r="C702" s="41"/>
      <c r="D702" s="38"/>
    </row>
    <row r="703" spans="1:4" ht="13.2">
      <c r="A703" s="39"/>
      <c r="B703" s="40"/>
      <c r="C703" s="41"/>
      <c r="D703" s="38"/>
    </row>
    <row r="704" spans="1:4" ht="13.2">
      <c r="A704" s="39"/>
      <c r="B704" s="40"/>
      <c r="C704" s="41"/>
      <c r="D704" s="38"/>
    </row>
    <row r="705" spans="1:4" ht="13.2">
      <c r="A705" s="39"/>
      <c r="B705" s="40"/>
      <c r="C705" s="41"/>
      <c r="D705" s="38"/>
    </row>
    <row r="706" spans="1:4" ht="13.2">
      <c r="A706" s="39"/>
      <c r="B706" s="40"/>
      <c r="C706" s="41"/>
      <c r="D706" s="38"/>
    </row>
    <row r="707" spans="1:4" ht="13.2">
      <c r="A707" s="39"/>
      <c r="B707" s="40"/>
      <c r="C707" s="41"/>
      <c r="D707" s="38"/>
    </row>
    <row r="708" spans="1:4" ht="13.2">
      <c r="A708" s="39"/>
      <c r="B708" s="40"/>
      <c r="C708" s="41"/>
      <c r="D708" s="38"/>
    </row>
    <row r="709" spans="1:4" ht="13.2">
      <c r="A709" s="39"/>
      <c r="B709" s="40"/>
      <c r="C709" s="41"/>
      <c r="D709" s="38"/>
    </row>
    <row r="710" spans="1:4" ht="13.2">
      <c r="A710" s="39"/>
      <c r="B710" s="40"/>
      <c r="C710" s="41"/>
      <c r="D710" s="38"/>
    </row>
    <row r="711" spans="1:4" ht="13.2">
      <c r="A711" s="39"/>
      <c r="B711" s="40"/>
      <c r="C711" s="41"/>
      <c r="D711" s="38"/>
    </row>
    <row r="712" spans="1:4" ht="13.2">
      <c r="A712" s="39"/>
      <c r="B712" s="40"/>
      <c r="C712" s="41"/>
      <c r="D712" s="38"/>
    </row>
    <row r="713" spans="1:4" ht="13.2">
      <c r="A713" s="39"/>
      <c r="B713" s="40"/>
      <c r="C713" s="41"/>
      <c r="D713" s="38"/>
    </row>
    <row r="714" spans="1:4" ht="13.2">
      <c r="A714" s="39"/>
      <c r="B714" s="40"/>
      <c r="C714" s="41"/>
      <c r="D714" s="38"/>
    </row>
    <row r="715" spans="1:4" ht="13.2">
      <c r="A715" s="39"/>
      <c r="B715" s="40"/>
      <c r="C715" s="41"/>
      <c r="D715" s="38"/>
    </row>
    <row r="716" spans="1:4" ht="13.2">
      <c r="A716" s="39"/>
      <c r="B716" s="40"/>
      <c r="C716" s="41"/>
      <c r="D716" s="38"/>
    </row>
    <row r="717" spans="1:4" ht="13.2">
      <c r="A717" s="39"/>
      <c r="B717" s="40"/>
      <c r="C717" s="41"/>
      <c r="D717" s="38"/>
    </row>
    <row r="718" spans="1:4" ht="13.2">
      <c r="A718" s="39"/>
      <c r="B718" s="40"/>
      <c r="C718" s="41"/>
      <c r="D718" s="38"/>
    </row>
    <row r="719" spans="1:4" ht="13.2">
      <c r="A719" s="39"/>
      <c r="B719" s="40"/>
      <c r="C719" s="41"/>
      <c r="D719" s="38"/>
    </row>
    <row r="720" spans="1:4" ht="13.2">
      <c r="A720" s="39"/>
      <c r="B720" s="40"/>
      <c r="C720" s="41"/>
      <c r="D720" s="38"/>
    </row>
    <row r="721" spans="1:4" ht="13.2">
      <c r="A721" s="39"/>
      <c r="B721" s="40"/>
      <c r="C721" s="41"/>
      <c r="D721" s="38"/>
    </row>
    <row r="722" spans="1:4" ht="13.2">
      <c r="A722" s="39"/>
      <c r="B722" s="40"/>
      <c r="C722" s="41"/>
      <c r="D722" s="38"/>
    </row>
    <row r="723" spans="1:4" ht="13.2">
      <c r="A723" s="39"/>
      <c r="B723" s="40"/>
      <c r="C723" s="41"/>
      <c r="D723" s="38"/>
    </row>
    <row r="724" spans="1:4" ht="13.2">
      <c r="A724" s="39"/>
      <c r="B724" s="40"/>
      <c r="C724" s="41"/>
      <c r="D724" s="38"/>
    </row>
    <row r="725" spans="1:4" ht="13.2">
      <c r="A725" s="39"/>
      <c r="B725" s="40"/>
      <c r="C725" s="41"/>
      <c r="D725" s="38"/>
    </row>
    <row r="726" spans="1:4" ht="13.2">
      <c r="A726" s="39"/>
      <c r="B726" s="40"/>
      <c r="C726" s="41"/>
      <c r="D726" s="38"/>
    </row>
    <row r="727" spans="1:4" ht="13.2">
      <c r="A727" s="39"/>
      <c r="B727" s="40"/>
      <c r="C727" s="41"/>
      <c r="D727" s="38"/>
    </row>
    <row r="728" spans="1:4" ht="13.2">
      <c r="A728" s="39"/>
      <c r="B728" s="40"/>
      <c r="C728" s="41"/>
      <c r="D728" s="38"/>
    </row>
    <row r="729" spans="1:4" ht="13.2">
      <c r="A729" s="39"/>
      <c r="B729" s="40"/>
      <c r="C729" s="41"/>
      <c r="D729" s="38"/>
    </row>
    <row r="730" spans="1:4" ht="13.2">
      <c r="A730" s="39"/>
      <c r="B730" s="40"/>
      <c r="C730" s="41"/>
      <c r="D730" s="38"/>
    </row>
    <row r="731" spans="1:4" ht="13.2">
      <c r="A731" s="39"/>
      <c r="B731" s="40"/>
      <c r="C731" s="41"/>
      <c r="D731" s="38"/>
    </row>
    <row r="732" spans="1:4" ht="13.2">
      <c r="A732" s="39"/>
      <c r="B732" s="40"/>
      <c r="C732" s="41"/>
      <c r="D732" s="38"/>
    </row>
    <row r="733" spans="1:4" ht="13.2">
      <c r="A733" s="39"/>
      <c r="B733" s="40"/>
      <c r="C733" s="41"/>
      <c r="D733" s="38"/>
    </row>
    <row r="734" spans="1:4" ht="13.2">
      <c r="A734" s="39"/>
      <c r="B734" s="40"/>
      <c r="C734" s="41"/>
      <c r="D734" s="38"/>
    </row>
    <row r="735" spans="1:4" ht="13.2">
      <c r="A735" s="39"/>
      <c r="B735" s="40"/>
      <c r="C735" s="41"/>
      <c r="D735" s="38"/>
    </row>
    <row r="736" spans="1:4" ht="13.2">
      <c r="A736" s="39"/>
      <c r="B736" s="40"/>
      <c r="C736" s="41"/>
      <c r="D736" s="38"/>
    </row>
    <row r="737" spans="1:4" ht="13.2">
      <c r="A737" s="39"/>
      <c r="B737" s="40"/>
      <c r="C737" s="41"/>
      <c r="D737" s="38"/>
    </row>
    <row r="738" spans="1:4" ht="13.2">
      <c r="A738" s="39"/>
      <c r="B738" s="40"/>
      <c r="C738" s="41"/>
      <c r="D738" s="38"/>
    </row>
    <row r="739" spans="1:4" ht="13.2">
      <c r="A739" s="39"/>
      <c r="B739" s="40"/>
      <c r="C739" s="41"/>
      <c r="D739" s="38"/>
    </row>
    <row r="740" spans="1:4" ht="13.2">
      <c r="A740" s="39"/>
      <c r="B740" s="40"/>
      <c r="C740" s="41"/>
      <c r="D740" s="38"/>
    </row>
    <row r="741" spans="1:4" ht="13.2">
      <c r="A741" s="39"/>
      <c r="B741" s="40"/>
      <c r="C741" s="41"/>
      <c r="D741" s="38"/>
    </row>
    <row r="742" spans="1:4" ht="13.2">
      <c r="A742" s="39"/>
      <c r="B742" s="40"/>
      <c r="C742" s="41"/>
      <c r="D742" s="38"/>
    </row>
    <row r="743" spans="1:4" ht="13.2">
      <c r="A743" s="39"/>
      <c r="B743" s="40"/>
      <c r="C743" s="41"/>
      <c r="D743" s="38"/>
    </row>
    <row r="744" spans="1:4" ht="13.2">
      <c r="A744" s="39"/>
      <c r="B744" s="40"/>
      <c r="C744" s="41"/>
      <c r="D744" s="38"/>
    </row>
    <row r="745" spans="1:4" ht="13.2">
      <c r="A745" s="39"/>
      <c r="B745" s="40"/>
      <c r="C745" s="41"/>
      <c r="D745" s="38"/>
    </row>
    <row r="746" spans="1:4" ht="13.2">
      <c r="A746" s="39"/>
      <c r="B746" s="40"/>
      <c r="C746" s="41"/>
      <c r="D746" s="38"/>
    </row>
    <row r="747" spans="1:4" ht="13.2">
      <c r="A747" s="39"/>
      <c r="B747" s="40"/>
      <c r="C747" s="41"/>
      <c r="D747" s="38"/>
    </row>
    <row r="748" spans="1:4" ht="13.2">
      <c r="A748" s="39"/>
      <c r="B748" s="40"/>
      <c r="C748" s="41"/>
      <c r="D748" s="38"/>
    </row>
    <row r="749" spans="1:4" ht="13.2">
      <c r="A749" s="39"/>
      <c r="B749" s="40"/>
      <c r="C749" s="41"/>
      <c r="D749" s="38"/>
    </row>
    <row r="750" spans="1:4" ht="13.2">
      <c r="A750" s="39"/>
      <c r="B750" s="40"/>
      <c r="C750" s="41"/>
      <c r="D750" s="38"/>
    </row>
    <row r="751" spans="1:4" ht="13.2">
      <c r="A751" s="39"/>
      <c r="B751" s="40"/>
      <c r="C751" s="41"/>
      <c r="D751" s="38"/>
    </row>
    <row r="752" spans="1:4" ht="13.2">
      <c r="A752" s="39"/>
      <c r="B752" s="40"/>
      <c r="C752" s="41"/>
      <c r="D752" s="38"/>
    </row>
    <row r="753" spans="1:4" ht="13.2">
      <c r="A753" s="39"/>
      <c r="B753" s="40"/>
      <c r="C753" s="41"/>
      <c r="D753" s="38"/>
    </row>
    <row r="754" spans="1:4" ht="13.2">
      <c r="A754" s="39"/>
      <c r="B754" s="40"/>
      <c r="C754" s="41"/>
      <c r="D754" s="38"/>
    </row>
    <row r="755" spans="1:4" ht="13.2">
      <c r="A755" s="39"/>
      <c r="B755" s="40"/>
      <c r="C755" s="41"/>
      <c r="D755" s="38"/>
    </row>
    <row r="756" spans="1:4" ht="13.2">
      <c r="A756" s="39"/>
      <c r="B756" s="40"/>
      <c r="C756" s="41"/>
      <c r="D756" s="38"/>
    </row>
    <row r="757" spans="1:4" ht="13.2">
      <c r="A757" s="39"/>
      <c r="B757" s="40"/>
      <c r="C757" s="41"/>
      <c r="D757" s="38"/>
    </row>
    <row r="758" spans="1:4" ht="13.2">
      <c r="A758" s="39"/>
      <c r="B758" s="40"/>
      <c r="C758" s="41"/>
      <c r="D758" s="38"/>
    </row>
    <row r="759" spans="1:4" ht="13.2">
      <c r="A759" s="39"/>
      <c r="B759" s="40"/>
      <c r="C759" s="41"/>
      <c r="D759" s="38"/>
    </row>
    <row r="760" spans="1:4" ht="13.2">
      <c r="A760" s="39"/>
      <c r="B760" s="40"/>
      <c r="C760" s="41"/>
      <c r="D760" s="38"/>
    </row>
    <row r="761" spans="1:4" ht="13.2">
      <c r="A761" s="39"/>
      <c r="B761" s="40"/>
      <c r="C761" s="41"/>
      <c r="D761" s="38"/>
    </row>
    <row r="762" spans="1:4" ht="13.2">
      <c r="A762" s="39"/>
      <c r="B762" s="40"/>
      <c r="C762" s="41"/>
      <c r="D762" s="38"/>
    </row>
    <row r="763" spans="1:4" ht="13.2">
      <c r="A763" s="39"/>
      <c r="B763" s="40"/>
      <c r="C763" s="41"/>
      <c r="D763" s="38"/>
    </row>
    <row r="764" spans="1:4" ht="13.2">
      <c r="A764" s="39"/>
      <c r="B764" s="40"/>
      <c r="C764" s="41"/>
      <c r="D764" s="38"/>
    </row>
    <row r="765" spans="1:4" ht="13.2">
      <c r="A765" s="39"/>
      <c r="B765" s="40"/>
      <c r="C765" s="41"/>
      <c r="D765" s="38"/>
    </row>
    <row r="766" spans="1:4" ht="13.2">
      <c r="A766" s="39"/>
      <c r="B766" s="40"/>
      <c r="C766" s="41"/>
      <c r="D766" s="38"/>
    </row>
    <row r="767" spans="1:4" ht="13.2">
      <c r="A767" s="39"/>
      <c r="B767" s="40"/>
      <c r="C767" s="41"/>
      <c r="D767" s="38"/>
    </row>
    <row r="768" spans="1:4" ht="13.2">
      <c r="A768" s="39"/>
      <c r="B768" s="40"/>
      <c r="C768" s="41"/>
      <c r="D768" s="38"/>
    </row>
    <row r="769" spans="1:4" ht="13.2">
      <c r="A769" s="39"/>
      <c r="B769" s="40"/>
      <c r="C769" s="41"/>
      <c r="D769" s="38"/>
    </row>
    <row r="770" spans="1:4" ht="13.2">
      <c r="A770" s="39"/>
      <c r="B770" s="40"/>
      <c r="C770" s="41"/>
      <c r="D770" s="38"/>
    </row>
    <row r="771" spans="1:4" ht="13.2">
      <c r="A771" s="39"/>
      <c r="B771" s="40"/>
      <c r="C771" s="41"/>
      <c r="D771" s="38"/>
    </row>
    <row r="772" spans="1:4" ht="13.2">
      <c r="A772" s="39"/>
      <c r="B772" s="40"/>
      <c r="C772" s="41"/>
      <c r="D772" s="38"/>
    </row>
    <row r="773" spans="1:4" ht="13.2">
      <c r="A773" s="39"/>
      <c r="B773" s="40"/>
      <c r="C773" s="41"/>
      <c r="D773" s="38"/>
    </row>
    <row r="774" spans="1:4" ht="13.2">
      <c r="A774" s="39"/>
      <c r="B774" s="40"/>
      <c r="C774" s="41"/>
      <c r="D774" s="38"/>
    </row>
    <row r="775" spans="1:4" ht="13.2">
      <c r="A775" s="39"/>
      <c r="B775" s="40"/>
      <c r="C775" s="41"/>
      <c r="D775" s="38"/>
    </row>
    <row r="776" spans="1:4" ht="13.2">
      <c r="A776" s="39"/>
      <c r="B776" s="40"/>
      <c r="C776" s="41"/>
      <c r="D776" s="38"/>
    </row>
    <row r="777" spans="1:4" ht="13.2">
      <c r="A777" s="39"/>
      <c r="B777" s="40"/>
      <c r="C777" s="41"/>
      <c r="D777" s="38"/>
    </row>
    <row r="778" spans="1:4" ht="13.2">
      <c r="A778" s="39"/>
      <c r="B778" s="40"/>
      <c r="C778" s="41"/>
      <c r="D778" s="38"/>
    </row>
    <row r="779" spans="1:4" ht="13.2">
      <c r="A779" s="39"/>
      <c r="B779" s="40"/>
      <c r="C779" s="41"/>
      <c r="D779" s="38"/>
    </row>
    <row r="780" spans="1:4" ht="13.2">
      <c r="A780" s="39"/>
      <c r="B780" s="40"/>
      <c r="C780" s="41"/>
      <c r="D780" s="38"/>
    </row>
    <row r="781" spans="1:4" ht="13.2">
      <c r="A781" s="39"/>
      <c r="B781" s="40"/>
      <c r="C781" s="41"/>
      <c r="D781" s="38"/>
    </row>
    <row r="782" spans="1:4" ht="13.2">
      <c r="A782" s="39"/>
      <c r="B782" s="40"/>
      <c r="C782" s="41"/>
      <c r="D782" s="38"/>
    </row>
    <row r="783" spans="1:4" ht="13.2">
      <c r="A783" s="39"/>
      <c r="B783" s="40"/>
      <c r="C783" s="41"/>
      <c r="D783" s="38"/>
    </row>
    <row r="784" spans="1:4" ht="13.2">
      <c r="A784" s="39"/>
      <c r="B784" s="40"/>
      <c r="C784" s="41"/>
      <c r="D784" s="38"/>
    </row>
    <row r="785" spans="1:4" ht="13.2">
      <c r="A785" s="39"/>
      <c r="B785" s="40"/>
      <c r="C785" s="41"/>
      <c r="D785" s="38"/>
    </row>
    <row r="786" spans="1:4" ht="13.2">
      <c r="A786" s="39"/>
      <c r="B786" s="40"/>
      <c r="C786" s="41"/>
      <c r="D786" s="38"/>
    </row>
    <row r="787" spans="1:4" ht="13.2">
      <c r="A787" s="39"/>
      <c r="B787" s="40"/>
      <c r="C787" s="41"/>
      <c r="D787" s="38"/>
    </row>
    <row r="788" spans="1:4" ht="13.2">
      <c r="A788" s="39"/>
      <c r="B788" s="40"/>
      <c r="C788" s="41"/>
      <c r="D788" s="38"/>
    </row>
    <row r="789" spans="1:4" ht="13.2">
      <c r="A789" s="39"/>
      <c r="B789" s="40"/>
      <c r="C789" s="41"/>
      <c r="D789" s="38"/>
    </row>
    <row r="790" spans="1:4" ht="13.2">
      <c r="A790" s="39"/>
      <c r="B790" s="40"/>
      <c r="C790" s="41"/>
      <c r="D790" s="38"/>
    </row>
    <row r="791" spans="1:4" ht="13.2">
      <c r="A791" s="39"/>
      <c r="B791" s="40"/>
      <c r="C791" s="41"/>
      <c r="D791" s="38"/>
    </row>
    <row r="792" spans="1:4" ht="13.2">
      <c r="A792" s="39"/>
      <c r="B792" s="40"/>
      <c r="C792" s="41"/>
      <c r="D792" s="38"/>
    </row>
    <row r="793" spans="1:4" ht="13.2">
      <c r="A793" s="39"/>
      <c r="B793" s="40"/>
      <c r="C793" s="41"/>
      <c r="D793" s="38"/>
    </row>
    <row r="794" spans="1:4" ht="13.2">
      <c r="A794" s="39"/>
      <c r="B794" s="40"/>
      <c r="C794" s="41"/>
      <c r="D794" s="38"/>
    </row>
    <row r="795" spans="1:4" ht="13.2">
      <c r="A795" s="39"/>
      <c r="B795" s="40"/>
      <c r="C795" s="41"/>
      <c r="D795" s="38"/>
    </row>
    <row r="796" spans="1:4" ht="13.2">
      <c r="A796" s="39"/>
      <c r="B796" s="40"/>
      <c r="C796" s="41"/>
      <c r="D796" s="38"/>
    </row>
    <row r="797" spans="1:4" ht="13.2">
      <c r="A797" s="39"/>
      <c r="B797" s="40"/>
      <c r="C797" s="41"/>
      <c r="D797" s="38"/>
    </row>
    <row r="798" spans="1:4" ht="13.2">
      <c r="A798" s="39"/>
      <c r="B798" s="40"/>
      <c r="C798" s="41"/>
      <c r="D798" s="38"/>
    </row>
    <row r="799" spans="1:4" ht="13.2">
      <c r="A799" s="39"/>
      <c r="B799" s="40"/>
      <c r="C799" s="41"/>
      <c r="D799" s="38"/>
    </row>
    <row r="800" spans="1:4" ht="13.2">
      <c r="A800" s="39"/>
      <c r="B800" s="40"/>
      <c r="C800" s="41"/>
      <c r="D800" s="38"/>
    </row>
    <row r="801" spans="1:4" ht="13.2">
      <c r="A801" s="39"/>
      <c r="B801" s="40"/>
      <c r="C801" s="41"/>
      <c r="D801" s="38"/>
    </row>
    <row r="802" spans="1:4" ht="13.2">
      <c r="A802" s="39"/>
      <c r="B802" s="40"/>
      <c r="C802" s="41"/>
      <c r="D802" s="38"/>
    </row>
    <row r="803" spans="1:4" ht="13.2">
      <c r="A803" s="39"/>
      <c r="B803" s="40"/>
      <c r="C803" s="41"/>
      <c r="D803" s="38"/>
    </row>
    <row r="804" spans="1:4" ht="13.2">
      <c r="A804" s="39"/>
      <c r="B804" s="40"/>
      <c r="C804" s="41"/>
      <c r="D804" s="38"/>
    </row>
    <row r="805" spans="1:4" ht="13.2">
      <c r="A805" s="39"/>
      <c r="B805" s="40"/>
      <c r="C805" s="41"/>
      <c r="D805" s="38"/>
    </row>
    <row r="806" spans="1:4" ht="13.2">
      <c r="A806" s="39"/>
      <c r="B806" s="40"/>
      <c r="C806" s="41"/>
      <c r="D806" s="38"/>
    </row>
    <row r="807" spans="1:4" ht="13.2">
      <c r="A807" s="39"/>
      <c r="B807" s="40"/>
      <c r="C807" s="41"/>
      <c r="D807" s="38"/>
    </row>
    <row r="808" spans="1:4" ht="13.2">
      <c r="A808" s="39"/>
      <c r="B808" s="40"/>
      <c r="C808" s="41"/>
      <c r="D808" s="38"/>
    </row>
    <row r="809" spans="1:4" ht="13.2">
      <c r="A809" s="39"/>
      <c r="B809" s="40"/>
      <c r="C809" s="41"/>
      <c r="D809" s="38"/>
    </row>
    <row r="810" spans="1:4" ht="13.2">
      <c r="A810" s="39"/>
      <c r="B810" s="40"/>
      <c r="C810" s="41"/>
      <c r="D810" s="38"/>
    </row>
    <row r="811" spans="1:4" ht="13.2">
      <c r="A811" s="39"/>
      <c r="B811" s="40"/>
      <c r="C811" s="41"/>
      <c r="D811" s="38"/>
    </row>
    <row r="812" spans="1:4" ht="13.2">
      <c r="A812" s="39"/>
      <c r="B812" s="40"/>
      <c r="C812" s="41"/>
      <c r="D812" s="38"/>
    </row>
    <row r="813" spans="1:4" ht="13.2">
      <c r="A813" s="39"/>
      <c r="B813" s="40"/>
      <c r="C813" s="41"/>
      <c r="D813" s="38"/>
    </row>
    <row r="814" spans="1:4" ht="13.2">
      <c r="A814" s="39"/>
      <c r="B814" s="40"/>
      <c r="C814" s="41"/>
      <c r="D814" s="38"/>
    </row>
    <row r="815" spans="1:4" ht="13.2">
      <c r="A815" s="39"/>
      <c r="B815" s="40"/>
      <c r="C815" s="41"/>
      <c r="D815" s="38"/>
    </row>
    <row r="816" spans="1:4" ht="13.2">
      <c r="A816" s="39"/>
      <c r="B816" s="40"/>
      <c r="C816" s="41"/>
      <c r="D816" s="38"/>
    </row>
    <row r="817" spans="1:4" ht="13.2">
      <c r="A817" s="39"/>
      <c r="B817" s="40"/>
      <c r="C817" s="41"/>
      <c r="D817" s="38"/>
    </row>
    <row r="818" spans="1:4" ht="13.2">
      <c r="A818" s="39"/>
      <c r="B818" s="40"/>
      <c r="C818" s="41"/>
      <c r="D818" s="38"/>
    </row>
    <row r="819" spans="1:4" ht="13.2">
      <c r="A819" s="39"/>
      <c r="B819" s="40"/>
      <c r="C819" s="41"/>
      <c r="D819" s="38"/>
    </row>
    <row r="820" spans="1:4" ht="13.2">
      <c r="A820" s="39"/>
      <c r="B820" s="40"/>
      <c r="C820" s="41"/>
      <c r="D820" s="38"/>
    </row>
    <row r="821" spans="1:4" ht="13.2">
      <c r="A821" s="39"/>
      <c r="B821" s="40"/>
      <c r="C821" s="41"/>
      <c r="D821" s="38"/>
    </row>
    <row r="822" spans="1:4" ht="13.2">
      <c r="A822" s="39"/>
      <c r="B822" s="40"/>
      <c r="C822" s="41"/>
      <c r="D822" s="38"/>
    </row>
    <row r="823" spans="1:4" ht="13.2">
      <c r="A823" s="39"/>
      <c r="B823" s="40"/>
      <c r="C823" s="41"/>
      <c r="D823" s="38"/>
    </row>
    <row r="824" spans="1:4" ht="13.2">
      <c r="A824" s="39"/>
      <c r="B824" s="40"/>
      <c r="C824" s="41"/>
      <c r="D824" s="38"/>
    </row>
    <row r="825" spans="1:4" ht="13.2">
      <c r="A825" s="39"/>
      <c r="B825" s="40"/>
      <c r="C825" s="41"/>
      <c r="D825" s="38"/>
    </row>
    <row r="826" spans="1:4" ht="13.2">
      <c r="A826" s="39"/>
      <c r="B826" s="40"/>
      <c r="C826" s="41"/>
      <c r="D826" s="38"/>
    </row>
    <row r="827" spans="1:4" ht="13.2">
      <c r="A827" s="39"/>
      <c r="B827" s="40"/>
      <c r="C827" s="41"/>
      <c r="D827" s="38"/>
    </row>
    <row r="828" spans="1:4" ht="13.2">
      <c r="A828" s="39"/>
      <c r="B828" s="40"/>
      <c r="C828" s="41"/>
      <c r="D828" s="38"/>
    </row>
    <row r="829" spans="1:4" ht="13.2">
      <c r="A829" s="39"/>
      <c r="B829" s="40"/>
      <c r="C829" s="41"/>
      <c r="D829" s="38"/>
    </row>
    <row r="830" spans="1:4" ht="13.2">
      <c r="A830" s="39"/>
      <c r="B830" s="40"/>
      <c r="C830" s="41"/>
      <c r="D830" s="38"/>
    </row>
    <row r="831" spans="1:4" ht="13.2">
      <c r="A831" s="39"/>
      <c r="B831" s="40"/>
      <c r="C831" s="41"/>
      <c r="D831" s="38"/>
    </row>
    <row r="832" spans="1:4" ht="13.2">
      <c r="A832" s="39"/>
      <c r="B832" s="40"/>
      <c r="C832" s="41"/>
      <c r="D832" s="38"/>
    </row>
    <row r="833" spans="1:4" ht="13.2">
      <c r="A833" s="39"/>
      <c r="B833" s="40"/>
      <c r="C833" s="41"/>
      <c r="D833" s="38"/>
    </row>
    <row r="834" spans="1:4" ht="13.2">
      <c r="A834" s="39"/>
      <c r="B834" s="40"/>
      <c r="C834" s="41"/>
      <c r="D834" s="38"/>
    </row>
    <row r="835" spans="1:4" ht="13.2">
      <c r="A835" s="39"/>
      <c r="B835" s="40"/>
      <c r="C835" s="41"/>
      <c r="D835" s="38"/>
    </row>
    <row r="836" spans="1:4" ht="13.2">
      <c r="A836" s="39"/>
      <c r="B836" s="40"/>
      <c r="C836" s="41"/>
      <c r="D836" s="38"/>
    </row>
    <row r="837" spans="1:4" ht="13.2">
      <c r="A837" s="39"/>
      <c r="B837" s="40"/>
      <c r="C837" s="41"/>
      <c r="D837" s="38"/>
    </row>
    <row r="838" spans="1:4" ht="13.2">
      <c r="A838" s="39"/>
      <c r="B838" s="40"/>
      <c r="C838" s="41"/>
      <c r="D838" s="38"/>
    </row>
    <row r="839" spans="1:4" ht="13.2">
      <c r="A839" s="39"/>
      <c r="B839" s="40"/>
      <c r="C839" s="41"/>
      <c r="D839" s="38"/>
    </row>
    <row r="840" spans="1:4" ht="13.2">
      <c r="A840" s="39"/>
      <c r="B840" s="40"/>
      <c r="C840" s="41"/>
      <c r="D840" s="38"/>
    </row>
    <row r="841" spans="1:4" ht="13.2">
      <c r="A841" s="39"/>
      <c r="B841" s="40"/>
      <c r="C841" s="41"/>
      <c r="D841" s="38"/>
    </row>
    <row r="842" spans="1:4" ht="13.2">
      <c r="A842" s="39"/>
      <c r="B842" s="40"/>
      <c r="C842" s="41"/>
      <c r="D842" s="38"/>
    </row>
    <row r="843" spans="1:4" ht="13.2">
      <c r="A843" s="39"/>
      <c r="B843" s="40"/>
      <c r="C843" s="41"/>
      <c r="D843" s="38"/>
    </row>
    <row r="844" spans="1:4" ht="13.2">
      <c r="A844" s="39"/>
      <c r="B844" s="40"/>
      <c r="C844" s="41"/>
      <c r="D844" s="38"/>
    </row>
    <row r="845" spans="1:4" ht="13.2">
      <c r="A845" s="39"/>
      <c r="B845" s="40"/>
      <c r="C845" s="41"/>
      <c r="D845" s="38"/>
    </row>
    <row r="846" spans="1:4" ht="13.2">
      <c r="A846" s="39"/>
      <c r="B846" s="40"/>
      <c r="C846" s="41"/>
      <c r="D846" s="38"/>
    </row>
    <row r="847" spans="1:4" ht="13.2">
      <c r="A847" s="39"/>
      <c r="B847" s="40"/>
      <c r="C847" s="41"/>
      <c r="D847" s="38"/>
    </row>
    <row r="848" spans="1:4" ht="13.2">
      <c r="A848" s="39"/>
      <c r="B848" s="40"/>
      <c r="C848" s="41"/>
      <c r="D848" s="38"/>
    </row>
    <row r="849" spans="1:4" ht="13.2">
      <c r="A849" s="39"/>
      <c r="B849" s="40"/>
      <c r="C849" s="41"/>
      <c r="D849" s="38"/>
    </row>
    <row r="850" spans="1:4" ht="13.2">
      <c r="A850" s="39"/>
      <c r="B850" s="40"/>
      <c r="C850" s="41"/>
      <c r="D850" s="38"/>
    </row>
    <row r="851" spans="1:4" ht="13.2">
      <c r="A851" s="39"/>
      <c r="B851" s="40"/>
      <c r="C851" s="41"/>
      <c r="D851" s="38"/>
    </row>
    <row r="852" spans="1:4" ht="13.2">
      <c r="A852" s="39"/>
      <c r="B852" s="40"/>
      <c r="C852" s="41"/>
      <c r="D852" s="38"/>
    </row>
    <row r="853" spans="1:4" ht="13.2">
      <c r="A853" s="39"/>
      <c r="B853" s="40"/>
      <c r="C853" s="41"/>
      <c r="D853" s="38"/>
    </row>
    <row r="854" spans="1:4" ht="13.2">
      <c r="A854" s="39"/>
      <c r="B854" s="40"/>
      <c r="C854" s="41"/>
      <c r="D854" s="38"/>
    </row>
    <row r="855" spans="1:4" ht="13.2">
      <c r="A855" s="39"/>
      <c r="B855" s="40"/>
      <c r="C855" s="41"/>
      <c r="D855" s="38"/>
    </row>
    <row r="856" spans="1:4" ht="13.2">
      <c r="A856" s="39"/>
      <c r="B856" s="40"/>
      <c r="C856" s="41"/>
      <c r="D856" s="38"/>
    </row>
    <row r="857" spans="1:4" ht="13.2">
      <c r="A857" s="39"/>
      <c r="B857" s="40"/>
      <c r="C857" s="41"/>
      <c r="D857" s="38"/>
    </row>
    <row r="858" spans="1:4" ht="13.2">
      <c r="A858" s="39"/>
      <c r="B858" s="40"/>
      <c r="C858" s="41"/>
      <c r="D858" s="38"/>
    </row>
    <row r="859" spans="1:4" ht="13.2">
      <c r="A859" s="39"/>
      <c r="B859" s="40"/>
      <c r="C859" s="41"/>
      <c r="D859" s="38"/>
    </row>
    <row r="860" spans="1:4" ht="13.2">
      <c r="A860" s="39"/>
      <c r="B860" s="40"/>
      <c r="C860" s="41"/>
      <c r="D860" s="38"/>
    </row>
    <row r="861" spans="1:4" ht="13.2">
      <c r="A861" s="39"/>
      <c r="B861" s="40"/>
      <c r="C861" s="41"/>
      <c r="D861" s="38"/>
    </row>
    <row r="862" spans="1:4" ht="13.2">
      <c r="A862" s="39"/>
      <c r="B862" s="40"/>
      <c r="C862" s="41"/>
      <c r="D862" s="38"/>
    </row>
    <row r="863" spans="1:4" ht="13.2">
      <c r="A863" s="39"/>
      <c r="B863" s="40"/>
      <c r="C863" s="41"/>
      <c r="D863" s="38"/>
    </row>
    <row r="864" spans="1:4" ht="13.2">
      <c r="A864" s="39"/>
      <c r="B864" s="40"/>
      <c r="C864" s="41"/>
      <c r="D864" s="38"/>
    </row>
    <row r="865" spans="1:4" ht="13.2">
      <c r="A865" s="39"/>
      <c r="B865" s="40"/>
      <c r="C865" s="41"/>
      <c r="D865" s="38"/>
    </row>
    <row r="866" spans="1:4" ht="13.2">
      <c r="A866" s="39"/>
      <c r="B866" s="40"/>
      <c r="C866" s="41"/>
      <c r="D866" s="38"/>
    </row>
    <row r="867" spans="1:4" ht="13.2">
      <c r="A867" s="39"/>
      <c r="B867" s="40"/>
      <c r="C867" s="41"/>
      <c r="D867" s="38"/>
    </row>
    <row r="868" spans="1:4" ht="13.2">
      <c r="A868" s="39"/>
      <c r="B868" s="40"/>
      <c r="C868" s="41"/>
      <c r="D868" s="38"/>
    </row>
    <row r="869" spans="1:4" ht="13.2">
      <c r="A869" s="39"/>
      <c r="B869" s="40"/>
      <c r="C869" s="41"/>
      <c r="D869" s="38"/>
    </row>
    <row r="870" spans="1:4" ht="13.2">
      <c r="A870" s="39"/>
      <c r="B870" s="40"/>
      <c r="C870" s="41"/>
      <c r="D870" s="38"/>
    </row>
    <row r="871" spans="1:4" ht="13.2">
      <c r="A871" s="39"/>
      <c r="B871" s="40"/>
      <c r="C871" s="41"/>
      <c r="D871" s="38"/>
    </row>
    <row r="872" spans="1:4" ht="13.2">
      <c r="A872" s="39"/>
      <c r="B872" s="40"/>
      <c r="C872" s="41"/>
      <c r="D872" s="38"/>
    </row>
    <row r="873" spans="1:4" ht="13.2">
      <c r="A873" s="39"/>
      <c r="B873" s="40"/>
      <c r="C873" s="41"/>
      <c r="D873" s="38"/>
    </row>
    <row r="874" spans="1:4" ht="13.2">
      <c r="A874" s="39"/>
      <c r="B874" s="40"/>
      <c r="C874" s="41"/>
      <c r="D874" s="38"/>
    </row>
    <row r="875" spans="1:4" ht="13.2">
      <c r="A875" s="39"/>
      <c r="B875" s="40"/>
      <c r="C875" s="41"/>
      <c r="D875" s="38"/>
    </row>
    <row r="876" spans="1:4" ht="13.2">
      <c r="A876" s="39"/>
      <c r="B876" s="40"/>
      <c r="C876" s="41"/>
      <c r="D876" s="38"/>
    </row>
    <row r="877" spans="1:4" ht="13.2">
      <c r="A877" s="39"/>
      <c r="B877" s="40"/>
      <c r="C877" s="41"/>
      <c r="D877" s="38"/>
    </row>
    <row r="878" spans="1:4" ht="13.2">
      <c r="A878" s="39"/>
      <c r="B878" s="40"/>
      <c r="C878" s="41"/>
      <c r="D878" s="38"/>
    </row>
    <row r="879" spans="1:4" ht="13.2">
      <c r="A879" s="39"/>
      <c r="B879" s="40"/>
      <c r="C879" s="41"/>
      <c r="D879" s="38"/>
    </row>
    <row r="880" spans="1:4" ht="13.2">
      <c r="A880" s="39"/>
      <c r="B880" s="40"/>
      <c r="C880" s="41"/>
      <c r="D880" s="38"/>
    </row>
    <row r="881" spans="1:4" ht="13.2">
      <c r="A881" s="39"/>
      <c r="B881" s="40"/>
      <c r="C881" s="41"/>
      <c r="D881" s="38"/>
    </row>
    <row r="882" spans="1:4" ht="13.2">
      <c r="A882" s="39"/>
      <c r="B882" s="40"/>
      <c r="C882" s="41"/>
      <c r="D882" s="38"/>
    </row>
    <row r="883" spans="1:4" ht="13.2">
      <c r="A883" s="39"/>
      <c r="B883" s="40"/>
      <c r="C883" s="41"/>
      <c r="D883" s="38"/>
    </row>
    <row r="884" spans="1:4" ht="13.2">
      <c r="A884" s="39"/>
      <c r="B884" s="40"/>
      <c r="C884" s="41"/>
      <c r="D884" s="38"/>
    </row>
    <row r="885" spans="1:4" ht="13.2">
      <c r="A885" s="39"/>
      <c r="B885" s="40"/>
      <c r="C885" s="41"/>
      <c r="D885" s="38"/>
    </row>
    <row r="886" spans="1:4" ht="13.2">
      <c r="A886" s="39"/>
      <c r="B886" s="40"/>
      <c r="C886" s="41"/>
      <c r="D886" s="38"/>
    </row>
    <row r="887" spans="1:4" ht="13.2">
      <c r="A887" s="39"/>
      <c r="B887" s="40"/>
      <c r="C887" s="41"/>
      <c r="D887" s="38"/>
    </row>
    <row r="888" spans="1:4" ht="13.2">
      <c r="A888" s="39"/>
      <c r="B888" s="40"/>
      <c r="C888" s="41"/>
      <c r="D888" s="38"/>
    </row>
    <row r="889" spans="1:4" ht="13.2">
      <c r="A889" s="39"/>
      <c r="B889" s="40"/>
      <c r="C889" s="41"/>
      <c r="D889" s="38"/>
    </row>
    <row r="890" spans="1:4" ht="13.2">
      <c r="A890" s="39"/>
      <c r="B890" s="40"/>
      <c r="C890" s="41"/>
      <c r="D890" s="38"/>
    </row>
    <row r="891" spans="1:4" ht="13.2">
      <c r="A891" s="39"/>
      <c r="B891" s="40"/>
      <c r="C891" s="41"/>
      <c r="D891" s="38"/>
    </row>
    <row r="892" spans="1:4" ht="13.2">
      <c r="A892" s="39"/>
      <c r="B892" s="40"/>
      <c r="C892" s="41"/>
      <c r="D892" s="38"/>
    </row>
    <row r="893" spans="1:4" ht="13.2">
      <c r="A893" s="39"/>
      <c r="B893" s="40"/>
      <c r="C893" s="41"/>
      <c r="D893" s="38"/>
    </row>
    <row r="894" spans="1:4" ht="13.2">
      <c r="A894" s="39"/>
      <c r="B894" s="40"/>
      <c r="C894" s="41"/>
      <c r="D894" s="38"/>
    </row>
    <row r="895" spans="1:4" ht="13.2">
      <c r="A895" s="39"/>
      <c r="B895" s="40"/>
      <c r="C895" s="41"/>
      <c r="D895" s="38"/>
    </row>
    <row r="896" spans="1:4" ht="13.2">
      <c r="A896" s="39"/>
      <c r="B896" s="40"/>
      <c r="C896" s="41"/>
      <c r="D896" s="38"/>
    </row>
    <row r="897" spans="1:4" ht="13.2">
      <c r="A897" s="39"/>
      <c r="B897" s="40"/>
      <c r="C897" s="41"/>
      <c r="D897" s="38"/>
    </row>
    <row r="898" spans="1:4" ht="13.2">
      <c r="A898" s="39"/>
      <c r="B898" s="40"/>
      <c r="C898" s="41"/>
      <c r="D898" s="38"/>
    </row>
    <row r="899" spans="1:4" ht="13.2">
      <c r="A899" s="39"/>
      <c r="B899" s="40"/>
      <c r="C899" s="41"/>
      <c r="D899" s="38"/>
    </row>
    <row r="900" spans="1:4" ht="13.2">
      <c r="A900" s="39"/>
      <c r="B900" s="40"/>
      <c r="C900" s="41"/>
      <c r="D900" s="38"/>
    </row>
    <row r="901" spans="1:4" ht="13.2">
      <c r="A901" s="39"/>
      <c r="B901" s="40"/>
      <c r="C901" s="41"/>
      <c r="D901" s="38"/>
    </row>
    <row r="902" spans="1:4" ht="13.2">
      <c r="A902" s="39"/>
      <c r="B902" s="40"/>
      <c r="C902" s="41"/>
      <c r="D902" s="38"/>
    </row>
    <row r="903" spans="1:4" ht="13.2">
      <c r="A903" s="39"/>
      <c r="B903" s="40"/>
      <c r="C903" s="41"/>
      <c r="D903" s="38"/>
    </row>
    <row r="904" spans="1:4" ht="13.2">
      <c r="A904" s="39"/>
      <c r="B904" s="40"/>
      <c r="C904" s="41"/>
      <c r="D904" s="38"/>
    </row>
    <row r="905" spans="1:4" ht="13.2">
      <c r="A905" s="39"/>
      <c r="B905" s="40"/>
      <c r="C905" s="41"/>
      <c r="D905" s="38"/>
    </row>
    <row r="906" spans="1:4" ht="13.2">
      <c r="A906" s="39"/>
      <c r="B906" s="40"/>
      <c r="C906" s="41"/>
      <c r="D906" s="38"/>
    </row>
    <row r="907" spans="1:4" ht="13.2">
      <c r="A907" s="39"/>
      <c r="B907" s="40"/>
      <c r="C907" s="41"/>
      <c r="D907" s="38"/>
    </row>
    <row r="908" spans="1:4" ht="13.2">
      <c r="A908" s="39"/>
      <c r="B908" s="40"/>
      <c r="C908" s="41"/>
      <c r="D908" s="38"/>
    </row>
    <row r="909" spans="1:4" ht="13.2">
      <c r="A909" s="39"/>
      <c r="B909" s="40"/>
      <c r="C909" s="41"/>
      <c r="D909" s="38"/>
    </row>
    <row r="910" spans="1:4" ht="13.2">
      <c r="A910" s="39"/>
      <c r="B910" s="40"/>
      <c r="C910" s="41"/>
      <c r="D910" s="38"/>
    </row>
    <row r="911" spans="1:4" ht="13.2">
      <c r="A911" s="39"/>
      <c r="B911" s="40"/>
      <c r="C911" s="41"/>
      <c r="D911" s="38"/>
    </row>
    <row r="912" spans="1:4" ht="13.2">
      <c r="A912" s="39"/>
      <c r="B912" s="40"/>
      <c r="C912" s="41"/>
      <c r="D912" s="38"/>
    </row>
    <row r="913" spans="1:4" ht="13.2">
      <c r="A913" s="39"/>
      <c r="B913" s="40"/>
      <c r="C913" s="41"/>
      <c r="D913" s="38"/>
    </row>
    <row r="914" spans="1:4" ht="13.2">
      <c r="A914" s="39"/>
      <c r="B914" s="40"/>
      <c r="C914" s="41"/>
      <c r="D914" s="38"/>
    </row>
    <row r="915" spans="1:4" ht="13.2">
      <c r="A915" s="39"/>
      <c r="B915" s="40"/>
      <c r="C915" s="41"/>
      <c r="D915" s="38"/>
    </row>
    <row r="916" spans="1:4" ht="13.2">
      <c r="A916" s="39"/>
      <c r="B916" s="40"/>
      <c r="C916" s="41"/>
      <c r="D916" s="38"/>
    </row>
    <row r="917" spans="1:4" ht="13.2">
      <c r="A917" s="39"/>
      <c r="B917" s="40"/>
      <c r="C917" s="41"/>
      <c r="D917" s="38"/>
    </row>
    <row r="918" spans="1:4" ht="13.2">
      <c r="A918" s="39"/>
      <c r="B918" s="40"/>
      <c r="C918" s="41"/>
      <c r="D918" s="38"/>
    </row>
    <row r="919" spans="1:4" ht="13.2">
      <c r="A919" s="39"/>
      <c r="B919" s="40"/>
      <c r="C919" s="41"/>
      <c r="D919" s="38"/>
    </row>
    <row r="920" spans="1:4" ht="13.2">
      <c r="A920" s="39"/>
      <c r="B920" s="40"/>
      <c r="C920" s="41"/>
      <c r="D920" s="38"/>
    </row>
    <row r="921" spans="1:4" ht="13.2">
      <c r="A921" s="39"/>
      <c r="B921" s="40"/>
      <c r="C921" s="41"/>
      <c r="D921" s="38"/>
    </row>
    <row r="922" spans="1:4" ht="13.2">
      <c r="A922" s="39"/>
      <c r="B922" s="40"/>
      <c r="C922" s="41"/>
      <c r="D922" s="38"/>
    </row>
    <row r="923" spans="1:4" ht="13.2">
      <c r="A923" s="39"/>
      <c r="B923" s="40"/>
      <c r="C923" s="41"/>
      <c r="D923" s="38"/>
    </row>
    <row r="924" spans="1:4" ht="13.2">
      <c r="A924" s="39"/>
      <c r="B924" s="40"/>
      <c r="C924" s="41"/>
      <c r="D924" s="38"/>
    </row>
    <row r="925" spans="1:4" ht="13.2">
      <c r="A925" s="39"/>
      <c r="B925" s="40"/>
      <c r="C925" s="41"/>
      <c r="D925" s="38"/>
    </row>
    <row r="926" spans="1:4" ht="13.2">
      <c r="A926" s="39"/>
      <c r="B926" s="40"/>
      <c r="C926" s="41"/>
      <c r="D926" s="38"/>
    </row>
    <row r="927" spans="1:4" ht="13.2">
      <c r="A927" s="39"/>
      <c r="B927" s="40"/>
      <c r="C927" s="41"/>
      <c r="D927" s="38"/>
    </row>
    <row r="928" spans="1:4" ht="13.2">
      <c r="A928" s="39"/>
      <c r="B928" s="40"/>
      <c r="C928" s="41"/>
      <c r="D928" s="38"/>
    </row>
    <row r="929" spans="1:4" ht="13.2">
      <c r="A929" s="39"/>
      <c r="B929" s="40"/>
      <c r="C929" s="41"/>
      <c r="D929" s="38"/>
    </row>
    <row r="930" spans="1:4" ht="13.2">
      <c r="A930" s="39"/>
      <c r="B930" s="40"/>
      <c r="C930" s="41"/>
      <c r="D930" s="38"/>
    </row>
    <row r="931" spans="1:4" ht="13.2">
      <c r="A931" s="39"/>
      <c r="B931" s="40"/>
      <c r="C931" s="41"/>
      <c r="D931" s="38"/>
    </row>
    <row r="932" spans="1:4" ht="13.2">
      <c r="A932" s="39"/>
      <c r="B932" s="40"/>
      <c r="C932" s="41"/>
      <c r="D932" s="38"/>
    </row>
    <row r="933" spans="1:4" ht="13.2">
      <c r="A933" s="39"/>
      <c r="B933" s="40"/>
      <c r="C933" s="41"/>
      <c r="D933" s="38"/>
    </row>
    <row r="934" spans="1:4" ht="13.2">
      <c r="A934" s="39"/>
      <c r="B934" s="40"/>
      <c r="C934" s="41"/>
      <c r="D934" s="38"/>
    </row>
    <row r="935" spans="1:4" ht="13.2">
      <c r="A935" s="39"/>
      <c r="B935" s="40"/>
      <c r="C935" s="41"/>
      <c r="D935" s="38"/>
    </row>
    <row r="936" spans="1:4" ht="13.2">
      <c r="A936" s="39"/>
      <c r="B936" s="40"/>
      <c r="C936" s="41"/>
      <c r="D936" s="38"/>
    </row>
    <row r="937" spans="1:4" ht="13.2">
      <c r="A937" s="39"/>
      <c r="B937" s="40"/>
      <c r="C937" s="41"/>
      <c r="D937" s="38"/>
    </row>
    <row r="938" spans="1:4" ht="13.2">
      <c r="A938" s="39"/>
      <c r="B938" s="40"/>
      <c r="C938" s="41"/>
      <c r="D938" s="38"/>
    </row>
    <row r="939" spans="1:4" ht="13.2">
      <c r="A939" s="39"/>
      <c r="B939" s="40"/>
      <c r="C939" s="41"/>
      <c r="D939" s="38"/>
    </row>
    <row r="940" spans="1:4" ht="13.2">
      <c r="A940" s="39"/>
      <c r="B940" s="40"/>
      <c r="C940" s="41"/>
      <c r="D940" s="38"/>
    </row>
    <row r="941" spans="1:4" ht="13.2">
      <c r="A941" s="39"/>
      <c r="B941" s="40"/>
      <c r="C941" s="41"/>
      <c r="D941" s="38"/>
    </row>
    <row r="942" spans="1:4" ht="13.2">
      <c r="A942" s="39"/>
      <c r="B942" s="40"/>
      <c r="C942" s="41"/>
      <c r="D942" s="38"/>
    </row>
    <row r="943" spans="1:4" ht="13.2">
      <c r="A943" s="39"/>
      <c r="B943" s="40"/>
      <c r="C943" s="41"/>
      <c r="D943" s="38"/>
    </row>
    <row r="944" spans="1:4" ht="13.2">
      <c r="A944" s="39"/>
      <c r="B944" s="40"/>
      <c r="C944" s="41"/>
      <c r="D944" s="38"/>
    </row>
    <row r="945" spans="1:4" ht="13.2">
      <c r="A945" s="39"/>
      <c r="B945" s="40"/>
      <c r="C945" s="41"/>
      <c r="D945" s="38"/>
    </row>
    <row r="946" spans="1:4" ht="13.2">
      <c r="A946" s="39"/>
      <c r="B946" s="40"/>
      <c r="C946" s="41"/>
      <c r="D946" s="38"/>
    </row>
    <row r="947" spans="1:4" ht="13.2">
      <c r="A947" s="39"/>
      <c r="B947" s="40"/>
      <c r="C947" s="41"/>
      <c r="D947" s="38"/>
    </row>
    <row r="948" spans="1:4" ht="13.2">
      <c r="A948" s="39"/>
      <c r="B948" s="40"/>
      <c r="C948" s="41"/>
      <c r="D948" s="38"/>
    </row>
    <row r="949" spans="1:4" ht="13.2">
      <c r="A949" s="39"/>
      <c r="B949" s="40"/>
      <c r="C949" s="41"/>
      <c r="D949" s="38"/>
    </row>
    <row r="950" spans="1:4" ht="13.2">
      <c r="A950" s="39"/>
      <c r="B950" s="40"/>
      <c r="C950" s="41"/>
      <c r="D950" s="38"/>
    </row>
    <row r="951" spans="1:4" ht="13.2">
      <c r="A951" s="39"/>
      <c r="B951" s="40"/>
      <c r="C951" s="41"/>
      <c r="D951" s="38"/>
    </row>
    <row r="952" spans="1:4" ht="13.2">
      <c r="A952" s="39"/>
      <c r="B952" s="40"/>
      <c r="C952" s="41"/>
      <c r="D952" s="38"/>
    </row>
    <row r="953" spans="1:4" ht="13.2">
      <c r="A953" s="39"/>
      <c r="B953" s="40"/>
      <c r="C953" s="41"/>
      <c r="D953" s="38"/>
    </row>
    <row r="954" spans="1:4" ht="13.2">
      <c r="A954" s="39"/>
      <c r="B954" s="40"/>
      <c r="C954" s="41"/>
      <c r="D954" s="38"/>
    </row>
    <row r="955" spans="1:4" ht="13.2">
      <c r="A955" s="39"/>
      <c r="B955" s="40"/>
      <c r="C955" s="41"/>
      <c r="D955" s="38"/>
    </row>
    <row r="956" spans="1:4" ht="13.2">
      <c r="A956" s="39"/>
      <c r="B956" s="40"/>
      <c r="C956" s="41"/>
      <c r="D956" s="38"/>
    </row>
    <row r="957" spans="1:4" ht="13.2">
      <c r="A957" s="39"/>
      <c r="B957" s="40"/>
      <c r="C957" s="41"/>
      <c r="D957" s="38"/>
    </row>
    <row r="958" spans="1:4" ht="13.2">
      <c r="A958" s="39"/>
      <c r="B958" s="40"/>
      <c r="C958" s="41"/>
      <c r="D958" s="38"/>
    </row>
    <row r="959" spans="1:4" ht="13.2">
      <c r="A959" s="39"/>
      <c r="B959" s="40"/>
      <c r="C959" s="41"/>
      <c r="D959" s="38"/>
    </row>
    <row r="960" spans="1:4" ht="13.2">
      <c r="A960" s="39"/>
      <c r="B960" s="40"/>
      <c r="C960" s="41"/>
      <c r="D960" s="38"/>
    </row>
    <row r="961" spans="1:4" ht="13.2">
      <c r="A961" s="39"/>
      <c r="B961" s="40"/>
      <c r="C961" s="41"/>
      <c r="D961" s="38"/>
    </row>
    <row r="962" spans="1:4" ht="13.2">
      <c r="A962" s="39"/>
      <c r="B962" s="40"/>
      <c r="C962" s="41"/>
      <c r="D962" s="38"/>
    </row>
    <row r="963" spans="1:4" ht="13.2">
      <c r="A963" s="39"/>
      <c r="B963" s="40"/>
      <c r="C963" s="41"/>
      <c r="D963" s="38"/>
    </row>
    <row r="964" spans="1:4" ht="13.2">
      <c r="A964" s="39"/>
      <c r="B964" s="40"/>
      <c r="C964" s="41"/>
      <c r="D964" s="38"/>
    </row>
    <row r="965" spans="1:4" ht="13.2">
      <c r="A965" s="39"/>
      <c r="B965" s="40"/>
      <c r="C965" s="41"/>
      <c r="D965" s="38"/>
    </row>
    <row r="966" spans="1:4" ht="13.2">
      <c r="A966" s="39"/>
      <c r="B966" s="40"/>
      <c r="C966" s="41"/>
      <c r="D966" s="38"/>
    </row>
    <row r="967" spans="1:4" ht="13.2">
      <c r="A967" s="39"/>
      <c r="B967" s="40"/>
      <c r="C967" s="41"/>
      <c r="D967" s="38"/>
    </row>
    <row r="968" spans="1:4" ht="13.2">
      <c r="A968" s="39"/>
      <c r="B968" s="40"/>
      <c r="C968" s="41"/>
      <c r="D968" s="38"/>
    </row>
    <row r="969" spans="1:4" ht="13.2">
      <c r="A969" s="39"/>
      <c r="B969" s="40"/>
      <c r="C969" s="41"/>
      <c r="D969" s="38"/>
    </row>
    <row r="970" spans="1:4" ht="13.2">
      <c r="A970" s="39"/>
      <c r="B970" s="40"/>
      <c r="C970" s="41"/>
      <c r="D970" s="38"/>
    </row>
    <row r="971" spans="1:4" ht="13.2">
      <c r="A971" s="39"/>
      <c r="B971" s="40"/>
      <c r="C971" s="41"/>
      <c r="D971" s="38"/>
    </row>
    <row r="972" spans="1:4" ht="13.2">
      <c r="A972" s="39"/>
      <c r="B972" s="40"/>
      <c r="C972" s="41"/>
      <c r="D972" s="38"/>
    </row>
    <row r="973" spans="1:4" ht="13.2">
      <c r="A973" s="39"/>
      <c r="B973" s="40"/>
      <c r="C973" s="41"/>
      <c r="D973" s="38"/>
    </row>
    <row r="974" spans="1:4" ht="13.2">
      <c r="A974" s="39"/>
      <c r="B974" s="40"/>
      <c r="C974" s="41"/>
      <c r="D974" s="38"/>
    </row>
    <row r="975" spans="1:4" ht="13.2">
      <c r="A975" s="39"/>
      <c r="B975" s="40"/>
      <c r="C975" s="41"/>
      <c r="D975" s="38"/>
    </row>
    <row r="976" spans="1:4" ht="13.2">
      <c r="A976" s="39"/>
      <c r="B976" s="40"/>
      <c r="C976" s="41"/>
      <c r="D976" s="38"/>
    </row>
    <row r="977" spans="1:4" ht="13.2">
      <c r="A977" s="39"/>
      <c r="B977" s="40"/>
      <c r="C977" s="41"/>
      <c r="D977" s="38"/>
    </row>
    <row r="978" spans="1:4" ht="13.2">
      <c r="A978" s="39"/>
      <c r="B978" s="40"/>
      <c r="C978" s="41"/>
      <c r="D978" s="38"/>
    </row>
    <row r="979" spans="1:4" ht="13.2">
      <c r="A979" s="39"/>
      <c r="B979" s="40"/>
      <c r="C979" s="41"/>
      <c r="D979" s="38"/>
    </row>
    <row r="980" spans="1:4" ht="13.2">
      <c r="A980" s="39"/>
      <c r="B980" s="40"/>
      <c r="C980" s="41"/>
      <c r="D980" s="38"/>
    </row>
    <row r="981" spans="1:4" ht="13.2">
      <c r="A981" s="39"/>
      <c r="B981" s="40"/>
      <c r="C981" s="41"/>
      <c r="D981" s="38"/>
    </row>
    <row r="982" spans="1:4" ht="13.2">
      <c r="A982" s="39"/>
      <c r="B982" s="40"/>
      <c r="C982" s="41"/>
      <c r="D982" s="38"/>
    </row>
    <row r="983" spans="1:4" ht="13.2">
      <c r="A983" s="39"/>
      <c r="B983" s="40"/>
      <c r="C983" s="41"/>
      <c r="D983" s="38"/>
    </row>
    <row r="984" spans="1:4" ht="13.2">
      <c r="A984" s="39"/>
      <c r="B984" s="40"/>
      <c r="C984" s="41"/>
      <c r="D984" s="38"/>
    </row>
    <row r="985" spans="1:4" ht="13.2">
      <c r="A985" s="39"/>
      <c r="B985" s="40"/>
      <c r="C985" s="41"/>
      <c r="D985" s="38"/>
    </row>
    <row r="986" spans="1:4" ht="13.2">
      <c r="A986" s="39"/>
      <c r="B986" s="40"/>
      <c r="C986" s="41"/>
      <c r="D986" s="38"/>
    </row>
    <row r="987" spans="1:4" ht="13.2">
      <c r="A987" s="39"/>
      <c r="B987" s="40"/>
      <c r="C987" s="41"/>
      <c r="D987" s="38"/>
    </row>
    <row r="988" spans="1:4" ht="13.2">
      <c r="A988" s="39"/>
      <c r="B988" s="40"/>
      <c r="C988" s="41"/>
      <c r="D988" s="38"/>
    </row>
    <row r="989" spans="1:4" ht="13.2">
      <c r="A989" s="39"/>
      <c r="B989" s="40"/>
      <c r="C989" s="41"/>
      <c r="D989" s="38"/>
    </row>
    <row r="990" spans="1:4" ht="13.2">
      <c r="A990" s="39"/>
      <c r="B990" s="40"/>
      <c r="C990" s="41"/>
      <c r="D990" s="38"/>
    </row>
    <row r="991" spans="1:4" ht="13.2">
      <c r="A991" s="39"/>
      <c r="B991" s="40"/>
      <c r="C991" s="41"/>
      <c r="D991" s="38"/>
    </row>
    <row r="992" spans="1:4" ht="13.2">
      <c r="A992" s="39"/>
      <c r="B992" s="40"/>
      <c r="C992" s="41"/>
      <c r="D992" s="38"/>
    </row>
    <row r="993" spans="1:4" ht="13.2">
      <c r="A993" s="39"/>
      <c r="B993" s="40"/>
      <c r="C993" s="41"/>
      <c r="D993" s="38"/>
    </row>
    <row r="994" spans="1:4" ht="13.2">
      <c r="A994" s="39"/>
      <c r="B994" s="40"/>
      <c r="C994" s="41"/>
      <c r="D994" s="38"/>
    </row>
    <row r="995" spans="1:4" ht="13.2">
      <c r="A995" s="39"/>
      <c r="B995" s="40"/>
      <c r="C995" s="41"/>
      <c r="D995" s="38"/>
    </row>
    <row r="996" spans="1:4" ht="13.2">
      <c r="A996" s="39"/>
      <c r="B996" s="40"/>
      <c r="C996" s="41"/>
      <c r="D996" s="38"/>
    </row>
    <row r="997" spans="1:4" ht="13.2">
      <c r="A997" s="39"/>
      <c r="B997" s="40"/>
      <c r="C997" s="41"/>
      <c r="D997" s="38"/>
    </row>
    <row r="998" spans="1:4" ht="13.2">
      <c r="A998" s="39"/>
      <c r="B998" s="40"/>
      <c r="C998" s="41"/>
      <c r="D998" s="38"/>
    </row>
    <row r="999" spans="1:4" ht="13.2">
      <c r="A999" s="39"/>
      <c r="B999" s="40"/>
      <c r="C999" s="41"/>
      <c r="D999" s="38"/>
    </row>
    <row r="1000" spans="1:4" ht="13.2">
      <c r="A1000" s="39"/>
      <c r="B1000" s="40"/>
      <c r="C1000" s="41"/>
      <c r="D1000" s="38"/>
    </row>
    <row r="1001" spans="1:4" ht="13.2">
      <c r="A1001" s="39"/>
      <c r="B1001" s="40"/>
      <c r="C1001" s="41"/>
      <c r="D1001" s="38"/>
    </row>
    <row r="1002" spans="1:4" ht="13.2">
      <c r="A1002" s="39"/>
      <c r="B1002" s="40"/>
      <c r="C1002" s="41"/>
      <c r="D1002" s="38"/>
    </row>
    <row r="1003" spans="1:4" ht="13.2">
      <c r="A1003" s="39"/>
      <c r="B1003" s="40"/>
      <c r="C1003" s="41"/>
      <c r="D1003" s="38"/>
    </row>
    <row r="1004" spans="1:4" ht="13.2">
      <c r="A1004" s="39"/>
      <c r="B1004" s="40"/>
      <c r="C1004" s="41"/>
      <c r="D1004" s="38"/>
    </row>
    <row r="1005" spans="1:4" ht="13.2">
      <c r="A1005" s="39"/>
      <c r="B1005" s="40"/>
      <c r="C1005" s="41"/>
      <c r="D1005" s="38"/>
    </row>
    <row r="1006" spans="1:4" ht="13.2">
      <c r="A1006" s="39"/>
      <c r="B1006" s="40"/>
      <c r="C1006" s="41"/>
      <c r="D1006" s="3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D1000"/>
  <sheetViews>
    <sheetView workbookViewId="0">
      <selection activeCell="A2" sqref="A2:A12"/>
    </sheetView>
  </sheetViews>
  <sheetFormatPr baseColWidth="10" defaultColWidth="12.6640625" defaultRowHeight="15.75" customHeight="1"/>
  <sheetData>
    <row r="1" spans="1:4" ht="15.75" customHeight="1">
      <c r="A1" s="33" t="s">
        <v>362</v>
      </c>
      <c r="B1" s="33" t="s">
        <v>363</v>
      </c>
      <c r="C1" s="34" t="s">
        <v>376</v>
      </c>
      <c r="D1" s="34" t="s">
        <v>377</v>
      </c>
    </row>
    <row r="2" spans="1:4" ht="15.75" customHeight="1">
      <c r="A2" s="11">
        <v>1</v>
      </c>
      <c r="B2" s="36" t="s">
        <v>369</v>
      </c>
      <c r="C2" s="37"/>
      <c r="D2" s="37"/>
    </row>
    <row r="3" spans="1:4" ht="15.75" customHeight="1">
      <c r="A3" s="11">
        <v>2</v>
      </c>
      <c r="B3" s="36" t="s">
        <v>370</v>
      </c>
      <c r="C3" s="37"/>
      <c r="D3" s="37"/>
    </row>
    <row r="4" spans="1:4" ht="15.75" customHeight="1">
      <c r="A4" s="11">
        <v>3</v>
      </c>
      <c r="B4" s="36" t="s">
        <v>146</v>
      </c>
      <c r="C4" s="37"/>
      <c r="D4" s="37"/>
    </row>
    <row r="5" spans="1:4" ht="15.75" customHeight="1">
      <c r="A5" s="11">
        <v>4</v>
      </c>
      <c r="B5" s="36" t="s">
        <v>194</v>
      </c>
      <c r="C5" s="37"/>
      <c r="D5" s="37"/>
    </row>
    <row r="6" spans="1:4" ht="15.75" customHeight="1">
      <c r="A6" s="11">
        <v>5</v>
      </c>
      <c r="B6" s="36" t="s">
        <v>228</v>
      </c>
      <c r="C6" s="37"/>
      <c r="D6" s="37"/>
    </row>
    <row r="7" spans="1:4" ht="15.75" customHeight="1">
      <c r="A7" s="11">
        <v>6</v>
      </c>
      <c r="B7" s="36" t="s">
        <v>270</v>
      </c>
      <c r="C7" s="37"/>
      <c r="D7" s="37"/>
    </row>
    <row r="8" spans="1:4" ht="15.75" customHeight="1">
      <c r="A8" s="11">
        <v>7</v>
      </c>
      <c r="B8" s="36" t="s">
        <v>371</v>
      </c>
      <c r="C8" s="37"/>
      <c r="D8" s="37"/>
    </row>
    <row r="9" spans="1:4" ht="15.75" customHeight="1">
      <c r="A9" s="11">
        <v>8</v>
      </c>
      <c r="B9" s="36" t="s">
        <v>372</v>
      </c>
      <c r="C9" s="37"/>
      <c r="D9" s="37"/>
    </row>
    <row r="10" spans="1:4" ht="15.75" customHeight="1">
      <c r="A10" s="11">
        <v>9</v>
      </c>
      <c r="B10" s="36" t="s">
        <v>373</v>
      </c>
      <c r="C10" s="37"/>
      <c r="D10" s="37"/>
    </row>
    <row r="11" spans="1:4" ht="13.2">
      <c r="A11" s="57">
        <v>10</v>
      </c>
      <c r="B11" s="44" t="s">
        <v>374</v>
      </c>
      <c r="C11" s="38"/>
      <c r="D11" s="38"/>
    </row>
    <row r="12" spans="1:4" ht="13.2">
      <c r="A12" s="57">
        <v>11</v>
      </c>
      <c r="B12" s="44" t="s">
        <v>375</v>
      </c>
      <c r="C12" s="38"/>
      <c r="D12" s="38"/>
    </row>
    <row r="13" spans="1:4" ht="13.2">
      <c r="A13" s="44"/>
      <c r="B13" s="44"/>
      <c r="C13" s="38"/>
      <c r="D13" s="38"/>
    </row>
    <row r="14" spans="1:4" ht="13.2">
      <c r="A14" s="44"/>
      <c r="B14" s="44"/>
      <c r="C14" s="38"/>
      <c r="D14" s="38"/>
    </row>
    <row r="15" spans="1:4" ht="13.2">
      <c r="A15" s="44"/>
      <c r="B15" s="44"/>
      <c r="C15" s="38"/>
      <c r="D15" s="38"/>
    </row>
    <row r="16" spans="1:4" ht="13.2">
      <c r="A16" s="44"/>
      <c r="B16" s="44"/>
      <c r="C16" s="38"/>
      <c r="D16" s="38"/>
    </row>
    <row r="17" spans="1:4" ht="13.2">
      <c r="A17" s="44"/>
      <c r="B17" s="44"/>
      <c r="C17" s="38"/>
      <c r="D17" s="38"/>
    </row>
    <row r="18" spans="1:4" ht="13.2">
      <c r="A18" s="44"/>
      <c r="B18" s="44"/>
      <c r="C18" s="38"/>
      <c r="D18" s="38"/>
    </row>
    <row r="19" spans="1:4" ht="13.2">
      <c r="A19" s="44"/>
      <c r="B19" s="44"/>
      <c r="C19" s="38"/>
      <c r="D19" s="38"/>
    </row>
    <row r="20" spans="1:4" ht="13.2">
      <c r="A20" s="44"/>
      <c r="B20" s="44"/>
      <c r="C20" s="38"/>
      <c r="D20" s="38"/>
    </row>
    <row r="21" spans="1:4" ht="13.2">
      <c r="A21" s="44"/>
      <c r="B21" s="44"/>
      <c r="C21" s="38"/>
      <c r="D21" s="38"/>
    </row>
    <row r="22" spans="1:4" ht="13.2">
      <c r="A22" s="44"/>
      <c r="B22" s="44"/>
      <c r="C22" s="38"/>
      <c r="D22" s="38"/>
    </row>
    <row r="23" spans="1:4" ht="13.2">
      <c r="A23" s="44"/>
      <c r="B23" s="44"/>
      <c r="C23" s="38"/>
      <c r="D23" s="38"/>
    </row>
    <row r="24" spans="1:4" ht="13.2">
      <c r="A24" s="44"/>
      <c r="B24" s="44"/>
      <c r="C24" s="38"/>
      <c r="D24" s="38"/>
    </row>
    <row r="25" spans="1:4" ht="13.2">
      <c r="A25" s="44"/>
      <c r="B25" s="44"/>
      <c r="C25" s="38"/>
      <c r="D25" s="38"/>
    </row>
    <row r="26" spans="1:4" ht="13.2">
      <c r="A26" s="44"/>
      <c r="B26" s="44"/>
      <c r="C26" s="38"/>
      <c r="D26" s="38"/>
    </row>
    <row r="27" spans="1:4" ht="13.2">
      <c r="A27" s="44"/>
      <c r="B27" s="44"/>
      <c r="C27" s="38"/>
      <c r="D27" s="38"/>
    </row>
    <row r="28" spans="1:4" ht="13.2">
      <c r="A28" s="44"/>
      <c r="B28" s="44"/>
      <c r="C28" s="38"/>
      <c r="D28" s="38"/>
    </row>
    <row r="29" spans="1:4" ht="13.2">
      <c r="A29" s="44"/>
      <c r="B29" s="44"/>
      <c r="C29" s="38"/>
      <c r="D29" s="38"/>
    </row>
    <row r="30" spans="1:4" ht="13.2">
      <c r="A30" s="44"/>
      <c r="B30" s="44"/>
      <c r="C30" s="38"/>
      <c r="D30" s="38"/>
    </row>
    <row r="31" spans="1:4" ht="13.2">
      <c r="A31" s="44"/>
      <c r="B31" s="44"/>
      <c r="C31" s="38"/>
      <c r="D31" s="38"/>
    </row>
    <row r="32" spans="1:4" ht="13.2">
      <c r="A32" s="44"/>
      <c r="B32" s="44"/>
      <c r="C32" s="38"/>
      <c r="D32" s="38"/>
    </row>
    <row r="33" spans="1:4" ht="13.2">
      <c r="A33" s="44"/>
      <c r="B33" s="44"/>
      <c r="C33" s="38"/>
      <c r="D33" s="38"/>
    </row>
    <row r="34" spans="1:4" ht="13.2">
      <c r="A34" s="44"/>
      <c r="B34" s="44"/>
      <c r="C34" s="38"/>
      <c r="D34" s="38"/>
    </row>
    <row r="35" spans="1:4" ht="13.2">
      <c r="A35" s="44"/>
      <c r="B35" s="44"/>
      <c r="C35" s="38"/>
      <c r="D35" s="38"/>
    </row>
    <row r="36" spans="1:4" ht="13.2">
      <c r="A36" s="44"/>
      <c r="B36" s="44"/>
      <c r="C36" s="38"/>
      <c r="D36" s="38"/>
    </row>
    <row r="37" spans="1:4" ht="13.2">
      <c r="A37" s="44"/>
      <c r="B37" s="44"/>
      <c r="C37" s="38"/>
      <c r="D37" s="38"/>
    </row>
    <row r="38" spans="1:4" ht="13.2">
      <c r="A38" s="44"/>
      <c r="B38" s="44"/>
      <c r="C38" s="38"/>
      <c r="D38" s="38"/>
    </row>
    <row r="39" spans="1:4" ht="13.2">
      <c r="A39" s="44"/>
      <c r="B39" s="44"/>
      <c r="C39" s="38"/>
      <c r="D39" s="38"/>
    </row>
    <row r="40" spans="1:4" ht="13.2">
      <c r="A40" s="44"/>
      <c r="B40" s="44"/>
      <c r="C40" s="38"/>
      <c r="D40" s="38"/>
    </row>
    <row r="41" spans="1:4" ht="13.2">
      <c r="A41" s="44"/>
      <c r="B41" s="44"/>
      <c r="C41" s="38"/>
      <c r="D41" s="38"/>
    </row>
    <row r="42" spans="1:4" ht="13.2">
      <c r="A42" s="44"/>
      <c r="B42" s="44"/>
      <c r="C42" s="38"/>
      <c r="D42" s="38"/>
    </row>
    <row r="43" spans="1:4" ht="13.2">
      <c r="A43" s="44"/>
      <c r="B43" s="44"/>
      <c r="C43" s="38"/>
      <c r="D43" s="38"/>
    </row>
    <row r="44" spans="1:4" ht="13.2">
      <c r="A44" s="44"/>
      <c r="B44" s="44"/>
      <c r="C44" s="38"/>
      <c r="D44" s="38"/>
    </row>
    <row r="45" spans="1:4" ht="13.2">
      <c r="A45" s="44"/>
      <c r="B45" s="44"/>
      <c r="C45" s="38"/>
      <c r="D45" s="38"/>
    </row>
    <row r="46" spans="1:4" ht="13.2">
      <c r="A46" s="44"/>
      <c r="B46" s="44"/>
      <c r="C46" s="38"/>
      <c r="D46" s="38"/>
    </row>
    <row r="47" spans="1:4" ht="13.2">
      <c r="A47" s="44"/>
      <c r="B47" s="44"/>
      <c r="C47" s="38"/>
      <c r="D47" s="38"/>
    </row>
    <row r="48" spans="1:4" ht="13.2">
      <c r="A48" s="44"/>
      <c r="B48" s="44"/>
      <c r="C48" s="38"/>
      <c r="D48" s="38"/>
    </row>
    <row r="49" spans="1:4" ht="13.2">
      <c r="A49" s="44"/>
      <c r="B49" s="44"/>
      <c r="C49" s="38"/>
      <c r="D49" s="38"/>
    </row>
    <row r="50" spans="1:4" ht="13.2">
      <c r="A50" s="44"/>
      <c r="B50" s="44"/>
      <c r="C50" s="38"/>
      <c r="D50" s="38"/>
    </row>
    <row r="51" spans="1:4" ht="13.2">
      <c r="A51" s="44"/>
      <c r="B51" s="44"/>
      <c r="C51" s="38"/>
      <c r="D51" s="38"/>
    </row>
    <row r="52" spans="1:4" ht="13.2">
      <c r="A52" s="44"/>
      <c r="B52" s="44"/>
      <c r="C52" s="38"/>
      <c r="D52" s="38"/>
    </row>
    <row r="53" spans="1:4" ht="13.2">
      <c r="A53" s="44"/>
      <c r="B53" s="44"/>
      <c r="C53" s="38"/>
      <c r="D53" s="38"/>
    </row>
    <row r="54" spans="1:4" ht="13.2">
      <c r="A54" s="44"/>
      <c r="B54" s="44"/>
      <c r="C54" s="38"/>
      <c r="D54" s="38"/>
    </row>
    <row r="55" spans="1:4" ht="13.2">
      <c r="A55" s="44"/>
      <c r="B55" s="44"/>
      <c r="C55" s="38"/>
      <c r="D55" s="38"/>
    </row>
    <row r="56" spans="1:4" ht="13.2">
      <c r="A56" s="44"/>
      <c r="B56" s="44"/>
      <c r="C56" s="38"/>
      <c r="D56" s="38"/>
    </row>
    <row r="57" spans="1:4" ht="13.2">
      <c r="A57" s="44"/>
      <c r="B57" s="44"/>
      <c r="C57" s="38"/>
      <c r="D57" s="38"/>
    </row>
    <row r="58" spans="1:4" ht="13.2">
      <c r="A58" s="44"/>
      <c r="B58" s="44"/>
      <c r="C58" s="38"/>
      <c r="D58" s="38"/>
    </row>
    <row r="59" spans="1:4" ht="13.2">
      <c r="A59" s="44"/>
      <c r="B59" s="44"/>
      <c r="C59" s="38"/>
      <c r="D59" s="38"/>
    </row>
    <row r="60" spans="1:4" ht="13.2">
      <c r="A60" s="44"/>
      <c r="B60" s="44"/>
      <c r="C60" s="38"/>
      <c r="D60" s="38"/>
    </row>
    <row r="61" spans="1:4" ht="13.2">
      <c r="A61" s="44"/>
      <c r="B61" s="44"/>
      <c r="C61" s="38"/>
      <c r="D61" s="38"/>
    </row>
    <row r="62" spans="1:4" ht="13.2">
      <c r="A62" s="44"/>
      <c r="B62" s="44"/>
      <c r="C62" s="38"/>
      <c r="D62" s="38"/>
    </row>
    <row r="63" spans="1:4" ht="13.2">
      <c r="A63" s="44"/>
      <c r="B63" s="44"/>
      <c r="C63" s="38"/>
      <c r="D63" s="38"/>
    </row>
    <row r="64" spans="1:4" ht="13.2">
      <c r="A64" s="44"/>
      <c r="B64" s="44"/>
      <c r="C64" s="38"/>
      <c r="D64" s="38"/>
    </row>
    <row r="65" spans="1:4" ht="13.2">
      <c r="A65" s="44"/>
      <c r="B65" s="44"/>
      <c r="C65" s="38"/>
      <c r="D65" s="38"/>
    </row>
    <row r="66" spans="1:4" ht="13.2">
      <c r="A66" s="44"/>
      <c r="B66" s="44"/>
      <c r="C66" s="38"/>
      <c r="D66" s="38"/>
    </row>
    <row r="67" spans="1:4" ht="13.2">
      <c r="A67" s="44"/>
      <c r="B67" s="44"/>
      <c r="C67" s="38"/>
      <c r="D67" s="38"/>
    </row>
    <row r="68" spans="1:4" ht="13.2">
      <c r="A68" s="44"/>
      <c r="B68" s="44"/>
      <c r="C68" s="38"/>
      <c r="D68" s="38"/>
    </row>
    <row r="69" spans="1:4" ht="13.2">
      <c r="A69" s="44"/>
      <c r="B69" s="44"/>
      <c r="C69" s="38"/>
      <c r="D69" s="38"/>
    </row>
    <row r="70" spans="1:4" ht="13.2">
      <c r="A70" s="44"/>
      <c r="B70" s="44"/>
      <c r="C70" s="38"/>
      <c r="D70" s="38"/>
    </row>
    <row r="71" spans="1:4" ht="13.2">
      <c r="A71" s="44"/>
      <c r="B71" s="44"/>
      <c r="C71" s="38"/>
      <c r="D71" s="38"/>
    </row>
    <row r="72" spans="1:4" ht="13.2">
      <c r="A72" s="44"/>
      <c r="B72" s="44"/>
      <c r="C72" s="38"/>
      <c r="D72" s="38"/>
    </row>
    <row r="73" spans="1:4" ht="13.2">
      <c r="A73" s="44"/>
      <c r="B73" s="44"/>
      <c r="C73" s="38"/>
      <c r="D73" s="38"/>
    </row>
    <row r="74" spans="1:4" ht="13.2">
      <c r="A74" s="44"/>
      <c r="B74" s="44"/>
      <c r="C74" s="38"/>
      <c r="D74" s="38"/>
    </row>
    <row r="75" spans="1:4" ht="13.2">
      <c r="A75" s="44"/>
      <c r="B75" s="44"/>
      <c r="C75" s="38"/>
      <c r="D75" s="38"/>
    </row>
    <row r="76" spans="1:4" ht="13.2">
      <c r="A76" s="44"/>
      <c r="B76" s="44"/>
      <c r="C76" s="38"/>
      <c r="D76" s="38"/>
    </row>
    <row r="77" spans="1:4" ht="13.2">
      <c r="A77" s="44"/>
      <c r="B77" s="44"/>
      <c r="C77" s="38"/>
      <c r="D77" s="38"/>
    </row>
    <row r="78" spans="1:4" ht="13.2">
      <c r="A78" s="44"/>
      <c r="B78" s="44"/>
      <c r="C78" s="38"/>
      <c r="D78" s="38"/>
    </row>
    <row r="79" spans="1:4" ht="13.2">
      <c r="A79" s="44"/>
      <c r="B79" s="44"/>
      <c r="C79" s="38"/>
      <c r="D79" s="38"/>
    </row>
    <row r="80" spans="1:4" ht="13.2">
      <c r="A80" s="44"/>
      <c r="B80" s="44"/>
      <c r="C80" s="38"/>
      <c r="D80" s="38"/>
    </row>
    <row r="81" spans="1:4" ht="13.2">
      <c r="A81" s="44"/>
      <c r="B81" s="44"/>
      <c r="C81" s="38"/>
      <c r="D81" s="38"/>
    </row>
    <row r="82" spans="1:4" ht="13.2">
      <c r="A82" s="44"/>
      <c r="B82" s="44"/>
      <c r="C82" s="38"/>
      <c r="D82" s="38"/>
    </row>
    <row r="83" spans="1:4" ht="13.2">
      <c r="A83" s="44"/>
      <c r="B83" s="44"/>
      <c r="C83" s="38"/>
      <c r="D83" s="38"/>
    </row>
    <row r="84" spans="1:4" ht="13.2">
      <c r="A84" s="44"/>
      <c r="B84" s="44"/>
      <c r="C84" s="38"/>
      <c r="D84" s="38"/>
    </row>
    <row r="85" spans="1:4" ht="13.2">
      <c r="A85" s="44"/>
      <c r="B85" s="44"/>
      <c r="C85" s="38"/>
      <c r="D85" s="38"/>
    </row>
    <row r="86" spans="1:4" ht="13.2">
      <c r="A86" s="44"/>
      <c r="B86" s="44"/>
      <c r="C86" s="38"/>
      <c r="D86" s="38"/>
    </row>
    <row r="87" spans="1:4" ht="13.2">
      <c r="A87" s="44"/>
      <c r="B87" s="44"/>
      <c r="C87" s="38"/>
      <c r="D87" s="38"/>
    </row>
    <row r="88" spans="1:4" ht="13.2">
      <c r="A88" s="44"/>
      <c r="B88" s="44"/>
      <c r="C88" s="38"/>
      <c r="D88" s="38"/>
    </row>
    <row r="89" spans="1:4" ht="13.2">
      <c r="A89" s="44"/>
      <c r="B89" s="44"/>
      <c r="C89" s="38"/>
      <c r="D89" s="38"/>
    </row>
    <row r="90" spans="1:4" ht="13.2">
      <c r="A90" s="44"/>
      <c r="B90" s="44"/>
      <c r="C90" s="38"/>
      <c r="D90" s="38"/>
    </row>
    <row r="91" spans="1:4" ht="13.2">
      <c r="A91" s="44"/>
      <c r="B91" s="44"/>
      <c r="C91" s="38"/>
      <c r="D91" s="38"/>
    </row>
    <row r="92" spans="1:4" ht="13.2">
      <c r="A92" s="44"/>
      <c r="B92" s="44"/>
      <c r="C92" s="38"/>
      <c r="D92" s="38"/>
    </row>
    <row r="93" spans="1:4" ht="13.2">
      <c r="A93" s="44"/>
      <c r="B93" s="44"/>
      <c r="C93" s="38"/>
      <c r="D93" s="38"/>
    </row>
    <row r="94" spans="1:4" ht="13.2">
      <c r="A94" s="44"/>
      <c r="B94" s="44"/>
      <c r="C94" s="38"/>
      <c r="D94" s="38"/>
    </row>
    <row r="95" spans="1:4" ht="13.2">
      <c r="A95" s="44"/>
      <c r="B95" s="44"/>
      <c r="C95" s="38"/>
      <c r="D95" s="38"/>
    </row>
    <row r="96" spans="1:4" ht="13.2">
      <c r="A96" s="44"/>
      <c r="B96" s="44"/>
      <c r="C96" s="38"/>
      <c r="D96" s="38"/>
    </row>
    <row r="97" spans="1:4" ht="13.2">
      <c r="A97" s="44"/>
      <c r="B97" s="44"/>
      <c r="C97" s="38"/>
      <c r="D97" s="38"/>
    </row>
    <row r="98" spans="1:4" ht="13.2">
      <c r="A98" s="44"/>
      <c r="B98" s="44"/>
      <c r="C98" s="38"/>
      <c r="D98" s="38"/>
    </row>
    <row r="99" spans="1:4" ht="13.2">
      <c r="A99" s="44"/>
      <c r="B99" s="44"/>
      <c r="C99" s="38"/>
      <c r="D99" s="38"/>
    </row>
    <row r="100" spans="1:4" ht="13.2">
      <c r="A100" s="44"/>
      <c r="B100" s="44"/>
      <c r="C100" s="38"/>
      <c r="D100" s="38"/>
    </row>
    <row r="101" spans="1:4" ht="13.2">
      <c r="A101" s="44"/>
      <c r="B101" s="44"/>
      <c r="C101" s="38"/>
      <c r="D101" s="38"/>
    </row>
    <row r="102" spans="1:4" ht="13.2">
      <c r="A102" s="44"/>
      <c r="B102" s="44"/>
      <c r="C102" s="38"/>
      <c r="D102" s="38"/>
    </row>
    <row r="103" spans="1:4" ht="13.2">
      <c r="A103" s="44"/>
      <c r="B103" s="44"/>
      <c r="C103" s="38"/>
      <c r="D103" s="38"/>
    </row>
    <row r="104" spans="1:4" ht="13.2">
      <c r="A104" s="44"/>
      <c r="B104" s="44"/>
      <c r="C104" s="38"/>
      <c r="D104" s="38"/>
    </row>
    <row r="105" spans="1:4" ht="13.2">
      <c r="A105" s="44"/>
      <c r="B105" s="44"/>
      <c r="C105" s="38"/>
      <c r="D105" s="38"/>
    </row>
    <row r="106" spans="1:4" ht="13.2">
      <c r="A106" s="44"/>
      <c r="B106" s="44"/>
      <c r="C106" s="38"/>
      <c r="D106" s="38"/>
    </row>
    <row r="107" spans="1:4" ht="13.2">
      <c r="A107" s="44"/>
      <c r="B107" s="44"/>
      <c r="C107" s="38"/>
      <c r="D107" s="38"/>
    </row>
    <row r="108" spans="1:4" ht="13.2">
      <c r="A108" s="44"/>
      <c r="B108" s="44"/>
      <c r="C108" s="38"/>
      <c r="D108" s="38"/>
    </row>
    <row r="109" spans="1:4" ht="13.2">
      <c r="A109" s="44"/>
      <c r="B109" s="44"/>
      <c r="C109" s="38"/>
      <c r="D109" s="38"/>
    </row>
    <row r="110" spans="1:4" ht="13.2">
      <c r="A110" s="44"/>
      <c r="B110" s="44"/>
      <c r="C110" s="38"/>
      <c r="D110" s="38"/>
    </row>
    <row r="111" spans="1:4" ht="13.2">
      <c r="A111" s="44"/>
      <c r="B111" s="44"/>
      <c r="C111" s="38"/>
      <c r="D111" s="38"/>
    </row>
    <row r="112" spans="1:4" ht="13.2">
      <c r="A112" s="44"/>
      <c r="B112" s="44"/>
      <c r="C112" s="38"/>
      <c r="D112" s="38"/>
    </row>
    <row r="113" spans="1:4" ht="13.2">
      <c r="A113" s="44"/>
      <c r="B113" s="44"/>
      <c r="C113" s="38"/>
      <c r="D113" s="38"/>
    </row>
    <row r="114" spans="1:4" ht="13.2">
      <c r="A114" s="44"/>
      <c r="B114" s="44"/>
      <c r="C114" s="38"/>
      <c r="D114" s="38"/>
    </row>
    <row r="115" spans="1:4" ht="13.2">
      <c r="A115" s="44"/>
      <c r="B115" s="44"/>
      <c r="C115" s="38"/>
      <c r="D115" s="38"/>
    </row>
    <row r="116" spans="1:4" ht="13.2">
      <c r="A116" s="44"/>
      <c r="B116" s="44"/>
      <c r="C116" s="38"/>
      <c r="D116" s="38"/>
    </row>
    <row r="117" spans="1:4" ht="13.2">
      <c r="A117" s="44"/>
      <c r="B117" s="44"/>
      <c r="C117" s="38"/>
      <c r="D117" s="38"/>
    </row>
    <row r="118" spans="1:4" ht="13.2">
      <c r="A118" s="44"/>
      <c r="B118" s="44"/>
      <c r="C118" s="38"/>
      <c r="D118" s="38"/>
    </row>
    <row r="119" spans="1:4" ht="13.2">
      <c r="A119" s="44"/>
      <c r="B119" s="44"/>
      <c r="C119" s="38"/>
      <c r="D119" s="38"/>
    </row>
    <row r="120" spans="1:4" ht="13.2">
      <c r="A120" s="44"/>
      <c r="B120" s="44"/>
      <c r="C120" s="38"/>
      <c r="D120" s="38"/>
    </row>
    <row r="121" spans="1:4" ht="13.2">
      <c r="A121" s="44"/>
      <c r="B121" s="44"/>
      <c r="C121" s="38"/>
      <c r="D121" s="38"/>
    </row>
    <row r="122" spans="1:4" ht="13.2">
      <c r="A122" s="44"/>
      <c r="B122" s="44"/>
      <c r="C122" s="38"/>
      <c r="D122" s="38"/>
    </row>
    <row r="123" spans="1:4" ht="13.2">
      <c r="A123" s="44"/>
      <c r="B123" s="44"/>
      <c r="C123" s="38"/>
      <c r="D123" s="38"/>
    </row>
    <row r="124" spans="1:4" ht="13.2">
      <c r="A124" s="44"/>
      <c r="B124" s="44"/>
      <c r="C124" s="38"/>
      <c r="D124" s="38"/>
    </row>
    <row r="125" spans="1:4" ht="13.2">
      <c r="A125" s="44"/>
      <c r="B125" s="44"/>
      <c r="C125" s="38"/>
      <c r="D125" s="38"/>
    </row>
    <row r="126" spans="1:4" ht="13.2">
      <c r="A126" s="44"/>
      <c r="B126" s="44"/>
      <c r="C126" s="38"/>
      <c r="D126" s="38"/>
    </row>
    <row r="127" spans="1:4" ht="13.2">
      <c r="A127" s="44"/>
      <c r="B127" s="44"/>
      <c r="C127" s="38"/>
      <c r="D127" s="38"/>
    </row>
    <row r="128" spans="1:4" ht="13.2">
      <c r="A128" s="44"/>
      <c r="B128" s="44"/>
      <c r="C128" s="38"/>
      <c r="D128" s="38"/>
    </row>
    <row r="129" spans="1:4" ht="13.2">
      <c r="A129" s="44"/>
      <c r="B129" s="44"/>
      <c r="C129" s="38"/>
      <c r="D129" s="38"/>
    </row>
    <row r="130" spans="1:4" ht="13.2">
      <c r="A130" s="44"/>
      <c r="B130" s="44"/>
      <c r="C130" s="38"/>
      <c r="D130" s="38"/>
    </row>
    <row r="131" spans="1:4" ht="13.2">
      <c r="A131" s="44"/>
      <c r="B131" s="44"/>
      <c r="C131" s="38"/>
      <c r="D131" s="38"/>
    </row>
    <row r="132" spans="1:4" ht="13.2">
      <c r="A132" s="44"/>
      <c r="B132" s="44"/>
      <c r="C132" s="38"/>
      <c r="D132" s="38"/>
    </row>
    <row r="133" spans="1:4" ht="13.2">
      <c r="A133" s="44"/>
      <c r="B133" s="44"/>
      <c r="C133" s="38"/>
      <c r="D133" s="38"/>
    </row>
    <row r="134" spans="1:4" ht="13.2">
      <c r="A134" s="44"/>
      <c r="B134" s="44"/>
      <c r="C134" s="38"/>
      <c r="D134" s="38"/>
    </row>
    <row r="135" spans="1:4" ht="13.2">
      <c r="A135" s="44"/>
      <c r="B135" s="44"/>
      <c r="C135" s="38"/>
      <c r="D135" s="38"/>
    </row>
    <row r="136" spans="1:4" ht="13.2">
      <c r="A136" s="44"/>
      <c r="B136" s="44"/>
      <c r="C136" s="38"/>
      <c r="D136" s="38"/>
    </row>
    <row r="137" spans="1:4" ht="13.2">
      <c r="A137" s="44"/>
      <c r="B137" s="44"/>
      <c r="C137" s="38"/>
      <c r="D137" s="38"/>
    </row>
    <row r="138" spans="1:4" ht="13.2">
      <c r="A138" s="44"/>
      <c r="B138" s="44"/>
      <c r="C138" s="38"/>
      <c r="D138" s="38"/>
    </row>
    <row r="139" spans="1:4" ht="13.2">
      <c r="A139" s="44"/>
      <c r="B139" s="44"/>
      <c r="C139" s="38"/>
      <c r="D139" s="38"/>
    </row>
    <row r="140" spans="1:4" ht="13.2">
      <c r="A140" s="44"/>
      <c r="B140" s="44"/>
      <c r="C140" s="38"/>
      <c r="D140" s="38"/>
    </row>
    <row r="141" spans="1:4" ht="13.2">
      <c r="A141" s="44"/>
      <c r="B141" s="44"/>
      <c r="C141" s="38"/>
      <c r="D141" s="38"/>
    </row>
    <row r="142" spans="1:4" ht="13.2">
      <c r="A142" s="44"/>
      <c r="B142" s="44"/>
      <c r="C142" s="38"/>
      <c r="D142" s="38"/>
    </row>
    <row r="143" spans="1:4" ht="13.2">
      <c r="A143" s="44"/>
      <c r="B143" s="44"/>
      <c r="C143" s="38"/>
      <c r="D143" s="38"/>
    </row>
    <row r="144" spans="1:4" ht="13.2">
      <c r="A144" s="44"/>
      <c r="B144" s="44"/>
      <c r="C144" s="38"/>
      <c r="D144" s="38"/>
    </row>
    <row r="145" spans="1:4" ht="13.2">
      <c r="A145" s="44"/>
      <c r="B145" s="44"/>
      <c r="C145" s="38"/>
      <c r="D145" s="38"/>
    </row>
    <row r="146" spans="1:4" ht="13.2">
      <c r="A146" s="44"/>
      <c r="B146" s="44"/>
      <c r="C146" s="38"/>
      <c r="D146" s="38"/>
    </row>
    <row r="147" spans="1:4" ht="13.2">
      <c r="A147" s="44"/>
      <c r="B147" s="44"/>
      <c r="C147" s="38"/>
      <c r="D147" s="38"/>
    </row>
    <row r="148" spans="1:4" ht="13.2">
      <c r="A148" s="44"/>
      <c r="B148" s="44"/>
      <c r="C148" s="38"/>
      <c r="D148" s="38"/>
    </row>
    <row r="149" spans="1:4" ht="13.2">
      <c r="A149" s="44"/>
      <c r="B149" s="44"/>
      <c r="C149" s="38"/>
      <c r="D149" s="38"/>
    </row>
    <row r="150" spans="1:4" ht="13.2">
      <c r="A150" s="44"/>
      <c r="B150" s="44"/>
      <c r="C150" s="38"/>
      <c r="D150" s="38"/>
    </row>
    <row r="151" spans="1:4" ht="13.2">
      <c r="A151" s="44"/>
      <c r="B151" s="44"/>
      <c r="C151" s="38"/>
      <c r="D151" s="38"/>
    </row>
    <row r="152" spans="1:4" ht="13.2">
      <c r="A152" s="44"/>
      <c r="B152" s="44"/>
      <c r="C152" s="38"/>
      <c r="D152" s="38"/>
    </row>
    <row r="153" spans="1:4" ht="13.2">
      <c r="A153" s="44"/>
      <c r="B153" s="44"/>
      <c r="C153" s="38"/>
      <c r="D153" s="38"/>
    </row>
    <row r="154" spans="1:4" ht="13.2">
      <c r="A154" s="44"/>
      <c r="B154" s="44"/>
      <c r="C154" s="38"/>
      <c r="D154" s="38"/>
    </row>
    <row r="155" spans="1:4" ht="13.2">
      <c r="A155" s="44"/>
      <c r="B155" s="44"/>
      <c r="C155" s="38"/>
      <c r="D155" s="38"/>
    </row>
    <row r="156" spans="1:4" ht="13.2">
      <c r="A156" s="44"/>
      <c r="B156" s="44"/>
      <c r="C156" s="38"/>
      <c r="D156" s="38"/>
    </row>
    <row r="157" spans="1:4" ht="13.2">
      <c r="A157" s="44"/>
      <c r="B157" s="44"/>
      <c r="C157" s="38"/>
      <c r="D157" s="38"/>
    </row>
    <row r="158" spans="1:4" ht="13.2">
      <c r="A158" s="44"/>
      <c r="B158" s="44"/>
      <c r="C158" s="38"/>
      <c r="D158" s="38"/>
    </row>
    <row r="159" spans="1:4" ht="13.2">
      <c r="A159" s="44"/>
      <c r="B159" s="44"/>
      <c r="C159" s="38"/>
      <c r="D159" s="38"/>
    </row>
    <row r="160" spans="1:4" ht="13.2">
      <c r="A160" s="44"/>
      <c r="B160" s="44"/>
      <c r="C160" s="38"/>
      <c r="D160" s="38"/>
    </row>
    <row r="161" spans="1:4" ht="13.2">
      <c r="A161" s="44"/>
      <c r="B161" s="44"/>
      <c r="C161" s="38"/>
      <c r="D161" s="38"/>
    </row>
    <row r="162" spans="1:4" ht="13.2">
      <c r="A162" s="44"/>
      <c r="B162" s="44"/>
      <c r="C162" s="38"/>
      <c r="D162" s="38"/>
    </row>
    <row r="163" spans="1:4" ht="13.2">
      <c r="A163" s="44"/>
      <c r="B163" s="44"/>
      <c r="C163" s="38"/>
      <c r="D163" s="38"/>
    </row>
    <row r="164" spans="1:4" ht="13.2">
      <c r="A164" s="44"/>
      <c r="B164" s="44"/>
      <c r="C164" s="38"/>
      <c r="D164" s="38"/>
    </row>
    <row r="165" spans="1:4" ht="13.2">
      <c r="A165" s="44"/>
      <c r="B165" s="44"/>
      <c r="C165" s="38"/>
      <c r="D165" s="38"/>
    </row>
    <row r="166" spans="1:4" ht="13.2">
      <c r="A166" s="44"/>
      <c r="B166" s="44"/>
      <c r="C166" s="38"/>
      <c r="D166" s="38"/>
    </row>
    <row r="167" spans="1:4" ht="13.2">
      <c r="A167" s="44"/>
      <c r="B167" s="44"/>
      <c r="C167" s="38"/>
      <c r="D167" s="38"/>
    </row>
    <row r="168" spans="1:4" ht="13.2">
      <c r="A168" s="44"/>
      <c r="B168" s="44"/>
      <c r="C168" s="38"/>
      <c r="D168" s="38"/>
    </row>
    <row r="169" spans="1:4" ht="13.2">
      <c r="A169" s="44"/>
      <c r="B169" s="44"/>
      <c r="C169" s="38"/>
      <c r="D169" s="38"/>
    </row>
    <row r="170" spans="1:4" ht="13.2">
      <c r="A170" s="44"/>
      <c r="B170" s="44"/>
      <c r="C170" s="38"/>
      <c r="D170" s="38"/>
    </row>
    <row r="171" spans="1:4" ht="13.2">
      <c r="A171" s="44"/>
      <c r="B171" s="44"/>
      <c r="C171" s="38"/>
      <c r="D171" s="38"/>
    </row>
    <row r="172" spans="1:4" ht="13.2">
      <c r="A172" s="44"/>
      <c r="B172" s="44"/>
      <c r="C172" s="38"/>
      <c r="D172" s="38"/>
    </row>
    <row r="173" spans="1:4" ht="13.2">
      <c r="A173" s="44"/>
      <c r="B173" s="44"/>
      <c r="C173" s="38"/>
      <c r="D173" s="38"/>
    </row>
    <row r="174" spans="1:4" ht="13.2">
      <c r="A174" s="44"/>
      <c r="B174" s="44"/>
      <c r="C174" s="38"/>
      <c r="D174" s="38"/>
    </row>
    <row r="175" spans="1:4" ht="13.2">
      <c r="A175" s="44"/>
      <c r="B175" s="44"/>
      <c r="C175" s="38"/>
      <c r="D175" s="38"/>
    </row>
    <row r="176" spans="1:4" ht="13.2">
      <c r="A176" s="44"/>
      <c r="B176" s="44"/>
      <c r="C176" s="38"/>
      <c r="D176" s="38"/>
    </row>
    <row r="177" spans="1:4" ht="13.2">
      <c r="A177" s="44"/>
      <c r="B177" s="44"/>
      <c r="C177" s="38"/>
      <c r="D177" s="38"/>
    </row>
    <row r="178" spans="1:4" ht="13.2">
      <c r="A178" s="44"/>
      <c r="B178" s="44"/>
      <c r="C178" s="38"/>
      <c r="D178" s="38"/>
    </row>
    <row r="179" spans="1:4" ht="13.2">
      <c r="A179" s="44"/>
      <c r="B179" s="44"/>
      <c r="C179" s="38"/>
      <c r="D179" s="38"/>
    </row>
    <row r="180" spans="1:4" ht="13.2">
      <c r="A180" s="44"/>
      <c r="B180" s="44"/>
      <c r="C180" s="38"/>
      <c r="D180" s="38"/>
    </row>
    <row r="181" spans="1:4" ht="13.2">
      <c r="A181" s="44"/>
      <c r="B181" s="44"/>
      <c r="C181" s="38"/>
      <c r="D181" s="38"/>
    </row>
    <row r="182" spans="1:4" ht="13.2">
      <c r="A182" s="44"/>
      <c r="B182" s="44"/>
      <c r="C182" s="38"/>
      <c r="D182" s="38"/>
    </row>
    <row r="183" spans="1:4" ht="13.2">
      <c r="A183" s="44"/>
      <c r="B183" s="44"/>
      <c r="C183" s="38"/>
      <c r="D183" s="38"/>
    </row>
    <row r="184" spans="1:4" ht="13.2">
      <c r="A184" s="44"/>
      <c r="B184" s="44"/>
      <c r="C184" s="38"/>
      <c r="D184" s="38"/>
    </row>
    <row r="185" spans="1:4" ht="13.2">
      <c r="A185" s="44"/>
      <c r="B185" s="44"/>
      <c r="C185" s="38"/>
      <c r="D185" s="38"/>
    </row>
    <row r="186" spans="1:4" ht="13.2">
      <c r="A186" s="44"/>
      <c r="B186" s="44"/>
      <c r="C186" s="38"/>
      <c r="D186" s="38"/>
    </row>
    <row r="187" spans="1:4" ht="13.2">
      <c r="A187" s="44"/>
      <c r="B187" s="44"/>
      <c r="C187" s="38"/>
      <c r="D187" s="38"/>
    </row>
    <row r="188" spans="1:4" ht="13.2">
      <c r="A188" s="44"/>
      <c r="B188" s="44"/>
      <c r="C188" s="38"/>
      <c r="D188" s="38"/>
    </row>
    <row r="189" spans="1:4" ht="13.2">
      <c r="A189" s="44"/>
      <c r="B189" s="44"/>
      <c r="C189" s="38"/>
      <c r="D189" s="38"/>
    </row>
    <row r="190" spans="1:4" ht="13.2">
      <c r="A190" s="44"/>
      <c r="B190" s="44"/>
      <c r="C190" s="38"/>
      <c r="D190" s="38"/>
    </row>
    <row r="191" spans="1:4" ht="13.2">
      <c r="A191" s="44"/>
      <c r="B191" s="44"/>
      <c r="C191" s="38"/>
      <c r="D191" s="38"/>
    </row>
    <row r="192" spans="1:4" ht="13.2">
      <c r="A192" s="44"/>
      <c r="B192" s="44"/>
      <c r="C192" s="38"/>
      <c r="D192" s="38"/>
    </row>
    <row r="193" spans="1:4" ht="13.2">
      <c r="A193" s="44"/>
      <c r="B193" s="44"/>
      <c r="C193" s="38"/>
      <c r="D193" s="38"/>
    </row>
    <row r="194" spans="1:4" ht="13.2">
      <c r="A194" s="44"/>
      <c r="B194" s="44"/>
      <c r="C194" s="38"/>
      <c r="D194" s="38"/>
    </row>
    <row r="195" spans="1:4" ht="13.2">
      <c r="A195" s="44"/>
      <c r="B195" s="44"/>
      <c r="C195" s="38"/>
      <c r="D195" s="38"/>
    </row>
    <row r="196" spans="1:4" ht="13.2">
      <c r="A196" s="44"/>
      <c r="B196" s="44"/>
      <c r="C196" s="38"/>
      <c r="D196" s="38"/>
    </row>
    <row r="197" spans="1:4" ht="13.2">
      <c r="A197" s="44"/>
      <c r="B197" s="44"/>
      <c r="C197" s="38"/>
      <c r="D197" s="38"/>
    </row>
    <row r="198" spans="1:4" ht="13.2">
      <c r="A198" s="44"/>
      <c r="B198" s="44"/>
      <c r="C198" s="38"/>
      <c r="D198" s="38"/>
    </row>
    <row r="199" spans="1:4" ht="13.2">
      <c r="A199" s="44"/>
      <c r="B199" s="44"/>
      <c r="C199" s="38"/>
      <c r="D199" s="38"/>
    </row>
    <row r="200" spans="1:4" ht="13.2">
      <c r="A200" s="44"/>
      <c r="B200" s="44"/>
      <c r="C200" s="38"/>
      <c r="D200" s="38"/>
    </row>
    <row r="201" spans="1:4" ht="13.2">
      <c r="A201" s="44"/>
      <c r="B201" s="44"/>
      <c r="C201" s="38"/>
      <c r="D201" s="38"/>
    </row>
    <row r="202" spans="1:4" ht="13.2">
      <c r="A202" s="44"/>
      <c r="B202" s="44"/>
      <c r="C202" s="38"/>
      <c r="D202" s="38"/>
    </row>
    <row r="203" spans="1:4" ht="13.2">
      <c r="A203" s="44"/>
      <c r="B203" s="44"/>
      <c r="C203" s="38"/>
      <c r="D203" s="38"/>
    </row>
    <row r="204" spans="1:4" ht="13.2">
      <c r="A204" s="44"/>
      <c r="B204" s="44"/>
      <c r="C204" s="38"/>
      <c r="D204" s="38"/>
    </row>
    <row r="205" spans="1:4" ht="13.2">
      <c r="A205" s="44"/>
      <c r="B205" s="44"/>
      <c r="C205" s="38"/>
      <c r="D205" s="38"/>
    </row>
    <row r="206" spans="1:4" ht="13.2">
      <c r="A206" s="44"/>
      <c r="B206" s="44"/>
      <c r="C206" s="38"/>
      <c r="D206" s="38"/>
    </row>
    <row r="207" spans="1:4" ht="13.2">
      <c r="A207" s="44"/>
      <c r="B207" s="44"/>
      <c r="C207" s="38"/>
      <c r="D207" s="38"/>
    </row>
    <row r="208" spans="1:4" ht="13.2">
      <c r="A208" s="44"/>
      <c r="B208" s="44"/>
      <c r="C208" s="38"/>
      <c r="D208" s="38"/>
    </row>
    <row r="209" spans="1:4" ht="13.2">
      <c r="A209" s="44"/>
      <c r="B209" s="44"/>
      <c r="C209" s="38"/>
      <c r="D209" s="38"/>
    </row>
    <row r="210" spans="1:4" ht="13.2">
      <c r="A210" s="44"/>
      <c r="B210" s="44"/>
      <c r="C210" s="38"/>
      <c r="D210" s="38"/>
    </row>
    <row r="211" spans="1:4" ht="13.2">
      <c r="A211" s="44"/>
      <c r="B211" s="44"/>
      <c r="C211" s="38"/>
      <c r="D211" s="38"/>
    </row>
    <row r="212" spans="1:4" ht="13.2">
      <c r="A212" s="44"/>
      <c r="B212" s="44"/>
      <c r="C212" s="38"/>
      <c r="D212" s="38"/>
    </row>
    <row r="213" spans="1:4" ht="13.2">
      <c r="A213" s="44"/>
      <c r="B213" s="44"/>
      <c r="C213" s="38"/>
      <c r="D213" s="38"/>
    </row>
    <row r="214" spans="1:4" ht="13.2">
      <c r="A214" s="44"/>
      <c r="B214" s="44"/>
      <c r="C214" s="38"/>
      <c r="D214" s="38"/>
    </row>
    <row r="215" spans="1:4" ht="13.2">
      <c r="A215" s="44"/>
      <c r="B215" s="44"/>
      <c r="C215" s="38"/>
      <c r="D215" s="38"/>
    </row>
    <row r="216" spans="1:4" ht="13.2">
      <c r="A216" s="44"/>
      <c r="B216" s="44"/>
      <c r="C216" s="38"/>
      <c r="D216" s="38"/>
    </row>
    <row r="217" spans="1:4" ht="13.2">
      <c r="A217" s="44"/>
      <c r="B217" s="44"/>
      <c r="C217" s="38"/>
      <c r="D217" s="38"/>
    </row>
    <row r="218" spans="1:4" ht="13.2">
      <c r="A218" s="44"/>
      <c r="B218" s="44"/>
      <c r="C218" s="38"/>
      <c r="D218" s="38"/>
    </row>
    <row r="219" spans="1:4" ht="13.2">
      <c r="A219" s="44"/>
      <c r="B219" s="44"/>
      <c r="C219" s="38"/>
      <c r="D219" s="38"/>
    </row>
    <row r="220" spans="1:4" ht="13.2">
      <c r="A220" s="44"/>
      <c r="B220" s="44"/>
      <c r="C220" s="38"/>
      <c r="D220" s="38"/>
    </row>
    <row r="221" spans="1:4" ht="13.2">
      <c r="A221" s="44"/>
      <c r="B221" s="44"/>
      <c r="C221" s="38"/>
      <c r="D221" s="38"/>
    </row>
    <row r="222" spans="1:4" ht="13.2">
      <c r="A222" s="44"/>
      <c r="B222" s="44"/>
      <c r="C222" s="38"/>
      <c r="D222" s="38"/>
    </row>
    <row r="223" spans="1:4" ht="13.2">
      <c r="A223" s="44"/>
      <c r="B223" s="44"/>
      <c r="C223" s="38"/>
      <c r="D223" s="38"/>
    </row>
    <row r="224" spans="1:4" ht="13.2">
      <c r="A224" s="44"/>
      <c r="B224" s="44"/>
      <c r="C224" s="38"/>
      <c r="D224" s="38"/>
    </row>
    <row r="225" spans="1:4" ht="13.2">
      <c r="A225" s="44"/>
      <c r="B225" s="44"/>
      <c r="C225" s="38"/>
      <c r="D225" s="38"/>
    </row>
    <row r="226" spans="1:4" ht="13.2">
      <c r="A226" s="44"/>
      <c r="B226" s="44"/>
      <c r="C226" s="38"/>
      <c r="D226" s="38"/>
    </row>
    <row r="227" spans="1:4" ht="13.2">
      <c r="A227" s="44"/>
      <c r="B227" s="44"/>
      <c r="C227" s="38"/>
      <c r="D227" s="38"/>
    </row>
    <row r="228" spans="1:4" ht="13.2">
      <c r="A228" s="44"/>
      <c r="B228" s="44"/>
      <c r="C228" s="38"/>
      <c r="D228" s="38"/>
    </row>
    <row r="229" spans="1:4" ht="13.2">
      <c r="A229" s="44"/>
      <c r="B229" s="44"/>
      <c r="C229" s="38"/>
      <c r="D229" s="38"/>
    </row>
    <row r="230" spans="1:4" ht="13.2">
      <c r="A230" s="44"/>
      <c r="B230" s="44"/>
      <c r="C230" s="38"/>
      <c r="D230" s="38"/>
    </row>
    <row r="231" spans="1:4" ht="13.2">
      <c r="A231" s="44"/>
      <c r="B231" s="44"/>
      <c r="C231" s="38"/>
      <c r="D231" s="38"/>
    </row>
    <row r="232" spans="1:4" ht="13.2">
      <c r="A232" s="44"/>
      <c r="B232" s="44"/>
      <c r="C232" s="38"/>
      <c r="D232" s="38"/>
    </row>
    <row r="233" spans="1:4" ht="13.2">
      <c r="A233" s="44"/>
      <c r="B233" s="44"/>
      <c r="C233" s="38"/>
      <c r="D233" s="38"/>
    </row>
    <row r="234" spans="1:4" ht="13.2">
      <c r="A234" s="44"/>
      <c r="B234" s="44"/>
      <c r="C234" s="38"/>
      <c r="D234" s="38"/>
    </row>
    <row r="235" spans="1:4" ht="13.2">
      <c r="A235" s="44"/>
      <c r="B235" s="44"/>
      <c r="C235" s="38"/>
      <c r="D235" s="38"/>
    </row>
    <row r="236" spans="1:4" ht="13.2">
      <c r="A236" s="44"/>
      <c r="B236" s="44"/>
      <c r="C236" s="38"/>
      <c r="D236" s="38"/>
    </row>
    <row r="237" spans="1:4" ht="13.2">
      <c r="A237" s="44"/>
      <c r="B237" s="44"/>
      <c r="C237" s="38"/>
      <c r="D237" s="38"/>
    </row>
    <row r="238" spans="1:4" ht="13.2">
      <c r="A238" s="44"/>
      <c r="B238" s="44"/>
      <c r="C238" s="38"/>
      <c r="D238" s="38"/>
    </row>
    <row r="239" spans="1:4" ht="13.2">
      <c r="A239" s="44"/>
      <c r="B239" s="44"/>
      <c r="C239" s="38"/>
      <c r="D239" s="38"/>
    </row>
    <row r="240" spans="1:4" ht="13.2">
      <c r="A240" s="44"/>
      <c r="B240" s="44"/>
      <c r="C240" s="38"/>
      <c r="D240" s="38"/>
    </row>
    <row r="241" spans="1:4" ht="13.2">
      <c r="A241" s="44"/>
      <c r="B241" s="44"/>
      <c r="C241" s="38"/>
      <c r="D241" s="38"/>
    </row>
    <row r="242" spans="1:4" ht="13.2">
      <c r="A242" s="44"/>
      <c r="B242" s="44"/>
      <c r="C242" s="38"/>
      <c r="D242" s="38"/>
    </row>
    <row r="243" spans="1:4" ht="13.2">
      <c r="A243" s="44"/>
      <c r="B243" s="44"/>
      <c r="C243" s="38"/>
      <c r="D243" s="38"/>
    </row>
    <row r="244" spans="1:4" ht="13.2">
      <c r="A244" s="44"/>
      <c r="B244" s="44"/>
      <c r="C244" s="38"/>
      <c r="D244" s="38"/>
    </row>
    <row r="245" spans="1:4" ht="13.2">
      <c r="A245" s="44"/>
      <c r="B245" s="44"/>
      <c r="C245" s="38"/>
      <c r="D245" s="38"/>
    </row>
    <row r="246" spans="1:4" ht="13.2">
      <c r="A246" s="44"/>
      <c r="B246" s="44"/>
      <c r="C246" s="38"/>
      <c r="D246" s="38"/>
    </row>
    <row r="247" spans="1:4" ht="13.2">
      <c r="A247" s="44"/>
      <c r="B247" s="44"/>
      <c r="C247" s="38"/>
      <c r="D247" s="38"/>
    </row>
    <row r="248" spans="1:4" ht="13.2">
      <c r="A248" s="44"/>
      <c r="B248" s="44"/>
      <c r="C248" s="38"/>
      <c r="D248" s="38"/>
    </row>
    <row r="249" spans="1:4" ht="13.2">
      <c r="A249" s="44"/>
      <c r="B249" s="44"/>
      <c r="C249" s="38"/>
      <c r="D249" s="38"/>
    </row>
    <row r="250" spans="1:4" ht="13.2">
      <c r="A250" s="44"/>
      <c r="B250" s="44"/>
      <c r="C250" s="38"/>
      <c r="D250" s="38"/>
    </row>
    <row r="251" spans="1:4" ht="13.2">
      <c r="A251" s="44"/>
      <c r="B251" s="44"/>
      <c r="C251" s="38"/>
      <c r="D251" s="38"/>
    </row>
    <row r="252" spans="1:4" ht="13.2">
      <c r="A252" s="44"/>
      <c r="B252" s="44"/>
      <c r="C252" s="38"/>
      <c r="D252" s="38"/>
    </row>
    <row r="253" spans="1:4" ht="13.2">
      <c r="A253" s="44"/>
      <c r="B253" s="44"/>
      <c r="C253" s="38"/>
      <c r="D253" s="38"/>
    </row>
    <row r="254" spans="1:4" ht="13.2">
      <c r="A254" s="44"/>
      <c r="B254" s="44"/>
      <c r="C254" s="38"/>
      <c r="D254" s="38"/>
    </row>
    <row r="255" spans="1:4" ht="13.2">
      <c r="A255" s="44"/>
      <c r="B255" s="44"/>
      <c r="C255" s="38"/>
      <c r="D255" s="38"/>
    </row>
    <row r="256" spans="1:4" ht="13.2">
      <c r="A256" s="44"/>
      <c r="B256" s="44"/>
      <c r="C256" s="38"/>
      <c r="D256" s="38"/>
    </row>
    <row r="257" spans="1:4" ht="13.2">
      <c r="A257" s="44"/>
      <c r="B257" s="44"/>
      <c r="C257" s="38"/>
      <c r="D257" s="38"/>
    </row>
    <row r="258" spans="1:4" ht="13.2">
      <c r="A258" s="44"/>
      <c r="B258" s="44"/>
      <c r="C258" s="38"/>
      <c r="D258" s="38"/>
    </row>
    <row r="259" spans="1:4" ht="13.2">
      <c r="A259" s="44"/>
      <c r="B259" s="44"/>
      <c r="C259" s="38"/>
      <c r="D259" s="38"/>
    </row>
    <row r="260" spans="1:4" ht="13.2">
      <c r="A260" s="44"/>
      <c r="B260" s="44"/>
      <c r="C260" s="38"/>
      <c r="D260" s="38"/>
    </row>
    <row r="261" spans="1:4" ht="13.2">
      <c r="A261" s="44"/>
      <c r="B261" s="44"/>
      <c r="C261" s="38"/>
      <c r="D261" s="38"/>
    </row>
    <row r="262" spans="1:4" ht="13.2">
      <c r="A262" s="44"/>
      <c r="B262" s="44"/>
      <c r="C262" s="38"/>
      <c r="D262" s="38"/>
    </row>
    <row r="263" spans="1:4" ht="13.2">
      <c r="A263" s="44"/>
      <c r="B263" s="44"/>
      <c r="C263" s="38"/>
      <c r="D263" s="38"/>
    </row>
    <row r="264" spans="1:4" ht="13.2">
      <c r="A264" s="44"/>
      <c r="B264" s="44"/>
      <c r="C264" s="38"/>
      <c r="D264" s="38"/>
    </row>
    <row r="265" spans="1:4" ht="13.2">
      <c r="A265" s="44"/>
      <c r="B265" s="44"/>
      <c r="C265" s="38"/>
      <c r="D265" s="38"/>
    </row>
    <row r="266" spans="1:4" ht="13.2">
      <c r="A266" s="44"/>
      <c r="B266" s="44"/>
      <c r="C266" s="38"/>
      <c r="D266" s="38"/>
    </row>
    <row r="267" spans="1:4" ht="13.2">
      <c r="A267" s="44"/>
      <c r="B267" s="44"/>
      <c r="C267" s="38"/>
      <c r="D267" s="38"/>
    </row>
    <row r="268" spans="1:4" ht="13.2">
      <c r="A268" s="44"/>
      <c r="B268" s="44"/>
      <c r="C268" s="38"/>
      <c r="D268" s="38"/>
    </row>
    <row r="269" spans="1:4" ht="13.2">
      <c r="A269" s="44"/>
      <c r="B269" s="44"/>
      <c r="C269" s="38"/>
      <c r="D269" s="38"/>
    </row>
    <row r="270" spans="1:4" ht="13.2">
      <c r="A270" s="44"/>
      <c r="B270" s="44"/>
      <c r="C270" s="38"/>
      <c r="D270" s="38"/>
    </row>
    <row r="271" spans="1:4" ht="13.2">
      <c r="A271" s="44"/>
      <c r="B271" s="44"/>
      <c r="C271" s="38"/>
      <c r="D271" s="38"/>
    </row>
    <row r="272" spans="1:4" ht="13.2">
      <c r="A272" s="44"/>
      <c r="B272" s="44"/>
      <c r="C272" s="38"/>
      <c r="D272" s="38"/>
    </row>
    <row r="273" spans="1:4" ht="13.2">
      <c r="A273" s="44"/>
      <c r="B273" s="44"/>
      <c r="C273" s="38"/>
      <c r="D273" s="38"/>
    </row>
    <row r="274" spans="1:4" ht="13.2">
      <c r="A274" s="44"/>
      <c r="B274" s="44"/>
      <c r="C274" s="38"/>
      <c r="D274" s="38"/>
    </row>
    <row r="275" spans="1:4" ht="13.2">
      <c r="A275" s="44"/>
      <c r="B275" s="44"/>
      <c r="C275" s="38"/>
      <c r="D275" s="38"/>
    </row>
    <row r="276" spans="1:4" ht="13.2">
      <c r="A276" s="44"/>
      <c r="B276" s="44"/>
      <c r="C276" s="38"/>
      <c r="D276" s="38"/>
    </row>
    <row r="277" spans="1:4" ht="13.2">
      <c r="A277" s="44"/>
      <c r="B277" s="44"/>
      <c r="C277" s="38"/>
      <c r="D277" s="38"/>
    </row>
    <row r="278" spans="1:4" ht="13.2">
      <c r="A278" s="44"/>
      <c r="B278" s="44"/>
      <c r="C278" s="38"/>
      <c r="D278" s="38"/>
    </row>
    <row r="279" spans="1:4" ht="13.2">
      <c r="A279" s="44"/>
      <c r="B279" s="44"/>
      <c r="C279" s="38"/>
      <c r="D279" s="38"/>
    </row>
    <row r="280" spans="1:4" ht="13.2">
      <c r="A280" s="44"/>
      <c r="B280" s="44"/>
      <c r="C280" s="38"/>
      <c r="D280" s="38"/>
    </row>
    <row r="281" spans="1:4" ht="13.2">
      <c r="A281" s="44"/>
      <c r="B281" s="44"/>
      <c r="C281" s="38"/>
      <c r="D281" s="38"/>
    </row>
    <row r="282" spans="1:4" ht="13.2">
      <c r="A282" s="44"/>
      <c r="B282" s="44"/>
      <c r="C282" s="38"/>
      <c r="D282" s="38"/>
    </row>
    <row r="283" spans="1:4" ht="13.2">
      <c r="A283" s="44"/>
      <c r="B283" s="44"/>
      <c r="C283" s="38"/>
      <c r="D283" s="38"/>
    </row>
    <row r="284" spans="1:4" ht="13.2">
      <c r="A284" s="44"/>
      <c r="B284" s="44"/>
      <c r="C284" s="38"/>
      <c r="D284" s="38"/>
    </row>
    <row r="285" spans="1:4" ht="13.2">
      <c r="A285" s="44"/>
      <c r="B285" s="44"/>
      <c r="C285" s="38"/>
      <c r="D285" s="38"/>
    </row>
    <row r="286" spans="1:4" ht="13.2">
      <c r="A286" s="44"/>
      <c r="B286" s="44"/>
      <c r="C286" s="38"/>
      <c r="D286" s="38"/>
    </row>
    <row r="287" spans="1:4" ht="13.2">
      <c r="A287" s="44"/>
      <c r="B287" s="44"/>
      <c r="C287" s="38"/>
      <c r="D287" s="38"/>
    </row>
    <row r="288" spans="1:4" ht="13.2">
      <c r="A288" s="44"/>
      <c r="B288" s="44"/>
      <c r="C288" s="38"/>
      <c r="D288" s="38"/>
    </row>
    <row r="289" spans="1:4" ht="13.2">
      <c r="A289" s="44"/>
      <c r="B289" s="44"/>
      <c r="C289" s="38"/>
      <c r="D289" s="38"/>
    </row>
    <row r="290" spans="1:4" ht="13.2">
      <c r="A290" s="44"/>
      <c r="B290" s="44"/>
      <c r="C290" s="38"/>
      <c r="D290" s="38"/>
    </row>
    <row r="291" spans="1:4" ht="13.2">
      <c r="A291" s="44"/>
      <c r="B291" s="44"/>
      <c r="C291" s="38"/>
      <c r="D291" s="38"/>
    </row>
    <row r="292" spans="1:4" ht="13.2">
      <c r="A292" s="44"/>
      <c r="B292" s="44"/>
      <c r="C292" s="38"/>
      <c r="D292" s="38"/>
    </row>
    <row r="293" spans="1:4" ht="13.2">
      <c r="A293" s="44"/>
      <c r="B293" s="44"/>
      <c r="C293" s="38"/>
      <c r="D293" s="38"/>
    </row>
    <row r="294" spans="1:4" ht="13.2">
      <c r="A294" s="44"/>
      <c r="B294" s="44"/>
      <c r="C294" s="38"/>
      <c r="D294" s="38"/>
    </row>
    <row r="295" spans="1:4" ht="13.2">
      <c r="A295" s="44"/>
      <c r="B295" s="44"/>
      <c r="C295" s="38"/>
      <c r="D295" s="38"/>
    </row>
    <row r="296" spans="1:4" ht="13.2">
      <c r="A296" s="44"/>
      <c r="B296" s="44"/>
      <c r="C296" s="38"/>
      <c r="D296" s="38"/>
    </row>
    <row r="297" spans="1:4" ht="13.2">
      <c r="A297" s="44"/>
      <c r="B297" s="44"/>
      <c r="C297" s="38"/>
      <c r="D297" s="38"/>
    </row>
    <row r="298" spans="1:4" ht="13.2">
      <c r="A298" s="44"/>
      <c r="B298" s="44"/>
      <c r="C298" s="38"/>
      <c r="D298" s="38"/>
    </row>
    <row r="299" spans="1:4" ht="13.2">
      <c r="A299" s="44"/>
      <c r="B299" s="44"/>
      <c r="C299" s="38"/>
      <c r="D299" s="38"/>
    </row>
    <row r="300" spans="1:4" ht="13.2">
      <c r="A300" s="44"/>
      <c r="B300" s="44"/>
      <c r="C300" s="38"/>
      <c r="D300" s="38"/>
    </row>
    <row r="301" spans="1:4" ht="13.2">
      <c r="A301" s="44"/>
      <c r="B301" s="44"/>
      <c r="C301" s="38"/>
      <c r="D301" s="38"/>
    </row>
    <row r="302" spans="1:4" ht="13.2">
      <c r="A302" s="44"/>
      <c r="B302" s="44"/>
      <c r="C302" s="38"/>
      <c r="D302" s="38"/>
    </row>
    <row r="303" spans="1:4" ht="13.2">
      <c r="A303" s="44"/>
      <c r="B303" s="44"/>
      <c r="C303" s="38"/>
      <c r="D303" s="38"/>
    </row>
    <row r="304" spans="1:4" ht="13.2">
      <c r="A304" s="44"/>
      <c r="B304" s="44"/>
      <c r="C304" s="38"/>
      <c r="D304" s="38"/>
    </row>
    <row r="305" spans="1:4" ht="13.2">
      <c r="A305" s="44"/>
      <c r="B305" s="44"/>
      <c r="C305" s="38"/>
      <c r="D305" s="38"/>
    </row>
    <row r="306" spans="1:4" ht="13.2">
      <c r="A306" s="44"/>
      <c r="B306" s="44"/>
      <c r="C306" s="38"/>
      <c r="D306" s="38"/>
    </row>
    <row r="307" spans="1:4" ht="13.2">
      <c r="A307" s="44"/>
      <c r="B307" s="44"/>
      <c r="C307" s="38"/>
      <c r="D307" s="38"/>
    </row>
    <row r="308" spans="1:4" ht="13.2">
      <c r="A308" s="44"/>
      <c r="B308" s="44"/>
      <c r="C308" s="38"/>
      <c r="D308" s="38"/>
    </row>
    <row r="309" spans="1:4" ht="13.2">
      <c r="A309" s="44"/>
      <c r="B309" s="44"/>
      <c r="C309" s="38"/>
      <c r="D309" s="38"/>
    </row>
    <row r="310" spans="1:4" ht="13.2">
      <c r="A310" s="44"/>
      <c r="B310" s="44"/>
      <c r="C310" s="38"/>
      <c r="D310" s="38"/>
    </row>
    <row r="311" spans="1:4" ht="13.2">
      <c r="A311" s="44"/>
      <c r="B311" s="44"/>
      <c r="C311" s="38"/>
      <c r="D311" s="38"/>
    </row>
    <row r="312" spans="1:4" ht="13.2">
      <c r="A312" s="44"/>
      <c r="B312" s="44"/>
      <c r="C312" s="38"/>
      <c r="D312" s="38"/>
    </row>
    <row r="313" spans="1:4" ht="13.2">
      <c r="A313" s="44"/>
      <c r="B313" s="44"/>
      <c r="C313" s="38"/>
      <c r="D313" s="38"/>
    </row>
    <row r="314" spans="1:4" ht="13.2">
      <c r="A314" s="44"/>
      <c r="B314" s="44"/>
      <c r="C314" s="38"/>
      <c r="D314" s="38"/>
    </row>
    <row r="315" spans="1:4" ht="13.2">
      <c r="A315" s="44"/>
      <c r="B315" s="44"/>
      <c r="C315" s="38"/>
      <c r="D315" s="38"/>
    </row>
    <row r="316" spans="1:4" ht="13.2">
      <c r="A316" s="44"/>
      <c r="B316" s="44"/>
      <c r="C316" s="38"/>
      <c r="D316" s="38"/>
    </row>
    <row r="317" spans="1:4" ht="13.2">
      <c r="A317" s="44"/>
      <c r="B317" s="44"/>
      <c r="C317" s="38"/>
      <c r="D317" s="38"/>
    </row>
    <row r="318" spans="1:4" ht="13.2">
      <c r="A318" s="44"/>
      <c r="B318" s="44"/>
      <c r="C318" s="38"/>
      <c r="D318" s="38"/>
    </row>
    <row r="319" spans="1:4" ht="13.2">
      <c r="A319" s="44"/>
      <c r="B319" s="44"/>
      <c r="C319" s="38"/>
      <c r="D319" s="38"/>
    </row>
    <row r="320" spans="1:4" ht="13.2">
      <c r="A320" s="44"/>
      <c r="B320" s="44"/>
      <c r="C320" s="38"/>
      <c r="D320" s="38"/>
    </row>
    <row r="321" spans="1:4" ht="13.2">
      <c r="A321" s="44"/>
      <c r="B321" s="44"/>
      <c r="C321" s="38"/>
      <c r="D321" s="38"/>
    </row>
    <row r="322" spans="1:4" ht="13.2">
      <c r="A322" s="44"/>
      <c r="B322" s="44"/>
      <c r="C322" s="38"/>
      <c r="D322" s="38"/>
    </row>
    <row r="323" spans="1:4" ht="13.2">
      <c r="A323" s="44"/>
      <c r="B323" s="44"/>
      <c r="C323" s="38"/>
      <c r="D323" s="38"/>
    </row>
    <row r="324" spans="1:4" ht="13.2">
      <c r="A324" s="44"/>
      <c r="B324" s="44"/>
      <c r="C324" s="38"/>
      <c r="D324" s="38"/>
    </row>
    <row r="325" spans="1:4" ht="13.2">
      <c r="A325" s="44"/>
      <c r="B325" s="44"/>
      <c r="C325" s="38"/>
      <c r="D325" s="38"/>
    </row>
    <row r="326" spans="1:4" ht="13.2">
      <c r="A326" s="44"/>
      <c r="B326" s="44"/>
      <c r="C326" s="38"/>
      <c r="D326" s="38"/>
    </row>
    <row r="327" spans="1:4" ht="13.2">
      <c r="A327" s="44"/>
      <c r="B327" s="44"/>
      <c r="C327" s="38"/>
      <c r="D327" s="38"/>
    </row>
    <row r="328" spans="1:4" ht="13.2">
      <c r="A328" s="44"/>
      <c r="B328" s="44"/>
      <c r="C328" s="38"/>
      <c r="D328" s="38"/>
    </row>
    <row r="329" spans="1:4" ht="13.2">
      <c r="A329" s="44"/>
      <c r="B329" s="44"/>
      <c r="C329" s="38"/>
      <c r="D329" s="38"/>
    </row>
    <row r="330" spans="1:4" ht="13.2">
      <c r="A330" s="44"/>
      <c r="B330" s="44"/>
      <c r="C330" s="38"/>
      <c r="D330" s="38"/>
    </row>
    <row r="331" spans="1:4" ht="13.2">
      <c r="A331" s="44"/>
      <c r="B331" s="44"/>
      <c r="C331" s="38"/>
      <c r="D331" s="38"/>
    </row>
    <row r="332" spans="1:4" ht="13.2">
      <c r="A332" s="44"/>
      <c r="B332" s="44"/>
      <c r="C332" s="38"/>
      <c r="D332" s="38"/>
    </row>
    <row r="333" spans="1:4" ht="13.2">
      <c r="A333" s="44"/>
      <c r="B333" s="44"/>
      <c r="C333" s="38"/>
      <c r="D333" s="38"/>
    </row>
    <row r="334" spans="1:4" ht="13.2">
      <c r="A334" s="44"/>
      <c r="B334" s="44"/>
      <c r="C334" s="38"/>
      <c r="D334" s="38"/>
    </row>
    <row r="335" spans="1:4" ht="13.2">
      <c r="A335" s="44"/>
      <c r="B335" s="44"/>
      <c r="C335" s="38"/>
      <c r="D335" s="38"/>
    </row>
    <row r="336" spans="1:4" ht="13.2">
      <c r="A336" s="44"/>
      <c r="B336" s="44"/>
      <c r="C336" s="38"/>
      <c r="D336" s="38"/>
    </row>
    <row r="337" spans="1:4" ht="13.2">
      <c r="A337" s="44"/>
      <c r="B337" s="44"/>
      <c r="C337" s="38"/>
      <c r="D337" s="38"/>
    </row>
    <row r="338" spans="1:4" ht="13.2">
      <c r="A338" s="44"/>
      <c r="B338" s="44"/>
      <c r="C338" s="38"/>
      <c r="D338" s="38"/>
    </row>
    <row r="339" spans="1:4" ht="13.2">
      <c r="A339" s="44"/>
      <c r="B339" s="44"/>
      <c r="C339" s="38"/>
      <c r="D339" s="38"/>
    </row>
    <row r="340" spans="1:4" ht="13.2">
      <c r="A340" s="44"/>
      <c r="B340" s="44"/>
      <c r="C340" s="38"/>
      <c r="D340" s="38"/>
    </row>
    <row r="341" spans="1:4" ht="13.2">
      <c r="A341" s="44"/>
      <c r="B341" s="44"/>
      <c r="C341" s="38"/>
      <c r="D341" s="38"/>
    </row>
    <row r="342" spans="1:4" ht="13.2">
      <c r="A342" s="44"/>
      <c r="B342" s="44"/>
      <c r="C342" s="38"/>
      <c r="D342" s="38"/>
    </row>
    <row r="343" spans="1:4" ht="13.2">
      <c r="A343" s="44"/>
      <c r="B343" s="44"/>
      <c r="C343" s="38"/>
      <c r="D343" s="38"/>
    </row>
    <row r="344" spans="1:4" ht="13.2">
      <c r="A344" s="44"/>
      <c r="B344" s="44"/>
      <c r="C344" s="38"/>
      <c r="D344" s="38"/>
    </row>
    <row r="345" spans="1:4" ht="13.2">
      <c r="A345" s="44"/>
      <c r="B345" s="44"/>
      <c r="C345" s="38"/>
      <c r="D345" s="38"/>
    </row>
    <row r="346" spans="1:4" ht="13.2">
      <c r="A346" s="44"/>
      <c r="B346" s="44"/>
      <c r="C346" s="38"/>
      <c r="D346" s="38"/>
    </row>
    <row r="347" spans="1:4" ht="13.2">
      <c r="A347" s="44"/>
      <c r="B347" s="44"/>
      <c r="C347" s="38"/>
      <c r="D347" s="38"/>
    </row>
    <row r="348" spans="1:4" ht="13.2">
      <c r="A348" s="44"/>
      <c r="B348" s="44"/>
      <c r="C348" s="38"/>
      <c r="D348" s="38"/>
    </row>
    <row r="349" spans="1:4" ht="13.2">
      <c r="A349" s="44"/>
      <c r="B349" s="44"/>
      <c r="C349" s="38"/>
      <c r="D349" s="38"/>
    </row>
    <row r="350" spans="1:4" ht="13.2">
      <c r="A350" s="44"/>
      <c r="B350" s="44"/>
      <c r="C350" s="38"/>
      <c r="D350" s="38"/>
    </row>
    <row r="351" spans="1:4" ht="13.2">
      <c r="A351" s="44"/>
      <c r="B351" s="44"/>
      <c r="C351" s="38"/>
      <c r="D351" s="38"/>
    </row>
    <row r="352" spans="1:4" ht="13.2">
      <c r="A352" s="44"/>
      <c r="B352" s="44"/>
      <c r="C352" s="38"/>
      <c r="D352" s="38"/>
    </row>
    <row r="353" spans="1:4" ht="13.2">
      <c r="A353" s="44"/>
      <c r="B353" s="44"/>
      <c r="C353" s="38"/>
      <c r="D353" s="38"/>
    </row>
    <row r="354" spans="1:4" ht="13.2">
      <c r="A354" s="44"/>
      <c r="B354" s="44"/>
      <c r="C354" s="38"/>
      <c r="D354" s="38"/>
    </row>
    <row r="355" spans="1:4" ht="13.2">
      <c r="A355" s="44"/>
      <c r="B355" s="44"/>
      <c r="C355" s="38"/>
      <c r="D355" s="38"/>
    </row>
    <row r="356" spans="1:4" ht="13.2">
      <c r="A356" s="44"/>
      <c r="B356" s="44"/>
      <c r="C356" s="38"/>
      <c r="D356" s="38"/>
    </row>
    <row r="357" spans="1:4" ht="13.2">
      <c r="A357" s="44"/>
      <c r="B357" s="44"/>
      <c r="C357" s="38"/>
      <c r="D357" s="38"/>
    </row>
    <row r="358" spans="1:4" ht="13.2">
      <c r="A358" s="44"/>
      <c r="B358" s="44"/>
      <c r="C358" s="38"/>
      <c r="D358" s="38"/>
    </row>
    <row r="359" spans="1:4" ht="13.2">
      <c r="A359" s="44"/>
      <c r="B359" s="44"/>
      <c r="C359" s="38"/>
      <c r="D359" s="38"/>
    </row>
    <row r="360" spans="1:4" ht="13.2">
      <c r="A360" s="44"/>
      <c r="B360" s="44"/>
      <c r="C360" s="38"/>
      <c r="D360" s="38"/>
    </row>
    <row r="361" spans="1:4" ht="13.2">
      <c r="A361" s="44"/>
      <c r="B361" s="44"/>
      <c r="C361" s="38"/>
      <c r="D361" s="38"/>
    </row>
    <row r="362" spans="1:4" ht="13.2">
      <c r="A362" s="44"/>
      <c r="B362" s="44"/>
      <c r="C362" s="38"/>
      <c r="D362" s="38"/>
    </row>
    <row r="363" spans="1:4" ht="13.2">
      <c r="A363" s="44"/>
      <c r="B363" s="44"/>
      <c r="C363" s="38"/>
      <c r="D363" s="38"/>
    </row>
    <row r="364" spans="1:4" ht="13.2">
      <c r="A364" s="44"/>
      <c r="B364" s="44"/>
      <c r="C364" s="38"/>
      <c r="D364" s="38"/>
    </row>
    <row r="365" spans="1:4" ht="13.2">
      <c r="A365" s="44"/>
      <c r="B365" s="44"/>
      <c r="C365" s="38"/>
      <c r="D365" s="38"/>
    </row>
    <row r="366" spans="1:4" ht="13.2">
      <c r="A366" s="44"/>
      <c r="B366" s="44"/>
      <c r="C366" s="38"/>
      <c r="D366" s="38"/>
    </row>
    <row r="367" spans="1:4" ht="13.2">
      <c r="A367" s="44"/>
      <c r="B367" s="44"/>
      <c r="C367" s="38"/>
      <c r="D367" s="38"/>
    </row>
    <row r="368" spans="1:4" ht="13.2">
      <c r="A368" s="44"/>
      <c r="B368" s="44"/>
      <c r="C368" s="38"/>
      <c r="D368" s="38"/>
    </row>
    <row r="369" spans="1:4" ht="13.2">
      <c r="A369" s="44"/>
      <c r="B369" s="44"/>
      <c r="C369" s="38"/>
      <c r="D369" s="38"/>
    </row>
    <row r="370" spans="1:4" ht="13.2">
      <c r="A370" s="44"/>
      <c r="B370" s="44"/>
      <c r="C370" s="38"/>
      <c r="D370" s="38"/>
    </row>
    <row r="371" spans="1:4" ht="13.2">
      <c r="A371" s="44"/>
      <c r="B371" s="44"/>
      <c r="C371" s="38"/>
      <c r="D371" s="38"/>
    </row>
    <row r="372" spans="1:4" ht="13.2">
      <c r="A372" s="44"/>
      <c r="B372" s="44"/>
      <c r="C372" s="38"/>
      <c r="D372" s="38"/>
    </row>
    <row r="373" spans="1:4" ht="13.2">
      <c r="A373" s="44"/>
      <c r="B373" s="44"/>
      <c r="C373" s="38"/>
      <c r="D373" s="38"/>
    </row>
    <row r="374" spans="1:4" ht="13.2">
      <c r="A374" s="44"/>
      <c r="B374" s="44"/>
      <c r="C374" s="38"/>
      <c r="D374" s="38"/>
    </row>
    <row r="375" spans="1:4" ht="13.2">
      <c r="A375" s="44"/>
      <c r="B375" s="44"/>
      <c r="C375" s="38"/>
      <c r="D375" s="38"/>
    </row>
    <row r="376" spans="1:4" ht="13.2">
      <c r="A376" s="44"/>
      <c r="B376" s="44"/>
      <c r="C376" s="38"/>
      <c r="D376" s="38"/>
    </row>
    <row r="377" spans="1:4" ht="13.2">
      <c r="A377" s="44"/>
      <c r="B377" s="44"/>
      <c r="C377" s="38"/>
      <c r="D377" s="38"/>
    </row>
    <row r="378" spans="1:4" ht="13.2">
      <c r="A378" s="44"/>
      <c r="B378" s="44"/>
      <c r="C378" s="38"/>
      <c r="D378" s="38"/>
    </row>
    <row r="379" spans="1:4" ht="13.2">
      <c r="A379" s="44"/>
      <c r="B379" s="44"/>
      <c r="C379" s="38"/>
      <c r="D379" s="38"/>
    </row>
    <row r="380" spans="1:4" ht="13.2">
      <c r="A380" s="44"/>
      <c r="B380" s="44"/>
      <c r="C380" s="38"/>
      <c r="D380" s="38"/>
    </row>
    <row r="381" spans="1:4" ht="13.2">
      <c r="A381" s="44"/>
      <c r="B381" s="44"/>
      <c r="C381" s="38"/>
      <c r="D381" s="38"/>
    </row>
    <row r="382" spans="1:4" ht="13.2">
      <c r="A382" s="44"/>
      <c r="B382" s="44"/>
      <c r="C382" s="38"/>
      <c r="D382" s="38"/>
    </row>
    <row r="383" spans="1:4" ht="13.2">
      <c r="A383" s="44"/>
      <c r="B383" s="44"/>
      <c r="C383" s="38"/>
      <c r="D383" s="38"/>
    </row>
    <row r="384" spans="1:4" ht="13.2">
      <c r="A384" s="44"/>
      <c r="B384" s="44"/>
      <c r="C384" s="38"/>
      <c r="D384" s="38"/>
    </row>
    <row r="385" spans="1:4" ht="13.2">
      <c r="A385" s="44"/>
      <c r="B385" s="44"/>
      <c r="C385" s="38"/>
      <c r="D385" s="38"/>
    </row>
    <row r="386" spans="1:4" ht="13.2">
      <c r="A386" s="44"/>
      <c r="B386" s="44"/>
      <c r="C386" s="38"/>
      <c r="D386" s="38"/>
    </row>
    <row r="387" spans="1:4" ht="13.2">
      <c r="A387" s="44"/>
      <c r="B387" s="44"/>
      <c r="C387" s="38"/>
      <c r="D387" s="38"/>
    </row>
    <row r="388" spans="1:4" ht="13.2">
      <c r="A388" s="44"/>
      <c r="B388" s="44"/>
      <c r="C388" s="38"/>
      <c r="D388" s="38"/>
    </row>
    <row r="389" spans="1:4" ht="13.2">
      <c r="A389" s="44"/>
      <c r="B389" s="44"/>
      <c r="C389" s="38"/>
      <c r="D389" s="38"/>
    </row>
    <row r="390" spans="1:4" ht="13.2">
      <c r="A390" s="44"/>
      <c r="B390" s="44"/>
      <c r="C390" s="38"/>
      <c r="D390" s="38"/>
    </row>
    <row r="391" spans="1:4" ht="13.2">
      <c r="A391" s="44"/>
      <c r="B391" s="44"/>
      <c r="C391" s="38"/>
      <c r="D391" s="38"/>
    </row>
    <row r="392" spans="1:4" ht="13.2">
      <c r="A392" s="44"/>
      <c r="B392" s="44"/>
      <c r="C392" s="38"/>
      <c r="D392" s="38"/>
    </row>
    <row r="393" spans="1:4" ht="13.2">
      <c r="A393" s="44"/>
      <c r="B393" s="44"/>
      <c r="C393" s="38"/>
      <c r="D393" s="38"/>
    </row>
    <row r="394" spans="1:4" ht="13.2">
      <c r="A394" s="44"/>
      <c r="B394" s="44"/>
      <c r="C394" s="38"/>
      <c r="D394" s="38"/>
    </row>
    <row r="395" spans="1:4" ht="13.2">
      <c r="A395" s="44"/>
      <c r="B395" s="44"/>
      <c r="C395" s="38"/>
      <c r="D395" s="38"/>
    </row>
    <row r="396" spans="1:4" ht="13.2">
      <c r="A396" s="44"/>
      <c r="B396" s="44"/>
      <c r="C396" s="38"/>
      <c r="D396" s="38"/>
    </row>
    <row r="397" spans="1:4" ht="13.2">
      <c r="A397" s="44"/>
      <c r="B397" s="44"/>
      <c r="C397" s="38"/>
      <c r="D397" s="38"/>
    </row>
    <row r="398" spans="1:4" ht="13.2">
      <c r="A398" s="44"/>
      <c r="B398" s="44"/>
      <c r="C398" s="38"/>
      <c r="D398" s="38"/>
    </row>
    <row r="399" spans="1:4" ht="13.2">
      <c r="A399" s="44"/>
      <c r="B399" s="44"/>
      <c r="C399" s="38"/>
      <c r="D399" s="38"/>
    </row>
    <row r="400" spans="1:4" ht="13.2">
      <c r="A400" s="44"/>
      <c r="B400" s="44"/>
      <c r="C400" s="38"/>
      <c r="D400" s="38"/>
    </row>
    <row r="401" spans="1:4" ht="13.2">
      <c r="A401" s="44"/>
      <c r="B401" s="44"/>
      <c r="C401" s="38"/>
      <c r="D401" s="38"/>
    </row>
    <row r="402" spans="1:4" ht="13.2">
      <c r="A402" s="44"/>
      <c r="B402" s="44"/>
      <c r="C402" s="38"/>
      <c r="D402" s="38"/>
    </row>
    <row r="403" spans="1:4" ht="13.2">
      <c r="A403" s="44"/>
      <c r="B403" s="44"/>
      <c r="C403" s="38"/>
      <c r="D403" s="38"/>
    </row>
    <row r="404" spans="1:4" ht="13.2">
      <c r="A404" s="44"/>
      <c r="B404" s="44"/>
      <c r="C404" s="38"/>
      <c r="D404" s="38"/>
    </row>
    <row r="405" spans="1:4" ht="13.2">
      <c r="A405" s="44"/>
      <c r="B405" s="44"/>
      <c r="C405" s="38"/>
      <c r="D405" s="38"/>
    </row>
    <row r="406" spans="1:4" ht="13.2">
      <c r="A406" s="44"/>
      <c r="B406" s="44"/>
      <c r="C406" s="38"/>
      <c r="D406" s="38"/>
    </row>
    <row r="407" spans="1:4" ht="13.2">
      <c r="A407" s="44"/>
      <c r="B407" s="44"/>
      <c r="C407" s="38"/>
      <c r="D407" s="38"/>
    </row>
    <row r="408" spans="1:4" ht="13.2">
      <c r="A408" s="44"/>
      <c r="B408" s="44"/>
      <c r="C408" s="38"/>
      <c r="D408" s="38"/>
    </row>
    <row r="409" spans="1:4" ht="13.2">
      <c r="A409" s="44"/>
      <c r="B409" s="44"/>
      <c r="C409" s="38"/>
      <c r="D409" s="38"/>
    </row>
    <row r="410" spans="1:4" ht="13.2">
      <c r="A410" s="44"/>
      <c r="B410" s="44"/>
      <c r="C410" s="38"/>
      <c r="D410" s="38"/>
    </row>
    <row r="411" spans="1:4" ht="13.2">
      <c r="A411" s="44"/>
      <c r="B411" s="44"/>
      <c r="C411" s="38"/>
      <c r="D411" s="38"/>
    </row>
    <row r="412" spans="1:4" ht="13.2">
      <c r="A412" s="44"/>
      <c r="B412" s="44"/>
      <c r="C412" s="38"/>
      <c r="D412" s="38"/>
    </row>
    <row r="413" spans="1:4" ht="13.2">
      <c r="A413" s="44"/>
      <c r="B413" s="44"/>
      <c r="C413" s="38"/>
      <c r="D413" s="38"/>
    </row>
    <row r="414" spans="1:4" ht="13.2">
      <c r="A414" s="44"/>
      <c r="B414" s="44"/>
      <c r="C414" s="38"/>
      <c r="D414" s="38"/>
    </row>
    <row r="415" spans="1:4" ht="13.2">
      <c r="A415" s="44"/>
      <c r="B415" s="44"/>
      <c r="C415" s="38"/>
      <c r="D415" s="38"/>
    </row>
    <row r="416" spans="1:4" ht="13.2">
      <c r="A416" s="44"/>
      <c r="B416" s="44"/>
      <c r="C416" s="38"/>
      <c r="D416" s="38"/>
    </row>
    <row r="417" spans="1:4" ht="13.2">
      <c r="A417" s="44"/>
      <c r="B417" s="44"/>
      <c r="C417" s="38"/>
      <c r="D417" s="38"/>
    </row>
    <row r="418" spans="1:4" ht="13.2">
      <c r="A418" s="44"/>
      <c r="B418" s="44"/>
      <c r="C418" s="38"/>
      <c r="D418" s="38"/>
    </row>
    <row r="419" spans="1:4" ht="13.2">
      <c r="A419" s="44"/>
      <c r="B419" s="44"/>
      <c r="C419" s="38"/>
      <c r="D419" s="38"/>
    </row>
    <row r="420" spans="1:4" ht="13.2">
      <c r="A420" s="44"/>
      <c r="B420" s="44"/>
      <c r="C420" s="38"/>
      <c r="D420" s="38"/>
    </row>
    <row r="421" spans="1:4" ht="13.2">
      <c r="A421" s="44"/>
      <c r="B421" s="44"/>
      <c r="C421" s="38"/>
      <c r="D421" s="38"/>
    </row>
    <row r="422" spans="1:4" ht="13.2">
      <c r="A422" s="44"/>
      <c r="B422" s="44"/>
      <c r="C422" s="38"/>
      <c r="D422" s="38"/>
    </row>
    <row r="423" spans="1:4" ht="13.2">
      <c r="A423" s="44"/>
      <c r="B423" s="44"/>
      <c r="C423" s="38"/>
      <c r="D423" s="38"/>
    </row>
    <row r="424" spans="1:4" ht="13.2">
      <c r="A424" s="44"/>
      <c r="B424" s="44"/>
      <c r="C424" s="38"/>
      <c r="D424" s="38"/>
    </row>
    <row r="425" spans="1:4" ht="13.2">
      <c r="A425" s="44"/>
      <c r="B425" s="44"/>
      <c r="C425" s="38"/>
      <c r="D425" s="38"/>
    </row>
    <row r="426" spans="1:4" ht="13.2">
      <c r="A426" s="44"/>
      <c r="B426" s="44"/>
      <c r="C426" s="38"/>
      <c r="D426" s="38"/>
    </row>
    <row r="427" spans="1:4" ht="13.2">
      <c r="A427" s="44"/>
      <c r="B427" s="44"/>
      <c r="C427" s="38"/>
      <c r="D427" s="38"/>
    </row>
    <row r="428" spans="1:4" ht="13.2">
      <c r="A428" s="44"/>
      <c r="B428" s="44"/>
      <c r="C428" s="38"/>
      <c r="D428" s="38"/>
    </row>
    <row r="429" spans="1:4" ht="13.2">
      <c r="A429" s="44"/>
      <c r="B429" s="44"/>
      <c r="C429" s="38"/>
      <c r="D429" s="38"/>
    </row>
    <row r="430" spans="1:4" ht="13.2">
      <c r="A430" s="44"/>
      <c r="B430" s="44"/>
      <c r="C430" s="38"/>
      <c r="D430" s="38"/>
    </row>
    <row r="431" spans="1:4" ht="13.2">
      <c r="A431" s="44"/>
      <c r="B431" s="44"/>
      <c r="C431" s="38"/>
      <c r="D431" s="38"/>
    </row>
    <row r="432" spans="1:4" ht="13.2">
      <c r="A432" s="44"/>
      <c r="B432" s="44"/>
      <c r="C432" s="38"/>
      <c r="D432" s="38"/>
    </row>
    <row r="433" spans="1:4" ht="13.2">
      <c r="A433" s="44"/>
      <c r="B433" s="44"/>
      <c r="C433" s="38"/>
      <c r="D433" s="38"/>
    </row>
    <row r="434" spans="1:4" ht="13.2">
      <c r="A434" s="44"/>
      <c r="B434" s="44"/>
      <c r="C434" s="38"/>
      <c r="D434" s="38"/>
    </row>
    <row r="435" spans="1:4" ht="13.2">
      <c r="A435" s="44"/>
      <c r="B435" s="44"/>
      <c r="C435" s="38"/>
      <c r="D435" s="38"/>
    </row>
    <row r="436" spans="1:4" ht="13.2">
      <c r="A436" s="44"/>
      <c r="B436" s="44"/>
      <c r="C436" s="38"/>
      <c r="D436" s="38"/>
    </row>
    <row r="437" spans="1:4" ht="13.2">
      <c r="A437" s="44"/>
      <c r="B437" s="44"/>
      <c r="C437" s="38"/>
      <c r="D437" s="38"/>
    </row>
    <row r="438" spans="1:4" ht="13.2">
      <c r="A438" s="44"/>
      <c r="B438" s="44"/>
      <c r="C438" s="38"/>
      <c r="D438" s="38"/>
    </row>
    <row r="439" spans="1:4" ht="13.2">
      <c r="A439" s="44"/>
      <c r="B439" s="44"/>
      <c r="C439" s="38"/>
      <c r="D439" s="38"/>
    </row>
    <row r="440" spans="1:4" ht="13.2">
      <c r="A440" s="44"/>
      <c r="B440" s="44"/>
      <c r="C440" s="38"/>
      <c r="D440" s="38"/>
    </row>
    <row r="441" spans="1:4" ht="13.2">
      <c r="A441" s="44"/>
      <c r="B441" s="44"/>
      <c r="C441" s="38"/>
      <c r="D441" s="38"/>
    </row>
    <row r="442" spans="1:4" ht="13.2">
      <c r="A442" s="44"/>
      <c r="B442" s="44"/>
      <c r="C442" s="38"/>
      <c r="D442" s="38"/>
    </row>
    <row r="443" spans="1:4" ht="13.2">
      <c r="A443" s="44"/>
      <c r="B443" s="44"/>
      <c r="C443" s="38"/>
      <c r="D443" s="38"/>
    </row>
    <row r="444" spans="1:4" ht="13.2">
      <c r="A444" s="44"/>
      <c r="B444" s="44"/>
      <c r="C444" s="38"/>
      <c r="D444" s="38"/>
    </row>
    <row r="445" spans="1:4" ht="13.2">
      <c r="A445" s="44"/>
      <c r="B445" s="44"/>
      <c r="C445" s="38"/>
      <c r="D445" s="38"/>
    </row>
    <row r="446" spans="1:4" ht="13.2">
      <c r="A446" s="44"/>
      <c r="B446" s="44"/>
      <c r="C446" s="38"/>
      <c r="D446" s="38"/>
    </row>
    <row r="447" spans="1:4" ht="13.2">
      <c r="A447" s="44"/>
      <c r="B447" s="44"/>
      <c r="C447" s="38"/>
      <c r="D447" s="38"/>
    </row>
    <row r="448" spans="1:4" ht="13.2">
      <c r="A448" s="44"/>
      <c r="B448" s="44"/>
      <c r="C448" s="38"/>
      <c r="D448" s="38"/>
    </row>
    <row r="449" spans="1:4" ht="13.2">
      <c r="A449" s="44"/>
      <c r="B449" s="44"/>
      <c r="C449" s="38"/>
      <c r="D449" s="38"/>
    </row>
    <row r="450" spans="1:4" ht="13.2">
      <c r="A450" s="44"/>
      <c r="B450" s="44"/>
      <c r="C450" s="38"/>
      <c r="D450" s="38"/>
    </row>
    <row r="451" spans="1:4" ht="13.2">
      <c r="A451" s="44"/>
      <c r="B451" s="44"/>
      <c r="C451" s="38"/>
      <c r="D451" s="38"/>
    </row>
    <row r="452" spans="1:4" ht="13.2">
      <c r="A452" s="44"/>
      <c r="B452" s="44"/>
      <c r="C452" s="38"/>
      <c r="D452" s="38"/>
    </row>
    <row r="453" spans="1:4" ht="13.2">
      <c r="A453" s="44"/>
      <c r="B453" s="44"/>
      <c r="C453" s="38"/>
      <c r="D453" s="38"/>
    </row>
    <row r="454" spans="1:4" ht="13.2">
      <c r="A454" s="44"/>
      <c r="B454" s="44"/>
      <c r="C454" s="38"/>
      <c r="D454" s="38"/>
    </row>
    <row r="455" spans="1:4" ht="13.2">
      <c r="A455" s="44"/>
      <c r="B455" s="44"/>
      <c r="C455" s="38"/>
      <c r="D455" s="38"/>
    </row>
    <row r="456" spans="1:4" ht="13.2">
      <c r="A456" s="44"/>
      <c r="B456" s="44"/>
      <c r="C456" s="38"/>
      <c r="D456" s="38"/>
    </row>
    <row r="457" spans="1:4" ht="13.2">
      <c r="A457" s="44"/>
      <c r="B457" s="44"/>
      <c r="C457" s="38"/>
      <c r="D457" s="38"/>
    </row>
    <row r="458" spans="1:4" ht="13.2">
      <c r="A458" s="44"/>
      <c r="B458" s="44"/>
      <c r="C458" s="38"/>
      <c r="D458" s="38"/>
    </row>
    <row r="459" spans="1:4" ht="13.2">
      <c r="A459" s="44"/>
      <c r="B459" s="44"/>
      <c r="C459" s="38"/>
      <c r="D459" s="38"/>
    </row>
    <row r="460" spans="1:4" ht="13.2">
      <c r="A460" s="44"/>
      <c r="B460" s="44"/>
      <c r="C460" s="38"/>
      <c r="D460" s="38"/>
    </row>
    <row r="461" spans="1:4" ht="13.2">
      <c r="A461" s="44"/>
      <c r="B461" s="44"/>
      <c r="C461" s="38"/>
      <c r="D461" s="38"/>
    </row>
    <row r="462" spans="1:4" ht="13.2">
      <c r="A462" s="44"/>
      <c r="B462" s="44"/>
      <c r="C462" s="38"/>
      <c r="D462" s="38"/>
    </row>
    <row r="463" spans="1:4" ht="13.2">
      <c r="A463" s="44"/>
      <c r="B463" s="44"/>
      <c r="C463" s="38"/>
      <c r="D463" s="38"/>
    </row>
    <row r="464" spans="1:4" ht="13.2">
      <c r="A464" s="44"/>
      <c r="B464" s="44"/>
      <c r="C464" s="38"/>
      <c r="D464" s="38"/>
    </row>
    <row r="465" spans="1:4" ht="13.2">
      <c r="A465" s="44"/>
      <c r="B465" s="44"/>
      <c r="C465" s="38"/>
      <c r="D465" s="38"/>
    </row>
    <row r="466" spans="1:4" ht="13.2">
      <c r="A466" s="44"/>
      <c r="B466" s="44"/>
      <c r="C466" s="38"/>
      <c r="D466" s="38"/>
    </row>
    <row r="467" spans="1:4" ht="13.2">
      <c r="A467" s="44"/>
      <c r="B467" s="44"/>
      <c r="C467" s="38"/>
      <c r="D467" s="38"/>
    </row>
    <row r="468" spans="1:4" ht="13.2">
      <c r="A468" s="44"/>
      <c r="B468" s="44"/>
      <c r="C468" s="38"/>
      <c r="D468" s="38"/>
    </row>
    <row r="469" spans="1:4" ht="13.2">
      <c r="A469" s="44"/>
      <c r="B469" s="44"/>
      <c r="C469" s="38"/>
      <c r="D469" s="38"/>
    </row>
    <row r="470" spans="1:4" ht="13.2">
      <c r="A470" s="44"/>
      <c r="B470" s="44"/>
      <c r="C470" s="38"/>
      <c r="D470" s="38"/>
    </row>
    <row r="471" spans="1:4" ht="13.2">
      <c r="A471" s="44"/>
      <c r="B471" s="44"/>
      <c r="C471" s="38"/>
      <c r="D471" s="38"/>
    </row>
    <row r="472" spans="1:4" ht="13.2">
      <c r="A472" s="44"/>
      <c r="B472" s="44"/>
      <c r="C472" s="38"/>
      <c r="D472" s="38"/>
    </row>
    <row r="473" spans="1:4" ht="13.2">
      <c r="A473" s="44"/>
      <c r="B473" s="44"/>
      <c r="C473" s="38"/>
      <c r="D473" s="38"/>
    </row>
    <row r="474" spans="1:4" ht="13.2">
      <c r="A474" s="44"/>
      <c r="B474" s="44"/>
      <c r="C474" s="38"/>
      <c r="D474" s="38"/>
    </row>
    <row r="475" spans="1:4" ht="13.2">
      <c r="A475" s="44"/>
      <c r="B475" s="44"/>
      <c r="C475" s="38"/>
      <c r="D475" s="38"/>
    </row>
    <row r="476" spans="1:4" ht="13.2">
      <c r="A476" s="44"/>
      <c r="B476" s="44"/>
      <c r="C476" s="38"/>
      <c r="D476" s="38"/>
    </row>
    <row r="477" spans="1:4" ht="13.2">
      <c r="A477" s="44"/>
      <c r="B477" s="44"/>
      <c r="C477" s="38"/>
      <c r="D477" s="38"/>
    </row>
    <row r="478" spans="1:4" ht="13.2">
      <c r="A478" s="44"/>
      <c r="B478" s="44"/>
      <c r="C478" s="38"/>
      <c r="D478" s="38"/>
    </row>
    <row r="479" spans="1:4" ht="13.2">
      <c r="A479" s="44"/>
      <c r="B479" s="44"/>
      <c r="C479" s="38"/>
      <c r="D479" s="38"/>
    </row>
    <row r="480" spans="1:4" ht="13.2">
      <c r="A480" s="44"/>
      <c r="B480" s="44"/>
      <c r="C480" s="38"/>
      <c r="D480" s="38"/>
    </row>
    <row r="481" spans="1:4" ht="13.2">
      <c r="A481" s="44"/>
      <c r="B481" s="44"/>
      <c r="C481" s="38"/>
      <c r="D481" s="38"/>
    </row>
    <row r="482" spans="1:4" ht="13.2">
      <c r="A482" s="44"/>
      <c r="B482" s="44"/>
      <c r="C482" s="38"/>
      <c r="D482" s="38"/>
    </row>
    <row r="483" spans="1:4" ht="13.2">
      <c r="A483" s="44"/>
      <c r="B483" s="44"/>
      <c r="C483" s="38"/>
      <c r="D483" s="38"/>
    </row>
    <row r="484" spans="1:4" ht="13.2">
      <c r="A484" s="44"/>
      <c r="B484" s="44"/>
      <c r="C484" s="38"/>
      <c r="D484" s="38"/>
    </row>
    <row r="485" spans="1:4" ht="13.2">
      <c r="A485" s="44"/>
      <c r="B485" s="44"/>
      <c r="C485" s="38"/>
      <c r="D485" s="38"/>
    </row>
    <row r="486" spans="1:4" ht="13.2">
      <c r="A486" s="44"/>
      <c r="B486" s="44"/>
      <c r="C486" s="38"/>
      <c r="D486" s="38"/>
    </row>
    <row r="487" spans="1:4" ht="13.2">
      <c r="A487" s="44"/>
      <c r="B487" s="44"/>
      <c r="C487" s="38"/>
      <c r="D487" s="38"/>
    </row>
    <row r="488" spans="1:4" ht="13.2">
      <c r="A488" s="44"/>
      <c r="B488" s="44"/>
      <c r="C488" s="38"/>
      <c r="D488" s="38"/>
    </row>
    <row r="489" spans="1:4" ht="13.2">
      <c r="A489" s="44"/>
      <c r="B489" s="44"/>
      <c r="C489" s="38"/>
      <c r="D489" s="38"/>
    </row>
    <row r="490" spans="1:4" ht="13.2">
      <c r="A490" s="44"/>
      <c r="B490" s="44"/>
      <c r="C490" s="38"/>
      <c r="D490" s="38"/>
    </row>
    <row r="491" spans="1:4" ht="13.2">
      <c r="A491" s="44"/>
      <c r="B491" s="44"/>
      <c r="C491" s="38"/>
      <c r="D491" s="38"/>
    </row>
    <row r="492" spans="1:4" ht="13.2">
      <c r="A492" s="44"/>
      <c r="B492" s="44"/>
      <c r="C492" s="38"/>
      <c r="D492" s="38"/>
    </row>
    <row r="493" spans="1:4" ht="13.2">
      <c r="A493" s="44"/>
      <c r="B493" s="44"/>
      <c r="C493" s="38"/>
      <c r="D493" s="38"/>
    </row>
    <row r="494" spans="1:4" ht="13.2">
      <c r="A494" s="44"/>
      <c r="B494" s="44"/>
      <c r="C494" s="38"/>
      <c r="D494" s="38"/>
    </row>
    <row r="495" spans="1:4" ht="13.2">
      <c r="A495" s="44"/>
      <c r="B495" s="44"/>
      <c r="C495" s="38"/>
      <c r="D495" s="38"/>
    </row>
    <row r="496" spans="1:4" ht="13.2">
      <c r="A496" s="44"/>
      <c r="B496" s="44"/>
      <c r="C496" s="38"/>
      <c r="D496" s="38"/>
    </row>
    <row r="497" spans="1:4" ht="13.2">
      <c r="A497" s="44"/>
      <c r="B497" s="44"/>
      <c r="C497" s="38"/>
      <c r="D497" s="38"/>
    </row>
    <row r="498" spans="1:4" ht="13.2">
      <c r="A498" s="44"/>
      <c r="B498" s="44"/>
      <c r="C498" s="38"/>
      <c r="D498" s="38"/>
    </row>
    <row r="499" spans="1:4" ht="13.2">
      <c r="A499" s="44"/>
      <c r="B499" s="44"/>
      <c r="C499" s="38"/>
      <c r="D499" s="38"/>
    </row>
    <row r="500" spans="1:4" ht="13.2">
      <c r="A500" s="44"/>
      <c r="B500" s="44"/>
      <c r="C500" s="38"/>
      <c r="D500" s="38"/>
    </row>
    <row r="501" spans="1:4" ht="13.2">
      <c r="A501" s="44"/>
      <c r="B501" s="44"/>
      <c r="C501" s="38"/>
      <c r="D501" s="38"/>
    </row>
    <row r="502" spans="1:4" ht="13.2">
      <c r="A502" s="44"/>
      <c r="B502" s="44"/>
      <c r="C502" s="38"/>
      <c r="D502" s="38"/>
    </row>
    <row r="503" spans="1:4" ht="13.2">
      <c r="A503" s="44"/>
      <c r="B503" s="44"/>
      <c r="C503" s="38"/>
      <c r="D503" s="38"/>
    </row>
    <row r="504" spans="1:4" ht="13.2">
      <c r="A504" s="44"/>
      <c r="B504" s="44"/>
      <c r="C504" s="38"/>
      <c r="D504" s="38"/>
    </row>
    <row r="505" spans="1:4" ht="13.2">
      <c r="A505" s="44"/>
      <c r="B505" s="44"/>
      <c r="C505" s="38"/>
      <c r="D505" s="38"/>
    </row>
    <row r="506" spans="1:4" ht="13.2">
      <c r="A506" s="44"/>
      <c r="B506" s="44"/>
      <c r="C506" s="38"/>
      <c r="D506" s="38"/>
    </row>
    <row r="507" spans="1:4" ht="13.2">
      <c r="A507" s="44"/>
      <c r="B507" s="44"/>
      <c r="C507" s="38"/>
      <c r="D507" s="38"/>
    </row>
    <row r="508" spans="1:4" ht="13.2">
      <c r="A508" s="44"/>
      <c r="B508" s="44"/>
      <c r="C508" s="38"/>
      <c r="D508" s="38"/>
    </row>
    <row r="509" spans="1:4" ht="13.2">
      <c r="A509" s="44"/>
      <c r="B509" s="44"/>
      <c r="C509" s="38"/>
      <c r="D509" s="38"/>
    </row>
    <row r="510" spans="1:4" ht="13.2">
      <c r="A510" s="44"/>
      <c r="B510" s="44"/>
      <c r="C510" s="38"/>
      <c r="D510" s="38"/>
    </row>
    <row r="511" spans="1:4" ht="13.2">
      <c r="A511" s="44"/>
      <c r="B511" s="44"/>
      <c r="C511" s="38"/>
      <c r="D511" s="38"/>
    </row>
    <row r="512" spans="1:4" ht="13.2">
      <c r="A512" s="44"/>
      <c r="B512" s="44"/>
      <c r="C512" s="38"/>
      <c r="D512" s="38"/>
    </row>
    <row r="513" spans="1:4" ht="13.2">
      <c r="A513" s="44"/>
      <c r="B513" s="44"/>
      <c r="C513" s="38"/>
      <c r="D513" s="38"/>
    </row>
    <row r="514" spans="1:4" ht="13.2">
      <c r="A514" s="44"/>
      <c r="B514" s="44"/>
      <c r="C514" s="38"/>
      <c r="D514" s="38"/>
    </row>
    <row r="515" spans="1:4" ht="13.2">
      <c r="A515" s="44"/>
      <c r="B515" s="44"/>
      <c r="C515" s="38"/>
      <c r="D515" s="38"/>
    </row>
    <row r="516" spans="1:4" ht="13.2">
      <c r="A516" s="44"/>
      <c r="B516" s="44"/>
      <c r="C516" s="38"/>
      <c r="D516" s="38"/>
    </row>
    <row r="517" spans="1:4" ht="13.2">
      <c r="A517" s="44"/>
      <c r="B517" s="44"/>
      <c r="C517" s="38"/>
      <c r="D517" s="38"/>
    </row>
    <row r="518" spans="1:4" ht="13.2">
      <c r="A518" s="44"/>
      <c r="B518" s="44"/>
      <c r="C518" s="38"/>
      <c r="D518" s="38"/>
    </row>
    <row r="519" spans="1:4" ht="13.2">
      <c r="A519" s="44"/>
      <c r="B519" s="44"/>
      <c r="C519" s="38"/>
      <c r="D519" s="38"/>
    </row>
    <row r="520" spans="1:4" ht="13.2">
      <c r="A520" s="44"/>
      <c r="B520" s="44"/>
      <c r="C520" s="38"/>
      <c r="D520" s="38"/>
    </row>
    <row r="521" spans="1:4" ht="13.2">
      <c r="A521" s="44"/>
      <c r="B521" s="44"/>
      <c r="C521" s="38"/>
      <c r="D521" s="38"/>
    </row>
    <row r="522" spans="1:4" ht="13.2">
      <c r="A522" s="44"/>
      <c r="B522" s="44"/>
      <c r="C522" s="38"/>
      <c r="D522" s="38"/>
    </row>
    <row r="523" spans="1:4" ht="13.2">
      <c r="A523" s="44"/>
      <c r="B523" s="44"/>
      <c r="C523" s="38"/>
      <c r="D523" s="38"/>
    </row>
    <row r="524" spans="1:4" ht="13.2">
      <c r="A524" s="44"/>
      <c r="B524" s="44"/>
      <c r="C524" s="38"/>
      <c r="D524" s="38"/>
    </row>
    <row r="525" spans="1:4" ht="13.2">
      <c r="A525" s="44"/>
      <c r="B525" s="44"/>
      <c r="C525" s="38"/>
      <c r="D525" s="38"/>
    </row>
    <row r="526" spans="1:4" ht="13.2">
      <c r="A526" s="44"/>
      <c r="B526" s="44"/>
      <c r="C526" s="38"/>
      <c r="D526" s="38"/>
    </row>
    <row r="527" spans="1:4" ht="13.2">
      <c r="A527" s="44"/>
      <c r="B527" s="44"/>
      <c r="C527" s="38"/>
      <c r="D527" s="38"/>
    </row>
    <row r="528" spans="1:4" ht="13.2">
      <c r="A528" s="44"/>
      <c r="B528" s="44"/>
      <c r="C528" s="38"/>
      <c r="D528" s="38"/>
    </row>
    <row r="529" spans="1:4" ht="13.2">
      <c r="A529" s="44"/>
      <c r="B529" s="44"/>
      <c r="C529" s="38"/>
      <c r="D529" s="38"/>
    </row>
    <row r="530" spans="1:4" ht="13.2">
      <c r="A530" s="44"/>
      <c r="B530" s="44"/>
      <c r="C530" s="38"/>
      <c r="D530" s="38"/>
    </row>
    <row r="531" spans="1:4" ht="13.2">
      <c r="A531" s="44"/>
      <c r="B531" s="44"/>
      <c r="C531" s="38"/>
      <c r="D531" s="38"/>
    </row>
    <row r="532" spans="1:4" ht="13.2">
      <c r="A532" s="44"/>
      <c r="B532" s="44"/>
      <c r="C532" s="38"/>
      <c r="D532" s="38"/>
    </row>
    <row r="533" spans="1:4" ht="13.2">
      <c r="A533" s="44"/>
      <c r="B533" s="44"/>
      <c r="C533" s="38"/>
      <c r="D533" s="38"/>
    </row>
    <row r="534" spans="1:4" ht="13.2">
      <c r="A534" s="44"/>
      <c r="B534" s="44"/>
      <c r="C534" s="38"/>
      <c r="D534" s="38"/>
    </row>
    <row r="535" spans="1:4" ht="13.2">
      <c r="A535" s="44"/>
      <c r="B535" s="44"/>
      <c r="C535" s="38"/>
      <c r="D535" s="38"/>
    </row>
    <row r="536" spans="1:4" ht="13.2">
      <c r="A536" s="44"/>
      <c r="B536" s="44"/>
      <c r="C536" s="38"/>
      <c r="D536" s="38"/>
    </row>
    <row r="537" spans="1:4" ht="13.2">
      <c r="A537" s="44"/>
      <c r="B537" s="44"/>
      <c r="C537" s="38"/>
      <c r="D537" s="38"/>
    </row>
    <row r="538" spans="1:4" ht="13.2">
      <c r="A538" s="44"/>
      <c r="B538" s="44"/>
      <c r="C538" s="38"/>
      <c r="D538" s="38"/>
    </row>
    <row r="539" spans="1:4" ht="13.2">
      <c r="A539" s="44"/>
      <c r="B539" s="44"/>
      <c r="C539" s="38"/>
      <c r="D539" s="38"/>
    </row>
    <row r="540" spans="1:4" ht="13.2">
      <c r="A540" s="44"/>
      <c r="B540" s="44"/>
      <c r="C540" s="38"/>
      <c r="D540" s="38"/>
    </row>
    <row r="541" spans="1:4" ht="13.2">
      <c r="A541" s="44"/>
      <c r="B541" s="44"/>
      <c r="C541" s="38"/>
      <c r="D541" s="38"/>
    </row>
    <row r="542" spans="1:4" ht="13.2">
      <c r="A542" s="44"/>
      <c r="B542" s="44"/>
      <c r="C542" s="38"/>
      <c r="D542" s="38"/>
    </row>
    <row r="543" spans="1:4" ht="13.2">
      <c r="A543" s="44"/>
      <c r="B543" s="44"/>
      <c r="C543" s="38"/>
      <c r="D543" s="38"/>
    </row>
    <row r="544" spans="1:4" ht="13.2">
      <c r="A544" s="44"/>
      <c r="B544" s="44"/>
      <c r="C544" s="38"/>
      <c r="D544" s="38"/>
    </row>
    <row r="545" spans="1:4" ht="13.2">
      <c r="A545" s="44"/>
      <c r="B545" s="44"/>
      <c r="C545" s="38"/>
      <c r="D545" s="38"/>
    </row>
    <row r="546" spans="1:4" ht="13.2">
      <c r="A546" s="44"/>
      <c r="B546" s="44"/>
      <c r="C546" s="38"/>
      <c r="D546" s="38"/>
    </row>
    <row r="547" spans="1:4" ht="13.2">
      <c r="A547" s="44"/>
      <c r="B547" s="44"/>
      <c r="C547" s="38"/>
      <c r="D547" s="38"/>
    </row>
    <row r="548" spans="1:4" ht="13.2">
      <c r="A548" s="44"/>
      <c r="B548" s="44"/>
      <c r="C548" s="38"/>
      <c r="D548" s="38"/>
    </row>
    <row r="549" spans="1:4" ht="13.2">
      <c r="A549" s="44"/>
      <c r="B549" s="44"/>
      <c r="C549" s="38"/>
      <c r="D549" s="38"/>
    </row>
    <row r="550" spans="1:4" ht="13.2">
      <c r="A550" s="44"/>
      <c r="B550" s="44"/>
      <c r="C550" s="38"/>
      <c r="D550" s="38"/>
    </row>
    <row r="551" spans="1:4" ht="13.2">
      <c r="A551" s="44"/>
      <c r="B551" s="44"/>
      <c r="C551" s="38"/>
      <c r="D551" s="38"/>
    </row>
    <row r="552" spans="1:4" ht="13.2">
      <c r="A552" s="44"/>
      <c r="B552" s="44"/>
      <c r="C552" s="38"/>
      <c r="D552" s="38"/>
    </row>
    <row r="553" spans="1:4" ht="13.2">
      <c r="A553" s="44"/>
      <c r="B553" s="44"/>
      <c r="C553" s="38"/>
      <c r="D553" s="38"/>
    </row>
    <row r="554" spans="1:4" ht="13.2">
      <c r="A554" s="44"/>
      <c r="B554" s="44"/>
      <c r="C554" s="38"/>
      <c r="D554" s="38"/>
    </row>
    <row r="555" spans="1:4" ht="13.2">
      <c r="A555" s="44"/>
      <c r="B555" s="44"/>
      <c r="C555" s="38"/>
      <c r="D555" s="38"/>
    </row>
    <row r="556" spans="1:4" ht="13.2">
      <c r="A556" s="44"/>
      <c r="B556" s="44"/>
      <c r="C556" s="38"/>
      <c r="D556" s="38"/>
    </row>
    <row r="557" spans="1:4" ht="13.2">
      <c r="A557" s="44"/>
      <c r="B557" s="44"/>
      <c r="C557" s="38"/>
      <c r="D557" s="38"/>
    </row>
    <row r="558" spans="1:4" ht="13.2">
      <c r="A558" s="44"/>
      <c r="B558" s="44"/>
      <c r="C558" s="38"/>
      <c r="D558" s="38"/>
    </row>
    <row r="559" spans="1:4" ht="13.2">
      <c r="A559" s="44"/>
      <c r="B559" s="44"/>
      <c r="C559" s="38"/>
      <c r="D559" s="38"/>
    </row>
    <row r="560" spans="1:4" ht="13.2">
      <c r="A560" s="44"/>
      <c r="B560" s="44"/>
      <c r="C560" s="38"/>
      <c r="D560" s="38"/>
    </row>
    <row r="561" spans="1:4" ht="13.2">
      <c r="A561" s="44"/>
      <c r="B561" s="44"/>
      <c r="C561" s="38"/>
      <c r="D561" s="38"/>
    </row>
    <row r="562" spans="1:4" ht="13.2">
      <c r="A562" s="44"/>
      <c r="B562" s="44"/>
      <c r="C562" s="38"/>
      <c r="D562" s="38"/>
    </row>
    <row r="563" spans="1:4" ht="13.2">
      <c r="A563" s="44"/>
      <c r="B563" s="44"/>
      <c r="C563" s="38"/>
      <c r="D563" s="38"/>
    </row>
    <row r="564" spans="1:4" ht="13.2">
      <c r="A564" s="44"/>
      <c r="B564" s="44"/>
      <c r="C564" s="38"/>
      <c r="D564" s="38"/>
    </row>
    <row r="565" spans="1:4" ht="13.2">
      <c r="A565" s="44"/>
      <c r="B565" s="44"/>
      <c r="C565" s="38"/>
      <c r="D565" s="38"/>
    </row>
    <row r="566" spans="1:4" ht="13.2">
      <c r="A566" s="44"/>
      <c r="B566" s="44"/>
      <c r="C566" s="38"/>
      <c r="D566" s="38"/>
    </row>
    <row r="567" spans="1:4" ht="13.2">
      <c r="A567" s="44"/>
      <c r="B567" s="44"/>
      <c r="C567" s="38"/>
      <c r="D567" s="38"/>
    </row>
    <row r="568" spans="1:4" ht="13.2">
      <c r="A568" s="44"/>
      <c r="B568" s="44"/>
      <c r="C568" s="38"/>
      <c r="D568" s="38"/>
    </row>
    <row r="569" spans="1:4" ht="13.2">
      <c r="A569" s="44"/>
      <c r="B569" s="44"/>
      <c r="C569" s="38"/>
      <c r="D569" s="38"/>
    </row>
    <row r="570" spans="1:4" ht="13.2">
      <c r="A570" s="44"/>
      <c r="B570" s="44"/>
      <c r="C570" s="38"/>
      <c r="D570" s="38"/>
    </row>
    <row r="571" spans="1:4" ht="13.2">
      <c r="A571" s="44"/>
      <c r="B571" s="44"/>
      <c r="C571" s="38"/>
      <c r="D571" s="38"/>
    </row>
    <row r="572" spans="1:4" ht="13.2">
      <c r="A572" s="44"/>
      <c r="B572" s="44"/>
      <c r="C572" s="38"/>
      <c r="D572" s="38"/>
    </row>
    <row r="573" spans="1:4" ht="13.2">
      <c r="A573" s="44"/>
      <c r="B573" s="44"/>
      <c r="C573" s="38"/>
      <c r="D573" s="38"/>
    </row>
    <row r="574" spans="1:4" ht="13.2">
      <c r="A574" s="44"/>
      <c r="B574" s="44"/>
      <c r="C574" s="38"/>
      <c r="D574" s="38"/>
    </row>
    <row r="575" spans="1:4" ht="13.2">
      <c r="A575" s="44"/>
      <c r="B575" s="44"/>
      <c r="C575" s="38"/>
      <c r="D575" s="38"/>
    </row>
    <row r="576" spans="1:4" ht="13.2">
      <c r="A576" s="44"/>
      <c r="B576" s="44"/>
      <c r="C576" s="38"/>
      <c r="D576" s="38"/>
    </row>
    <row r="577" spans="1:4" ht="13.2">
      <c r="A577" s="44"/>
      <c r="B577" s="44"/>
      <c r="C577" s="38"/>
      <c r="D577" s="38"/>
    </row>
    <row r="578" spans="1:4" ht="13.2">
      <c r="A578" s="44"/>
      <c r="B578" s="44"/>
      <c r="C578" s="38"/>
      <c r="D578" s="38"/>
    </row>
    <row r="579" spans="1:4" ht="13.2">
      <c r="A579" s="44"/>
      <c r="B579" s="44"/>
      <c r="C579" s="38"/>
      <c r="D579" s="38"/>
    </row>
    <row r="580" spans="1:4" ht="13.2">
      <c r="A580" s="44"/>
      <c r="B580" s="44"/>
      <c r="C580" s="38"/>
      <c r="D580" s="38"/>
    </row>
    <row r="581" spans="1:4" ht="13.2">
      <c r="A581" s="44"/>
      <c r="B581" s="44"/>
      <c r="C581" s="38"/>
      <c r="D581" s="38"/>
    </row>
    <row r="582" spans="1:4" ht="13.2">
      <c r="A582" s="44"/>
      <c r="B582" s="44"/>
      <c r="C582" s="38"/>
      <c r="D582" s="38"/>
    </row>
    <row r="583" spans="1:4" ht="13.2">
      <c r="A583" s="44"/>
      <c r="B583" s="44"/>
      <c r="C583" s="38"/>
      <c r="D583" s="38"/>
    </row>
    <row r="584" spans="1:4" ht="13.2">
      <c r="A584" s="44"/>
      <c r="B584" s="44"/>
      <c r="C584" s="38"/>
      <c r="D584" s="38"/>
    </row>
    <row r="585" spans="1:4" ht="13.2">
      <c r="A585" s="44"/>
      <c r="B585" s="44"/>
      <c r="C585" s="38"/>
      <c r="D585" s="38"/>
    </row>
    <row r="586" spans="1:4" ht="13.2">
      <c r="A586" s="44"/>
      <c r="B586" s="44"/>
      <c r="C586" s="38"/>
      <c r="D586" s="38"/>
    </row>
    <row r="587" spans="1:4" ht="13.2">
      <c r="A587" s="44"/>
      <c r="B587" s="44"/>
      <c r="C587" s="38"/>
      <c r="D587" s="38"/>
    </row>
    <row r="588" spans="1:4" ht="13.2">
      <c r="A588" s="44"/>
      <c r="B588" s="44"/>
      <c r="C588" s="38"/>
      <c r="D588" s="38"/>
    </row>
    <row r="589" spans="1:4" ht="13.2">
      <c r="A589" s="44"/>
      <c r="B589" s="44"/>
      <c r="C589" s="38"/>
      <c r="D589" s="38"/>
    </row>
    <row r="590" spans="1:4" ht="13.2">
      <c r="A590" s="44"/>
      <c r="B590" s="44"/>
      <c r="C590" s="38"/>
      <c r="D590" s="38"/>
    </row>
    <row r="591" spans="1:4" ht="13.2">
      <c r="A591" s="44"/>
      <c r="B591" s="44"/>
      <c r="C591" s="38"/>
      <c r="D591" s="38"/>
    </row>
    <row r="592" spans="1:4" ht="13.2">
      <c r="A592" s="44"/>
      <c r="B592" s="44"/>
      <c r="C592" s="38"/>
      <c r="D592" s="38"/>
    </row>
    <row r="593" spans="1:4" ht="13.2">
      <c r="A593" s="44"/>
      <c r="B593" s="44"/>
      <c r="C593" s="38"/>
      <c r="D593" s="38"/>
    </row>
    <row r="594" spans="1:4" ht="13.2">
      <c r="A594" s="44"/>
      <c r="B594" s="44"/>
      <c r="C594" s="38"/>
      <c r="D594" s="38"/>
    </row>
    <row r="595" spans="1:4" ht="13.2">
      <c r="A595" s="44"/>
      <c r="B595" s="44"/>
      <c r="C595" s="38"/>
      <c r="D595" s="38"/>
    </row>
    <row r="596" spans="1:4" ht="13.2">
      <c r="A596" s="44"/>
      <c r="B596" s="44"/>
      <c r="C596" s="38"/>
      <c r="D596" s="38"/>
    </row>
    <row r="597" spans="1:4" ht="13.2">
      <c r="A597" s="44"/>
      <c r="B597" s="44"/>
      <c r="C597" s="38"/>
      <c r="D597" s="38"/>
    </row>
    <row r="598" spans="1:4" ht="13.2">
      <c r="A598" s="44"/>
      <c r="B598" s="44"/>
      <c r="C598" s="38"/>
      <c r="D598" s="38"/>
    </row>
    <row r="599" spans="1:4" ht="13.2">
      <c r="A599" s="44"/>
      <c r="B599" s="44"/>
      <c r="C599" s="38"/>
      <c r="D599" s="38"/>
    </row>
    <row r="600" spans="1:4" ht="13.2">
      <c r="A600" s="44"/>
      <c r="B600" s="44"/>
      <c r="C600" s="38"/>
      <c r="D600" s="38"/>
    </row>
    <row r="601" spans="1:4" ht="13.2">
      <c r="A601" s="44"/>
      <c r="B601" s="44"/>
      <c r="C601" s="38"/>
      <c r="D601" s="38"/>
    </row>
    <row r="602" spans="1:4" ht="13.2">
      <c r="A602" s="44"/>
      <c r="B602" s="44"/>
      <c r="C602" s="38"/>
      <c r="D602" s="38"/>
    </row>
    <row r="603" spans="1:4" ht="13.2">
      <c r="A603" s="44"/>
      <c r="B603" s="44"/>
      <c r="C603" s="38"/>
      <c r="D603" s="38"/>
    </row>
    <row r="604" spans="1:4" ht="13.2">
      <c r="A604" s="44"/>
      <c r="B604" s="44"/>
      <c r="C604" s="38"/>
      <c r="D604" s="38"/>
    </row>
    <row r="605" spans="1:4" ht="13.2">
      <c r="A605" s="44"/>
      <c r="B605" s="44"/>
      <c r="C605" s="38"/>
      <c r="D605" s="38"/>
    </row>
    <row r="606" spans="1:4" ht="13.2">
      <c r="A606" s="44"/>
      <c r="B606" s="44"/>
      <c r="C606" s="38"/>
      <c r="D606" s="38"/>
    </row>
    <row r="607" spans="1:4" ht="13.2">
      <c r="A607" s="44"/>
      <c r="B607" s="44"/>
      <c r="C607" s="38"/>
      <c r="D607" s="38"/>
    </row>
    <row r="608" spans="1:4" ht="13.2">
      <c r="A608" s="44"/>
      <c r="B608" s="44"/>
      <c r="C608" s="38"/>
      <c r="D608" s="38"/>
    </row>
    <row r="609" spans="1:4" ht="13.2">
      <c r="A609" s="44"/>
      <c r="B609" s="44"/>
      <c r="C609" s="38"/>
      <c r="D609" s="38"/>
    </row>
    <row r="610" spans="1:4" ht="13.2">
      <c r="A610" s="44"/>
      <c r="B610" s="44"/>
      <c r="C610" s="38"/>
      <c r="D610" s="38"/>
    </row>
    <row r="611" spans="1:4" ht="13.2">
      <c r="A611" s="44"/>
      <c r="B611" s="44"/>
      <c r="C611" s="38"/>
      <c r="D611" s="38"/>
    </row>
    <row r="612" spans="1:4" ht="13.2">
      <c r="A612" s="44"/>
      <c r="B612" s="44"/>
      <c r="C612" s="38"/>
      <c r="D612" s="38"/>
    </row>
    <row r="613" spans="1:4" ht="13.2">
      <c r="A613" s="44"/>
      <c r="B613" s="44"/>
      <c r="C613" s="38"/>
      <c r="D613" s="38"/>
    </row>
    <row r="614" spans="1:4" ht="13.2">
      <c r="A614" s="44"/>
      <c r="B614" s="44"/>
      <c r="C614" s="38"/>
      <c r="D614" s="38"/>
    </row>
    <row r="615" spans="1:4" ht="13.2">
      <c r="A615" s="44"/>
      <c r="B615" s="44"/>
      <c r="C615" s="38"/>
      <c r="D615" s="38"/>
    </row>
    <row r="616" spans="1:4" ht="13.2">
      <c r="A616" s="44"/>
      <c r="B616" s="44"/>
      <c r="C616" s="38"/>
      <c r="D616" s="38"/>
    </row>
    <row r="617" spans="1:4" ht="13.2">
      <c r="A617" s="44"/>
      <c r="B617" s="44"/>
      <c r="C617" s="38"/>
      <c r="D617" s="38"/>
    </row>
    <row r="618" spans="1:4" ht="13.2">
      <c r="A618" s="44"/>
      <c r="B618" s="44"/>
      <c r="C618" s="38"/>
      <c r="D618" s="38"/>
    </row>
    <row r="619" spans="1:4" ht="13.2">
      <c r="A619" s="44"/>
      <c r="B619" s="44"/>
      <c r="C619" s="38"/>
      <c r="D619" s="38"/>
    </row>
    <row r="620" spans="1:4" ht="13.2">
      <c r="A620" s="44"/>
      <c r="B620" s="44"/>
      <c r="C620" s="38"/>
      <c r="D620" s="38"/>
    </row>
    <row r="621" spans="1:4" ht="13.2">
      <c r="A621" s="44"/>
      <c r="B621" s="44"/>
      <c r="C621" s="38"/>
      <c r="D621" s="38"/>
    </row>
    <row r="622" spans="1:4" ht="13.2">
      <c r="A622" s="44"/>
      <c r="B622" s="44"/>
      <c r="C622" s="38"/>
      <c r="D622" s="38"/>
    </row>
    <row r="623" spans="1:4" ht="13.2">
      <c r="A623" s="44"/>
      <c r="B623" s="44"/>
      <c r="C623" s="38"/>
      <c r="D623" s="38"/>
    </row>
    <row r="624" spans="1:4" ht="13.2">
      <c r="A624" s="44"/>
      <c r="B624" s="44"/>
      <c r="C624" s="38"/>
      <c r="D624" s="38"/>
    </row>
    <row r="625" spans="1:4" ht="13.2">
      <c r="A625" s="44"/>
      <c r="B625" s="44"/>
      <c r="C625" s="38"/>
      <c r="D625" s="38"/>
    </row>
    <row r="626" spans="1:4" ht="13.2">
      <c r="A626" s="44"/>
      <c r="B626" s="44"/>
      <c r="C626" s="38"/>
      <c r="D626" s="38"/>
    </row>
    <row r="627" spans="1:4" ht="13.2">
      <c r="A627" s="44"/>
      <c r="B627" s="44"/>
      <c r="C627" s="38"/>
      <c r="D627" s="38"/>
    </row>
    <row r="628" spans="1:4" ht="13.2">
      <c r="A628" s="44"/>
      <c r="B628" s="44"/>
      <c r="C628" s="38"/>
      <c r="D628" s="38"/>
    </row>
    <row r="629" spans="1:4" ht="13.2">
      <c r="A629" s="44"/>
      <c r="B629" s="44"/>
      <c r="C629" s="38"/>
      <c r="D629" s="38"/>
    </row>
    <row r="630" spans="1:4" ht="13.2">
      <c r="A630" s="44"/>
      <c r="B630" s="44"/>
      <c r="C630" s="38"/>
      <c r="D630" s="38"/>
    </row>
    <row r="631" spans="1:4" ht="13.2">
      <c r="A631" s="44"/>
      <c r="B631" s="44"/>
      <c r="C631" s="38"/>
      <c r="D631" s="38"/>
    </row>
    <row r="632" spans="1:4" ht="13.2">
      <c r="A632" s="44"/>
      <c r="B632" s="44"/>
      <c r="C632" s="38"/>
      <c r="D632" s="38"/>
    </row>
    <row r="633" spans="1:4" ht="13.2">
      <c r="A633" s="44"/>
      <c r="B633" s="44"/>
      <c r="C633" s="38"/>
      <c r="D633" s="38"/>
    </row>
    <row r="634" spans="1:4" ht="13.2">
      <c r="A634" s="44"/>
      <c r="B634" s="44"/>
      <c r="C634" s="38"/>
      <c r="D634" s="38"/>
    </row>
    <row r="635" spans="1:4" ht="13.2">
      <c r="A635" s="44"/>
      <c r="B635" s="44"/>
      <c r="C635" s="38"/>
      <c r="D635" s="38"/>
    </row>
    <row r="636" spans="1:4" ht="13.2">
      <c r="A636" s="44"/>
      <c r="B636" s="44"/>
      <c r="C636" s="38"/>
      <c r="D636" s="38"/>
    </row>
    <row r="637" spans="1:4" ht="13.2">
      <c r="A637" s="44"/>
      <c r="B637" s="44"/>
      <c r="C637" s="38"/>
      <c r="D637" s="38"/>
    </row>
    <row r="638" spans="1:4" ht="13.2">
      <c r="A638" s="44"/>
      <c r="B638" s="44"/>
      <c r="C638" s="38"/>
      <c r="D638" s="38"/>
    </row>
    <row r="639" spans="1:4" ht="13.2">
      <c r="A639" s="44"/>
      <c r="B639" s="44"/>
      <c r="C639" s="38"/>
      <c r="D639" s="38"/>
    </row>
    <row r="640" spans="1:4" ht="13.2">
      <c r="A640" s="44"/>
      <c r="B640" s="44"/>
      <c r="C640" s="38"/>
      <c r="D640" s="38"/>
    </row>
    <row r="641" spans="1:4" ht="13.2">
      <c r="A641" s="44"/>
      <c r="B641" s="44"/>
      <c r="C641" s="38"/>
      <c r="D641" s="38"/>
    </row>
    <row r="642" spans="1:4" ht="13.2">
      <c r="A642" s="44"/>
      <c r="B642" s="44"/>
      <c r="C642" s="38"/>
      <c r="D642" s="38"/>
    </row>
    <row r="643" spans="1:4" ht="13.2">
      <c r="A643" s="44"/>
      <c r="B643" s="44"/>
      <c r="C643" s="38"/>
      <c r="D643" s="38"/>
    </row>
    <row r="644" spans="1:4" ht="13.2">
      <c r="A644" s="44"/>
      <c r="B644" s="44"/>
      <c r="C644" s="38"/>
      <c r="D644" s="38"/>
    </row>
    <row r="645" spans="1:4" ht="13.2">
      <c r="A645" s="44"/>
      <c r="B645" s="44"/>
      <c r="C645" s="38"/>
      <c r="D645" s="38"/>
    </row>
    <row r="646" spans="1:4" ht="13.2">
      <c r="A646" s="44"/>
      <c r="B646" s="44"/>
      <c r="C646" s="38"/>
      <c r="D646" s="38"/>
    </row>
    <row r="647" spans="1:4" ht="13.2">
      <c r="A647" s="44"/>
      <c r="B647" s="44"/>
      <c r="C647" s="38"/>
      <c r="D647" s="38"/>
    </row>
    <row r="648" spans="1:4" ht="13.2">
      <c r="A648" s="44"/>
      <c r="B648" s="44"/>
      <c r="C648" s="38"/>
      <c r="D648" s="38"/>
    </row>
    <row r="649" spans="1:4" ht="13.2">
      <c r="A649" s="44"/>
      <c r="B649" s="44"/>
      <c r="C649" s="38"/>
      <c r="D649" s="38"/>
    </row>
    <row r="650" spans="1:4" ht="13.2">
      <c r="A650" s="44"/>
      <c r="B650" s="44"/>
      <c r="C650" s="38"/>
      <c r="D650" s="38"/>
    </row>
    <row r="651" spans="1:4" ht="13.2">
      <c r="A651" s="44"/>
      <c r="B651" s="44"/>
      <c r="C651" s="38"/>
      <c r="D651" s="38"/>
    </row>
    <row r="652" spans="1:4" ht="13.2">
      <c r="A652" s="44"/>
      <c r="B652" s="44"/>
      <c r="C652" s="38"/>
      <c r="D652" s="38"/>
    </row>
    <row r="653" spans="1:4" ht="13.2">
      <c r="A653" s="44"/>
      <c r="B653" s="44"/>
      <c r="C653" s="38"/>
      <c r="D653" s="38"/>
    </row>
    <row r="654" spans="1:4" ht="13.2">
      <c r="A654" s="44"/>
      <c r="B654" s="44"/>
      <c r="C654" s="38"/>
      <c r="D654" s="38"/>
    </row>
    <row r="655" spans="1:4" ht="13.2">
      <c r="A655" s="44"/>
      <c r="B655" s="44"/>
      <c r="C655" s="38"/>
      <c r="D655" s="38"/>
    </row>
    <row r="656" spans="1:4" ht="13.2">
      <c r="A656" s="44"/>
      <c r="B656" s="44"/>
      <c r="C656" s="38"/>
      <c r="D656" s="38"/>
    </row>
    <row r="657" spans="1:4" ht="13.2">
      <c r="A657" s="44"/>
      <c r="B657" s="44"/>
      <c r="C657" s="38"/>
      <c r="D657" s="38"/>
    </row>
    <row r="658" spans="1:4" ht="13.2">
      <c r="A658" s="44"/>
      <c r="B658" s="44"/>
      <c r="C658" s="38"/>
      <c r="D658" s="38"/>
    </row>
    <row r="659" spans="1:4" ht="13.2">
      <c r="A659" s="44"/>
      <c r="B659" s="44"/>
      <c r="C659" s="38"/>
      <c r="D659" s="38"/>
    </row>
    <row r="660" spans="1:4" ht="13.2">
      <c r="A660" s="44"/>
      <c r="B660" s="44"/>
      <c r="C660" s="38"/>
      <c r="D660" s="38"/>
    </row>
    <row r="661" spans="1:4" ht="13.2">
      <c r="A661" s="44"/>
      <c r="B661" s="44"/>
      <c r="C661" s="38"/>
      <c r="D661" s="38"/>
    </row>
    <row r="662" spans="1:4" ht="13.2">
      <c r="A662" s="44"/>
      <c r="B662" s="44"/>
      <c r="C662" s="38"/>
      <c r="D662" s="38"/>
    </row>
    <row r="663" spans="1:4" ht="13.2">
      <c r="A663" s="44"/>
      <c r="B663" s="44"/>
      <c r="C663" s="38"/>
      <c r="D663" s="38"/>
    </row>
    <row r="664" spans="1:4" ht="13.2">
      <c r="A664" s="44"/>
      <c r="B664" s="44"/>
      <c r="C664" s="38"/>
      <c r="D664" s="38"/>
    </row>
    <row r="665" spans="1:4" ht="13.2">
      <c r="A665" s="44"/>
      <c r="B665" s="44"/>
      <c r="C665" s="38"/>
      <c r="D665" s="38"/>
    </row>
    <row r="666" spans="1:4" ht="13.2">
      <c r="A666" s="44"/>
      <c r="B666" s="44"/>
      <c r="C666" s="38"/>
      <c r="D666" s="38"/>
    </row>
    <row r="667" spans="1:4" ht="13.2">
      <c r="A667" s="44"/>
      <c r="B667" s="44"/>
      <c r="C667" s="38"/>
      <c r="D667" s="38"/>
    </row>
    <row r="668" spans="1:4" ht="13.2">
      <c r="A668" s="44"/>
      <c r="B668" s="44"/>
      <c r="C668" s="38"/>
      <c r="D668" s="38"/>
    </row>
    <row r="669" spans="1:4" ht="13.2">
      <c r="A669" s="44"/>
      <c r="B669" s="44"/>
      <c r="C669" s="38"/>
      <c r="D669" s="38"/>
    </row>
    <row r="670" spans="1:4" ht="13.2">
      <c r="A670" s="44"/>
      <c r="B670" s="44"/>
      <c r="C670" s="38"/>
      <c r="D670" s="38"/>
    </row>
    <row r="671" spans="1:4" ht="13.2">
      <c r="A671" s="44"/>
      <c r="B671" s="44"/>
      <c r="C671" s="38"/>
      <c r="D671" s="38"/>
    </row>
    <row r="672" spans="1:4" ht="13.2">
      <c r="A672" s="44"/>
      <c r="B672" s="44"/>
      <c r="C672" s="38"/>
      <c r="D672" s="38"/>
    </row>
    <row r="673" spans="1:4" ht="13.2">
      <c r="A673" s="44"/>
      <c r="B673" s="44"/>
      <c r="C673" s="38"/>
      <c r="D673" s="38"/>
    </row>
    <row r="674" spans="1:4" ht="13.2">
      <c r="A674" s="44"/>
      <c r="B674" s="44"/>
      <c r="C674" s="38"/>
      <c r="D674" s="38"/>
    </row>
    <row r="675" spans="1:4" ht="13.2">
      <c r="A675" s="44"/>
      <c r="B675" s="44"/>
      <c r="C675" s="38"/>
      <c r="D675" s="38"/>
    </row>
    <row r="676" spans="1:4" ht="13.2">
      <c r="A676" s="44"/>
      <c r="B676" s="44"/>
      <c r="C676" s="38"/>
      <c r="D676" s="38"/>
    </row>
    <row r="677" spans="1:4" ht="13.2">
      <c r="A677" s="44"/>
      <c r="B677" s="44"/>
      <c r="C677" s="38"/>
      <c r="D677" s="38"/>
    </row>
    <row r="678" spans="1:4" ht="13.2">
      <c r="A678" s="44"/>
      <c r="B678" s="44"/>
      <c r="C678" s="38"/>
      <c r="D678" s="38"/>
    </row>
    <row r="679" spans="1:4" ht="13.2">
      <c r="A679" s="44"/>
      <c r="B679" s="44"/>
      <c r="C679" s="38"/>
      <c r="D679" s="38"/>
    </row>
    <row r="680" spans="1:4" ht="13.2">
      <c r="A680" s="44"/>
      <c r="B680" s="44"/>
      <c r="C680" s="38"/>
      <c r="D680" s="38"/>
    </row>
    <row r="681" spans="1:4" ht="13.2">
      <c r="A681" s="44"/>
      <c r="B681" s="44"/>
      <c r="C681" s="38"/>
      <c r="D681" s="38"/>
    </row>
    <row r="682" spans="1:4" ht="13.2">
      <c r="A682" s="44"/>
      <c r="B682" s="44"/>
      <c r="C682" s="38"/>
      <c r="D682" s="38"/>
    </row>
    <row r="683" spans="1:4" ht="13.2">
      <c r="A683" s="44"/>
      <c r="B683" s="44"/>
      <c r="C683" s="38"/>
      <c r="D683" s="38"/>
    </row>
    <row r="684" spans="1:4" ht="13.2">
      <c r="A684" s="44"/>
      <c r="B684" s="44"/>
      <c r="C684" s="38"/>
      <c r="D684" s="38"/>
    </row>
    <row r="685" spans="1:4" ht="13.2">
      <c r="A685" s="44"/>
      <c r="B685" s="44"/>
      <c r="C685" s="38"/>
      <c r="D685" s="38"/>
    </row>
    <row r="686" spans="1:4" ht="13.2">
      <c r="A686" s="44"/>
      <c r="B686" s="44"/>
      <c r="C686" s="38"/>
      <c r="D686" s="38"/>
    </row>
    <row r="687" spans="1:4" ht="13.2">
      <c r="A687" s="44"/>
      <c r="B687" s="44"/>
      <c r="C687" s="38"/>
      <c r="D687" s="38"/>
    </row>
    <row r="688" spans="1:4" ht="13.2">
      <c r="A688" s="44"/>
      <c r="B688" s="44"/>
      <c r="C688" s="38"/>
      <c r="D688" s="38"/>
    </row>
    <row r="689" spans="1:4" ht="13.2">
      <c r="A689" s="44"/>
      <c r="B689" s="44"/>
      <c r="C689" s="38"/>
      <c r="D689" s="38"/>
    </row>
    <row r="690" spans="1:4" ht="13.2">
      <c r="A690" s="44"/>
      <c r="B690" s="44"/>
      <c r="C690" s="38"/>
      <c r="D690" s="38"/>
    </row>
    <row r="691" spans="1:4" ht="13.2">
      <c r="A691" s="44"/>
      <c r="B691" s="44"/>
      <c r="C691" s="38"/>
      <c r="D691" s="38"/>
    </row>
    <row r="692" spans="1:4" ht="13.2">
      <c r="A692" s="44"/>
      <c r="B692" s="44"/>
      <c r="C692" s="38"/>
      <c r="D692" s="38"/>
    </row>
    <row r="693" spans="1:4" ht="13.2">
      <c r="A693" s="44"/>
      <c r="B693" s="44"/>
      <c r="C693" s="38"/>
      <c r="D693" s="38"/>
    </row>
    <row r="694" spans="1:4" ht="13.2">
      <c r="A694" s="44"/>
      <c r="B694" s="44"/>
      <c r="C694" s="38"/>
      <c r="D694" s="38"/>
    </row>
    <row r="695" spans="1:4" ht="13.2">
      <c r="A695" s="44"/>
      <c r="B695" s="44"/>
      <c r="C695" s="38"/>
      <c r="D695" s="38"/>
    </row>
    <row r="696" spans="1:4" ht="13.2">
      <c r="A696" s="44"/>
      <c r="B696" s="44"/>
      <c r="C696" s="38"/>
      <c r="D696" s="38"/>
    </row>
    <row r="697" spans="1:4" ht="13.2">
      <c r="A697" s="44"/>
      <c r="B697" s="44"/>
      <c r="C697" s="38"/>
      <c r="D697" s="38"/>
    </row>
    <row r="698" spans="1:4" ht="13.2">
      <c r="A698" s="44"/>
      <c r="B698" s="44"/>
      <c r="C698" s="38"/>
      <c r="D698" s="38"/>
    </row>
    <row r="699" spans="1:4" ht="13.2">
      <c r="A699" s="44"/>
      <c r="B699" s="44"/>
      <c r="C699" s="38"/>
      <c r="D699" s="38"/>
    </row>
    <row r="700" spans="1:4" ht="13.2">
      <c r="A700" s="44"/>
      <c r="B700" s="44"/>
      <c r="C700" s="38"/>
      <c r="D700" s="38"/>
    </row>
    <row r="701" spans="1:4" ht="13.2">
      <c r="A701" s="44"/>
      <c r="B701" s="44"/>
      <c r="C701" s="38"/>
      <c r="D701" s="38"/>
    </row>
    <row r="702" spans="1:4" ht="13.2">
      <c r="A702" s="44"/>
      <c r="B702" s="44"/>
      <c r="C702" s="38"/>
      <c r="D702" s="38"/>
    </row>
    <row r="703" spans="1:4" ht="13.2">
      <c r="A703" s="44"/>
      <c r="B703" s="44"/>
      <c r="C703" s="38"/>
      <c r="D703" s="38"/>
    </row>
    <row r="704" spans="1:4" ht="13.2">
      <c r="A704" s="44"/>
      <c r="B704" s="44"/>
      <c r="C704" s="38"/>
      <c r="D704" s="38"/>
    </row>
    <row r="705" spans="1:4" ht="13.2">
      <c r="A705" s="44"/>
      <c r="B705" s="44"/>
      <c r="C705" s="38"/>
      <c r="D705" s="38"/>
    </row>
    <row r="706" spans="1:4" ht="13.2">
      <c r="A706" s="44"/>
      <c r="B706" s="44"/>
      <c r="C706" s="38"/>
      <c r="D706" s="38"/>
    </row>
    <row r="707" spans="1:4" ht="13.2">
      <c r="A707" s="44"/>
      <c r="B707" s="44"/>
      <c r="C707" s="38"/>
      <c r="D707" s="38"/>
    </row>
    <row r="708" spans="1:4" ht="13.2">
      <c r="A708" s="44"/>
      <c r="B708" s="44"/>
      <c r="C708" s="38"/>
      <c r="D708" s="38"/>
    </row>
    <row r="709" spans="1:4" ht="13.2">
      <c r="A709" s="44"/>
      <c r="B709" s="44"/>
      <c r="C709" s="38"/>
      <c r="D709" s="38"/>
    </row>
    <row r="710" spans="1:4" ht="13.2">
      <c r="A710" s="44"/>
      <c r="B710" s="44"/>
      <c r="C710" s="38"/>
      <c r="D710" s="38"/>
    </row>
    <row r="711" spans="1:4" ht="13.2">
      <c r="A711" s="44"/>
      <c r="B711" s="44"/>
      <c r="C711" s="38"/>
      <c r="D711" s="38"/>
    </row>
    <row r="712" spans="1:4" ht="13.2">
      <c r="A712" s="44"/>
      <c r="B712" s="44"/>
      <c r="C712" s="38"/>
      <c r="D712" s="38"/>
    </row>
    <row r="713" spans="1:4" ht="13.2">
      <c r="A713" s="44"/>
      <c r="B713" s="44"/>
      <c r="C713" s="38"/>
      <c r="D713" s="38"/>
    </row>
    <row r="714" spans="1:4" ht="13.2">
      <c r="A714" s="44"/>
      <c r="B714" s="44"/>
      <c r="C714" s="38"/>
      <c r="D714" s="38"/>
    </row>
    <row r="715" spans="1:4" ht="13.2">
      <c r="A715" s="44"/>
      <c r="B715" s="44"/>
      <c r="C715" s="38"/>
      <c r="D715" s="38"/>
    </row>
    <row r="716" spans="1:4" ht="13.2">
      <c r="A716" s="44"/>
      <c r="B716" s="44"/>
      <c r="C716" s="38"/>
      <c r="D716" s="38"/>
    </row>
    <row r="717" spans="1:4" ht="13.2">
      <c r="A717" s="44"/>
      <c r="B717" s="44"/>
      <c r="C717" s="38"/>
      <c r="D717" s="38"/>
    </row>
    <row r="718" spans="1:4" ht="13.2">
      <c r="A718" s="44"/>
      <c r="B718" s="44"/>
      <c r="C718" s="38"/>
      <c r="D718" s="38"/>
    </row>
    <row r="719" spans="1:4" ht="13.2">
      <c r="A719" s="44"/>
      <c r="B719" s="44"/>
      <c r="C719" s="38"/>
      <c r="D719" s="38"/>
    </row>
    <row r="720" spans="1:4" ht="13.2">
      <c r="A720" s="44"/>
      <c r="B720" s="44"/>
      <c r="C720" s="38"/>
      <c r="D720" s="38"/>
    </row>
    <row r="721" spans="1:4" ht="13.2">
      <c r="A721" s="44"/>
      <c r="B721" s="44"/>
      <c r="C721" s="38"/>
      <c r="D721" s="38"/>
    </row>
    <row r="722" spans="1:4" ht="13.2">
      <c r="A722" s="44"/>
      <c r="B722" s="44"/>
      <c r="C722" s="38"/>
      <c r="D722" s="38"/>
    </row>
    <row r="723" spans="1:4" ht="13.2">
      <c r="A723" s="44"/>
      <c r="B723" s="44"/>
      <c r="C723" s="38"/>
      <c r="D723" s="38"/>
    </row>
    <row r="724" spans="1:4" ht="13.2">
      <c r="A724" s="44"/>
      <c r="B724" s="44"/>
      <c r="C724" s="38"/>
      <c r="D724" s="38"/>
    </row>
    <row r="725" spans="1:4" ht="13.2">
      <c r="A725" s="44"/>
      <c r="B725" s="44"/>
      <c r="C725" s="38"/>
      <c r="D725" s="38"/>
    </row>
    <row r="726" spans="1:4" ht="13.2">
      <c r="A726" s="44"/>
      <c r="B726" s="44"/>
      <c r="C726" s="38"/>
      <c r="D726" s="38"/>
    </row>
    <row r="727" spans="1:4" ht="13.2">
      <c r="A727" s="44"/>
      <c r="B727" s="44"/>
      <c r="C727" s="38"/>
      <c r="D727" s="38"/>
    </row>
    <row r="728" spans="1:4" ht="13.2">
      <c r="A728" s="44"/>
      <c r="B728" s="44"/>
      <c r="C728" s="38"/>
      <c r="D728" s="38"/>
    </row>
    <row r="729" spans="1:4" ht="13.2">
      <c r="A729" s="44"/>
      <c r="B729" s="44"/>
      <c r="C729" s="38"/>
      <c r="D729" s="38"/>
    </row>
    <row r="730" spans="1:4" ht="13.2">
      <c r="A730" s="44"/>
      <c r="B730" s="44"/>
      <c r="C730" s="38"/>
      <c r="D730" s="38"/>
    </row>
    <row r="731" spans="1:4" ht="13.2">
      <c r="A731" s="44"/>
      <c r="B731" s="44"/>
      <c r="C731" s="38"/>
      <c r="D731" s="38"/>
    </row>
    <row r="732" spans="1:4" ht="13.2">
      <c r="A732" s="44"/>
      <c r="B732" s="44"/>
      <c r="C732" s="38"/>
      <c r="D732" s="38"/>
    </row>
    <row r="733" spans="1:4" ht="13.2">
      <c r="A733" s="44"/>
      <c r="B733" s="44"/>
      <c r="C733" s="38"/>
      <c r="D733" s="38"/>
    </row>
    <row r="734" spans="1:4" ht="13.2">
      <c r="A734" s="44"/>
      <c r="B734" s="44"/>
      <c r="C734" s="38"/>
      <c r="D734" s="38"/>
    </row>
    <row r="735" spans="1:4" ht="13.2">
      <c r="A735" s="44"/>
      <c r="B735" s="44"/>
      <c r="C735" s="38"/>
      <c r="D735" s="38"/>
    </row>
    <row r="736" spans="1:4" ht="13.2">
      <c r="A736" s="44"/>
      <c r="B736" s="44"/>
      <c r="C736" s="38"/>
      <c r="D736" s="38"/>
    </row>
    <row r="737" spans="1:4" ht="13.2">
      <c r="A737" s="44"/>
      <c r="B737" s="44"/>
      <c r="C737" s="38"/>
      <c r="D737" s="38"/>
    </row>
    <row r="738" spans="1:4" ht="13.2">
      <c r="A738" s="44"/>
      <c r="B738" s="44"/>
      <c r="C738" s="38"/>
      <c r="D738" s="38"/>
    </row>
    <row r="739" spans="1:4" ht="13.2">
      <c r="A739" s="44"/>
      <c r="B739" s="44"/>
      <c r="C739" s="38"/>
      <c r="D739" s="38"/>
    </row>
    <row r="740" spans="1:4" ht="13.2">
      <c r="A740" s="44"/>
      <c r="B740" s="44"/>
      <c r="C740" s="38"/>
      <c r="D740" s="38"/>
    </row>
    <row r="741" spans="1:4" ht="13.2">
      <c r="A741" s="44"/>
      <c r="B741" s="44"/>
      <c r="C741" s="38"/>
      <c r="D741" s="38"/>
    </row>
    <row r="742" spans="1:4" ht="13.2">
      <c r="A742" s="44"/>
      <c r="B742" s="44"/>
      <c r="C742" s="38"/>
      <c r="D742" s="38"/>
    </row>
    <row r="743" spans="1:4" ht="13.2">
      <c r="A743" s="44"/>
      <c r="B743" s="44"/>
      <c r="C743" s="38"/>
      <c r="D743" s="38"/>
    </row>
    <row r="744" spans="1:4" ht="13.2">
      <c r="A744" s="44"/>
      <c r="B744" s="44"/>
      <c r="C744" s="38"/>
      <c r="D744" s="38"/>
    </row>
    <row r="745" spans="1:4" ht="13.2">
      <c r="A745" s="44"/>
      <c r="B745" s="44"/>
      <c r="C745" s="38"/>
      <c r="D745" s="38"/>
    </row>
    <row r="746" spans="1:4" ht="13.2">
      <c r="A746" s="44"/>
      <c r="B746" s="44"/>
      <c r="C746" s="38"/>
      <c r="D746" s="38"/>
    </row>
    <row r="747" spans="1:4" ht="13.2">
      <c r="A747" s="44"/>
      <c r="B747" s="44"/>
      <c r="C747" s="38"/>
      <c r="D747" s="38"/>
    </row>
    <row r="748" spans="1:4" ht="13.2">
      <c r="A748" s="44"/>
      <c r="B748" s="44"/>
      <c r="C748" s="38"/>
      <c r="D748" s="38"/>
    </row>
    <row r="749" spans="1:4" ht="13.2">
      <c r="A749" s="44"/>
      <c r="B749" s="44"/>
      <c r="C749" s="38"/>
      <c r="D749" s="38"/>
    </row>
    <row r="750" spans="1:4" ht="13.2">
      <c r="A750" s="44"/>
      <c r="B750" s="44"/>
      <c r="C750" s="38"/>
      <c r="D750" s="38"/>
    </row>
    <row r="751" spans="1:4" ht="13.2">
      <c r="A751" s="44"/>
      <c r="B751" s="44"/>
      <c r="C751" s="38"/>
      <c r="D751" s="38"/>
    </row>
    <row r="752" spans="1:4" ht="13.2">
      <c r="A752" s="44"/>
      <c r="B752" s="44"/>
      <c r="C752" s="38"/>
      <c r="D752" s="38"/>
    </row>
    <row r="753" spans="1:4" ht="13.2">
      <c r="A753" s="44"/>
      <c r="B753" s="44"/>
      <c r="C753" s="38"/>
      <c r="D753" s="38"/>
    </row>
    <row r="754" spans="1:4" ht="13.2">
      <c r="A754" s="44"/>
      <c r="B754" s="44"/>
      <c r="C754" s="38"/>
      <c r="D754" s="38"/>
    </row>
    <row r="755" spans="1:4" ht="13.2">
      <c r="A755" s="44"/>
      <c r="B755" s="44"/>
      <c r="C755" s="38"/>
      <c r="D755" s="38"/>
    </row>
    <row r="756" spans="1:4" ht="13.2">
      <c r="A756" s="44"/>
      <c r="B756" s="44"/>
      <c r="C756" s="38"/>
      <c r="D756" s="38"/>
    </row>
    <row r="757" spans="1:4" ht="13.2">
      <c r="A757" s="44"/>
      <c r="B757" s="44"/>
      <c r="C757" s="38"/>
      <c r="D757" s="38"/>
    </row>
    <row r="758" spans="1:4" ht="13.2">
      <c r="A758" s="44"/>
      <c r="B758" s="44"/>
      <c r="C758" s="38"/>
      <c r="D758" s="38"/>
    </row>
    <row r="759" spans="1:4" ht="13.2">
      <c r="A759" s="44"/>
      <c r="B759" s="44"/>
      <c r="C759" s="38"/>
      <c r="D759" s="38"/>
    </row>
    <row r="760" spans="1:4" ht="13.2">
      <c r="A760" s="44"/>
      <c r="B760" s="44"/>
      <c r="C760" s="38"/>
      <c r="D760" s="38"/>
    </row>
    <row r="761" spans="1:4" ht="13.2">
      <c r="A761" s="44"/>
      <c r="B761" s="44"/>
      <c r="C761" s="38"/>
      <c r="D761" s="38"/>
    </row>
    <row r="762" spans="1:4" ht="13.2">
      <c r="A762" s="44"/>
      <c r="B762" s="44"/>
      <c r="C762" s="38"/>
      <c r="D762" s="38"/>
    </row>
    <row r="763" spans="1:4" ht="13.2">
      <c r="A763" s="44"/>
      <c r="B763" s="44"/>
      <c r="C763" s="38"/>
      <c r="D763" s="38"/>
    </row>
    <row r="764" spans="1:4" ht="13.2">
      <c r="A764" s="44"/>
      <c r="B764" s="44"/>
      <c r="C764" s="38"/>
      <c r="D764" s="38"/>
    </row>
    <row r="765" spans="1:4" ht="13.2">
      <c r="A765" s="44"/>
      <c r="B765" s="44"/>
      <c r="C765" s="38"/>
      <c r="D765" s="38"/>
    </row>
    <row r="766" spans="1:4" ht="13.2">
      <c r="A766" s="44"/>
      <c r="B766" s="44"/>
      <c r="C766" s="38"/>
      <c r="D766" s="38"/>
    </row>
    <row r="767" spans="1:4" ht="13.2">
      <c r="A767" s="44"/>
      <c r="B767" s="44"/>
      <c r="C767" s="38"/>
      <c r="D767" s="38"/>
    </row>
    <row r="768" spans="1:4" ht="13.2">
      <c r="A768" s="44"/>
      <c r="B768" s="44"/>
      <c r="C768" s="38"/>
      <c r="D768" s="38"/>
    </row>
    <row r="769" spans="1:4" ht="13.2">
      <c r="A769" s="44"/>
      <c r="B769" s="44"/>
      <c r="C769" s="38"/>
      <c r="D769" s="38"/>
    </row>
    <row r="770" spans="1:4" ht="13.2">
      <c r="A770" s="44"/>
      <c r="B770" s="44"/>
      <c r="C770" s="38"/>
      <c r="D770" s="38"/>
    </row>
    <row r="771" spans="1:4" ht="13.2">
      <c r="A771" s="44"/>
      <c r="B771" s="44"/>
      <c r="C771" s="38"/>
      <c r="D771" s="38"/>
    </row>
    <row r="772" spans="1:4" ht="13.2">
      <c r="A772" s="44"/>
      <c r="B772" s="44"/>
      <c r="C772" s="38"/>
      <c r="D772" s="38"/>
    </row>
    <row r="773" spans="1:4" ht="13.2">
      <c r="A773" s="44"/>
      <c r="B773" s="44"/>
      <c r="C773" s="38"/>
      <c r="D773" s="38"/>
    </row>
    <row r="774" spans="1:4" ht="13.2">
      <c r="A774" s="44"/>
      <c r="B774" s="44"/>
      <c r="C774" s="38"/>
      <c r="D774" s="38"/>
    </row>
    <row r="775" spans="1:4" ht="13.2">
      <c r="A775" s="44"/>
      <c r="B775" s="44"/>
      <c r="C775" s="38"/>
      <c r="D775" s="38"/>
    </row>
    <row r="776" spans="1:4" ht="13.2">
      <c r="A776" s="44"/>
      <c r="B776" s="44"/>
      <c r="C776" s="38"/>
      <c r="D776" s="38"/>
    </row>
    <row r="777" spans="1:4" ht="13.2">
      <c r="A777" s="44"/>
      <c r="B777" s="44"/>
      <c r="C777" s="38"/>
      <c r="D777" s="38"/>
    </row>
    <row r="778" spans="1:4" ht="13.2">
      <c r="A778" s="44"/>
      <c r="B778" s="44"/>
      <c r="C778" s="38"/>
      <c r="D778" s="38"/>
    </row>
    <row r="779" spans="1:4" ht="13.2">
      <c r="A779" s="44"/>
      <c r="B779" s="44"/>
      <c r="C779" s="38"/>
      <c r="D779" s="38"/>
    </row>
    <row r="780" spans="1:4" ht="13.2">
      <c r="A780" s="44"/>
      <c r="B780" s="44"/>
      <c r="C780" s="38"/>
      <c r="D780" s="38"/>
    </row>
    <row r="781" spans="1:4" ht="13.2">
      <c r="A781" s="44"/>
      <c r="B781" s="44"/>
      <c r="C781" s="38"/>
      <c r="D781" s="38"/>
    </row>
    <row r="782" spans="1:4" ht="13.2">
      <c r="A782" s="44"/>
      <c r="B782" s="44"/>
      <c r="C782" s="38"/>
      <c r="D782" s="38"/>
    </row>
    <row r="783" spans="1:4" ht="13.2">
      <c r="A783" s="44"/>
      <c r="B783" s="44"/>
      <c r="C783" s="38"/>
      <c r="D783" s="38"/>
    </row>
    <row r="784" spans="1:4" ht="13.2">
      <c r="A784" s="44"/>
      <c r="B784" s="44"/>
      <c r="C784" s="38"/>
      <c r="D784" s="38"/>
    </row>
    <row r="785" spans="1:4" ht="13.2">
      <c r="A785" s="44"/>
      <c r="B785" s="44"/>
      <c r="C785" s="38"/>
      <c r="D785" s="38"/>
    </row>
    <row r="786" spans="1:4" ht="13.2">
      <c r="A786" s="44"/>
      <c r="B786" s="44"/>
      <c r="C786" s="38"/>
      <c r="D786" s="38"/>
    </row>
    <row r="787" spans="1:4" ht="13.2">
      <c r="A787" s="44"/>
      <c r="B787" s="44"/>
      <c r="C787" s="38"/>
      <c r="D787" s="38"/>
    </row>
    <row r="788" spans="1:4" ht="13.2">
      <c r="A788" s="44"/>
      <c r="B788" s="44"/>
      <c r="C788" s="38"/>
      <c r="D788" s="38"/>
    </row>
    <row r="789" spans="1:4" ht="13.2">
      <c r="A789" s="44"/>
      <c r="B789" s="44"/>
      <c r="C789" s="38"/>
      <c r="D789" s="38"/>
    </row>
    <row r="790" spans="1:4" ht="13.2">
      <c r="A790" s="44"/>
      <c r="B790" s="44"/>
      <c r="C790" s="38"/>
      <c r="D790" s="38"/>
    </row>
    <row r="791" spans="1:4" ht="13.2">
      <c r="A791" s="44"/>
      <c r="B791" s="44"/>
      <c r="C791" s="38"/>
      <c r="D791" s="38"/>
    </row>
    <row r="792" spans="1:4" ht="13.2">
      <c r="A792" s="44"/>
      <c r="B792" s="44"/>
      <c r="C792" s="38"/>
      <c r="D792" s="38"/>
    </row>
    <row r="793" spans="1:4" ht="13.2">
      <c r="A793" s="44"/>
      <c r="B793" s="44"/>
      <c r="C793" s="38"/>
      <c r="D793" s="38"/>
    </row>
    <row r="794" spans="1:4" ht="13.2">
      <c r="A794" s="44"/>
      <c r="B794" s="44"/>
      <c r="C794" s="38"/>
      <c r="D794" s="38"/>
    </row>
    <row r="795" spans="1:4" ht="13.2">
      <c r="A795" s="44"/>
      <c r="B795" s="44"/>
      <c r="C795" s="38"/>
      <c r="D795" s="38"/>
    </row>
    <row r="796" spans="1:4" ht="13.2">
      <c r="A796" s="44"/>
      <c r="B796" s="44"/>
      <c r="C796" s="38"/>
      <c r="D796" s="38"/>
    </row>
    <row r="797" spans="1:4" ht="13.2">
      <c r="A797" s="44"/>
      <c r="B797" s="44"/>
      <c r="C797" s="38"/>
      <c r="D797" s="38"/>
    </row>
    <row r="798" spans="1:4" ht="13.2">
      <c r="A798" s="44"/>
      <c r="B798" s="44"/>
      <c r="C798" s="38"/>
      <c r="D798" s="38"/>
    </row>
    <row r="799" spans="1:4" ht="13.2">
      <c r="A799" s="44"/>
      <c r="B799" s="44"/>
      <c r="C799" s="38"/>
      <c r="D799" s="38"/>
    </row>
    <row r="800" spans="1:4" ht="13.2">
      <c r="A800" s="44"/>
      <c r="B800" s="44"/>
      <c r="C800" s="38"/>
      <c r="D800" s="38"/>
    </row>
    <row r="801" spans="1:4" ht="13.2">
      <c r="A801" s="44"/>
      <c r="B801" s="44"/>
      <c r="C801" s="38"/>
      <c r="D801" s="38"/>
    </row>
    <row r="802" spans="1:4" ht="13.2">
      <c r="A802" s="44"/>
      <c r="B802" s="44"/>
      <c r="C802" s="38"/>
      <c r="D802" s="38"/>
    </row>
    <row r="803" spans="1:4" ht="13.2">
      <c r="A803" s="44"/>
      <c r="B803" s="44"/>
      <c r="C803" s="38"/>
      <c r="D803" s="38"/>
    </row>
    <row r="804" spans="1:4" ht="13.2">
      <c r="A804" s="44"/>
      <c r="B804" s="44"/>
      <c r="C804" s="38"/>
      <c r="D804" s="38"/>
    </row>
    <row r="805" spans="1:4" ht="13.2">
      <c r="A805" s="44"/>
      <c r="B805" s="44"/>
      <c r="C805" s="38"/>
      <c r="D805" s="38"/>
    </row>
    <row r="806" spans="1:4" ht="13.2">
      <c r="A806" s="44"/>
      <c r="B806" s="44"/>
      <c r="C806" s="38"/>
      <c r="D806" s="38"/>
    </row>
    <row r="807" spans="1:4" ht="13.2">
      <c r="A807" s="44"/>
      <c r="B807" s="44"/>
      <c r="C807" s="38"/>
      <c r="D807" s="38"/>
    </row>
    <row r="808" spans="1:4" ht="13.2">
      <c r="A808" s="44"/>
      <c r="B808" s="44"/>
      <c r="C808" s="38"/>
      <c r="D808" s="38"/>
    </row>
    <row r="809" spans="1:4" ht="13.2">
      <c r="A809" s="44"/>
      <c r="B809" s="44"/>
      <c r="C809" s="38"/>
      <c r="D809" s="38"/>
    </row>
    <row r="810" spans="1:4" ht="13.2">
      <c r="A810" s="44"/>
      <c r="B810" s="44"/>
      <c r="C810" s="38"/>
      <c r="D810" s="38"/>
    </row>
    <row r="811" spans="1:4" ht="13.2">
      <c r="A811" s="44"/>
      <c r="B811" s="44"/>
      <c r="C811" s="38"/>
      <c r="D811" s="38"/>
    </row>
    <row r="812" spans="1:4" ht="13.2">
      <c r="A812" s="44"/>
      <c r="B812" s="44"/>
      <c r="C812" s="38"/>
      <c r="D812" s="38"/>
    </row>
    <row r="813" spans="1:4" ht="13.2">
      <c r="A813" s="44"/>
      <c r="B813" s="44"/>
      <c r="C813" s="38"/>
      <c r="D813" s="38"/>
    </row>
    <row r="814" spans="1:4" ht="13.2">
      <c r="A814" s="44"/>
      <c r="B814" s="44"/>
      <c r="C814" s="38"/>
      <c r="D814" s="38"/>
    </row>
    <row r="815" spans="1:4" ht="13.2">
      <c r="A815" s="44"/>
      <c r="B815" s="44"/>
      <c r="C815" s="38"/>
      <c r="D815" s="38"/>
    </row>
    <row r="816" spans="1:4" ht="13.2">
      <c r="A816" s="44"/>
      <c r="B816" s="44"/>
      <c r="C816" s="38"/>
      <c r="D816" s="38"/>
    </row>
    <row r="817" spans="1:4" ht="13.2">
      <c r="A817" s="44"/>
      <c r="B817" s="44"/>
      <c r="C817" s="38"/>
      <c r="D817" s="38"/>
    </row>
    <row r="818" spans="1:4" ht="13.2">
      <c r="A818" s="44"/>
      <c r="B818" s="44"/>
      <c r="C818" s="38"/>
      <c r="D818" s="38"/>
    </row>
    <row r="819" spans="1:4" ht="13.2">
      <c r="A819" s="44"/>
      <c r="B819" s="44"/>
      <c r="C819" s="38"/>
      <c r="D819" s="38"/>
    </row>
    <row r="820" spans="1:4" ht="13.2">
      <c r="A820" s="44"/>
      <c r="B820" s="44"/>
      <c r="C820" s="38"/>
      <c r="D820" s="38"/>
    </row>
    <row r="821" spans="1:4" ht="13.2">
      <c r="A821" s="44"/>
      <c r="B821" s="44"/>
      <c r="C821" s="38"/>
      <c r="D821" s="38"/>
    </row>
    <row r="822" spans="1:4" ht="13.2">
      <c r="A822" s="44"/>
      <c r="B822" s="44"/>
      <c r="C822" s="38"/>
      <c r="D822" s="38"/>
    </row>
    <row r="823" spans="1:4" ht="13.2">
      <c r="A823" s="44"/>
      <c r="B823" s="44"/>
      <c r="C823" s="38"/>
      <c r="D823" s="38"/>
    </row>
    <row r="824" spans="1:4" ht="13.2">
      <c r="A824" s="44"/>
      <c r="B824" s="44"/>
      <c r="C824" s="38"/>
      <c r="D824" s="38"/>
    </row>
    <row r="825" spans="1:4" ht="13.2">
      <c r="A825" s="44"/>
      <c r="B825" s="44"/>
      <c r="C825" s="38"/>
      <c r="D825" s="38"/>
    </row>
    <row r="826" spans="1:4" ht="13.2">
      <c r="A826" s="44"/>
      <c r="B826" s="44"/>
      <c r="C826" s="38"/>
      <c r="D826" s="38"/>
    </row>
    <row r="827" spans="1:4" ht="13.2">
      <c r="A827" s="44"/>
      <c r="B827" s="44"/>
      <c r="C827" s="38"/>
      <c r="D827" s="38"/>
    </row>
    <row r="828" spans="1:4" ht="13.2">
      <c r="A828" s="44"/>
      <c r="B828" s="44"/>
      <c r="C828" s="38"/>
      <c r="D828" s="38"/>
    </row>
    <row r="829" spans="1:4" ht="13.2">
      <c r="A829" s="44"/>
      <c r="B829" s="44"/>
      <c r="C829" s="38"/>
      <c r="D829" s="38"/>
    </row>
    <row r="830" spans="1:4" ht="13.2">
      <c r="A830" s="44"/>
      <c r="B830" s="44"/>
      <c r="C830" s="38"/>
      <c r="D830" s="38"/>
    </row>
    <row r="831" spans="1:4" ht="13.2">
      <c r="A831" s="44"/>
      <c r="B831" s="44"/>
      <c r="C831" s="38"/>
      <c r="D831" s="38"/>
    </row>
    <row r="832" spans="1:4" ht="13.2">
      <c r="A832" s="44"/>
      <c r="B832" s="44"/>
      <c r="C832" s="38"/>
      <c r="D832" s="38"/>
    </row>
    <row r="833" spans="1:4" ht="13.2">
      <c r="A833" s="44"/>
      <c r="B833" s="44"/>
      <c r="C833" s="38"/>
      <c r="D833" s="38"/>
    </row>
    <row r="834" spans="1:4" ht="13.2">
      <c r="A834" s="44"/>
      <c r="B834" s="44"/>
      <c r="C834" s="38"/>
      <c r="D834" s="38"/>
    </row>
    <row r="835" spans="1:4" ht="13.2">
      <c r="A835" s="44"/>
      <c r="B835" s="44"/>
      <c r="C835" s="38"/>
      <c r="D835" s="38"/>
    </row>
    <row r="836" spans="1:4" ht="13.2">
      <c r="A836" s="44"/>
      <c r="B836" s="44"/>
      <c r="C836" s="38"/>
      <c r="D836" s="38"/>
    </row>
    <row r="837" spans="1:4" ht="13.2">
      <c r="A837" s="44"/>
      <c r="B837" s="44"/>
      <c r="C837" s="38"/>
      <c r="D837" s="38"/>
    </row>
    <row r="838" spans="1:4" ht="13.2">
      <c r="A838" s="44"/>
      <c r="B838" s="44"/>
      <c r="C838" s="38"/>
      <c r="D838" s="38"/>
    </row>
    <row r="839" spans="1:4" ht="13.2">
      <c r="A839" s="44"/>
      <c r="B839" s="44"/>
      <c r="C839" s="38"/>
      <c r="D839" s="38"/>
    </row>
    <row r="840" spans="1:4" ht="13.2">
      <c r="A840" s="44"/>
      <c r="B840" s="44"/>
      <c r="C840" s="38"/>
      <c r="D840" s="38"/>
    </row>
    <row r="841" spans="1:4" ht="13.2">
      <c r="A841" s="44"/>
      <c r="B841" s="44"/>
      <c r="C841" s="38"/>
      <c r="D841" s="38"/>
    </row>
    <row r="842" spans="1:4" ht="13.2">
      <c r="A842" s="44"/>
      <c r="B842" s="44"/>
      <c r="C842" s="38"/>
      <c r="D842" s="38"/>
    </row>
    <row r="843" spans="1:4" ht="13.2">
      <c r="A843" s="44"/>
      <c r="B843" s="44"/>
      <c r="C843" s="38"/>
      <c r="D843" s="38"/>
    </row>
    <row r="844" spans="1:4" ht="13.2">
      <c r="A844" s="44"/>
      <c r="B844" s="44"/>
      <c r="C844" s="38"/>
      <c r="D844" s="38"/>
    </row>
    <row r="845" spans="1:4" ht="13.2">
      <c r="A845" s="44"/>
      <c r="B845" s="44"/>
      <c r="C845" s="38"/>
      <c r="D845" s="38"/>
    </row>
    <row r="846" spans="1:4" ht="13.2">
      <c r="A846" s="44"/>
      <c r="B846" s="44"/>
      <c r="C846" s="38"/>
      <c r="D846" s="38"/>
    </row>
    <row r="847" spans="1:4" ht="13.2">
      <c r="A847" s="44"/>
      <c r="B847" s="44"/>
      <c r="C847" s="38"/>
      <c r="D847" s="38"/>
    </row>
    <row r="848" spans="1:4" ht="13.2">
      <c r="A848" s="44"/>
      <c r="B848" s="44"/>
      <c r="C848" s="38"/>
      <c r="D848" s="38"/>
    </row>
    <row r="849" spans="1:4" ht="13.2">
      <c r="A849" s="44"/>
      <c r="B849" s="44"/>
      <c r="C849" s="38"/>
      <c r="D849" s="38"/>
    </row>
    <row r="850" spans="1:4" ht="13.2">
      <c r="A850" s="44"/>
      <c r="B850" s="44"/>
      <c r="C850" s="38"/>
      <c r="D850" s="38"/>
    </row>
    <row r="851" spans="1:4" ht="13.2">
      <c r="A851" s="44"/>
      <c r="B851" s="44"/>
      <c r="C851" s="38"/>
      <c r="D851" s="38"/>
    </row>
    <row r="852" spans="1:4" ht="13.2">
      <c r="A852" s="44"/>
      <c r="B852" s="44"/>
      <c r="C852" s="38"/>
      <c r="D852" s="38"/>
    </row>
    <row r="853" spans="1:4" ht="13.2">
      <c r="A853" s="44"/>
      <c r="B853" s="44"/>
      <c r="C853" s="38"/>
      <c r="D853" s="38"/>
    </row>
    <row r="854" spans="1:4" ht="13.2">
      <c r="A854" s="44"/>
      <c r="B854" s="44"/>
      <c r="C854" s="38"/>
      <c r="D854" s="38"/>
    </row>
    <row r="855" spans="1:4" ht="13.2">
      <c r="A855" s="44"/>
      <c r="B855" s="44"/>
      <c r="C855" s="38"/>
      <c r="D855" s="38"/>
    </row>
    <row r="856" spans="1:4" ht="13.2">
      <c r="A856" s="44"/>
      <c r="B856" s="44"/>
      <c r="C856" s="38"/>
      <c r="D856" s="38"/>
    </row>
    <row r="857" spans="1:4" ht="13.2">
      <c r="A857" s="44"/>
      <c r="B857" s="44"/>
      <c r="C857" s="38"/>
      <c r="D857" s="38"/>
    </row>
    <row r="858" spans="1:4" ht="13.2">
      <c r="A858" s="44"/>
      <c r="B858" s="44"/>
      <c r="C858" s="38"/>
      <c r="D858" s="38"/>
    </row>
    <row r="859" spans="1:4" ht="13.2">
      <c r="A859" s="44"/>
      <c r="B859" s="44"/>
      <c r="C859" s="38"/>
      <c r="D859" s="38"/>
    </row>
    <row r="860" spans="1:4" ht="13.2">
      <c r="A860" s="44"/>
      <c r="B860" s="44"/>
      <c r="C860" s="38"/>
      <c r="D860" s="38"/>
    </row>
    <row r="861" spans="1:4" ht="13.2">
      <c r="A861" s="44"/>
      <c r="B861" s="44"/>
      <c r="C861" s="38"/>
      <c r="D861" s="38"/>
    </row>
    <row r="862" spans="1:4" ht="13.2">
      <c r="A862" s="44"/>
      <c r="B862" s="44"/>
      <c r="C862" s="38"/>
      <c r="D862" s="38"/>
    </row>
    <row r="863" spans="1:4" ht="13.2">
      <c r="A863" s="44"/>
      <c r="B863" s="44"/>
      <c r="C863" s="38"/>
      <c r="D863" s="38"/>
    </row>
    <row r="864" spans="1:4" ht="13.2">
      <c r="A864" s="44"/>
      <c r="B864" s="44"/>
      <c r="C864" s="38"/>
      <c r="D864" s="38"/>
    </row>
    <row r="865" spans="1:4" ht="13.2">
      <c r="A865" s="44"/>
      <c r="B865" s="44"/>
      <c r="C865" s="38"/>
      <c r="D865" s="38"/>
    </row>
    <row r="866" spans="1:4" ht="13.2">
      <c r="A866" s="44"/>
      <c r="B866" s="44"/>
      <c r="C866" s="38"/>
      <c r="D866" s="38"/>
    </row>
    <row r="867" spans="1:4" ht="13.2">
      <c r="A867" s="44"/>
      <c r="B867" s="44"/>
      <c r="C867" s="38"/>
      <c r="D867" s="38"/>
    </row>
    <row r="868" spans="1:4" ht="13.2">
      <c r="A868" s="44"/>
      <c r="B868" s="44"/>
      <c r="C868" s="38"/>
      <c r="D868" s="38"/>
    </row>
    <row r="869" spans="1:4" ht="13.2">
      <c r="A869" s="44"/>
      <c r="B869" s="44"/>
      <c r="C869" s="38"/>
      <c r="D869" s="38"/>
    </row>
    <row r="870" spans="1:4" ht="13.2">
      <c r="A870" s="44"/>
      <c r="B870" s="44"/>
      <c r="C870" s="38"/>
      <c r="D870" s="38"/>
    </row>
    <row r="871" spans="1:4" ht="13.2">
      <c r="A871" s="44"/>
      <c r="B871" s="44"/>
      <c r="C871" s="38"/>
      <c r="D871" s="38"/>
    </row>
    <row r="872" spans="1:4" ht="13.2">
      <c r="A872" s="44"/>
      <c r="B872" s="44"/>
      <c r="C872" s="38"/>
      <c r="D872" s="38"/>
    </row>
    <row r="873" spans="1:4" ht="13.2">
      <c r="A873" s="44"/>
      <c r="B873" s="44"/>
      <c r="C873" s="38"/>
      <c r="D873" s="38"/>
    </row>
    <row r="874" spans="1:4" ht="13.2">
      <c r="A874" s="44"/>
      <c r="B874" s="44"/>
      <c r="C874" s="38"/>
      <c r="D874" s="38"/>
    </row>
    <row r="875" spans="1:4" ht="13.2">
      <c r="A875" s="44"/>
      <c r="B875" s="44"/>
      <c r="C875" s="38"/>
      <c r="D875" s="38"/>
    </row>
    <row r="876" spans="1:4" ht="13.2">
      <c r="A876" s="44"/>
      <c r="B876" s="44"/>
      <c r="C876" s="38"/>
      <c r="D876" s="38"/>
    </row>
    <row r="877" spans="1:4" ht="13.2">
      <c r="A877" s="44"/>
      <c r="B877" s="44"/>
      <c r="C877" s="38"/>
      <c r="D877" s="38"/>
    </row>
    <row r="878" spans="1:4" ht="13.2">
      <c r="A878" s="44"/>
      <c r="B878" s="44"/>
      <c r="C878" s="38"/>
      <c r="D878" s="38"/>
    </row>
    <row r="879" spans="1:4" ht="13.2">
      <c r="A879" s="44"/>
      <c r="B879" s="44"/>
      <c r="C879" s="38"/>
      <c r="D879" s="38"/>
    </row>
    <row r="880" spans="1:4" ht="13.2">
      <c r="A880" s="44"/>
      <c r="B880" s="44"/>
      <c r="C880" s="38"/>
      <c r="D880" s="38"/>
    </row>
    <row r="881" spans="1:4" ht="13.2">
      <c r="A881" s="44"/>
      <c r="B881" s="44"/>
      <c r="C881" s="38"/>
      <c r="D881" s="38"/>
    </row>
    <row r="882" spans="1:4" ht="13.2">
      <c r="A882" s="44"/>
      <c r="B882" s="44"/>
      <c r="C882" s="38"/>
      <c r="D882" s="38"/>
    </row>
    <row r="883" spans="1:4" ht="13.2">
      <c r="A883" s="44"/>
      <c r="B883" s="44"/>
      <c r="C883" s="38"/>
      <c r="D883" s="38"/>
    </row>
    <row r="884" spans="1:4" ht="13.2">
      <c r="A884" s="44"/>
      <c r="B884" s="44"/>
      <c r="C884" s="38"/>
      <c r="D884" s="38"/>
    </row>
    <row r="885" spans="1:4" ht="13.2">
      <c r="A885" s="44"/>
      <c r="B885" s="44"/>
      <c r="C885" s="38"/>
      <c r="D885" s="38"/>
    </row>
    <row r="886" spans="1:4" ht="13.2">
      <c r="A886" s="44"/>
      <c r="B886" s="44"/>
      <c r="C886" s="38"/>
      <c r="D886" s="38"/>
    </row>
    <row r="887" spans="1:4" ht="13.2">
      <c r="A887" s="44"/>
      <c r="B887" s="44"/>
      <c r="C887" s="38"/>
      <c r="D887" s="38"/>
    </row>
    <row r="888" spans="1:4" ht="13.2">
      <c r="A888" s="44"/>
      <c r="B888" s="44"/>
      <c r="C888" s="38"/>
      <c r="D888" s="38"/>
    </row>
    <row r="889" spans="1:4" ht="13.2">
      <c r="A889" s="44"/>
      <c r="B889" s="44"/>
      <c r="C889" s="38"/>
      <c r="D889" s="38"/>
    </row>
    <row r="890" spans="1:4" ht="13.2">
      <c r="A890" s="44"/>
      <c r="B890" s="44"/>
      <c r="C890" s="38"/>
      <c r="D890" s="38"/>
    </row>
    <row r="891" spans="1:4" ht="13.2">
      <c r="A891" s="44"/>
      <c r="B891" s="44"/>
      <c r="C891" s="38"/>
      <c r="D891" s="38"/>
    </row>
    <row r="892" spans="1:4" ht="13.2">
      <c r="A892" s="44"/>
      <c r="B892" s="44"/>
      <c r="C892" s="38"/>
      <c r="D892" s="38"/>
    </row>
    <row r="893" spans="1:4" ht="13.2">
      <c r="A893" s="44"/>
      <c r="B893" s="44"/>
      <c r="C893" s="38"/>
      <c r="D893" s="38"/>
    </row>
    <row r="894" spans="1:4" ht="13.2">
      <c r="A894" s="44"/>
      <c r="B894" s="44"/>
      <c r="C894" s="38"/>
      <c r="D894" s="38"/>
    </row>
    <row r="895" spans="1:4" ht="13.2">
      <c r="A895" s="44"/>
      <c r="B895" s="44"/>
      <c r="C895" s="38"/>
      <c r="D895" s="38"/>
    </row>
    <row r="896" spans="1:4" ht="13.2">
      <c r="A896" s="44"/>
      <c r="B896" s="44"/>
      <c r="C896" s="38"/>
      <c r="D896" s="38"/>
    </row>
    <row r="897" spans="1:4" ht="13.2">
      <c r="A897" s="44"/>
      <c r="B897" s="44"/>
      <c r="C897" s="38"/>
      <c r="D897" s="38"/>
    </row>
    <row r="898" spans="1:4" ht="13.2">
      <c r="A898" s="44"/>
      <c r="B898" s="44"/>
      <c r="C898" s="38"/>
      <c r="D898" s="38"/>
    </row>
    <row r="899" spans="1:4" ht="13.2">
      <c r="A899" s="44"/>
      <c r="B899" s="44"/>
      <c r="C899" s="38"/>
      <c r="D899" s="38"/>
    </row>
    <row r="900" spans="1:4" ht="13.2">
      <c r="A900" s="44"/>
      <c r="B900" s="44"/>
      <c r="C900" s="38"/>
      <c r="D900" s="38"/>
    </row>
    <row r="901" spans="1:4" ht="13.2">
      <c r="A901" s="44"/>
      <c r="B901" s="44"/>
      <c r="C901" s="38"/>
      <c r="D901" s="38"/>
    </row>
    <row r="902" spans="1:4" ht="13.2">
      <c r="A902" s="44"/>
      <c r="B902" s="44"/>
      <c r="C902" s="38"/>
      <c r="D902" s="38"/>
    </row>
    <row r="903" spans="1:4" ht="13.2">
      <c r="A903" s="44"/>
      <c r="B903" s="44"/>
      <c r="C903" s="38"/>
      <c r="D903" s="38"/>
    </row>
    <row r="904" spans="1:4" ht="13.2">
      <c r="A904" s="44"/>
      <c r="B904" s="44"/>
      <c r="C904" s="38"/>
      <c r="D904" s="38"/>
    </row>
    <row r="905" spans="1:4" ht="13.2">
      <c r="A905" s="44"/>
      <c r="B905" s="44"/>
      <c r="C905" s="38"/>
      <c r="D905" s="38"/>
    </row>
    <row r="906" spans="1:4" ht="13.2">
      <c r="A906" s="44"/>
      <c r="B906" s="44"/>
      <c r="C906" s="38"/>
      <c r="D906" s="38"/>
    </row>
    <row r="907" spans="1:4" ht="13.2">
      <c r="A907" s="44"/>
      <c r="B907" s="44"/>
      <c r="C907" s="38"/>
      <c r="D907" s="38"/>
    </row>
    <row r="908" spans="1:4" ht="13.2">
      <c r="A908" s="44"/>
      <c r="B908" s="44"/>
      <c r="C908" s="38"/>
      <c r="D908" s="38"/>
    </row>
    <row r="909" spans="1:4" ht="13.2">
      <c r="A909" s="44"/>
      <c r="B909" s="44"/>
      <c r="C909" s="38"/>
      <c r="D909" s="38"/>
    </row>
    <row r="910" spans="1:4" ht="13.2">
      <c r="A910" s="44"/>
      <c r="B910" s="44"/>
      <c r="C910" s="38"/>
      <c r="D910" s="38"/>
    </row>
    <row r="911" spans="1:4" ht="13.2">
      <c r="A911" s="44"/>
      <c r="B911" s="44"/>
      <c r="C911" s="38"/>
      <c r="D911" s="38"/>
    </row>
    <row r="912" spans="1:4" ht="13.2">
      <c r="A912" s="44"/>
      <c r="B912" s="44"/>
      <c r="C912" s="38"/>
      <c r="D912" s="38"/>
    </row>
    <row r="913" spans="1:4" ht="13.2">
      <c r="A913" s="44"/>
      <c r="B913" s="44"/>
      <c r="C913" s="38"/>
      <c r="D913" s="38"/>
    </row>
    <row r="914" spans="1:4" ht="13.2">
      <c r="A914" s="44"/>
      <c r="B914" s="44"/>
      <c r="C914" s="38"/>
      <c r="D914" s="38"/>
    </row>
    <row r="915" spans="1:4" ht="13.2">
      <c r="A915" s="44"/>
      <c r="B915" s="44"/>
      <c r="C915" s="38"/>
      <c r="D915" s="38"/>
    </row>
    <row r="916" spans="1:4" ht="13.2">
      <c r="A916" s="44"/>
      <c r="B916" s="44"/>
      <c r="C916" s="38"/>
      <c r="D916" s="38"/>
    </row>
    <row r="917" spans="1:4" ht="13.2">
      <c r="A917" s="44"/>
      <c r="B917" s="44"/>
      <c r="C917" s="38"/>
      <c r="D917" s="38"/>
    </row>
    <row r="918" spans="1:4" ht="13.2">
      <c r="A918" s="44"/>
      <c r="B918" s="44"/>
      <c r="C918" s="38"/>
      <c r="D918" s="38"/>
    </row>
    <row r="919" spans="1:4" ht="13.2">
      <c r="A919" s="44"/>
      <c r="B919" s="44"/>
      <c r="C919" s="38"/>
      <c r="D919" s="38"/>
    </row>
    <row r="920" spans="1:4" ht="13.2">
      <c r="A920" s="44"/>
      <c r="B920" s="44"/>
      <c r="C920" s="38"/>
      <c r="D920" s="38"/>
    </row>
    <row r="921" spans="1:4" ht="13.2">
      <c r="A921" s="44"/>
      <c r="B921" s="44"/>
      <c r="C921" s="38"/>
      <c r="D921" s="38"/>
    </row>
    <row r="922" spans="1:4" ht="13.2">
      <c r="A922" s="44"/>
      <c r="B922" s="44"/>
      <c r="C922" s="38"/>
      <c r="D922" s="38"/>
    </row>
    <row r="923" spans="1:4" ht="13.2">
      <c r="A923" s="44"/>
      <c r="B923" s="44"/>
      <c r="C923" s="38"/>
      <c r="D923" s="38"/>
    </row>
    <row r="924" spans="1:4" ht="13.2">
      <c r="A924" s="44"/>
      <c r="B924" s="44"/>
      <c r="C924" s="38"/>
      <c r="D924" s="38"/>
    </row>
    <row r="925" spans="1:4" ht="13.2">
      <c r="A925" s="44"/>
      <c r="B925" s="44"/>
      <c r="C925" s="38"/>
      <c r="D925" s="38"/>
    </row>
    <row r="926" spans="1:4" ht="13.2">
      <c r="A926" s="44"/>
      <c r="B926" s="44"/>
      <c r="C926" s="38"/>
      <c r="D926" s="38"/>
    </row>
    <row r="927" spans="1:4" ht="13.2">
      <c r="A927" s="44"/>
      <c r="B927" s="44"/>
      <c r="C927" s="38"/>
      <c r="D927" s="38"/>
    </row>
    <row r="928" spans="1:4" ht="13.2">
      <c r="A928" s="44"/>
      <c r="B928" s="44"/>
      <c r="C928" s="38"/>
      <c r="D928" s="38"/>
    </row>
    <row r="929" spans="1:4" ht="13.2">
      <c r="A929" s="44"/>
      <c r="B929" s="44"/>
      <c r="C929" s="38"/>
      <c r="D929" s="38"/>
    </row>
    <row r="930" spans="1:4" ht="13.2">
      <c r="A930" s="44"/>
      <c r="B930" s="44"/>
      <c r="C930" s="38"/>
      <c r="D930" s="38"/>
    </row>
    <row r="931" spans="1:4" ht="13.2">
      <c r="A931" s="44"/>
      <c r="B931" s="44"/>
      <c r="C931" s="38"/>
      <c r="D931" s="38"/>
    </row>
    <row r="932" spans="1:4" ht="13.2">
      <c r="A932" s="44"/>
      <c r="B932" s="44"/>
      <c r="C932" s="38"/>
      <c r="D932" s="38"/>
    </row>
    <row r="933" spans="1:4" ht="13.2">
      <c r="A933" s="44"/>
      <c r="B933" s="44"/>
      <c r="C933" s="38"/>
      <c r="D933" s="38"/>
    </row>
    <row r="934" spans="1:4" ht="13.2">
      <c r="A934" s="44"/>
      <c r="B934" s="44"/>
      <c r="C934" s="38"/>
      <c r="D934" s="38"/>
    </row>
    <row r="935" spans="1:4" ht="13.2">
      <c r="A935" s="44"/>
      <c r="B935" s="44"/>
      <c r="C935" s="38"/>
      <c r="D935" s="38"/>
    </row>
    <row r="936" spans="1:4" ht="13.2">
      <c r="A936" s="44"/>
      <c r="B936" s="44"/>
      <c r="C936" s="38"/>
      <c r="D936" s="38"/>
    </row>
    <row r="937" spans="1:4" ht="13.2">
      <c r="A937" s="44"/>
      <c r="B937" s="44"/>
      <c r="C937" s="38"/>
      <c r="D937" s="38"/>
    </row>
    <row r="938" spans="1:4" ht="13.2">
      <c r="A938" s="44"/>
      <c r="B938" s="44"/>
      <c r="C938" s="38"/>
      <c r="D938" s="38"/>
    </row>
    <row r="939" spans="1:4" ht="13.2">
      <c r="A939" s="44"/>
      <c r="B939" s="44"/>
      <c r="C939" s="38"/>
      <c r="D939" s="38"/>
    </row>
    <row r="940" spans="1:4" ht="13.2">
      <c r="A940" s="44"/>
      <c r="B940" s="44"/>
      <c r="C940" s="38"/>
      <c r="D940" s="38"/>
    </row>
    <row r="941" spans="1:4" ht="13.2">
      <c r="A941" s="44"/>
      <c r="B941" s="44"/>
      <c r="C941" s="38"/>
      <c r="D941" s="38"/>
    </row>
    <row r="942" spans="1:4" ht="13.2">
      <c r="A942" s="44"/>
      <c r="B942" s="44"/>
      <c r="C942" s="38"/>
      <c r="D942" s="38"/>
    </row>
    <row r="943" spans="1:4" ht="13.2">
      <c r="A943" s="44"/>
      <c r="B943" s="44"/>
      <c r="C943" s="38"/>
      <c r="D943" s="38"/>
    </row>
    <row r="944" spans="1:4" ht="13.2">
      <c r="A944" s="44"/>
      <c r="B944" s="44"/>
      <c r="C944" s="38"/>
      <c r="D944" s="38"/>
    </row>
    <row r="945" spans="1:4" ht="13.2">
      <c r="A945" s="44"/>
      <c r="B945" s="44"/>
      <c r="C945" s="38"/>
      <c r="D945" s="38"/>
    </row>
    <row r="946" spans="1:4" ht="13.2">
      <c r="A946" s="44"/>
      <c r="B946" s="44"/>
      <c r="C946" s="38"/>
      <c r="D946" s="38"/>
    </row>
    <row r="947" spans="1:4" ht="13.2">
      <c r="A947" s="44"/>
      <c r="B947" s="44"/>
      <c r="C947" s="38"/>
      <c r="D947" s="38"/>
    </row>
    <row r="948" spans="1:4" ht="13.2">
      <c r="A948" s="44"/>
      <c r="B948" s="44"/>
      <c r="C948" s="38"/>
      <c r="D948" s="38"/>
    </row>
    <row r="949" spans="1:4" ht="13.2">
      <c r="A949" s="44"/>
      <c r="B949" s="44"/>
      <c r="C949" s="38"/>
      <c r="D949" s="38"/>
    </row>
    <row r="950" spans="1:4" ht="13.2">
      <c r="A950" s="44"/>
      <c r="B950" s="44"/>
      <c r="C950" s="38"/>
      <c r="D950" s="38"/>
    </row>
    <row r="951" spans="1:4" ht="13.2">
      <c r="A951" s="44"/>
      <c r="B951" s="44"/>
      <c r="C951" s="38"/>
      <c r="D951" s="38"/>
    </row>
    <row r="952" spans="1:4" ht="13.2">
      <c r="A952" s="44"/>
      <c r="B952" s="44"/>
      <c r="C952" s="38"/>
      <c r="D952" s="38"/>
    </row>
    <row r="953" spans="1:4" ht="13.2">
      <c r="A953" s="44"/>
      <c r="B953" s="44"/>
      <c r="C953" s="38"/>
      <c r="D953" s="38"/>
    </row>
    <row r="954" spans="1:4" ht="13.2">
      <c r="A954" s="44"/>
      <c r="B954" s="44"/>
      <c r="C954" s="38"/>
      <c r="D954" s="38"/>
    </row>
    <row r="955" spans="1:4" ht="13.2">
      <c r="A955" s="44"/>
      <c r="B955" s="44"/>
      <c r="C955" s="38"/>
      <c r="D955" s="38"/>
    </row>
    <row r="956" spans="1:4" ht="13.2">
      <c r="A956" s="44"/>
      <c r="B956" s="44"/>
      <c r="C956" s="38"/>
      <c r="D956" s="38"/>
    </row>
    <row r="957" spans="1:4" ht="13.2">
      <c r="A957" s="44"/>
      <c r="B957" s="44"/>
      <c r="C957" s="38"/>
      <c r="D957" s="38"/>
    </row>
    <row r="958" spans="1:4" ht="13.2">
      <c r="A958" s="44"/>
      <c r="B958" s="44"/>
      <c r="C958" s="38"/>
      <c r="D958" s="38"/>
    </row>
    <row r="959" spans="1:4" ht="13.2">
      <c r="A959" s="44"/>
      <c r="B959" s="44"/>
      <c r="C959" s="38"/>
      <c r="D959" s="38"/>
    </row>
    <row r="960" spans="1:4" ht="13.2">
      <c r="A960" s="44"/>
      <c r="B960" s="44"/>
      <c r="C960" s="38"/>
      <c r="D960" s="38"/>
    </row>
    <row r="961" spans="1:4" ht="13.2">
      <c r="A961" s="44"/>
      <c r="B961" s="44"/>
      <c r="C961" s="38"/>
      <c r="D961" s="38"/>
    </row>
    <row r="962" spans="1:4" ht="13.2">
      <c r="A962" s="44"/>
      <c r="B962" s="44"/>
      <c r="C962" s="38"/>
      <c r="D962" s="38"/>
    </row>
    <row r="963" spans="1:4" ht="13.2">
      <c r="A963" s="44"/>
      <c r="B963" s="44"/>
      <c r="C963" s="38"/>
      <c r="D963" s="38"/>
    </row>
    <row r="964" spans="1:4" ht="13.2">
      <c r="A964" s="44"/>
      <c r="B964" s="44"/>
      <c r="C964" s="38"/>
      <c r="D964" s="38"/>
    </row>
    <row r="965" spans="1:4" ht="13.2">
      <c r="A965" s="44"/>
      <c r="B965" s="44"/>
      <c r="C965" s="38"/>
      <c r="D965" s="38"/>
    </row>
    <row r="966" spans="1:4" ht="13.2">
      <c r="A966" s="44"/>
      <c r="B966" s="44"/>
      <c r="C966" s="38"/>
      <c r="D966" s="38"/>
    </row>
    <row r="967" spans="1:4" ht="13.2">
      <c r="A967" s="44"/>
      <c r="B967" s="44"/>
      <c r="C967" s="38"/>
      <c r="D967" s="38"/>
    </row>
    <row r="968" spans="1:4" ht="13.2">
      <c r="A968" s="44"/>
      <c r="B968" s="44"/>
      <c r="C968" s="38"/>
      <c r="D968" s="38"/>
    </row>
    <row r="969" spans="1:4" ht="13.2">
      <c r="A969" s="44"/>
      <c r="B969" s="44"/>
      <c r="C969" s="38"/>
      <c r="D969" s="38"/>
    </row>
    <row r="970" spans="1:4" ht="13.2">
      <c r="A970" s="44"/>
      <c r="B970" s="44"/>
      <c r="C970" s="38"/>
      <c r="D970" s="38"/>
    </row>
    <row r="971" spans="1:4" ht="13.2">
      <c r="A971" s="44"/>
      <c r="B971" s="44"/>
      <c r="C971" s="38"/>
      <c r="D971" s="38"/>
    </row>
    <row r="972" spans="1:4" ht="13.2">
      <c r="A972" s="44"/>
      <c r="B972" s="44"/>
      <c r="C972" s="38"/>
      <c r="D972" s="38"/>
    </row>
    <row r="973" spans="1:4" ht="13.2">
      <c r="A973" s="44"/>
      <c r="B973" s="44"/>
      <c r="C973" s="38"/>
      <c r="D973" s="38"/>
    </row>
    <row r="974" spans="1:4" ht="13.2">
      <c r="A974" s="44"/>
      <c r="B974" s="44"/>
      <c r="C974" s="38"/>
      <c r="D974" s="38"/>
    </row>
    <row r="975" spans="1:4" ht="13.2">
      <c r="A975" s="44"/>
      <c r="B975" s="44"/>
      <c r="C975" s="38"/>
      <c r="D975" s="38"/>
    </row>
    <row r="976" spans="1:4" ht="13.2">
      <c r="A976" s="44"/>
      <c r="B976" s="44"/>
      <c r="C976" s="38"/>
      <c r="D976" s="38"/>
    </row>
    <row r="977" spans="1:4" ht="13.2">
      <c r="A977" s="44"/>
      <c r="B977" s="44"/>
      <c r="C977" s="38"/>
      <c r="D977" s="38"/>
    </row>
    <row r="978" spans="1:4" ht="13.2">
      <c r="A978" s="44"/>
      <c r="B978" s="44"/>
      <c r="C978" s="38"/>
      <c r="D978" s="38"/>
    </row>
    <row r="979" spans="1:4" ht="13.2">
      <c r="A979" s="44"/>
      <c r="B979" s="44"/>
      <c r="C979" s="38"/>
      <c r="D979" s="38"/>
    </row>
    <row r="980" spans="1:4" ht="13.2">
      <c r="A980" s="44"/>
      <c r="B980" s="44"/>
      <c r="C980" s="38"/>
      <c r="D980" s="38"/>
    </row>
    <row r="981" spans="1:4" ht="13.2">
      <c r="A981" s="44"/>
      <c r="B981" s="44"/>
      <c r="C981" s="38"/>
      <c r="D981" s="38"/>
    </row>
    <row r="982" spans="1:4" ht="13.2">
      <c r="A982" s="44"/>
      <c r="B982" s="44"/>
      <c r="C982" s="38"/>
      <c r="D982" s="38"/>
    </row>
    <row r="983" spans="1:4" ht="13.2">
      <c r="A983" s="44"/>
      <c r="B983" s="44"/>
      <c r="C983" s="38"/>
      <c r="D983" s="38"/>
    </row>
    <row r="984" spans="1:4" ht="13.2">
      <c r="A984" s="44"/>
      <c r="B984" s="44"/>
      <c r="C984" s="38"/>
      <c r="D984" s="38"/>
    </row>
    <row r="985" spans="1:4" ht="13.2">
      <c r="A985" s="44"/>
      <c r="B985" s="44"/>
      <c r="C985" s="38"/>
      <c r="D985" s="38"/>
    </row>
    <row r="986" spans="1:4" ht="13.2">
      <c r="A986" s="44"/>
      <c r="B986" s="44"/>
      <c r="C986" s="38"/>
      <c r="D986" s="38"/>
    </row>
    <row r="987" spans="1:4" ht="13.2">
      <c r="A987" s="44"/>
      <c r="B987" s="44"/>
      <c r="C987" s="38"/>
      <c r="D987" s="38"/>
    </row>
    <row r="988" spans="1:4" ht="13.2">
      <c r="A988" s="44"/>
      <c r="B988" s="44"/>
      <c r="C988" s="38"/>
      <c r="D988" s="38"/>
    </row>
    <row r="989" spans="1:4" ht="13.2">
      <c r="A989" s="44"/>
      <c r="B989" s="44"/>
      <c r="C989" s="38"/>
      <c r="D989" s="38"/>
    </row>
    <row r="990" spans="1:4" ht="13.2">
      <c r="A990" s="44"/>
      <c r="B990" s="44"/>
      <c r="C990" s="38"/>
      <c r="D990" s="38"/>
    </row>
    <row r="991" spans="1:4" ht="13.2">
      <c r="A991" s="44"/>
      <c r="B991" s="44"/>
      <c r="C991" s="38"/>
      <c r="D991" s="38"/>
    </row>
    <row r="992" spans="1:4" ht="13.2">
      <c r="A992" s="44"/>
      <c r="B992" s="44"/>
      <c r="C992" s="38"/>
      <c r="D992" s="38"/>
    </row>
    <row r="993" spans="1:4" ht="13.2">
      <c r="A993" s="44"/>
      <c r="B993" s="44"/>
      <c r="C993" s="38"/>
      <c r="D993" s="38"/>
    </row>
    <row r="994" spans="1:4" ht="13.2">
      <c r="A994" s="44"/>
      <c r="B994" s="44"/>
      <c r="C994" s="38"/>
      <c r="D994" s="38"/>
    </row>
    <row r="995" spans="1:4" ht="13.2">
      <c r="A995" s="44"/>
      <c r="B995" s="44"/>
      <c r="C995" s="38"/>
      <c r="D995" s="38"/>
    </row>
    <row r="996" spans="1:4" ht="13.2">
      <c r="A996" s="44"/>
      <c r="B996" s="44"/>
      <c r="C996" s="38"/>
      <c r="D996" s="38"/>
    </row>
    <row r="997" spans="1:4" ht="13.2">
      <c r="A997" s="44"/>
      <c r="B997" s="44"/>
      <c r="C997" s="38"/>
      <c r="D997" s="38"/>
    </row>
    <row r="998" spans="1:4" ht="13.2">
      <c r="A998" s="44"/>
      <c r="B998" s="44"/>
      <c r="C998" s="38"/>
      <c r="D998" s="38"/>
    </row>
    <row r="999" spans="1:4" ht="13.2">
      <c r="A999" s="44"/>
      <c r="B999" s="44"/>
      <c r="C999" s="38"/>
      <c r="D999" s="38"/>
    </row>
    <row r="1000" spans="1:4" ht="13.2">
      <c r="A1000" s="44"/>
      <c r="B1000" s="44"/>
      <c r="C1000" s="38"/>
      <c r="D1000" s="38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D1000"/>
  <sheetViews>
    <sheetView workbookViewId="0">
      <selection activeCell="D12" sqref="D12"/>
    </sheetView>
  </sheetViews>
  <sheetFormatPr baseColWidth="10" defaultColWidth="12.6640625" defaultRowHeight="15.75" customHeight="1"/>
  <sheetData>
    <row r="1" spans="1:4" ht="15.75" customHeight="1">
      <c r="A1" s="33" t="s">
        <v>362</v>
      </c>
      <c r="B1" s="33" t="s">
        <v>363</v>
      </c>
      <c r="C1" s="34" t="s">
        <v>376</v>
      </c>
      <c r="D1" s="34" t="s">
        <v>377</v>
      </c>
    </row>
    <row r="2" spans="1:4" ht="15.75" customHeight="1">
      <c r="A2" s="11">
        <v>1</v>
      </c>
      <c r="B2" s="36" t="s">
        <v>369</v>
      </c>
      <c r="C2" s="37">
        <v>0.7440069672648213</v>
      </c>
      <c r="D2" s="37">
        <v>0.51213821620426769</v>
      </c>
    </row>
    <row r="3" spans="1:4" ht="15.75" customHeight="1">
      <c r="A3" s="11">
        <v>2</v>
      </c>
      <c r="B3" s="36" t="s">
        <v>370</v>
      </c>
      <c r="C3" s="37">
        <v>0.81081043083050952</v>
      </c>
      <c r="D3" s="37">
        <v>0.66148811925063133</v>
      </c>
    </row>
    <row r="4" spans="1:4" ht="15.75" customHeight="1">
      <c r="A4" s="11">
        <v>3</v>
      </c>
      <c r="B4" s="36" t="s">
        <v>146</v>
      </c>
      <c r="C4" s="37">
        <v>1.1466478139792853</v>
      </c>
      <c r="D4" s="37">
        <v>0.89278974866040928</v>
      </c>
    </row>
    <row r="5" spans="1:4" ht="15.75" customHeight="1">
      <c r="A5" s="11">
        <v>4</v>
      </c>
      <c r="B5" s="36" t="s">
        <v>194</v>
      </c>
      <c r="C5" s="37">
        <v>0.76378151108707515</v>
      </c>
      <c r="D5" s="37">
        <v>0.61858531397002947</v>
      </c>
    </row>
    <row r="6" spans="1:4" ht="15.75" customHeight="1">
      <c r="A6" s="11">
        <v>5</v>
      </c>
      <c r="B6" s="36" t="s">
        <v>228</v>
      </c>
      <c r="C6" s="37">
        <v>0.80762962905225655</v>
      </c>
      <c r="D6" s="37">
        <v>0.54373406575295447</v>
      </c>
    </row>
    <row r="7" spans="1:4" ht="15.75" customHeight="1">
      <c r="A7" s="11">
        <v>6</v>
      </c>
      <c r="B7" s="36" t="s">
        <v>270</v>
      </c>
      <c r="C7" s="37">
        <v>0.76416588249637651</v>
      </c>
      <c r="D7" s="37">
        <v>0.54620449847918073</v>
      </c>
    </row>
    <row r="8" spans="1:4" ht="15.75" customHeight="1">
      <c r="A8" s="11">
        <v>7</v>
      </c>
      <c r="B8" s="36" t="s">
        <v>371</v>
      </c>
      <c r="C8" s="37">
        <v>1.0244154665993968</v>
      </c>
      <c r="D8" s="37">
        <v>0.89007526125770164</v>
      </c>
    </row>
    <row r="9" spans="1:4" ht="15.75" customHeight="1">
      <c r="A9" s="11">
        <v>8</v>
      </c>
      <c r="B9" s="36" t="s">
        <v>372</v>
      </c>
      <c r="C9" s="37">
        <v>1.1227925606444158</v>
      </c>
      <c r="D9" s="37">
        <v>1.014453125776331</v>
      </c>
    </row>
    <row r="10" spans="1:4" ht="15.75" customHeight="1">
      <c r="A10" s="11">
        <v>9</v>
      </c>
      <c r="B10" s="36" t="s">
        <v>373</v>
      </c>
      <c r="C10" s="37">
        <v>1.074414515504954</v>
      </c>
      <c r="D10" s="37">
        <v>0.84275975354540644</v>
      </c>
    </row>
    <row r="11" spans="1:4" ht="13.2">
      <c r="A11" s="57">
        <v>10</v>
      </c>
      <c r="B11" s="44" t="s">
        <v>374</v>
      </c>
      <c r="C11" s="38">
        <v>0.98968425872804355</v>
      </c>
      <c r="D11" s="38">
        <v>0.99764908883725345</v>
      </c>
    </row>
    <row r="12" spans="1:4" ht="13.2">
      <c r="A12" s="57">
        <v>11</v>
      </c>
      <c r="B12" s="44" t="s">
        <v>375</v>
      </c>
      <c r="C12" s="38">
        <v>0.88498836532255765</v>
      </c>
      <c r="D12" s="38">
        <v>0.69215019840408698</v>
      </c>
    </row>
    <row r="13" spans="1:4" ht="13.2">
      <c r="A13" s="44"/>
      <c r="B13" s="44"/>
      <c r="C13" s="38"/>
      <c r="D13" s="38"/>
    </row>
    <row r="14" spans="1:4" ht="13.2">
      <c r="A14" s="44"/>
      <c r="B14" s="44"/>
      <c r="C14" s="38"/>
      <c r="D14" s="38"/>
    </row>
    <row r="15" spans="1:4" ht="13.2">
      <c r="A15" s="44"/>
      <c r="B15" s="44"/>
      <c r="C15" s="38"/>
      <c r="D15" s="38"/>
    </row>
    <row r="16" spans="1:4" ht="13.2">
      <c r="A16" s="44"/>
      <c r="B16" s="44"/>
      <c r="C16" s="38"/>
      <c r="D16" s="38"/>
    </row>
    <row r="17" spans="1:4" ht="13.2">
      <c r="A17" s="44"/>
      <c r="B17" s="44"/>
      <c r="C17" s="38"/>
      <c r="D17" s="38"/>
    </row>
    <row r="18" spans="1:4" ht="13.2">
      <c r="A18" s="44"/>
      <c r="B18" s="44"/>
      <c r="C18" s="38"/>
      <c r="D18" s="38"/>
    </row>
    <row r="19" spans="1:4" ht="13.2">
      <c r="A19" s="44"/>
      <c r="B19" s="44"/>
      <c r="C19" s="38"/>
      <c r="D19" s="38"/>
    </row>
    <row r="20" spans="1:4" ht="13.2">
      <c r="A20" s="44"/>
      <c r="B20" s="44"/>
      <c r="C20" s="38"/>
      <c r="D20" s="38"/>
    </row>
    <row r="21" spans="1:4" ht="13.2">
      <c r="A21" s="44"/>
      <c r="B21" s="44"/>
      <c r="C21" s="38"/>
      <c r="D21" s="38"/>
    </row>
    <row r="22" spans="1:4" ht="13.2">
      <c r="A22" s="44"/>
      <c r="B22" s="44"/>
      <c r="C22" s="38"/>
      <c r="D22" s="38"/>
    </row>
    <row r="23" spans="1:4" ht="13.2">
      <c r="A23" s="44"/>
      <c r="B23" s="44"/>
      <c r="C23" s="38"/>
      <c r="D23" s="38"/>
    </row>
    <row r="24" spans="1:4" ht="13.2">
      <c r="A24" s="44"/>
      <c r="B24" s="44"/>
      <c r="C24" s="38"/>
      <c r="D24" s="38"/>
    </row>
    <row r="25" spans="1:4" ht="13.2">
      <c r="A25" s="44"/>
      <c r="B25" s="44"/>
      <c r="C25" s="38"/>
      <c r="D25" s="38"/>
    </row>
    <row r="26" spans="1:4" ht="13.2">
      <c r="A26" s="44"/>
      <c r="B26" s="44"/>
      <c r="C26" s="38"/>
      <c r="D26" s="38"/>
    </row>
    <row r="27" spans="1:4" ht="13.2">
      <c r="A27" s="44"/>
      <c r="B27" s="44"/>
      <c r="C27" s="38"/>
      <c r="D27" s="38"/>
    </row>
    <row r="28" spans="1:4" ht="13.2">
      <c r="A28" s="44"/>
      <c r="B28" s="44"/>
      <c r="C28" s="38"/>
      <c r="D28" s="38"/>
    </row>
    <row r="29" spans="1:4" ht="13.2">
      <c r="A29" s="44"/>
      <c r="B29" s="44"/>
      <c r="C29" s="38"/>
      <c r="D29" s="38"/>
    </row>
    <row r="30" spans="1:4" ht="13.2">
      <c r="A30" s="44"/>
      <c r="B30" s="44"/>
      <c r="C30" s="38"/>
      <c r="D30" s="38"/>
    </row>
    <row r="31" spans="1:4" ht="13.2">
      <c r="A31" s="44"/>
      <c r="B31" s="44"/>
      <c r="C31" s="38"/>
      <c r="D31" s="38"/>
    </row>
    <row r="32" spans="1:4" ht="13.2">
      <c r="A32" s="44"/>
      <c r="B32" s="44"/>
      <c r="C32" s="38"/>
      <c r="D32" s="38"/>
    </row>
    <row r="33" spans="1:4" ht="13.2">
      <c r="A33" s="44"/>
      <c r="B33" s="44"/>
      <c r="C33" s="38"/>
      <c r="D33" s="38"/>
    </row>
    <row r="34" spans="1:4" ht="13.2">
      <c r="A34" s="44"/>
      <c r="B34" s="44"/>
      <c r="C34" s="38"/>
      <c r="D34" s="38"/>
    </row>
    <row r="35" spans="1:4" ht="13.2">
      <c r="A35" s="44"/>
      <c r="B35" s="44"/>
      <c r="C35" s="38"/>
      <c r="D35" s="38"/>
    </row>
    <row r="36" spans="1:4" ht="13.2">
      <c r="A36" s="44"/>
      <c r="B36" s="44"/>
      <c r="C36" s="38"/>
      <c r="D36" s="38"/>
    </row>
    <row r="37" spans="1:4" ht="13.2">
      <c r="A37" s="44"/>
      <c r="B37" s="44"/>
      <c r="C37" s="38"/>
      <c r="D37" s="38"/>
    </row>
    <row r="38" spans="1:4" ht="13.2">
      <c r="A38" s="44"/>
      <c r="B38" s="44"/>
      <c r="C38" s="38"/>
      <c r="D38" s="38"/>
    </row>
    <row r="39" spans="1:4" ht="13.2">
      <c r="A39" s="44"/>
      <c r="B39" s="44"/>
      <c r="C39" s="38"/>
      <c r="D39" s="38"/>
    </row>
    <row r="40" spans="1:4" ht="13.2">
      <c r="A40" s="44"/>
      <c r="B40" s="44"/>
      <c r="C40" s="38"/>
      <c r="D40" s="38"/>
    </row>
    <row r="41" spans="1:4" ht="13.2">
      <c r="A41" s="44"/>
      <c r="B41" s="44"/>
      <c r="C41" s="38"/>
      <c r="D41" s="38"/>
    </row>
    <row r="42" spans="1:4" ht="13.2">
      <c r="A42" s="44"/>
      <c r="B42" s="44"/>
      <c r="C42" s="38"/>
      <c r="D42" s="38"/>
    </row>
    <row r="43" spans="1:4" ht="13.2">
      <c r="A43" s="44"/>
      <c r="B43" s="44"/>
      <c r="C43" s="38"/>
      <c r="D43" s="38"/>
    </row>
    <row r="44" spans="1:4" ht="13.2">
      <c r="A44" s="44"/>
      <c r="B44" s="44"/>
      <c r="C44" s="38"/>
      <c r="D44" s="38"/>
    </row>
    <row r="45" spans="1:4" ht="13.2">
      <c r="A45" s="44"/>
      <c r="B45" s="44"/>
      <c r="C45" s="38"/>
      <c r="D45" s="38"/>
    </row>
    <row r="46" spans="1:4" ht="13.2">
      <c r="A46" s="44"/>
      <c r="B46" s="44"/>
      <c r="C46" s="38"/>
      <c r="D46" s="38"/>
    </row>
    <row r="47" spans="1:4" ht="13.2">
      <c r="A47" s="44"/>
      <c r="B47" s="44"/>
      <c r="C47" s="38"/>
      <c r="D47" s="38"/>
    </row>
    <row r="48" spans="1:4" ht="13.2">
      <c r="A48" s="44"/>
      <c r="B48" s="44"/>
      <c r="C48" s="38"/>
      <c r="D48" s="38"/>
    </row>
    <row r="49" spans="1:4" ht="13.2">
      <c r="A49" s="44"/>
      <c r="B49" s="44"/>
      <c r="C49" s="38"/>
      <c r="D49" s="38"/>
    </row>
    <row r="50" spans="1:4" ht="13.2">
      <c r="A50" s="44"/>
      <c r="B50" s="44"/>
      <c r="C50" s="38"/>
      <c r="D50" s="38"/>
    </row>
    <row r="51" spans="1:4" ht="13.2">
      <c r="A51" s="44"/>
      <c r="B51" s="44"/>
      <c r="C51" s="38"/>
      <c r="D51" s="38"/>
    </row>
    <row r="52" spans="1:4" ht="13.2">
      <c r="A52" s="44"/>
      <c r="B52" s="44"/>
      <c r="C52" s="38"/>
      <c r="D52" s="38"/>
    </row>
    <row r="53" spans="1:4" ht="13.2">
      <c r="A53" s="44"/>
      <c r="B53" s="44"/>
      <c r="C53" s="38"/>
      <c r="D53" s="38"/>
    </row>
    <row r="54" spans="1:4" ht="13.2">
      <c r="A54" s="44"/>
      <c r="B54" s="44"/>
      <c r="C54" s="38"/>
      <c r="D54" s="38"/>
    </row>
    <row r="55" spans="1:4" ht="13.2">
      <c r="A55" s="44"/>
      <c r="B55" s="44"/>
      <c r="C55" s="38"/>
      <c r="D55" s="38"/>
    </row>
    <row r="56" spans="1:4" ht="13.2">
      <c r="A56" s="44"/>
      <c r="B56" s="44"/>
      <c r="C56" s="38"/>
      <c r="D56" s="38"/>
    </row>
    <row r="57" spans="1:4" ht="13.2">
      <c r="A57" s="44"/>
      <c r="B57" s="44"/>
      <c r="C57" s="38"/>
      <c r="D57" s="38"/>
    </row>
    <row r="58" spans="1:4" ht="13.2">
      <c r="A58" s="44"/>
      <c r="B58" s="44"/>
      <c r="C58" s="38"/>
      <c r="D58" s="38"/>
    </row>
    <row r="59" spans="1:4" ht="13.2">
      <c r="A59" s="44"/>
      <c r="B59" s="44"/>
      <c r="C59" s="38"/>
      <c r="D59" s="38"/>
    </row>
    <row r="60" spans="1:4" ht="13.2">
      <c r="A60" s="44"/>
      <c r="B60" s="44"/>
      <c r="C60" s="38"/>
      <c r="D60" s="38"/>
    </row>
    <row r="61" spans="1:4" ht="13.2">
      <c r="A61" s="44"/>
      <c r="B61" s="44"/>
      <c r="C61" s="38"/>
      <c r="D61" s="38"/>
    </row>
    <row r="62" spans="1:4" ht="13.2">
      <c r="A62" s="44"/>
      <c r="B62" s="44"/>
      <c r="C62" s="38"/>
      <c r="D62" s="38"/>
    </row>
    <row r="63" spans="1:4" ht="13.2">
      <c r="A63" s="44"/>
      <c r="B63" s="44"/>
      <c r="C63" s="38"/>
      <c r="D63" s="38"/>
    </row>
    <row r="64" spans="1:4" ht="13.2">
      <c r="A64" s="44"/>
      <c r="B64" s="44"/>
      <c r="C64" s="38"/>
      <c r="D64" s="38"/>
    </row>
    <row r="65" spans="1:4" ht="13.2">
      <c r="A65" s="44"/>
      <c r="B65" s="44"/>
      <c r="C65" s="38"/>
      <c r="D65" s="38"/>
    </row>
    <row r="66" spans="1:4" ht="13.2">
      <c r="A66" s="44"/>
      <c r="B66" s="44"/>
      <c r="C66" s="38"/>
      <c r="D66" s="38"/>
    </row>
    <row r="67" spans="1:4" ht="13.2">
      <c r="A67" s="44"/>
      <c r="B67" s="44"/>
      <c r="C67" s="38"/>
      <c r="D67" s="38"/>
    </row>
    <row r="68" spans="1:4" ht="13.2">
      <c r="A68" s="44"/>
      <c r="B68" s="44"/>
      <c r="C68" s="38"/>
      <c r="D68" s="38"/>
    </row>
    <row r="69" spans="1:4" ht="13.2">
      <c r="A69" s="44"/>
      <c r="B69" s="44"/>
      <c r="C69" s="38"/>
      <c r="D69" s="38"/>
    </row>
    <row r="70" spans="1:4" ht="13.2">
      <c r="A70" s="44"/>
      <c r="B70" s="44"/>
      <c r="C70" s="38"/>
      <c r="D70" s="38"/>
    </row>
    <row r="71" spans="1:4" ht="13.2">
      <c r="A71" s="44"/>
      <c r="B71" s="44"/>
      <c r="C71" s="38"/>
      <c r="D71" s="38"/>
    </row>
    <row r="72" spans="1:4" ht="13.2">
      <c r="A72" s="44"/>
      <c r="B72" s="44"/>
      <c r="C72" s="38"/>
      <c r="D72" s="38"/>
    </row>
    <row r="73" spans="1:4" ht="13.2">
      <c r="A73" s="44"/>
      <c r="B73" s="44"/>
      <c r="C73" s="38"/>
      <c r="D73" s="38"/>
    </row>
    <row r="74" spans="1:4" ht="13.2">
      <c r="A74" s="44"/>
      <c r="B74" s="44"/>
      <c r="C74" s="38"/>
      <c r="D74" s="38"/>
    </row>
    <row r="75" spans="1:4" ht="13.2">
      <c r="A75" s="44"/>
      <c r="B75" s="44"/>
      <c r="C75" s="38"/>
      <c r="D75" s="38"/>
    </row>
    <row r="76" spans="1:4" ht="13.2">
      <c r="A76" s="44"/>
      <c r="B76" s="44"/>
      <c r="C76" s="38"/>
      <c r="D76" s="38"/>
    </row>
    <row r="77" spans="1:4" ht="13.2">
      <c r="A77" s="44"/>
      <c r="B77" s="44"/>
      <c r="C77" s="38"/>
      <c r="D77" s="38"/>
    </row>
    <row r="78" spans="1:4" ht="13.2">
      <c r="A78" s="44"/>
      <c r="B78" s="44"/>
      <c r="C78" s="38"/>
      <c r="D78" s="38"/>
    </row>
    <row r="79" spans="1:4" ht="13.2">
      <c r="A79" s="44"/>
      <c r="B79" s="44"/>
      <c r="C79" s="38"/>
      <c r="D79" s="38"/>
    </row>
    <row r="80" spans="1:4" ht="13.2">
      <c r="A80" s="44"/>
      <c r="B80" s="44"/>
      <c r="C80" s="38"/>
      <c r="D80" s="38"/>
    </row>
    <row r="81" spans="1:4" ht="13.2">
      <c r="A81" s="44"/>
      <c r="B81" s="44"/>
      <c r="C81" s="38"/>
      <c r="D81" s="38"/>
    </row>
    <row r="82" spans="1:4" ht="13.2">
      <c r="A82" s="44"/>
      <c r="B82" s="44"/>
      <c r="C82" s="38"/>
      <c r="D82" s="38"/>
    </row>
    <row r="83" spans="1:4" ht="13.2">
      <c r="A83" s="44"/>
      <c r="B83" s="44"/>
      <c r="C83" s="38"/>
      <c r="D83" s="38"/>
    </row>
    <row r="84" spans="1:4" ht="13.2">
      <c r="A84" s="44"/>
      <c r="B84" s="44"/>
      <c r="C84" s="38"/>
      <c r="D84" s="38"/>
    </row>
    <row r="85" spans="1:4" ht="13.2">
      <c r="A85" s="44"/>
      <c r="B85" s="44"/>
      <c r="C85" s="38"/>
      <c r="D85" s="38"/>
    </row>
    <row r="86" spans="1:4" ht="13.2">
      <c r="A86" s="44"/>
      <c r="B86" s="44"/>
      <c r="C86" s="38"/>
      <c r="D86" s="38"/>
    </row>
    <row r="87" spans="1:4" ht="13.2">
      <c r="A87" s="44"/>
      <c r="B87" s="44"/>
      <c r="C87" s="38"/>
      <c r="D87" s="38"/>
    </row>
    <row r="88" spans="1:4" ht="13.2">
      <c r="A88" s="44"/>
      <c r="B88" s="44"/>
      <c r="C88" s="38"/>
      <c r="D88" s="38"/>
    </row>
    <row r="89" spans="1:4" ht="13.2">
      <c r="A89" s="44"/>
      <c r="B89" s="44"/>
      <c r="C89" s="38"/>
      <c r="D89" s="38"/>
    </row>
    <row r="90" spans="1:4" ht="13.2">
      <c r="A90" s="44"/>
      <c r="B90" s="44"/>
      <c r="C90" s="38"/>
      <c r="D90" s="38"/>
    </row>
    <row r="91" spans="1:4" ht="13.2">
      <c r="A91" s="44"/>
      <c r="B91" s="44"/>
      <c r="C91" s="38"/>
      <c r="D91" s="38"/>
    </row>
    <row r="92" spans="1:4" ht="13.2">
      <c r="A92" s="44"/>
      <c r="B92" s="44"/>
      <c r="C92" s="38"/>
      <c r="D92" s="38"/>
    </row>
    <row r="93" spans="1:4" ht="13.2">
      <c r="A93" s="44"/>
      <c r="B93" s="44"/>
      <c r="C93" s="38"/>
      <c r="D93" s="38"/>
    </row>
    <row r="94" spans="1:4" ht="13.2">
      <c r="A94" s="44"/>
      <c r="B94" s="44"/>
      <c r="C94" s="38"/>
      <c r="D94" s="38"/>
    </row>
    <row r="95" spans="1:4" ht="13.2">
      <c r="A95" s="44"/>
      <c r="B95" s="44"/>
      <c r="C95" s="38"/>
      <c r="D95" s="38"/>
    </row>
    <row r="96" spans="1:4" ht="13.2">
      <c r="A96" s="44"/>
      <c r="B96" s="44"/>
      <c r="C96" s="38"/>
      <c r="D96" s="38"/>
    </row>
    <row r="97" spans="1:4" ht="13.2">
      <c r="A97" s="44"/>
      <c r="B97" s="44"/>
      <c r="C97" s="38"/>
      <c r="D97" s="38"/>
    </row>
    <row r="98" spans="1:4" ht="13.2">
      <c r="A98" s="44"/>
      <c r="B98" s="44"/>
      <c r="C98" s="38"/>
      <c r="D98" s="38"/>
    </row>
    <row r="99" spans="1:4" ht="13.2">
      <c r="A99" s="44"/>
      <c r="B99" s="44"/>
      <c r="C99" s="38"/>
      <c r="D99" s="38"/>
    </row>
    <row r="100" spans="1:4" ht="13.2">
      <c r="A100" s="44"/>
      <c r="B100" s="44"/>
      <c r="C100" s="38"/>
      <c r="D100" s="38"/>
    </row>
    <row r="101" spans="1:4" ht="13.2">
      <c r="A101" s="44"/>
      <c r="B101" s="44"/>
      <c r="C101" s="38"/>
      <c r="D101" s="38"/>
    </row>
    <row r="102" spans="1:4" ht="13.2">
      <c r="A102" s="44"/>
      <c r="B102" s="44"/>
      <c r="C102" s="38"/>
      <c r="D102" s="38"/>
    </row>
    <row r="103" spans="1:4" ht="13.2">
      <c r="A103" s="44"/>
      <c r="B103" s="44"/>
      <c r="C103" s="38"/>
      <c r="D103" s="38"/>
    </row>
    <row r="104" spans="1:4" ht="13.2">
      <c r="A104" s="44"/>
      <c r="B104" s="44"/>
      <c r="C104" s="38"/>
      <c r="D104" s="38"/>
    </row>
    <row r="105" spans="1:4" ht="13.2">
      <c r="A105" s="44"/>
      <c r="B105" s="44"/>
      <c r="C105" s="38"/>
      <c r="D105" s="38"/>
    </row>
    <row r="106" spans="1:4" ht="13.2">
      <c r="A106" s="44"/>
      <c r="B106" s="44"/>
      <c r="C106" s="38"/>
      <c r="D106" s="38"/>
    </row>
    <row r="107" spans="1:4" ht="13.2">
      <c r="A107" s="44"/>
      <c r="B107" s="44"/>
      <c r="C107" s="38"/>
      <c r="D107" s="38"/>
    </row>
    <row r="108" spans="1:4" ht="13.2">
      <c r="A108" s="44"/>
      <c r="B108" s="44"/>
      <c r="C108" s="38"/>
      <c r="D108" s="38"/>
    </row>
    <row r="109" spans="1:4" ht="13.2">
      <c r="A109" s="44"/>
      <c r="B109" s="44"/>
      <c r="C109" s="38"/>
      <c r="D109" s="38"/>
    </row>
    <row r="110" spans="1:4" ht="13.2">
      <c r="A110" s="44"/>
      <c r="B110" s="44"/>
      <c r="C110" s="38"/>
      <c r="D110" s="38"/>
    </row>
    <row r="111" spans="1:4" ht="13.2">
      <c r="A111" s="44"/>
      <c r="B111" s="44"/>
      <c r="C111" s="38"/>
      <c r="D111" s="38"/>
    </row>
    <row r="112" spans="1:4" ht="13.2">
      <c r="A112" s="44"/>
      <c r="B112" s="44"/>
      <c r="C112" s="38"/>
      <c r="D112" s="38"/>
    </row>
    <row r="113" spans="1:4" ht="13.2">
      <c r="A113" s="44"/>
      <c r="B113" s="44"/>
      <c r="C113" s="38"/>
      <c r="D113" s="38"/>
    </row>
    <row r="114" spans="1:4" ht="13.2">
      <c r="A114" s="44"/>
      <c r="B114" s="44"/>
      <c r="C114" s="38"/>
      <c r="D114" s="38"/>
    </row>
    <row r="115" spans="1:4" ht="13.2">
      <c r="A115" s="44"/>
      <c r="B115" s="44"/>
      <c r="C115" s="38"/>
      <c r="D115" s="38"/>
    </row>
    <row r="116" spans="1:4" ht="13.2">
      <c r="A116" s="44"/>
      <c r="B116" s="44"/>
      <c r="C116" s="38"/>
      <c r="D116" s="38"/>
    </row>
    <row r="117" spans="1:4" ht="13.2">
      <c r="A117" s="44"/>
      <c r="B117" s="44"/>
      <c r="C117" s="38"/>
      <c r="D117" s="38"/>
    </row>
    <row r="118" spans="1:4" ht="13.2">
      <c r="A118" s="44"/>
      <c r="B118" s="44"/>
      <c r="C118" s="38"/>
      <c r="D118" s="38"/>
    </row>
    <row r="119" spans="1:4" ht="13.2">
      <c r="A119" s="44"/>
      <c r="B119" s="44"/>
      <c r="C119" s="38"/>
      <c r="D119" s="38"/>
    </row>
    <row r="120" spans="1:4" ht="13.2">
      <c r="A120" s="44"/>
      <c r="B120" s="44"/>
      <c r="C120" s="38"/>
      <c r="D120" s="38"/>
    </row>
    <row r="121" spans="1:4" ht="13.2">
      <c r="A121" s="44"/>
      <c r="B121" s="44"/>
      <c r="C121" s="38"/>
      <c r="D121" s="38"/>
    </row>
    <row r="122" spans="1:4" ht="13.2">
      <c r="A122" s="44"/>
      <c r="B122" s="44"/>
      <c r="C122" s="38"/>
      <c r="D122" s="38"/>
    </row>
    <row r="123" spans="1:4" ht="13.2">
      <c r="A123" s="44"/>
      <c r="B123" s="44"/>
      <c r="C123" s="38"/>
      <c r="D123" s="38"/>
    </row>
    <row r="124" spans="1:4" ht="13.2">
      <c r="A124" s="44"/>
      <c r="B124" s="44"/>
      <c r="C124" s="38"/>
      <c r="D124" s="38"/>
    </row>
    <row r="125" spans="1:4" ht="13.2">
      <c r="A125" s="44"/>
      <c r="B125" s="44"/>
      <c r="C125" s="38"/>
      <c r="D125" s="38"/>
    </row>
    <row r="126" spans="1:4" ht="13.2">
      <c r="A126" s="44"/>
      <c r="B126" s="44"/>
      <c r="C126" s="38"/>
      <c r="D126" s="38"/>
    </row>
    <row r="127" spans="1:4" ht="13.2">
      <c r="A127" s="44"/>
      <c r="B127" s="44"/>
      <c r="C127" s="38"/>
      <c r="D127" s="38"/>
    </row>
    <row r="128" spans="1:4" ht="13.2">
      <c r="A128" s="44"/>
      <c r="B128" s="44"/>
      <c r="C128" s="38"/>
      <c r="D128" s="38"/>
    </row>
    <row r="129" spans="1:4" ht="13.2">
      <c r="A129" s="44"/>
      <c r="B129" s="44"/>
      <c r="C129" s="38"/>
      <c r="D129" s="38"/>
    </row>
    <row r="130" spans="1:4" ht="13.2">
      <c r="A130" s="44"/>
      <c r="B130" s="44"/>
      <c r="C130" s="38"/>
      <c r="D130" s="38"/>
    </row>
    <row r="131" spans="1:4" ht="13.2">
      <c r="A131" s="44"/>
      <c r="B131" s="44"/>
      <c r="C131" s="38"/>
      <c r="D131" s="38"/>
    </row>
    <row r="132" spans="1:4" ht="13.2">
      <c r="A132" s="44"/>
      <c r="B132" s="44"/>
      <c r="C132" s="38"/>
      <c r="D132" s="38"/>
    </row>
    <row r="133" spans="1:4" ht="13.2">
      <c r="A133" s="44"/>
      <c r="B133" s="44"/>
      <c r="C133" s="38"/>
      <c r="D133" s="38"/>
    </row>
    <row r="134" spans="1:4" ht="13.2">
      <c r="A134" s="44"/>
      <c r="B134" s="44"/>
      <c r="C134" s="38"/>
      <c r="D134" s="38"/>
    </row>
    <row r="135" spans="1:4" ht="13.2">
      <c r="A135" s="44"/>
      <c r="B135" s="44"/>
      <c r="C135" s="38"/>
      <c r="D135" s="38"/>
    </row>
    <row r="136" spans="1:4" ht="13.2">
      <c r="A136" s="44"/>
      <c r="B136" s="44"/>
      <c r="C136" s="38"/>
      <c r="D136" s="38"/>
    </row>
    <row r="137" spans="1:4" ht="13.2">
      <c r="A137" s="44"/>
      <c r="B137" s="44"/>
      <c r="C137" s="38"/>
      <c r="D137" s="38"/>
    </row>
    <row r="138" spans="1:4" ht="13.2">
      <c r="A138" s="44"/>
      <c r="B138" s="44"/>
      <c r="C138" s="38"/>
      <c r="D138" s="38"/>
    </row>
    <row r="139" spans="1:4" ht="13.2">
      <c r="A139" s="44"/>
      <c r="B139" s="44"/>
      <c r="C139" s="38"/>
      <c r="D139" s="38"/>
    </row>
    <row r="140" spans="1:4" ht="13.2">
      <c r="A140" s="44"/>
      <c r="B140" s="44"/>
      <c r="C140" s="38"/>
      <c r="D140" s="38"/>
    </row>
    <row r="141" spans="1:4" ht="13.2">
      <c r="A141" s="44"/>
      <c r="B141" s="44"/>
      <c r="C141" s="38"/>
      <c r="D141" s="38"/>
    </row>
    <row r="142" spans="1:4" ht="13.2">
      <c r="A142" s="44"/>
      <c r="B142" s="44"/>
      <c r="C142" s="38"/>
      <c r="D142" s="38"/>
    </row>
    <row r="143" spans="1:4" ht="13.2">
      <c r="A143" s="44"/>
      <c r="B143" s="44"/>
      <c r="C143" s="38"/>
      <c r="D143" s="38"/>
    </row>
    <row r="144" spans="1:4" ht="13.2">
      <c r="A144" s="44"/>
      <c r="B144" s="44"/>
      <c r="C144" s="38"/>
      <c r="D144" s="38"/>
    </row>
    <row r="145" spans="1:4" ht="13.2">
      <c r="A145" s="44"/>
      <c r="B145" s="44"/>
      <c r="C145" s="38"/>
      <c r="D145" s="38"/>
    </row>
    <row r="146" spans="1:4" ht="13.2">
      <c r="A146" s="44"/>
      <c r="B146" s="44"/>
      <c r="C146" s="38"/>
      <c r="D146" s="38"/>
    </row>
    <row r="147" spans="1:4" ht="13.2">
      <c r="A147" s="44"/>
      <c r="B147" s="44"/>
      <c r="C147" s="38"/>
      <c r="D147" s="38"/>
    </row>
    <row r="148" spans="1:4" ht="13.2">
      <c r="A148" s="44"/>
      <c r="B148" s="44"/>
      <c r="C148" s="38"/>
      <c r="D148" s="38"/>
    </row>
    <row r="149" spans="1:4" ht="13.2">
      <c r="A149" s="44"/>
      <c r="B149" s="44"/>
      <c r="C149" s="38"/>
      <c r="D149" s="38"/>
    </row>
    <row r="150" spans="1:4" ht="13.2">
      <c r="A150" s="44"/>
      <c r="B150" s="44"/>
      <c r="C150" s="38"/>
      <c r="D150" s="38"/>
    </row>
    <row r="151" spans="1:4" ht="13.2">
      <c r="A151" s="44"/>
      <c r="B151" s="44"/>
      <c r="C151" s="38"/>
      <c r="D151" s="38"/>
    </row>
    <row r="152" spans="1:4" ht="13.2">
      <c r="A152" s="44"/>
      <c r="B152" s="44"/>
      <c r="C152" s="38"/>
      <c r="D152" s="38"/>
    </row>
    <row r="153" spans="1:4" ht="13.2">
      <c r="A153" s="44"/>
      <c r="B153" s="44"/>
      <c r="C153" s="38"/>
      <c r="D153" s="38"/>
    </row>
    <row r="154" spans="1:4" ht="13.2">
      <c r="A154" s="44"/>
      <c r="B154" s="44"/>
      <c r="C154" s="38"/>
      <c r="D154" s="38"/>
    </row>
    <row r="155" spans="1:4" ht="13.2">
      <c r="A155" s="44"/>
      <c r="B155" s="44"/>
      <c r="C155" s="38"/>
      <c r="D155" s="38"/>
    </row>
    <row r="156" spans="1:4" ht="13.2">
      <c r="A156" s="44"/>
      <c r="B156" s="44"/>
      <c r="C156" s="38"/>
      <c r="D156" s="38"/>
    </row>
    <row r="157" spans="1:4" ht="13.2">
      <c r="A157" s="44"/>
      <c r="B157" s="44"/>
      <c r="C157" s="38"/>
      <c r="D157" s="38"/>
    </row>
    <row r="158" spans="1:4" ht="13.2">
      <c r="A158" s="44"/>
      <c r="B158" s="44"/>
      <c r="C158" s="38"/>
      <c r="D158" s="38"/>
    </row>
    <row r="159" spans="1:4" ht="13.2">
      <c r="A159" s="44"/>
      <c r="B159" s="44"/>
      <c r="C159" s="38"/>
      <c r="D159" s="38"/>
    </row>
    <row r="160" spans="1:4" ht="13.2">
      <c r="A160" s="44"/>
      <c r="B160" s="44"/>
      <c r="C160" s="38"/>
      <c r="D160" s="38"/>
    </row>
    <row r="161" spans="1:4" ht="13.2">
      <c r="A161" s="44"/>
      <c r="B161" s="44"/>
      <c r="C161" s="38"/>
      <c r="D161" s="38"/>
    </row>
    <row r="162" spans="1:4" ht="13.2">
      <c r="A162" s="44"/>
      <c r="B162" s="44"/>
      <c r="C162" s="38"/>
      <c r="D162" s="38"/>
    </row>
    <row r="163" spans="1:4" ht="13.2">
      <c r="A163" s="44"/>
      <c r="B163" s="44"/>
      <c r="C163" s="38"/>
      <c r="D163" s="38"/>
    </row>
    <row r="164" spans="1:4" ht="13.2">
      <c r="A164" s="44"/>
      <c r="B164" s="44"/>
      <c r="C164" s="38"/>
      <c r="D164" s="38"/>
    </row>
    <row r="165" spans="1:4" ht="13.2">
      <c r="A165" s="44"/>
      <c r="B165" s="44"/>
      <c r="C165" s="38"/>
      <c r="D165" s="38"/>
    </row>
    <row r="166" spans="1:4" ht="13.2">
      <c r="A166" s="44"/>
      <c r="B166" s="44"/>
      <c r="C166" s="38"/>
      <c r="D166" s="38"/>
    </row>
    <row r="167" spans="1:4" ht="13.2">
      <c r="A167" s="44"/>
      <c r="B167" s="44"/>
      <c r="C167" s="38"/>
      <c r="D167" s="38"/>
    </row>
    <row r="168" spans="1:4" ht="13.2">
      <c r="A168" s="44"/>
      <c r="B168" s="44"/>
      <c r="C168" s="38"/>
      <c r="D168" s="38"/>
    </row>
    <row r="169" spans="1:4" ht="13.2">
      <c r="A169" s="44"/>
      <c r="B169" s="44"/>
      <c r="C169" s="38"/>
      <c r="D169" s="38"/>
    </row>
    <row r="170" spans="1:4" ht="13.2">
      <c r="A170" s="44"/>
      <c r="B170" s="44"/>
      <c r="C170" s="38"/>
      <c r="D170" s="38"/>
    </row>
    <row r="171" spans="1:4" ht="13.2">
      <c r="A171" s="44"/>
      <c r="B171" s="44"/>
      <c r="C171" s="38"/>
      <c r="D171" s="38"/>
    </row>
    <row r="172" spans="1:4" ht="13.2">
      <c r="A172" s="44"/>
      <c r="B172" s="44"/>
      <c r="C172" s="38"/>
      <c r="D172" s="38"/>
    </row>
    <row r="173" spans="1:4" ht="13.2">
      <c r="A173" s="44"/>
      <c r="B173" s="44"/>
      <c r="C173" s="38"/>
      <c r="D173" s="38"/>
    </row>
    <row r="174" spans="1:4" ht="13.2">
      <c r="A174" s="44"/>
      <c r="B174" s="44"/>
      <c r="C174" s="38"/>
      <c r="D174" s="38"/>
    </row>
    <row r="175" spans="1:4" ht="13.2">
      <c r="A175" s="44"/>
      <c r="B175" s="44"/>
      <c r="C175" s="38"/>
      <c r="D175" s="38"/>
    </row>
    <row r="176" spans="1:4" ht="13.2">
      <c r="A176" s="44"/>
      <c r="B176" s="44"/>
      <c r="C176" s="38"/>
      <c r="D176" s="38"/>
    </row>
    <row r="177" spans="1:4" ht="13.2">
      <c r="A177" s="44"/>
      <c r="B177" s="44"/>
      <c r="C177" s="38"/>
      <c r="D177" s="38"/>
    </row>
    <row r="178" spans="1:4" ht="13.2">
      <c r="A178" s="44"/>
      <c r="B178" s="44"/>
      <c r="C178" s="38"/>
      <c r="D178" s="38"/>
    </row>
    <row r="179" spans="1:4" ht="13.2">
      <c r="A179" s="44"/>
      <c r="B179" s="44"/>
      <c r="C179" s="38"/>
      <c r="D179" s="38"/>
    </row>
    <row r="180" spans="1:4" ht="13.2">
      <c r="A180" s="44"/>
      <c r="B180" s="44"/>
      <c r="C180" s="38"/>
      <c r="D180" s="38"/>
    </row>
    <row r="181" spans="1:4" ht="13.2">
      <c r="A181" s="44"/>
      <c r="B181" s="44"/>
      <c r="C181" s="38"/>
      <c r="D181" s="38"/>
    </row>
    <row r="182" spans="1:4" ht="13.2">
      <c r="A182" s="44"/>
      <c r="B182" s="44"/>
      <c r="C182" s="38"/>
      <c r="D182" s="38"/>
    </row>
    <row r="183" spans="1:4" ht="13.2">
      <c r="A183" s="44"/>
      <c r="B183" s="44"/>
      <c r="C183" s="38"/>
      <c r="D183" s="38"/>
    </row>
    <row r="184" spans="1:4" ht="13.2">
      <c r="A184" s="44"/>
      <c r="B184" s="44"/>
      <c r="C184" s="38"/>
      <c r="D184" s="38"/>
    </row>
    <row r="185" spans="1:4" ht="13.2">
      <c r="A185" s="44"/>
      <c r="B185" s="44"/>
      <c r="C185" s="38"/>
      <c r="D185" s="38"/>
    </row>
    <row r="186" spans="1:4" ht="13.2">
      <c r="A186" s="44"/>
      <c r="B186" s="44"/>
      <c r="C186" s="38"/>
      <c r="D186" s="38"/>
    </row>
    <row r="187" spans="1:4" ht="13.2">
      <c r="A187" s="44"/>
      <c r="B187" s="44"/>
      <c r="C187" s="38"/>
      <c r="D187" s="38"/>
    </row>
    <row r="188" spans="1:4" ht="13.2">
      <c r="A188" s="44"/>
      <c r="B188" s="44"/>
      <c r="C188" s="38"/>
      <c r="D188" s="38"/>
    </row>
    <row r="189" spans="1:4" ht="13.2">
      <c r="A189" s="44"/>
      <c r="B189" s="44"/>
      <c r="C189" s="38"/>
      <c r="D189" s="38"/>
    </row>
    <row r="190" spans="1:4" ht="13.2">
      <c r="A190" s="44"/>
      <c r="B190" s="44"/>
      <c r="C190" s="38"/>
      <c r="D190" s="38"/>
    </row>
    <row r="191" spans="1:4" ht="13.2">
      <c r="A191" s="44"/>
      <c r="B191" s="44"/>
      <c r="C191" s="38"/>
      <c r="D191" s="38"/>
    </row>
    <row r="192" spans="1:4" ht="13.2">
      <c r="A192" s="44"/>
      <c r="B192" s="44"/>
      <c r="C192" s="38"/>
      <c r="D192" s="38"/>
    </row>
    <row r="193" spans="1:4" ht="13.2">
      <c r="A193" s="44"/>
      <c r="B193" s="44"/>
      <c r="C193" s="38"/>
      <c r="D193" s="38"/>
    </row>
    <row r="194" spans="1:4" ht="13.2">
      <c r="A194" s="44"/>
      <c r="B194" s="44"/>
      <c r="C194" s="38"/>
      <c r="D194" s="38"/>
    </row>
    <row r="195" spans="1:4" ht="13.2">
      <c r="A195" s="44"/>
      <c r="B195" s="44"/>
      <c r="C195" s="38"/>
      <c r="D195" s="38"/>
    </row>
    <row r="196" spans="1:4" ht="13.2">
      <c r="A196" s="44"/>
      <c r="B196" s="44"/>
      <c r="C196" s="38"/>
      <c r="D196" s="38"/>
    </row>
    <row r="197" spans="1:4" ht="13.2">
      <c r="A197" s="44"/>
      <c r="B197" s="44"/>
      <c r="C197" s="38"/>
      <c r="D197" s="38"/>
    </row>
    <row r="198" spans="1:4" ht="13.2">
      <c r="A198" s="44"/>
      <c r="B198" s="44"/>
      <c r="C198" s="38"/>
      <c r="D198" s="38"/>
    </row>
    <row r="199" spans="1:4" ht="13.2">
      <c r="A199" s="44"/>
      <c r="B199" s="44"/>
      <c r="C199" s="38"/>
      <c r="D199" s="38"/>
    </row>
    <row r="200" spans="1:4" ht="13.2">
      <c r="A200" s="44"/>
      <c r="B200" s="44"/>
      <c r="C200" s="38"/>
      <c r="D200" s="38"/>
    </row>
    <row r="201" spans="1:4" ht="13.2">
      <c r="A201" s="44"/>
      <c r="B201" s="44"/>
      <c r="C201" s="38"/>
      <c r="D201" s="38"/>
    </row>
    <row r="202" spans="1:4" ht="13.2">
      <c r="A202" s="44"/>
      <c r="B202" s="44"/>
      <c r="C202" s="38"/>
      <c r="D202" s="38"/>
    </row>
    <row r="203" spans="1:4" ht="13.2">
      <c r="A203" s="44"/>
      <c r="B203" s="44"/>
      <c r="C203" s="38"/>
      <c r="D203" s="38"/>
    </row>
    <row r="204" spans="1:4" ht="13.2">
      <c r="A204" s="44"/>
      <c r="B204" s="44"/>
      <c r="C204" s="38"/>
      <c r="D204" s="38"/>
    </row>
    <row r="205" spans="1:4" ht="13.2">
      <c r="A205" s="44"/>
      <c r="B205" s="44"/>
      <c r="C205" s="38"/>
      <c r="D205" s="38"/>
    </row>
    <row r="206" spans="1:4" ht="13.2">
      <c r="A206" s="44"/>
      <c r="B206" s="44"/>
      <c r="C206" s="38"/>
      <c r="D206" s="38"/>
    </row>
    <row r="207" spans="1:4" ht="13.2">
      <c r="A207" s="44"/>
      <c r="B207" s="44"/>
      <c r="C207" s="38"/>
      <c r="D207" s="38"/>
    </row>
    <row r="208" spans="1:4" ht="13.2">
      <c r="A208" s="44"/>
      <c r="B208" s="44"/>
      <c r="C208" s="38"/>
      <c r="D208" s="38"/>
    </row>
    <row r="209" spans="1:4" ht="13.2">
      <c r="A209" s="44"/>
      <c r="B209" s="44"/>
      <c r="C209" s="38"/>
      <c r="D209" s="38"/>
    </row>
    <row r="210" spans="1:4" ht="13.2">
      <c r="A210" s="44"/>
      <c r="B210" s="44"/>
      <c r="C210" s="38"/>
      <c r="D210" s="38"/>
    </row>
    <row r="211" spans="1:4" ht="13.2">
      <c r="A211" s="44"/>
      <c r="B211" s="44"/>
      <c r="C211" s="38"/>
      <c r="D211" s="38"/>
    </row>
    <row r="212" spans="1:4" ht="13.2">
      <c r="A212" s="44"/>
      <c r="B212" s="44"/>
      <c r="C212" s="38"/>
      <c r="D212" s="38"/>
    </row>
    <row r="213" spans="1:4" ht="13.2">
      <c r="A213" s="44"/>
      <c r="B213" s="44"/>
      <c r="C213" s="38"/>
      <c r="D213" s="38"/>
    </row>
    <row r="214" spans="1:4" ht="13.2">
      <c r="A214" s="44"/>
      <c r="B214" s="44"/>
      <c r="C214" s="38"/>
      <c r="D214" s="38"/>
    </row>
    <row r="215" spans="1:4" ht="13.2">
      <c r="A215" s="44"/>
      <c r="B215" s="44"/>
      <c r="C215" s="38"/>
      <c r="D215" s="38"/>
    </row>
    <row r="216" spans="1:4" ht="13.2">
      <c r="A216" s="44"/>
      <c r="B216" s="44"/>
      <c r="C216" s="38"/>
      <c r="D216" s="38"/>
    </row>
    <row r="217" spans="1:4" ht="13.2">
      <c r="A217" s="44"/>
      <c r="B217" s="44"/>
      <c r="C217" s="38"/>
      <c r="D217" s="38"/>
    </row>
    <row r="218" spans="1:4" ht="13.2">
      <c r="A218" s="44"/>
      <c r="B218" s="44"/>
      <c r="C218" s="38"/>
      <c r="D218" s="38"/>
    </row>
    <row r="219" spans="1:4" ht="13.2">
      <c r="A219" s="44"/>
      <c r="B219" s="44"/>
      <c r="C219" s="38"/>
      <c r="D219" s="38"/>
    </row>
    <row r="220" spans="1:4" ht="13.2">
      <c r="A220" s="44"/>
      <c r="B220" s="44"/>
      <c r="C220" s="38"/>
      <c r="D220" s="38"/>
    </row>
    <row r="221" spans="1:4" ht="13.2">
      <c r="A221" s="44"/>
      <c r="B221" s="44"/>
      <c r="C221" s="38"/>
      <c r="D221" s="38"/>
    </row>
    <row r="222" spans="1:4" ht="13.2">
      <c r="A222" s="44"/>
      <c r="B222" s="44"/>
      <c r="C222" s="38"/>
      <c r="D222" s="38"/>
    </row>
    <row r="223" spans="1:4" ht="13.2">
      <c r="A223" s="44"/>
      <c r="B223" s="44"/>
      <c r="C223" s="38"/>
      <c r="D223" s="38"/>
    </row>
    <row r="224" spans="1:4" ht="13.2">
      <c r="A224" s="44"/>
      <c r="B224" s="44"/>
      <c r="C224" s="38"/>
      <c r="D224" s="38"/>
    </row>
    <row r="225" spans="1:4" ht="13.2">
      <c r="A225" s="44"/>
      <c r="B225" s="44"/>
      <c r="C225" s="38"/>
      <c r="D225" s="38"/>
    </row>
    <row r="226" spans="1:4" ht="13.2">
      <c r="A226" s="44"/>
      <c r="B226" s="44"/>
      <c r="C226" s="38"/>
      <c r="D226" s="38"/>
    </row>
    <row r="227" spans="1:4" ht="13.2">
      <c r="A227" s="44"/>
      <c r="B227" s="44"/>
      <c r="C227" s="38"/>
      <c r="D227" s="38"/>
    </row>
    <row r="228" spans="1:4" ht="13.2">
      <c r="A228" s="44"/>
      <c r="B228" s="44"/>
      <c r="C228" s="38"/>
      <c r="D228" s="38"/>
    </row>
    <row r="229" spans="1:4" ht="13.2">
      <c r="A229" s="44"/>
      <c r="B229" s="44"/>
      <c r="C229" s="38"/>
      <c r="D229" s="38"/>
    </row>
    <row r="230" spans="1:4" ht="13.2">
      <c r="A230" s="44"/>
      <c r="B230" s="44"/>
      <c r="C230" s="38"/>
      <c r="D230" s="38"/>
    </row>
    <row r="231" spans="1:4" ht="13.2">
      <c r="A231" s="44"/>
      <c r="B231" s="44"/>
      <c r="C231" s="38"/>
      <c r="D231" s="38"/>
    </row>
    <row r="232" spans="1:4" ht="13.2">
      <c r="A232" s="44"/>
      <c r="B232" s="44"/>
      <c r="C232" s="38"/>
      <c r="D232" s="38"/>
    </row>
    <row r="233" spans="1:4" ht="13.2">
      <c r="A233" s="44"/>
      <c r="B233" s="44"/>
      <c r="C233" s="38"/>
      <c r="D233" s="38"/>
    </row>
    <row r="234" spans="1:4" ht="13.2">
      <c r="A234" s="44"/>
      <c r="B234" s="44"/>
      <c r="C234" s="38"/>
      <c r="D234" s="38"/>
    </row>
    <row r="235" spans="1:4" ht="13.2">
      <c r="A235" s="44"/>
      <c r="B235" s="44"/>
      <c r="C235" s="38"/>
      <c r="D235" s="38"/>
    </row>
    <row r="236" spans="1:4" ht="13.2">
      <c r="A236" s="44"/>
      <c r="B236" s="44"/>
      <c r="C236" s="38"/>
      <c r="D236" s="38"/>
    </row>
    <row r="237" spans="1:4" ht="13.2">
      <c r="A237" s="44"/>
      <c r="B237" s="44"/>
      <c r="C237" s="38"/>
      <c r="D237" s="38"/>
    </row>
    <row r="238" spans="1:4" ht="13.2">
      <c r="A238" s="44"/>
      <c r="B238" s="44"/>
      <c r="C238" s="38"/>
      <c r="D238" s="38"/>
    </row>
    <row r="239" spans="1:4" ht="13.2">
      <c r="A239" s="44"/>
      <c r="B239" s="44"/>
      <c r="C239" s="38"/>
      <c r="D239" s="38"/>
    </row>
    <row r="240" spans="1:4" ht="13.2">
      <c r="A240" s="44"/>
      <c r="B240" s="44"/>
      <c r="C240" s="38"/>
      <c r="D240" s="38"/>
    </row>
    <row r="241" spans="1:4" ht="13.2">
      <c r="A241" s="44"/>
      <c r="B241" s="44"/>
      <c r="C241" s="38"/>
      <c r="D241" s="38"/>
    </row>
    <row r="242" spans="1:4" ht="13.2">
      <c r="A242" s="44"/>
      <c r="B242" s="44"/>
      <c r="C242" s="38"/>
      <c r="D242" s="38"/>
    </row>
    <row r="243" spans="1:4" ht="13.2">
      <c r="A243" s="44"/>
      <c r="B243" s="44"/>
      <c r="C243" s="38"/>
      <c r="D243" s="38"/>
    </row>
    <row r="244" spans="1:4" ht="13.2">
      <c r="A244" s="44"/>
      <c r="B244" s="44"/>
      <c r="C244" s="38"/>
      <c r="D244" s="38"/>
    </row>
    <row r="245" spans="1:4" ht="13.2">
      <c r="A245" s="44"/>
      <c r="B245" s="44"/>
      <c r="C245" s="38"/>
      <c r="D245" s="38"/>
    </row>
    <row r="246" spans="1:4" ht="13.2">
      <c r="A246" s="44"/>
      <c r="B246" s="44"/>
      <c r="C246" s="38"/>
      <c r="D246" s="38"/>
    </row>
    <row r="247" spans="1:4" ht="13.2">
      <c r="A247" s="44"/>
      <c r="B247" s="44"/>
      <c r="C247" s="38"/>
      <c r="D247" s="38"/>
    </row>
    <row r="248" spans="1:4" ht="13.2">
      <c r="A248" s="44"/>
      <c r="B248" s="44"/>
      <c r="C248" s="38"/>
      <c r="D248" s="38"/>
    </row>
    <row r="249" spans="1:4" ht="13.2">
      <c r="A249" s="44"/>
      <c r="B249" s="44"/>
      <c r="C249" s="38"/>
      <c r="D249" s="38"/>
    </row>
    <row r="250" spans="1:4" ht="13.2">
      <c r="A250" s="44"/>
      <c r="B250" s="44"/>
      <c r="C250" s="38"/>
      <c r="D250" s="38"/>
    </row>
    <row r="251" spans="1:4" ht="13.2">
      <c r="A251" s="44"/>
      <c r="B251" s="44"/>
      <c r="C251" s="38"/>
      <c r="D251" s="38"/>
    </row>
    <row r="252" spans="1:4" ht="13.2">
      <c r="A252" s="44"/>
      <c r="B252" s="44"/>
      <c r="C252" s="38"/>
      <c r="D252" s="38"/>
    </row>
    <row r="253" spans="1:4" ht="13.2">
      <c r="A253" s="44"/>
      <c r="B253" s="44"/>
      <c r="C253" s="38"/>
      <c r="D253" s="38"/>
    </row>
    <row r="254" spans="1:4" ht="13.2">
      <c r="A254" s="44"/>
      <c r="B254" s="44"/>
      <c r="C254" s="38"/>
      <c r="D254" s="38"/>
    </row>
    <row r="255" spans="1:4" ht="13.2">
      <c r="A255" s="44"/>
      <c r="B255" s="44"/>
      <c r="C255" s="38"/>
      <c r="D255" s="38"/>
    </row>
    <row r="256" spans="1:4" ht="13.2">
      <c r="A256" s="44"/>
      <c r="B256" s="44"/>
      <c r="C256" s="38"/>
      <c r="D256" s="38"/>
    </row>
    <row r="257" spans="1:4" ht="13.2">
      <c r="A257" s="44"/>
      <c r="B257" s="44"/>
      <c r="C257" s="38"/>
      <c r="D257" s="38"/>
    </row>
    <row r="258" spans="1:4" ht="13.2">
      <c r="A258" s="44"/>
      <c r="B258" s="44"/>
      <c r="C258" s="38"/>
      <c r="D258" s="38"/>
    </row>
    <row r="259" spans="1:4" ht="13.2">
      <c r="A259" s="44"/>
      <c r="B259" s="44"/>
      <c r="C259" s="38"/>
      <c r="D259" s="38"/>
    </row>
    <row r="260" spans="1:4" ht="13.2">
      <c r="A260" s="44"/>
      <c r="B260" s="44"/>
      <c r="C260" s="38"/>
      <c r="D260" s="38"/>
    </row>
    <row r="261" spans="1:4" ht="13.2">
      <c r="A261" s="44"/>
      <c r="B261" s="44"/>
      <c r="C261" s="38"/>
      <c r="D261" s="38"/>
    </row>
    <row r="262" spans="1:4" ht="13.2">
      <c r="A262" s="44"/>
      <c r="B262" s="44"/>
      <c r="C262" s="38"/>
      <c r="D262" s="38"/>
    </row>
    <row r="263" spans="1:4" ht="13.2">
      <c r="A263" s="44"/>
      <c r="B263" s="44"/>
      <c r="C263" s="38"/>
      <c r="D263" s="38"/>
    </row>
    <row r="264" spans="1:4" ht="13.2">
      <c r="A264" s="44"/>
      <c r="B264" s="44"/>
      <c r="C264" s="38"/>
      <c r="D264" s="38"/>
    </row>
    <row r="265" spans="1:4" ht="13.2">
      <c r="A265" s="44"/>
      <c r="B265" s="44"/>
      <c r="C265" s="38"/>
      <c r="D265" s="38"/>
    </row>
    <row r="266" spans="1:4" ht="13.2">
      <c r="A266" s="44"/>
      <c r="B266" s="44"/>
      <c r="C266" s="38"/>
      <c r="D266" s="38"/>
    </row>
    <row r="267" spans="1:4" ht="13.2">
      <c r="A267" s="44"/>
      <c r="B267" s="44"/>
      <c r="C267" s="38"/>
      <c r="D267" s="38"/>
    </row>
    <row r="268" spans="1:4" ht="13.2">
      <c r="A268" s="44"/>
      <c r="B268" s="44"/>
      <c r="C268" s="38"/>
      <c r="D268" s="38"/>
    </row>
    <row r="269" spans="1:4" ht="13.2">
      <c r="A269" s="44"/>
      <c r="B269" s="44"/>
      <c r="C269" s="38"/>
      <c r="D269" s="38"/>
    </row>
    <row r="270" spans="1:4" ht="13.2">
      <c r="A270" s="44"/>
      <c r="B270" s="44"/>
      <c r="C270" s="38"/>
      <c r="D270" s="38"/>
    </row>
    <row r="271" spans="1:4" ht="13.2">
      <c r="A271" s="44"/>
      <c r="B271" s="44"/>
      <c r="C271" s="38"/>
      <c r="D271" s="38"/>
    </row>
    <row r="272" spans="1:4" ht="13.2">
      <c r="A272" s="44"/>
      <c r="B272" s="44"/>
      <c r="C272" s="38"/>
      <c r="D272" s="38"/>
    </row>
    <row r="273" spans="1:4" ht="13.2">
      <c r="A273" s="44"/>
      <c r="B273" s="44"/>
      <c r="C273" s="38"/>
      <c r="D273" s="38"/>
    </row>
    <row r="274" spans="1:4" ht="13.2">
      <c r="A274" s="44"/>
      <c r="B274" s="44"/>
      <c r="C274" s="38"/>
      <c r="D274" s="38"/>
    </row>
    <row r="275" spans="1:4" ht="13.2">
      <c r="A275" s="44"/>
      <c r="B275" s="44"/>
      <c r="C275" s="38"/>
      <c r="D275" s="38"/>
    </row>
    <row r="276" spans="1:4" ht="13.2">
      <c r="A276" s="44"/>
      <c r="B276" s="44"/>
      <c r="C276" s="38"/>
      <c r="D276" s="38"/>
    </row>
    <row r="277" spans="1:4" ht="13.2">
      <c r="A277" s="44"/>
      <c r="B277" s="44"/>
      <c r="C277" s="38"/>
      <c r="D277" s="38"/>
    </row>
    <row r="278" spans="1:4" ht="13.2">
      <c r="A278" s="44"/>
      <c r="B278" s="44"/>
      <c r="C278" s="38"/>
      <c r="D278" s="38"/>
    </row>
    <row r="279" spans="1:4" ht="13.2">
      <c r="A279" s="44"/>
      <c r="B279" s="44"/>
      <c r="C279" s="38"/>
      <c r="D279" s="38"/>
    </row>
    <row r="280" spans="1:4" ht="13.2">
      <c r="A280" s="44"/>
      <c r="B280" s="44"/>
      <c r="C280" s="38"/>
      <c r="D280" s="38"/>
    </row>
    <row r="281" spans="1:4" ht="13.2">
      <c r="A281" s="44"/>
      <c r="B281" s="44"/>
      <c r="C281" s="38"/>
      <c r="D281" s="38"/>
    </row>
    <row r="282" spans="1:4" ht="13.2">
      <c r="A282" s="44"/>
      <c r="B282" s="44"/>
      <c r="C282" s="38"/>
      <c r="D282" s="38"/>
    </row>
    <row r="283" spans="1:4" ht="13.2">
      <c r="A283" s="44"/>
      <c r="B283" s="44"/>
      <c r="C283" s="38"/>
      <c r="D283" s="38"/>
    </row>
    <row r="284" spans="1:4" ht="13.2">
      <c r="A284" s="44"/>
      <c r="B284" s="44"/>
      <c r="C284" s="38"/>
      <c r="D284" s="38"/>
    </row>
    <row r="285" spans="1:4" ht="13.2">
      <c r="A285" s="44"/>
      <c r="B285" s="44"/>
      <c r="C285" s="38"/>
      <c r="D285" s="38"/>
    </row>
    <row r="286" spans="1:4" ht="13.2">
      <c r="A286" s="44"/>
      <c r="B286" s="44"/>
      <c r="C286" s="38"/>
      <c r="D286" s="38"/>
    </row>
    <row r="287" spans="1:4" ht="13.2">
      <c r="A287" s="44"/>
      <c r="B287" s="44"/>
      <c r="C287" s="38"/>
      <c r="D287" s="38"/>
    </row>
    <row r="288" spans="1:4" ht="13.2">
      <c r="A288" s="44"/>
      <c r="B288" s="44"/>
      <c r="C288" s="38"/>
      <c r="D288" s="38"/>
    </row>
    <row r="289" spans="1:4" ht="13.2">
      <c r="A289" s="44"/>
      <c r="B289" s="44"/>
      <c r="C289" s="38"/>
      <c r="D289" s="38"/>
    </row>
    <row r="290" spans="1:4" ht="13.2">
      <c r="A290" s="44"/>
      <c r="B290" s="44"/>
      <c r="C290" s="38"/>
      <c r="D290" s="38"/>
    </row>
    <row r="291" spans="1:4" ht="13.2">
      <c r="A291" s="44"/>
      <c r="B291" s="44"/>
      <c r="C291" s="38"/>
      <c r="D291" s="38"/>
    </row>
    <row r="292" spans="1:4" ht="13.2">
      <c r="A292" s="44"/>
      <c r="B292" s="44"/>
      <c r="C292" s="38"/>
      <c r="D292" s="38"/>
    </row>
    <row r="293" spans="1:4" ht="13.2">
      <c r="A293" s="44"/>
      <c r="B293" s="44"/>
      <c r="C293" s="38"/>
      <c r="D293" s="38"/>
    </row>
    <row r="294" spans="1:4" ht="13.2">
      <c r="A294" s="44"/>
      <c r="B294" s="44"/>
      <c r="C294" s="38"/>
      <c r="D294" s="38"/>
    </row>
    <row r="295" spans="1:4" ht="13.2">
      <c r="A295" s="44"/>
      <c r="B295" s="44"/>
      <c r="C295" s="38"/>
      <c r="D295" s="38"/>
    </row>
    <row r="296" spans="1:4" ht="13.2">
      <c r="A296" s="44"/>
      <c r="B296" s="44"/>
      <c r="C296" s="38"/>
      <c r="D296" s="38"/>
    </row>
    <row r="297" spans="1:4" ht="13.2">
      <c r="A297" s="44"/>
      <c r="B297" s="44"/>
      <c r="C297" s="38"/>
      <c r="D297" s="38"/>
    </row>
    <row r="298" spans="1:4" ht="13.2">
      <c r="A298" s="44"/>
      <c r="B298" s="44"/>
      <c r="C298" s="38"/>
      <c r="D298" s="38"/>
    </row>
    <row r="299" spans="1:4" ht="13.2">
      <c r="A299" s="44"/>
      <c r="B299" s="44"/>
      <c r="C299" s="38"/>
      <c r="D299" s="38"/>
    </row>
    <row r="300" spans="1:4" ht="13.2">
      <c r="A300" s="44"/>
      <c r="B300" s="44"/>
      <c r="C300" s="38"/>
      <c r="D300" s="38"/>
    </row>
    <row r="301" spans="1:4" ht="13.2">
      <c r="A301" s="44"/>
      <c r="B301" s="44"/>
      <c r="C301" s="38"/>
      <c r="D301" s="38"/>
    </row>
    <row r="302" spans="1:4" ht="13.2">
      <c r="A302" s="44"/>
      <c r="B302" s="44"/>
      <c r="C302" s="38"/>
      <c r="D302" s="38"/>
    </row>
    <row r="303" spans="1:4" ht="13.2">
      <c r="A303" s="44"/>
      <c r="B303" s="44"/>
      <c r="C303" s="38"/>
      <c r="D303" s="38"/>
    </row>
    <row r="304" spans="1:4" ht="13.2">
      <c r="A304" s="44"/>
      <c r="B304" s="44"/>
      <c r="C304" s="38"/>
      <c r="D304" s="38"/>
    </row>
    <row r="305" spans="1:4" ht="13.2">
      <c r="A305" s="44"/>
      <c r="B305" s="44"/>
      <c r="C305" s="38"/>
      <c r="D305" s="38"/>
    </row>
    <row r="306" spans="1:4" ht="13.2">
      <c r="A306" s="44"/>
      <c r="B306" s="44"/>
      <c r="C306" s="38"/>
      <c r="D306" s="38"/>
    </row>
    <row r="307" spans="1:4" ht="13.2">
      <c r="A307" s="44"/>
      <c r="B307" s="44"/>
      <c r="C307" s="38"/>
      <c r="D307" s="38"/>
    </row>
    <row r="308" spans="1:4" ht="13.2">
      <c r="A308" s="44"/>
      <c r="B308" s="44"/>
      <c r="C308" s="38"/>
      <c r="D308" s="38"/>
    </row>
    <row r="309" spans="1:4" ht="13.2">
      <c r="A309" s="44"/>
      <c r="B309" s="44"/>
      <c r="C309" s="38"/>
      <c r="D309" s="38"/>
    </row>
    <row r="310" spans="1:4" ht="13.2">
      <c r="A310" s="44"/>
      <c r="B310" s="44"/>
      <c r="C310" s="38"/>
      <c r="D310" s="38"/>
    </row>
    <row r="311" spans="1:4" ht="13.2">
      <c r="A311" s="44"/>
      <c r="B311" s="44"/>
      <c r="C311" s="38"/>
      <c r="D311" s="38"/>
    </row>
    <row r="312" spans="1:4" ht="13.2">
      <c r="A312" s="44"/>
      <c r="B312" s="44"/>
      <c r="C312" s="38"/>
      <c r="D312" s="38"/>
    </row>
    <row r="313" spans="1:4" ht="13.2">
      <c r="A313" s="44"/>
      <c r="B313" s="44"/>
      <c r="C313" s="38"/>
      <c r="D313" s="38"/>
    </row>
    <row r="314" spans="1:4" ht="13.2">
      <c r="A314" s="44"/>
      <c r="B314" s="44"/>
      <c r="C314" s="38"/>
      <c r="D314" s="38"/>
    </row>
    <row r="315" spans="1:4" ht="13.2">
      <c r="A315" s="44"/>
      <c r="B315" s="44"/>
      <c r="C315" s="38"/>
      <c r="D315" s="38"/>
    </row>
    <row r="316" spans="1:4" ht="13.2">
      <c r="A316" s="44"/>
      <c r="B316" s="44"/>
      <c r="C316" s="38"/>
      <c r="D316" s="38"/>
    </row>
    <row r="317" spans="1:4" ht="13.2">
      <c r="A317" s="44"/>
      <c r="B317" s="44"/>
      <c r="C317" s="38"/>
      <c r="D317" s="38"/>
    </row>
    <row r="318" spans="1:4" ht="13.2">
      <c r="A318" s="44"/>
      <c r="B318" s="44"/>
      <c r="C318" s="38"/>
      <c r="D318" s="38"/>
    </row>
    <row r="319" spans="1:4" ht="13.2">
      <c r="A319" s="44"/>
      <c r="B319" s="44"/>
      <c r="C319" s="38"/>
      <c r="D319" s="38"/>
    </row>
    <row r="320" spans="1:4" ht="13.2">
      <c r="A320" s="44"/>
      <c r="B320" s="44"/>
      <c r="C320" s="38"/>
      <c r="D320" s="38"/>
    </row>
    <row r="321" spans="1:4" ht="13.2">
      <c r="A321" s="44"/>
      <c r="B321" s="44"/>
      <c r="C321" s="38"/>
      <c r="D321" s="38"/>
    </row>
    <row r="322" spans="1:4" ht="13.2">
      <c r="A322" s="44"/>
      <c r="B322" s="44"/>
      <c r="C322" s="38"/>
      <c r="D322" s="38"/>
    </row>
    <row r="323" spans="1:4" ht="13.2">
      <c r="A323" s="44"/>
      <c r="B323" s="44"/>
      <c r="C323" s="38"/>
      <c r="D323" s="38"/>
    </row>
    <row r="324" spans="1:4" ht="13.2">
      <c r="A324" s="44"/>
      <c r="B324" s="44"/>
      <c r="C324" s="38"/>
      <c r="D324" s="38"/>
    </row>
    <row r="325" spans="1:4" ht="13.2">
      <c r="A325" s="44"/>
      <c r="B325" s="44"/>
      <c r="C325" s="38"/>
      <c r="D325" s="38"/>
    </row>
    <row r="326" spans="1:4" ht="13.2">
      <c r="A326" s="44"/>
      <c r="B326" s="44"/>
      <c r="C326" s="38"/>
      <c r="D326" s="38"/>
    </row>
    <row r="327" spans="1:4" ht="13.2">
      <c r="A327" s="44"/>
      <c r="B327" s="44"/>
      <c r="C327" s="38"/>
      <c r="D327" s="38"/>
    </row>
    <row r="328" spans="1:4" ht="13.2">
      <c r="A328" s="44"/>
      <c r="B328" s="44"/>
      <c r="C328" s="38"/>
      <c r="D328" s="38"/>
    </row>
    <row r="329" spans="1:4" ht="13.2">
      <c r="A329" s="44"/>
      <c r="B329" s="44"/>
      <c r="C329" s="38"/>
      <c r="D329" s="38"/>
    </row>
    <row r="330" spans="1:4" ht="13.2">
      <c r="A330" s="44"/>
      <c r="B330" s="44"/>
      <c r="C330" s="38"/>
      <c r="D330" s="38"/>
    </row>
    <row r="331" spans="1:4" ht="13.2">
      <c r="A331" s="44"/>
      <c r="B331" s="44"/>
      <c r="C331" s="38"/>
      <c r="D331" s="38"/>
    </row>
    <row r="332" spans="1:4" ht="13.2">
      <c r="A332" s="44"/>
      <c r="B332" s="44"/>
      <c r="C332" s="38"/>
      <c r="D332" s="38"/>
    </row>
    <row r="333" spans="1:4" ht="13.2">
      <c r="A333" s="44"/>
      <c r="B333" s="44"/>
      <c r="C333" s="38"/>
      <c r="D333" s="38"/>
    </row>
    <row r="334" spans="1:4" ht="13.2">
      <c r="A334" s="44"/>
      <c r="B334" s="44"/>
      <c r="C334" s="38"/>
      <c r="D334" s="38"/>
    </row>
    <row r="335" spans="1:4" ht="13.2">
      <c r="A335" s="44"/>
      <c r="B335" s="44"/>
      <c r="C335" s="38"/>
      <c r="D335" s="38"/>
    </row>
    <row r="336" spans="1:4" ht="13.2">
      <c r="A336" s="44"/>
      <c r="B336" s="44"/>
      <c r="C336" s="38"/>
      <c r="D336" s="38"/>
    </row>
    <row r="337" spans="1:4" ht="13.2">
      <c r="A337" s="44"/>
      <c r="B337" s="44"/>
      <c r="C337" s="38"/>
      <c r="D337" s="38"/>
    </row>
    <row r="338" spans="1:4" ht="13.2">
      <c r="A338" s="44"/>
      <c r="B338" s="44"/>
      <c r="C338" s="38"/>
      <c r="D338" s="38"/>
    </row>
    <row r="339" spans="1:4" ht="13.2">
      <c r="A339" s="44"/>
      <c r="B339" s="44"/>
      <c r="C339" s="38"/>
      <c r="D339" s="38"/>
    </row>
    <row r="340" spans="1:4" ht="13.2">
      <c r="A340" s="44"/>
      <c r="B340" s="44"/>
      <c r="C340" s="38"/>
      <c r="D340" s="38"/>
    </row>
    <row r="341" spans="1:4" ht="13.2">
      <c r="A341" s="44"/>
      <c r="B341" s="44"/>
      <c r="C341" s="38"/>
      <c r="D341" s="38"/>
    </row>
    <row r="342" spans="1:4" ht="13.2">
      <c r="A342" s="44"/>
      <c r="B342" s="44"/>
      <c r="C342" s="38"/>
      <c r="D342" s="38"/>
    </row>
    <row r="343" spans="1:4" ht="13.2">
      <c r="A343" s="44"/>
      <c r="B343" s="44"/>
      <c r="C343" s="38"/>
      <c r="D343" s="38"/>
    </row>
    <row r="344" spans="1:4" ht="13.2">
      <c r="A344" s="44"/>
      <c r="B344" s="44"/>
      <c r="C344" s="38"/>
      <c r="D344" s="38"/>
    </row>
    <row r="345" spans="1:4" ht="13.2">
      <c r="A345" s="44"/>
      <c r="B345" s="44"/>
      <c r="C345" s="38"/>
      <c r="D345" s="38"/>
    </row>
    <row r="346" spans="1:4" ht="13.2">
      <c r="A346" s="44"/>
      <c r="B346" s="44"/>
      <c r="C346" s="38"/>
      <c r="D346" s="38"/>
    </row>
    <row r="347" spans="1:4" ht="13.2">
      <c r="A347" s="44"/>
      <c r="B347" s="44"/>
      <c r="C347" s="38"/>
      <c r="D347" s="38"/>
    </row>
    <row r="348" spans="1:4" ht="13.2">
      <c r="A348" s="44"/>
      <c r="B348" s="44"/>
      <c r="C348" s="38"/>
      <c r="D348" s="38"/>
    </row>
    <row r="349" spans="1:4" ht="13.2">
      <c r="A349" s="44"/>
      <c r="B349" s="44"/>
      <c r="C349" s="38"/>
      <c r="D349" s="38"/>
    </row>
    <row r="350" spans="1:4" ht="13.2">
      <c r="A350" s="44"/>
      <c r="B350" s="44"/>
      <c r="C350" s="38"/>
      <c r="D350" s="38"/>
    </row>
    <row r="351" spans="1:4" ht="13.2">
      <c r="A351" s="44"/>
      <c r="B351" s="44"/>
      <c r="C351" s="38"/>
      <c r="D351" s="38"/>
    </row>
    <row r="352" spans="1:4" ht="13.2">
      <c r="A352" s="44"/>
      <c r="B352" s="44"/>
      <c r="C352" s="38"/>
      <c r="D352" s="38"/>
    </row>
    <row r="353" spans="1:4" ht="13.2">
      <c r="A353" s="44"/>
      <c r="B353" s="44"/>
      <c r="C353" s="38"/>
      <c r="D353" s="38"/>
    </row>
    <row r="354" spans="1:4" ht="13.2">
      <c r="A354" s="44"/>
      <c r="B354" s="44"/>
      <c r="C354" s="38"/>
      <c r="D354" s="38"/>
    </row>
    <row r="355" spans="1:4" ht="13.2">
      <c r="A355" s="44"/>
      <c r="B355" s="44"/>
      <c r="C355" s="38"/>
      <c r="D355" s="38"/>
    </row>
    <row r="356" spans="1:4" ht="13.2">
      <c r="A356" s="44"/>
      <c r="B356" s="44"/>
      <c r="C356" s="38"/>
      <c r="D356" s="38"/>
    </row>
    <row r="357" spans="1:4" ht="13.2">
      <c r="A357" s="44"/>
      <c r="B357" s="44"/>
      <c r="C357" s="38"/>
      <c r="D357" s="38"/>
    </row>
    <row r="358" spans="1:4" ht="13.2">
      <c r="A358" s="44"/>
      <c r="B358" s="44"/>
      <c r="C358" s="38"/>
      <c r="D358" s="38"/>
    </row>
    <row r="359" spans="1:4" ht="13.2">
      <c r="A359" s="44"/>
      <c r="B359" s="44"/>
      <c r="C359" s="38"/>
      <c r="D359" s="38"/>
    </row>
    <row r="360" spans="1:4" ht="13.2">
      <c r="A360" s="44"/>
      <c r="B360" s="44"/>
      <c r="C360" s="38"/>
      <c r="D360" s="38"/>
    </row>
    <row r="361" spans="1:4" ht="13.2">
      <c r="A361" s="44"/>
      <c r="B361" s="44"/>
      <c r="C361" s="38"/>
      <c r="D361" s="38"/>
    </row>
    <row r="362" spans="1:4" ht="13.2">
      <c r="A362" s="44"/>
      <c r="B362" s="44"/>
      <c r="C362" s="38"/>
      <c r="D362" s="38"/>
    </row>
    <row r="363" spans="1:4" ht="13.2">
      <c r="A363" s="44"/>
      <c r="B363" s="44"/>
      <c r="C363" s="38"/>
      <c r="D363" s="38"/>
    </row>
    <row r="364" spans="1:4" ht="13.2">
      <c r="A364" s="44"/>
      <c r="B364" s="44"/>
      <c r="C364" s="38"/>
      <c r="D364" s="38"/>
    </row>
    <row r="365" spans="1:4" ht="13.2">
      <c r="A365" s="44"/>
      <c r="B365" s="44"/>
      <c r="C365" s="38"/>
      <c r="D365" s="38"/>
    </row>
    <row r="366" spans="1:4" ht="13.2">
      <c r="A366" s="44"/>
      <c r="B366" s="44"/>
      <c r="C366" s="38"/>
      <c r="D366" s="38"/>
    </row>
    <row r="367" spans="1:4" ht="13.2">
      <c r="A367" s="44"/>
      <c r="B367" s="44"/>
      <c r="C367" s="38"/>
      <c r="D367" s="38"/>
    </row>
    <row r="368" spans="1:4" ht="13.2">
      <c r="A368" s="44"/>
      <c r="B368" s="44"/>
      <c r="C368" s="38"/>
      <c r="D368" s="38"/>
    </row>
    <row r="369" spans="1:4" ht="13.2">
      <c r="A369" s="44"/>
      <c r="B369" s="44"/>
      <c r="C369" s="38"/>
      <c r="D369" s="38"/>
    </row>
    <row r="370" spans="1:4" ht="13.2">
      <c r="A370" s="44"/>
      <c r="B370" s="44"/>
      <c r="C370" s="38"/>
      <c r="D370" s="38"/>
    </row>
    <row r="371" spans="1:4" ht="13.2">
      <c r="A371" s="44"/>
      <c r="B371" s="44"/>
      <c r="C371" s="38"/>
      <c r="D371" s="38"/>
    </row>
    <row r="372" spans="1:4" ht="13.2">
      <c r="A372" s="44"/>
      <c r="B372" s="44"/>
      <c r="C372" s="38"/>
      <c r="D372" s="38"/>
    </row>
    <row r="373" spans="1:4" ht="13.2">
      <c r="A373" s="44"/>
      <c r="B373" s="44"/>
      <c r="C373" s="38"/>
      <c r="D373" s="38"/>
    </row>
    <row r="374" spans="1:4" ht="13.2">
      <c r="A374" s="44"/>
      <c r="B374" s="44"/>
      <c r="C374" s="38"/>
      <c r="D374" s="38"/>
    </row>
    <row r="375" spans="1:4" ht="13.2">
      <c r="A375" s="44"/>
      <c r="B375" s="44"/>
      <c r="C375" s="38"/>
      <c r="D375" s="38"/>
    </row>
    <row r="376" spans="1:4" ht="13.2">
      <c r="A376" s="44"/>
      <c r="B376" s="44"/>
      <c r="C376" s="38"/>
      <c r="D376" s="38"/>
    </row>
    <row r="377" spans="1:4" ht="13.2">
      <c r="A377" s="44"/>
      <c r="B377" s="44"/>
      <c r="C377" s="38"/>
      <c r="D377" s="38"/>
    </row>
    <row r="378" spans="1:4" ht="13.2">
      <c r="A378" s="44"/>
      <c r="B378" s="44"/>
      <c r="C378" s="38"/>
      <c r="D378" s="38"/>
    </row>
    <row r="379" spans="1:4" ht="13.2">
      <c r="A379" s="44"/>
      <c r="B379" s="44"/>
      <c r="C379" s="38"/>
      <c r="D379" s="38"/>
    </row>
    <row r="380" spans="1:4" ht="13.2">
      <c r="A380" s="44"/>
      <c r="B380" s="44"/>
      <c r="C380" s="38"/>
      <c r="D380" s="38"/>
    </row>
    <row r="381" spans="1:4" ht="13.2">
      <c r="A381" s="44"/>
      <c r="B381" s="44"/>
      <c r="C381" s="38"/>
      <c r="D381" s="38"/>
    </row>
    <row r="382" spans="1:4" ht="13.2">
      <c r="A382" s="44"/>
      <c r="B382" s="44"/>
      <c r="C382" s="38"/>
      <c r="D382" s="38"/>
    </row>
    <row r="383" spans="1:4" ht="13.2">
      <c r="A383" s="44"/>
      <c r="B383" s="44"/>
      <c r="C383" s="38"/>
      <c r="D383" s="38"/>
    </row>
    <row r="384" spans="1:4" ht="13.2">
      <c r="A384" s="44"/>
      <c r="B384" s="44"/>
      <c r="C384" s="38"/>
      <c r="D384" s="38"/>
    </row>
    <row r="385" spans="1:4" ht="13.2">
      <c r="A385" s="44"/>
      <c r="B385" s="44"/>
      <c r="C385" s="38"/>
      <c r="D385" s="38"/>
    </row>
    <row r="386" spans="1:4" ht="13.2">
      <c r="A386" s="44"/>
      <c r="B386" s="44"/>
      <c r="C386" s="38"/>
      <c r="D386" s="38"/>
    </row>
    <row r="387" spans="1:4" ht="13.2">
      <c r="A387" s="44"/>
      <c r="B387" s="44"/>
      <c r="C387" s="38"/>
      <c r="D387" s="38"/>
    </row>
    <row r="388" spans="1:4" ht="13.2">
      <c r="A388" s="44"/>
      <c r="B388" s="44"/>
      <c r="C388" s="38"/>
      <c r="D388" s="38"/>
    </row>
    <row r="389" spans="1:4" ht="13.2">
      <c r="A389" s="44"/>
      <c r="B389" s="44"/>
      <c r="C389" s="38"/>
      <c r="D389" s="38"/>
    </row>
    <row r="390" spans="1:4" ht="13.2">
      <c r="A390" s="44"/>
      <c r="B390" s="44"/>
      <c r="C390" s="38"/>
      <c r="D390" s="38"/>
    </row>
    <row r="391" spans="1:4" ht="13.2">
      <c r="A391" s="44"/>
      <c r="B391" s="44"/>
      <c r="C391" s="38"/>
      <c r="D391" s="38"/>
    </row>
    <row r="392" spans="1:4" ht="13.2">
      <c r="A392" s="44"/>
      <c r="B392" s="44"/>
      <c r="C392" s="38"/>
      <c r="D392" s="38"/>
    </row>
    <row r="393" spans="1:4" ht="13.2">
      <c r="A393" s="44"/>
      <c r="B393" s="44"/>
      <c r="C393" s="38"/>
      <c r="D393" s="38"/>
    </row>
    <row r="394" spans="1:4" ht="13.2">
      <c r="A394" s="44"/>
      <c r="B394" s="44"/>
      <c r="C394" s="38"/>
      <c r="D394" s="38"/>
    </row>
    <row r="395" spans="1:4" ht="13.2">
      <c r="A395" s="44"/>
      <c r="B395" s="44"/>
      <c r="C395" s="38"/>
      <c r="D395" s="38"/>
    </row>
    <row r="396" spans="1:4" ht="13.2">
      <c r="A396" s="44"/>
      <c r="B396" s="44"/>
      <c r="C396" s="38"/>
      <c r="D396" s="38"/>
    </row>
    <row r="397" spans="1:4" ht="13.2">
      <c r="A397" s="44"/>
      <c r="B397" s="44"/>
      <c r="C397" s="38"/>
      <c r="D397" s="38"/>
    </row>
    <row r="398" spans="1:4" ht="13.2">
      <c r="A398" s="44"/>
      <c r="B398" s="44"/>
      <c r="C398" s="38"/>
      <c r="D398" s="38"/>
    </row>
    <row r="399" spans="1:4" ht="13.2">
      <c r="A399" s="44"/>
      <c r="B399" s="44"/>
      <c r="C399" s="38"/>
      <c r="D399" s="38"/>
    </row>
    <row r="400" spans="1:4" ht="13.2">
      <c r="A400" s="44"/>
      <c r="B400" s="44"/>
      <c r="C400" s="38"/>
      <c r="D400" s="38"/>
    </row>
    <row r="401" spans="1:4" ht="13.2">
      <c r="A401" s="44"/>
      <c r="B401" s="44"/>
      <c r="C401" s="38"/>
      <c r="D401" s="38"/>
    </row>
    <row r="402" spans="1:4" ht="13.2">
      <c r="A402" s="44"/>
      <c r="B402" s="44"/>
      <c r="C402" s="38"/>
      <c r="D402" s="38"/>
    </row>
    <row r="403" spans="1:4" ht="13.2">
      <c r="A403" s="44"/>
      <c r="B403" s="44"/>
      <c r="C403" s="38"/>
      <c r="D403" s="38"/>
    </row>
    <row r="404" spans="1:4" ht="13.2">
      <c r="A404" s="44"/>
      <c r="B404" s="44"/>
      <c r="C404" s="38"/>
      <c r="D404" s="38"/>
    </row>
    <row r="405" spans="1:4" ht="13.2">
      <c r="A405" s="44"/>
      <c r="B405" s="44"/>
      <c r="C405" s="38"/>
      <c r="D405" s="38"/>
    </row>
    <row r="406" spans="1:4" ht="13.2">
      <c r="A406" s="44"/>
      <c r="B406" s="44"/>
      <c r="C406" s="38"/>
      <c r="D406" s="38"/>
    </row>
    <row r="407" spans="1:4" ht="13.2">
      <c r="A407" s="44"/>
      <c r="B407" s="44"/>
      <c r="C407" s="38"/>
      <c r="D407" s="38"/>
    </row>
    <row r="408" spans="1:4" ht="13.2">
      <c r="A408" s="44"/>
      <c r="B408" s="44"/>
      <c r="C408" s="38"/>
      <c r="D408" s="38"/>
    </row>
    <row r="409" spans="1:4" ht="13.2">
      <c r="A409" s="44"/>
      <c r="B409" s="44"/>
      <c r="C409" s="38"/>
      <c r="D409" s="38"/>
    </row>
    <row r="410" spans="1:4" ht="13.2">
      <c r="A410" s="44"/>
      <c r="B410" s="44"/>
      <c r="C410" s="38"/>
      <c r="D410" s="38"/>
    </row>
    <row r="411" spans="1:4" ht="13.2">
      <c r="A411" s="44"/>
      <c r="B411" s="44"/>
      <c r="C411" s="38"/>
      <c r="D411" s="38"/>
    </row>
    <row r="412" spans="1:4" ht="13.2">
      <c r="A412" s="44"/>
      <c r="B412" s="44"/>
      <c r="C412" s="38"/>
      <c r="D412" s="38"/>
    </row>
    <row r="413" spans="1:4" ht="13.2">
      <c r="A413" s="44"/>
      <c r="B413" s="44"/>
      <c r="C413" s="38"/>
      <c r="D413" s="38"/>
    </row>
    <row r="414" spans="1:4" ht="13.2">
      <c r="A414" s="44"/>
      <c r="B414" s="44"/>
      <c r="C414" s="38"/>
      <c r="D414" s="38"/>
    </row>
    <row r="415" spans="1:4" ht="13.2">
      <c r="A415" s="44"/>
      <c r="B415" s="44"/>
      <c r="C415" s="38"/>
      <c r="D415" s="38"/>
    </row>
    <row r="416" spans="1:4" ht="13.2">
      <c r="A416" s="44"/>
      <c r="B416" s="44"/>
      <c r="C416" s="38"/>
      <c r="D416" s="38"/>
    </row>
    <row r="417" spans="1:4" ht="13.2">
      <c r="A417" s="44"/>
      <c r="B417" s="44"/>
      <c r="C417" s="38"/>
      <c r="D417" s="38"/>
    </row>
    <row r="418" spans="1:4" ht="13.2">
      <c r="A418" s="44"/>
      <c r="B418" s="44"/>
      <c r="C418" s="38"/>
      <c r="D418" s="38"/>
    </row>
    <row r="419" spans="1:4" ht="13.2">
      <c r="A419" s="44"/>
      <c r="B419" s="44"/>
      <c r="C419" s="38"/>
      <c r="D419" s="38"/>
    </row>
    <row r="420" spans="1:4" ht="13.2">
      <c r="A420" s="44"/>
      <c r="B420" s="44"/>
      <c r="C420" s="38"/>
      <c r="D420" s="38"/>
    </row>
    <row r="421" spans="1:4" ht="13.2">
      <c r="A421" s="44"/>
      <c r="B421" s="44"/>
      <c r="C421" s="38"/>
      <c r="D421" s="38"/>
    </row>
    <row r="422" spans="1:4" ht="13.2">
      <c r="A422" s="44"/>
      <c r="B422" s="44"/>
      <c r="C422" s="38"/>
      <c r="D422" s="38"/>
    </row>
    <row r="423" spans="1:4" ht="13.2">
      <c r="A423" s="44"/>
      <c r="B423" s="44"/>
      <c r="C423" s="38"/>
      <c r="D423" s="38"/>
    </row>
    <row r="424" spans="1:4" ht="13.2">
      <c r="A424" s="44"/>
      <c r="B424" s="44"/>
      <c r="C424" s="38"/>
      <c r="D424" s="38"/>
    </row>
    <row r="425" spans="1:4" ht="13.2">
      <c r="A425" s="44"/>
      <c r="B425" s="44"/>
      <c r="C425" s="38"/>
      <c r="D425" s="38"/>
    </row>
    <row r="426" spans="1:4" ht="13.2">
      <c r="A426" s="44"/>
      <c r="B426" s="44"/>
      <c r="C426" s="38"/>
      <c r="D426" s="38"/>
    </row>
    <row r="427" spans="1:4" ht="13.2">
      <c r="A427" s="44"/>
      <c r="B427" s="44"/>
      <c r="C427" s="38"/>
      <c r="D427" s="38"/>
    </row>
    <row r="428" spans="1:4" ht="13.2">
      <c r="A428" s="44"/>
      <c r="B428" s="44"/>
      <c r="C428" s="38"/>
      <c r="D428" s="38"/>
    </row>
    <row r="429" spans="1:4" ht="13.2">
      <c r="A429" s="44"/>
      <c r="B429" s="44"/>
      <c r="C429" s="38"/>
      <c r="D429" s="38"/>
    </row>
    <row r="430" spans="1:4" ht="13.2">
      <c r="A430" s="44"/>
      <c r="B430" s="44"/>
      <c r="C430" s="38"/>
      <c r="D430" s="38"/>
    </row>
    <row r="431" spans="1:4" ht="13.2">
      <c r="A431" s="44"/>
      <c r="B431" s="44"/>
      <c r="C431" s="38"/>
      <c r="D431" s="38"/>
    </row>
    <row r="432" spans="1:4" ht="13.2">
      <c r="A432" s="44"/>
      <c r="B432" s="44"/>
      <c r="C432" s="38"/>
      <c r="D432" s="38"/>
    </row>
    <row r="433" spans="1:4" ht="13.2">
      <c r="A433" s="44"/>
      <c r="B433" s="44"/>
      <c r="C433" s="38"/>
      <c r="D433" s="38"/>
    </row>
    <row r="434" spans="1:4" ht="13.2">
      <c r="A434" s="44"/>
      <c r="B434" s="44"/>
      <c r="C434" s="38"/>
      <c r="D434" s="38"/>
    </row>
    <row r="435" spans="1:4" ht="13.2">
      <c r="A435" s="44"/>
      <c r="B435" s="44"/>
      <c r="C435" s="38"/>
      <c r="D435" s="38"/>
    </row>
    <row r="436" spans="1:4" ht="13.2">
      <c r="A436" s="44"/>
      <c r="B436" s="44"/>
      <c r="C436" s="38"/>
      <c r="D436" s="38"/>
    </row>
    <row r="437" spans="1:4" ht="13.2">
      <c r="A437" s="44"/>
      <c r="B437" s="44"/>
      <c r="C437" s="38"/>
      <c r="D437" s="38"/>
    </row>
    <row r="438" spans="1:4" ht="13.2">
      <c r="A438" s="44"/>
      <c r="B438" s="44"/>
      <c r="C438" s="38"/>
      <c r="D438" s="38"/>
    </row>
    <row r="439" spans="1:4" ht="13.2">
      <c r="A439" s="44"/>
      <c r="B439" s="44"/>
      <c r="C439" s="38"/>
      <c r="D439" s="38"/>
    </row>
    <row r="440" spans="1:4" ht="13.2">
      <c r="A440" s="44"/>
      <c r="B440" s="44"/>
      <c r="C440" s="38"/>
      <c r="D440" s="38"/>
    </row>
    <row r="441" spans="1:4" ht="13.2">
      <c r="A441" s="44"/>
      <c r="B441" s="44"/>
      <c r="C441" s="38"/>
      <c r="D441" s="38"/>
    </row>
    <row r="442" spans="1:4" ht="13.2">
      <c r="A442" s="44"/>
      <c r="B442" s="44"/>
      <c r="C442" s="38"/>
      <c r="D442" s="38"/>
    </row>
    <row r="443" spans="1:4" ht="13.2">
      <c r="A443" s="44"/>
      <c r="B443" s="44"/>
      <c r="C443" s="38"/>
      <c r="D443" s="38"/>
    </row>
    <row r="444" spans="1:4" ht="13.2">
      <c r="A444" s="44"/>
      <c r="B444" s="44"/>
      <c r="C444" s="38"/>
      <c r="D444" s="38"/>
    </row>
    <row r="445" spans="1:4" ht="13.2">
      <c r="A445" s="44"/>
      <c r="B445" s="44"/>
      <c r="C445" s="38"/>
      <c r="D445" s="38"/>
    </row>
    <row r="446" spans="1:4" ht="13.2">
      <c r="A446" s="44"/>
      <c r="B446" s="44"/>
      <c r="C446" s="38"/>
      <c r="D446" s="38"/>
    </row>
    <row r="447" spans="1:4" ht="13.2">
      <c r="A447" s="44"/>
      <c r="B447" s="44"/>
      <c r="C447" s="38"/>
      <c r="D447" s="38"/>
    </row>
    <row r="448" spans="1:4" ht="13.2">
      <c r="A448" s="44"/>
      <c r="B448" s="44"/>
      <c r="C448" s="38"/>
      <c r="D448" s="38"/>
    </row>
    <row r="449" spans="1:4" ht="13.2">
      <c r="A449" s="44"/>
      <c r="B449" s="44"/>
      <c r="C449" s="38"/>
      <c r="D449" s="38"/>
    </row>
    <row r="450" spans="1:4" ht="13.2">
      <c r="A450" s="44"/>
      <c r="B450" s="44"/>
      <c r="C450" s="38"/>
      <c r="D450" s="38"/>
    </row>
    <row r="451" spans="1:4" ht="13.2">
      <c r="A451" s="44"/>
      <c r="B451" s="44"/>
      <c r="C451" s="38"/>
      <c r="D451" s="38"/>
    </row>
    <row r="452" spans="1:4" ht="13.2">
      <c r="A452" s="44"/>
      <c r="B452" s="44"/>
      <c r="C452" s="38"/>
      <c r="D452" s="38"/>
    </row>
    <row r="453" spans="1:4" ht="13.2">
      <c r="A453" s="44"/>
      <c r="B453" s="44"/>
      <c r="C453" s="38"/>
      <c r="D453" s="38"/>
    </row>
    <row r="454" spans="1:4" ht="13.2">
      <c r="A454" s="44"/>
      <c r="B454" s="44"/>
      <c r="C454" s="38"/>
      <c r="D454" s="38"/>
    </row>
    <row r="455" spans="1:4" ht="13.2">
      <c r="A455" s="44"/>
      <c r="B455" s="44"/>
      <c r="C455" s="38"/>
      <c r="D455" s="38"/>
    </row>
    <row r="456" spans="1:4" ht="13.2">
      <c r="A456" s="44"/>
      <c r="B456" s="44"/>
      <c r="C456" s="38"/>
      <c r="D456" s="38"/>
    </row>
    <row r="457" spans="1:4" ht="13.2">
      <c r="A457" s="44"/>
      <c r="B457" s="44"/>
      <c r="C457" s="38"/>
      <c r="D457" s="38"/>
    </row>
    <row r="458" spans="1:4" ht="13.2">
      <c r="A458" s="44"/>
      <c r="B458" s="44"/>
      <c r="C458" s="38"/>
      <c r="D458" s="38"/>
    </row>
    <row r="459" spans="1:4" ht="13.2">
      <c r="A459" s="44"/>
      <c r="B459" s="44"/>
      <c r="C459" s="38"/>
      <c r="D459" s="38"/>
    </row>
    <row r="460" spans="1:4" ht="13.2">
      <c r="A460" s="44"/>
      <c r="B460" s="44"/>
      <c r="C460" s="38"/>
      <c r="D460" s="38"/>
    </row>
    <row r="461" spans="1:4" ht="13.2">
      <c r="A461" s="44"/>
      <c r="B461" s="44"/>
      <c r="C461" s="38"/>
      <c r="D461" s="38"/>
    </row>
    <row r="462" spans="1:4" ht="13.2">
      <c r="A462" s="44"/>
      <c r="B462" s="44"/>
      <c r="C462" s="38"/>
      <c r="D462" s="38"/>
    </row>
    <row r="463" spans="1:4" ht="13.2">
      <c r="A463" s="44"/>
      <c r="B463" s="44"/>
      <c r="C463" s="38"/>
      <c r="D463" s="38"/>
    </row>
    <row r="464" spans="1:4" ht="13.2">
      <c r="A464" s="44"/>
      <c r="B464" s="44"/>
      <c r="C464" s="38"/>
      <c r="D464" s="38"/>
    </row>
    <row r="465" spans="1:4" ht="13.2">
      <c r="A465" s="44"/>
      <c r="B465" s="44"/>
      <c r="C465" s="38"/>
      <c r="D465" s="38"/>
    </row>
    <row r="466" spans="1:4" ht="13.2">
      <c r="A466" s="44"/>
      <c r="B466" s="44"/>
      <c r="C466" s="38"/>
      <c r="D466" s="38"/>
    </row>
    <row r="467" spans="1:4" ht="13.2">
      <c r="A467" s="44"/>
      <c r="B467" s="44"/>
      <c r="C467" s="38"/>
      <c r="D467" s="38"/>
    </row>
    <row r="468" spans="1:4" ht="13.2">
      <c r="A468" s="44"/>
      <c r="B468" s="44"/>
      <c r="C468" s="38"/>
      <c r="D468" s="38"/>
    </row>
    <row r="469" spans="1:4" ht="13.2">
      <c r="A469" s="44"/>
      <c r="B469" s="44"/>
      <c r="C469" s="38"/>
      <c r="D469" s="38"/>
    </row>
    <row r="470" spans="1:4" ht="13.2">
      <c r="A470" s="44"/>
      <c r="B470" s="44"/>
      <c r="C470" s="38"/>
      <c r="D470" s="38"/>
    </row>
    <row r="471" spans="1:4" ht="13.2">
      <c r="A471" s="44"/>
      <c r="B471" s="44"/>
      <c r="C471" s="38"/>
      <c r="D471" s="38"/>
    </row>
    <row r="472" spans="1:4" ht="13.2">
      <c r="A472" s="44"/>
      <c r="B472" s="44"/>
      <c r="C472" s="38"/>
      <c r="D472" s="38"/>
    </row>
    <row r="473" spans="1:4" ht="13.2">
      <c r="A473" s="44"/>
      <c r="B473" s="44"/>
      <c r="C473" s="38"/>
      <c r="D473" s="38"/>
    </row>
    <row r="474" spans="1:4" ht="13.2">
      <c r="A474" s="44"/>
      <c r="B474" s="44"/>
      <c r="C474" s="38"/>
      <c r="D474" s="38"/>
    </row>
    <row r="475" spans="1:4" ht="13.2">
      <c r="A475" s="44"/>
      <c r="B475" s="44"/>
      <c r="C475" s="38"/>
      <c r="D475" s="38"/>
    </row>
    <row r="476" spans="1:4" ht="13.2">
      <c r="A476" s="44"/>
      <c r="B476" s="44"/>
      <c r="C476" s="38"/>
      <c r="D476" s="38"/>
    </row>
    <row r="477" spans="1:4" ht="13.2">
      <c r="A477" s="44"/>
      <c r="B477" s="44"/>
      <c r="C477" s="38"/>
      <c r="D477" s="38"/>
    </row>
    <row r="478" spans="1:4" ht="13.2">
      <c r="A478" s="44"/>
      <c r="B478" s="44"/>
      <c r="C478" s="38"/>
      <c r="D478" s="38"/>
    </row>
    <row r="479" spans="1:4" ht="13.2">
      <c r="A479" s="44"/>
      <c r="B479" s="44"/>
      <c r="C479" s="38"/>
      <c r="D479" s="38"/>
    </row>
    <row r="480" spans="1:4" ht="13.2">
      <c r="A480" s="44"/>
      <c r="B480" s="44"/>
      <c r="C480" s="38"/>
      <c r="D480" s="38"/>
    </row>
    <row r="481" spans="1:4" ht="13.2">
      <c r="A481" s="44"/>
      <c r="B481" s="44"/>
      <c r="C481" s="38"/>
      <c r="D481" s="38"/>
    </row>
    <row r="482" spans="1:4" ht="13.2">
      <c r="A482" s="44"/>
      <c r="B482" s="44"/>
      <c r="C482" s="38"/>
      <c r="D482" s="38"/>
    </row>
    <row r="483" spans="1:4" ht="13.2">
      <c r="A483" s="44"/>
      <c r="B483" s="44"/>
      <c r="C483" s="38"/>
      <c r="D483" s="38"/>
    </row>
    <row r="484" spans="1:4" ht="13.2">
      <c r="A484" s="44"/>
      <c r="B484" s="44"/>
      <c r="C484" s="38"/>
      <c r="D484" s="38"/>
    </row>
    <row r="485" spans="1:4" ht="13.2">
      <c r="A485" s="44"/>
      <c r="B485" s="44"/>
      <c r="C485" s="38"/>
      <c r="D485" s="38"/>
    </row>
    <row r="486" spans="1:4" ht="13.2">
      <c r="A486" s="44"/>
      <c r="B486" s="44"/>
      <c r="C486" s="38"/>
      <c r="D486" s="38"/>
    </row>
    <row r="487" spans="1:4" ht="13.2">
      <c r="A487" s="44"/>
      <c r="B487" s="44"/>
      <c r="C487" s="38"/>
      <c r="D487" s="38"/>
    </row>
    <row r="488" spans="1:4" ht="13.2">
      <c r="A488" s="44"/>
      <c r="B488" s="44"/>
      <c r="C488" s="38"/>
      <c r="D488" s="38"/>
    </row>
    <row r="489" spans="1:4" ht="13.2">
      <c r="A489" s="44"/>
      <c r="B489" s="44"/>
      <c r="C489" s="38"/>
      <c r="D489" s="38"/>
    </row>
    <row r="490" spans="1:4" ht="13.2">
      <c r="A490" s="44"/>
      <c r="B490" s="44"/>
      <c r="C490" s="38"/>
      <c r="D490" s="38"/>
    </row>
    <row r="491" spans="1:4" ht="13.2">
      <c r="A491" s="44"/>
      <c r="B491" s="44"/>
      <c r="C491" s="38"/>
      <c r="D491" s="38"/>
    </row>
    <row r="492" spans="1:4" ht="13.2">
      <c r="A492" s="44"/>
      <c r="B492" s="44"/>
      <c r="C492" s="38"/>
      <c r="D492" s="38"/>
    </row>
    <row r="493" spans="1:4" ht="13.2">
      <c r="A493" s="44"/>
      <c r="B493" s="44"/>
      <c r="C493" s="38"/>
      <c r="D493" s="38"/>
    </row>
    <row r="494" spans="1:4" ht="13.2">
      <c r="A494" s="44"/>
      <c r="B494" s="44"/>
      <c r="C494" s="38"/>
      <c r="D494" s="38"/>
    </row>
    <row r="495" spans="1:4" ht="13.2">
      <c r="A495" s="44"/>
      <c r="B495" s="44"/>
      <c r="C495" s="38"/>
      <c r="D495" s="38"/>
    </row>
    <row r="496" spans="1:4" ht="13.2">
      <c r="A496" s="44"/>
      <c r="B496" s="44"/>
      <c r="C496" s="38"/>
      <c r="D496" s="38"/>
    </row>
    <row r="497" spans="1:4" ht="13.2">
      <c r="A497" s="44"/>
      <c r="B497" s="44"/>
      <c r="C497" s="38"/>
      <c r="D497" s="38"/>
    </row>
    <row r="498" spans="1:4" ht="13.2">
      <c r="A498" s="44"/>
      <c r="B498" s="44"/>
      <c r="C498" s="38"/>
      <c r="D498" s="38"/>
    </row>
    <row r="499" spans="1:4" ht="13.2">
      <c r="A499" s="44"/>
      <c r="B499" s="44"/>
      <c r="C499" s="38"/>
      <c r="D499" s="38"/>
    </row>
    <row r="500" spans="1:4" ht="13.2">
      <c r="A500" s="44"/>
      <c r="B500" s="44"/>
      <c r="C500" s="38"/>
      <c r="D500" s="38"/>
    </row>
    <row r="501" spans="1:4" ht="13.2">
      <c r="A501" s="44"/>
      <c r="B501" s="44"/>
      <c r="C501" s="38"/>
      <c r="D501" s="38"/>
    </row>
    <row r="502" spans="1:4" ht="13.2">
      <c r="A502" s="44"/>
      <c r="B502" s="44"/>
      <c r="C502" s="38"/>
      <c r="D502" s="38"/>
    </row>
    <row r="503" spans="1:4" ht="13.2">
      <c r="A503" s="44"/>
      <c r="B503" s="44"/>
      <c r="C503" s="38"/>
      <c r="D503" s="38"/>
    </row>
    <row r="504" spans="1:4" ht="13.2">
      <c r="A504" s="44"/>
      <c r="B504" s="44"/>
      <c r="C504" s="38"/>
      <c r="D504" s="38"/>
    </row>
    <row r="505" spans="1:4" ht="13.2">
      <c r="A505" s="44"/>
      <c r="B505" s="44"/>
      <c r="C505" s="38"/>
      <c r="D505" s="38"/>
    </row>
    <row r="506" spans="1:4" ht="13.2">
      <c r="A506" s="44"/>
      <c r="B506" s="44"/>
      <c r="C506" s="38"/>
      <c r="D506" s="38"/>
    </row>
    <row r="507" spans="1:4" ht="13.2">
      <c r="A507" s="44"/>
      <c r="B507" s="44"/>
      <c r="C507" s="38"/>
      <c r="D507" s="38"/>
    </row>
    <row r="508" spans="1:4" ht="13.2">
      <c r="A508" s="44"/>
      <c r="B508" s="44"/>
      <c r="C508" s="38"/>
      <c r="D508" s="38"/>
    </row>
    <row r="509" spans="1:4" ht="13.2">
      <c r="A509" s="44"/>
      <c r="B509" s="44"/>
      <c r="C509" s="38"/>
      <c r="D509" s="38"/>
    </row>
    <row r="510" spans="1:4" ht="13.2">
      <c r="A510" s="44"/>
      <c r="B510" s="44"/>
      <c r="C510" s="38"/>
      <c r="D510" s="38"/>
    </row>
    <row r="511" spans="1:4" ht="13.2">
      <c r="A511" s="44"/>
      <c r="B511" s="44"/>
      <c r="C511" s="38"/>
      <c r="D511" s="38"/>
    </row>
    <row r="512" spans="1:4" ht="13.2">
      <c r="A512" s="44"/>
      <c r="B512" s="44"/>
      <c r="C512" s="38"/>
      <c r="D512" s="38"/>
    </row>
    <row r="513" spans="1:4" ht="13.2">
      <c r="A513" s="44"/>
      <c r="B513" s="44"/>
      <c r="C513" s="38"/>
      <c r="D513" s="38"/>
    </row>
    <row r="514" spans="1:4" ht="13.2">
      <c r="A514" s="44"/>
      <c r="B514" s="44"/>
      <c r="C514" s="38"/>
      <c r="D514" s="38"/>
    </row>
    <row r="515" spans="1:4" ht="13.2">
      <c r="A515" s="44"/>
      <c r="B515" s="44"/>
      <c r="C515" s="38"/>
      <c r="D515" s="38"/>
    </row>
    <row r="516" spans="1:4" ht="13.2">
      <c r="A516" s="44"/>
      <c r="B516" s="44"/>
      <c r="C516" s="38"/>
      <c r="D516" s="38"/>
    </row>
    <row r="517" spans="1:4" ht="13.2">
      <c r="A517" s="44"/>
      <c r="B517" s="44"/>
      <c r="C517" s="38"/>
      <c r="D517" s="38"/>
    </row>
    <row r="518" spans="1:4" ht="13.2">
      <c r="A518" s="44"/>
      <c r="B518" s="44"/>
      <c r="C518" s="38"/>
      <c r="D518" s="38"/>
    </row>
    <row r="519" spans="1:4" ht="13.2">
      <c r="A519" s="44"/>
      <c r="B519" s="44"/>
      <c r="C519" s="38"/>
      <c r="D519" s="38"/>
    </row>
    <row r="520" spans="1:4" ht="13.2">
      <c r="A520" s="44"/>
      <c r="B520" s="44"/>
      <c r="C520" s="38"/>
      <c r="D520" s="38"/>
    </row>
    <row r="521" spans="1:4" ht="13.2">
      <c r="A521" s="44"/>
      <c r="B521" s="44"/>
      <c r="C521" s="38"/>
      <c r="D521" s="38"/>
    </row>
    <row r="522" spans="1:4" ht="13.2">
      <c r="A522" s="44"/>
      <c r="B522" s="44"/>
      <c r="C522" s="38"/>
      <c r="D522" s="38"/>
    </row>
    <row r="523" spans="1:4" ht="13.2">
      <c r="A523" s="44"/>
      <c r="B523" s="44"/>
      <c r="C523" s="38"/>
      <c r="D523" s="38"/>
    </row>
    <row r="524" spans="1:4" ht="13.2">
      <c r="A524" s="44"/>
      <c r="B524" s="44"/>
      <c r="C524" s="38"/>
      <c r="D524" s="38"/>
    </row>
    <row r="525" spans="1:4" ht="13.2">
      <c r="A525" s="44"/>
      <c r="B525" s="44"/>
      <c r="C525" s="38"/>
      <c r="D525" s="38"/>
    </row>
    <row r="526" spans="1:4" ht="13.2">
      <c r="A526" s="44"/>
      <c r="B526" s="44"/>
      <c r="C526" s="38"/>
      <c r="D526" s="38"/>
    </row>
    <row r="527" spans="1:4" ht="13.2">
      <c r="A527" s="44"/>
      <c r="B527" s="44"/>
      <c r="C527" s="38"/>
      <c r="D527" s="38"/>
    </row>
    <row r="528" spans="1:4" ht="13.2">
      <c r="A528" s="44"/>
      <c r="B528" s="44"/>
      <c r="C528" s="38"/>
      <c r="D528" s="38"/>
    </row>
    <row r="529" spans="1:4" ht="13.2">
      <c r="A529" s="44"/>
      <c r="B529" s="44"/>
      <c r="C529" s="38"/>
      <c r="D529" s="38"/>
    </row>
    <row r="530" spans="1:4" ht="13.2">
      <c r="A530" s="44"/>
      <c r="B530" s="44"/>
      <c r="C530" s="38"/>
      <c r="D530" s="38"/>
    </row>
    <row r="531" spans="1:4" ht="13.2">
      <c r="A531" s="44"/>
      <c r="B531" s="44"/>
      <c r="C531" s="38"/>
      <c r="D531" s="38"/>
    </row>
    <row r="532" spans="1:4" ht="13.2">
      <c r="A532" s="44"/>
      <c r="B532" s="44"/>
      <c r="C532" s="38"/>
      <c r="D532" s="38"/>
    </row>
    <row r="533" spans="1:4" ht="13.2">
      <c r="A533" s="44"/>
      <c r="B533" s="44"/>
      <c r="C533" s="38"/>
      <c r="D533" s="38"/>
    </row>
    <row r="534" spans="1:4" ht="13.2">
      <c r="A534" s="44"/>
      <c r="B534" s="44"/>
      <c r="C534" s="38"/>
      <c r="D534" s="38"/>
    </row>
    <row r="535" spans="1:4" ht="13.2">
      <c r="A535" s="44"/>
      <c r="B535" s="44"/>
      <c r="C535" s="38"/>
      <c r="D535" s="38"/>
    </row>
    <row r="536" spans="1:4" ht="13.2">
      <c r="A536" s="44"/>
      <c r="B536" s="44"/>
      <c r="C536" s="38"/>
      <c r="D536" s="38"/>
    </row>
    <row r="537" spans="1:4" ht="13.2">
      <c r="A537" s="44"/>
      <c r="B537" s="44"/>
      <c r="C537" s="38"/>
      <c r="D537" s="38"/>
    </row>
    <row r="538" spans="1:4" ht="13.2">
      <c r="A538" s="44"/>
      <c r="B538" s="44"/>
      <c r="C538" s="38"/>
      <c r="D538" s="38"/>
    </row>
    <row r="539" spans="1:4" ht="13.2">
      <c r="A539" s="44"/>
      <c r="B539" s="44"/>
      <c r="C539" s="38"/>
      <c r="D539" s="38"/>
    </row>
    <row r="540" spans="1:4" ht="13.2">
      <c r="A540" s="44"/>
      <c r="B540" s="44"/>
      <c r="C540" s="38"/>
      <c r="D540" s="38"/>
    </row>
    <row r="541" spans="1:4" ht="13.2">
      <c r="A541" s="44"/>
      <c r="B541" s="44"/>
      <c r="C541" s="38"/>
      <c r="D541" s="38"/>
    </row>
    <row r="542" spans="1:4" ht="13.2">
      <c r="A542" s="44"/>
      <c r="B542" s="44"/>
      <c r="C542" s="38"/>
      <c r="D542" s="38"/>
    </row>
    <row r="543" spans="1:4" ht="13.2">
      <c r="A543" s="44"/>
      <c r="B543" s="44"/>
      <c r="C543" s="38"/>
      <c r="D543" s="38"/>
    </row>
    <row r="544" spans="1:4" ht="13.2">
      <c r="A544" s="44"/>
      <c r="B544" s="44"/>
      <c r="C544" s="38"/>
      <c r="D544" s="38"/>
    </row>
    <row r="545" spans="1:4" ht="13.2">
      <c r="A545" s="44"/>
      <c r="B545" s="44"/>
      <c r="C545" s="38"/>
      <c r="D545" s="38"/>
    </row>
    <row r="546" spans="1:4" ht="13.2">
      <c r="A546" s="44"/>
      <c r="B546" s="44"/>
      <c r="C546" s="38"/>
      <c r="D546" s="38"/>
    </row>
    <row r="547" spans="1:4" ht="13.2">
      <c r="A547" s="44"/>
      <c r="B547" s="44"/>
      <c r="C547" s="38"/>
      <c r="D547" s="38"/>
    </row>
    <row r="548" spans="1:4" ht="13.2">
      <c r="A548" s="44"/>
      <c r="B548" s="44"/>
      <c r="C548" s="38"/>
      <c r="D548" s="38"/>
    </row>
    <row r="549" spans="1:4" ht="13.2">
      <c r="A549" s="44"/>
      <c r="B549" s="44"/>
      <c r="C549" s="38"/>
      <c r="D549" s="38"/>
    </row>
    <row r="550" spans="1:4" ht="13.2">
      <c r="A550" s="44"/>
      <c r="B550" s="44"/>
      <c r="C550" s="38"/>
      <c r="D550" s="38"/>
    </row>
    <row r="551" spans="1:4" ht="13.2">
      <c r="A551" s="44"/>
      <c r="B551" s="44"/>
      <c r="C551" s="38"/>
      <c r="D551" s="38"/>
    </row>
    <row r="552" spans="1:4" ht="13.2">
      <c r="A552" s="44"/>
      <c r="B552" s="44"/>
      <c r="C552" s="38"/>
      <c r="D552" s="38"/>
    </row>
    <row r="553" spans="1:4" ht="13.2">
      <c r="A553" s="44"/>
      <c r="B553" s="44"/>
      <c r="C553" s="38"/>
      <c r="D553" s="38"/>
    </row>
    <row r="554" spans="1:4" ht="13.2">
      <c r="A554" s="44"/>
      <c r="B554" s="44"/>
      <c r="C554" s="38"/>
      <c r="D554" s="38"/>
    </row>
    <row r="555" spans="1:4" ht="13.2">
      <c r="A555" s="44"/>
      <c r="B555" s="44"/>
      <c r="C555" s="38"/>
      <c r="D555" s="38"/>
    </row>
    <row r="556" spans="1:4" ht="13.2">
      <c r="A556" s="44"/>
      <c r="B556" s="44"/>
      <c r="C556" s="38"/>
      <c r="D556" s="38"/>
    </row>
    <row r="557" spans="1:4" ht="13.2">
      <c r="A557" s="44"/>
      <c r="B557" s="44"/>
      <c r="C557" s="38"/>
      <c r="D557" s="38"/>
    </row>
    <row r="558" spans="1:4" ht="13.2">
      <c r="A558" s="44"/>
      <c r="B558" s="44"/>
      <c r="C558" s="38"/>
      <c r="D558" s="38"/>
    </row>
    <row r="559" spans="1:4" ht="13.2">
      <c r="A559" s="44"/>
      <c r="B559" s="44"/>
      <c r="C559" s="38"/>
      <c r="D559" s="38"/>
    </row>
    <row r="560" spans="1:4" ht="13.2">
      <c r="A560" s="44"/>
      <c r="B560" s="44"/>
      <c r="C560" s="38"/>
      <c r="D560" s="38"/>
    </row>
    <row r="561" spans="1:4" ht="13.2">
      <c r="A561" s="44"/>
      <c r="B561" s="44"/>
      <c r="C561" s="38"/>
      <c r="D561" s="38"/>
    </row>
    <row r="562" spans="1:4" ht="13.2">
      <c r="A562" s="44"/>
      <c r="B562" s="44"/>
      <c r="C562" s="38"/>
      <c r="D562" s="38"/>
    </row>
    <row r="563" spans="1:4" ht="13.2">
      <c r="A563" s="44"/>
      <c r="B563" s="44"/>
      <c r="C563" s="38"/>
      <c r="D563" s="38"/>
    </row>
    <row r="564" spans="1:4" ht="13.2">
      <c r="A564" s="44"/>
      <c r="B564" s="44"/>
      <c r="C564" s="38"/>
      <c r="D564" s="38"/>
    </row>
    <row r="565" spans="1:4" ht="13.2">
      <c r="A565" s="44"/>
      <c r="B565" s="44"/>
      <c r="C565" s="38"/>
      <c r="D565" s="38"/>
    </row>
    <row r="566" spans="1:4" ht="13.2">
      <c r="A566" s="44"/>
      <c r="B566" s="44"/>
      <c r="C566" s="38"/>
      <c r="D566" s="38"/>
    </row>
    <row r="567" spans="1:4" ht="13.2">
      <c r="A567" s="44"/>
      <c r="B567" s="44"/>
      <c r="C567" s="38"/>
      <c r="D567" s="38"/>
    </row>
    <row r="568" spans="1:4" ht="13.2">
      <c r="A568" s="44"/>
      <c r="B568" s="44"/>
      <c r="C568" s="38"/>
      <c r="D568" s="38"/>
    </row>
    <row r="569" spans="1:4" ht="13.2">
      <c r="A569" s="44"/>
      <c r="B569" s="44"/>
      <c r="C569" s="38"/>
      <c r="D569" s="38"/>
    </row>
    <row r="570" spans="1:4" ht="13.2">
      <c r="A570" s="44"/>
      <c r="B570" s="44"/>
      <c r="C570" s="38"/>
      <c r="D570" s="38"/>
    </row>
    <row r="571" spans="1:4" ht="13.2">
      <c r="A571" s="44"/>
      <c r="B571" s="44"/>
      <c r="C571" s="38"/>
      <c r="D571" s="38"/>
    </row>
    <row r="572" spans="1:4" ht="13.2">
      <c r="A572" s="44"/>
      <c r="B572" s="44"/>
      <c r="C572" s="38"/>
      <c r="D572" s="38"/>
    </row>
    <row r="573" spans="1:4" ht="13.2">
      <c r="A573" s="44"/>
      <c r="B573" s="44"/>
      <c r="C573" s="38"/>
      <c r="D573" s="38"/>
    </row>
    <row r="574" spans="1:4" ht="13.2">
      <c r="A574" s="44"/>
      <c r="B574" s="44"/>
      <c r="C574" s="38"/>
      <c r="D574" s="38"/>
    </row>
    <row r="575" spans="1:4" ht="13.2">
      <c r="A575" s="44"/>
      <c r="B575" s="44"/>
      <c r="C575" s="38"/>
      <c r="D575" s="38"/>
    </row>
    <row r="576" spans="1:4" ht="13.2">
      <c r="A576" s="44"/>
      <c r="B576" s="44"/>
      <c r="C576" s="38"/>
      <c r="D576" s="38"/>
    </row>
    <row r="577" spans="1:4" ht="13.2">
      <c r="A577" s="44"/>
      <c r="B577" s="44"/>
      <c r="C577" s="38"/>
      <c r="D577" s="38"/>
    </row>
    <row r="578" spans="1:4" ht="13.2">
      <c r="A578" s="44"/>
      <c r="B578" s="44"/>
      <c r="C578" s="38"/>
      <c r="D578" s="38"/>
    </row>
    <row r="579" spans="1:4" ht="13.2">
      <c r="A579" s="44"/>
      <c r="B579" s="44"/>
      <c r="C579" s="38"/>
      <c r="D579" s="38"/>
    </row>
    <row r="580" spans="1:4" ht="13.2">
      <c r="A580" s="44"/>
      <c r="B580" s="44"/>
      <c r="C580" s="38"/>
      <c r="D580" s="38"/>
    </row>
    <row r="581" spans="1:4" ht="13.2">
      <c r="A581" s="44"/>
      <c r="B581" s="44"/>
      <c r="C581" s="38"/>
      <c r="D581" s="38"/>
    </row>
    <row r="582" spans="1:4" ht="13.2">
      <c r="A582" s="44"/>
      <c r="B582" s="44"/>
      <c r="C582" s="38"/>
      <c r="D582" s="38"/>
    </row>
    <row r="583" spans="1:4" ht="13.2">
      <c r="A583" s="44"/>
      <c r="B583" s="44"/>
      <c r="C583" s="38"/>
      <c r="D583" s="38"/>
    </row>
    <row r="584" spans="1:4" ht="13.2">
      <c r="A584" s="44"/>
      <c r="B584" s="44"/>
      <c r="C584" s="38"/>
      <c r="D584" s="38"/>
    </row>
    <row r="585" spans="1:4" ht="13.2">
      <c r="A585" s="44"/>
      <c r="B585" s="44"/>
      <c r="C585" s="38"/>
      <c r="D585" s="38"/>
    </row>
    <row r="586" spans="1:4" ht="13.2">
      <c r="A586" s="44"/>
      <c r="B586" s="44"/>
      <c r="C586" s="38"/>
      <c r="D586" s="38"/>
    </row>
    <row r="587" spans="1:4" ht="13.2">
      <c r="A587" s="44"/>
      <c r="B587" s="44"/>
      <c r="C587" s="38"/>
      <c r="D587" s="38"/>
    </row>
    <row r="588" spans="1:4" ht="13.2">
      <c r="A588" s="44"/>
      <c r="B588" s="44"/>
      <c r="C588" s="38"/>
      <c r="D588" s="38"/>
    </row>
    <row r="589" spans="1:4" ht="13.2">
      <c r="A589" s="44"/>
      <c r="B589" s="44"/>
      <c r="C589" s="38"/>
      <c r="D589" s="38"/>
    </row>
    <row r="590" spans="1:4" ht="13.2">
      <c r="A590" s="44"/>
      <c r="B590" s="44"/>
      <c r="C590" s="38"/>
      <c r="D590" s="38"/>
    </row>
    <row r="591" spans="1:4" ht="13.2">
      <c r="A591" s="44"/>
      <c r="B591" s="44"/>
      <c r="C591" s="38"/>
      <c r="D591" s="38"/>
    </row>
    <row r="592" spans="1:4" ht="13.2">
      <c r="A592" s="44"/>
      <c r="B592" s="44"/>
      <c r="C592" s="38"/>
      <c r="D592" s="38"/>
    </row>
    <row r="593" spans="1:4" ht="13.2">
      <c r="A593" s="44"/>
      <c r="B593" s="44"/>
      <c r="C593" s="38"/>
      <c r="D593" s="38"/>
    </row>
    <row r="594" spans="1:4" ht="13.2">
      <c r="A594" s="44"/>
      <c r="B594" s="44"/>
      <c r="C594" s="38"/>
      <c r="D594" s="38"/>
    </row>
    <row r="595" spans="1:4" ht="13.2">
      <c r="A595" s="44"/>
      <c r="B595" s="44"/>
      <c r="C595" s="38"/>
      <c r="D595" s="38"/>
    </row>
    <row r="596" spans="1:4" ht="13.2">
      <c r="A596" s="44"/>
      <c r="B596" s="44"/>
      <c r="C596" s="38"/>
      <c r="D596" s="38"/>
    </row>
    <row r="597" spans="1:4" ht="13.2">
      <c r="A597" s="44"/>
      <c r="B597" s="44"/>
      <c r="C597" s="38"/>
      <c r="D597" s="38"/>
    </row>
    <row r="598" spans="1:4" ht="13.2">
      <c r="A598" s="44"/>
      <c r="B598" s="44"/>
      <c r="C598" s="38"/>
      <c r="D598" s="38"/>
    </row>
    <row r="599" spans="1:4" ht="13.2">
      <c r="A599" s="44"/>
      <c r="B599" s="44"/>
      <c r="C599" s="38"/>
      <c r="D599" s="38"/>
    </row>
    <row r="600" spans="1:4" ht="13.2">
      <c r="A600" s="44"/>
      <c r="B600" s="44"/>
      <c r="C600" s="38"/>
      <c r="D600" s="38"/>
    </row>
    <row r="601" spans="1:4" ht="13.2">
      <c r="A601" s="44"/>
      <c r="B601" s="44"/>
      <c r="C601" s="38"/>
      <c r="D601" s="38"/>
    </row>
    <row r="602" spans="1:4" ht="13.2">
      <c r="A602" s="44"/>
      <c r="B602" s="44"/>
      <c r="C602" s="38"/>
      <c r="D602" s="38"/>
    </row>
    <row r="603" spans="1:4" ht="13.2">
      <c r="A603" s="44"/>
      <c r="B603" s="44"/>
      <c r="C603" s="38"/>
      <c r="D603" s="38"/>
    </row>
    <row r="604" spans="1:4" ht="13.2">
      <c r="A604" s="44"/>
      <c r="B604" s="44"/>
      <c r="C604" s="38"/>
      <c r="D604" s="38"/>
    </row>
    <row r="605" spans="1:4" ht="13.2">
      <c r="A605" s="44"/>
      <c r="B605" s="44"/>
      <c r="C605" s="38"/>
      <c r="D605" s="38"/>
    </row>
    <row r="606" spans="1:4" ht="13.2">
      <c r="A606" s="44"/>
      <c r="B606" s="44"/>
      <c r="C606" s="38"/>
      <c r="D606" s="38"/>
    </row>
    <row r="607" spans="1:4" ht="13.2">
      <c r="A607" s="44"/>
      <c r="B607" s="44"/>
      <c r="C607" s="38"/>
      <c r="D607" s="38"/>
    </row>
    <row r="608" spans="1:4" ht="13.2">
      <c r="A608" s="44"/>
      <c r="B608" s="44"/>
      <c r="C608" s="38"/>
      <c r="D608" s="38"/>
    </row>
    <row r="609" spans="1:4" ht="13.2">
      <c r="A609" s="44"/>
      <c r="B609" s="44"/>
      <c r="C609" s="38"/>
      <c r="D609" s="38"/>
    </row>
    <row r="610" spans="1:4" ht="13.2">
      <c r="A610" s="44"/>
      <c r="B610" s="44"/>
      <c r="C610" s="38"/>
      <c r="D610" s="38"/>
    </row>
    <row r="611" spans="1:4" ht="13.2">
      <c r="A611" s="44"/>
      <c r="B611" s="44"/>
      <c r="C611" s="38"/>
      <c r="D611" s="38"/>
    </row>
    <row r="612" spans="1:4" ht="13.2">
      <c r="A612" s="44"/>
      <c r="B612" s="44"/>
      <c r="C612" s="38"/>
      <c r="D612" s="38"/>
    </row>
    <row r="613" spans="1:4" ht="13.2">
      <c r="A613" s="44"/>
      <c r="B613" s="44"/>
      <c r="C613" s="38"/>
      <c r="D613" s="38"/>
    </row>
    <row r="614" spans="1:4" ht="13.2">
      <c r="A614" s="44"/>
      <c r="B614" s="44"/>
      <c r="C614" s="38"/>
      <c r="D614" s="38"/>
    </row>
    <row r="615" spans="1:4" ht="13.2">
      <c r="A615" s="44"/>
      <c r="B615" s="44"/>
      <c r="C615" s="38"/>
      <c r="D615" s="38"/>
    </row>
    <row r="616" spans="1:4" ht="13.2">
      <c r="A616" s="44"/>
      <c r="B616" s="44"/>
      <c r="C616" s="38"/>
      <c r="D616" s="38"/>
    </row>
    <row r="617" spans="1:4" ht="13.2">
      <c r="A617" s="44"/>
      <c r="B617" s="44"/>
      <c r="C617" s="38"/>
      <c r="D617" s="38"/>
    </row>
    <row r="618" spans="1:4" ht="13.2">
      <c r="A618" s="44"/>
      <c r="B618" s="44"/>
      <c r="C618" s="38"/>
      <c r="D618" s="38"/>
    </row>
    <row r="619" spans="1:4" ht="13.2">
      <c r="A619" s="44"/>
      <c r="B619" s="44"/>
      <c r="C619" s="38"/>
      <c r="D619" s="38"/>
    </row>
    <row r="620" spans="1:4" ht="13.2">
      <c r="A620" s="44"/>
      <c r="B620" s="44"/>
      <c r="C620" s="38"/>
      <c r="D620" s="38"/>
    </row>
    <row r="621" spans="1:4" ht="13.2">
      <c r="A621" s="44"/>
      <c r="B621" s="44"/>
      <c r="C621" s="38"/>
      <c r="D621" s="38"/>
    </row>
    <row r="622" spans="1:4" ht="13.2">
      <c r="A622" s="44"/>
      <c r="B622" s="44"/>
      <c r="C622" s="38"/>
      <c r="D622" s="38"/>
    </row>
    <row r="623" spans="1:4" ht="13.2">
      <c r="A623" s="44"/>
      <c r="B623" s="44"/>
      <c r="C623" s="38"/>
      <c r="D623" s="38"/>
    </row>
    <row r="624" spans="1:4" ht="13.2">
      <c r="A624" s="44"/>
      <c r="B624" s="44"/>
      <c r="C624" s="38"/>
      <c r="D624" s="38"/>
    </row>
    <row r="625" spans="1:4" ht="13.2">
      <c r="A625" s="44"/>
      <c r="B625" s="44"/>
      <c r="C625" s="38"/>
      <c r="D625" s="38"/>
    </row>
    <row r="626" spans="1:4" ht="13.2">
      <c r="A626" s="44"/>
      <c r="B626" s="44"/>
      <c r="C626" s="38"/>
      <c r="D626" s="38"/>
    </row>
    <row r="627" spans="1:4" ht="13.2">
      <c r="A627" s="44"/>
      <c r="B627" s="44"/>
      <c r="C627" s="38"/>
      <c r="D627" s="38"/>
    </row>
    <row r="628" spans="1:4" ht="13.2">
      <c r="A628" s="44"/>
      <c r="B628" s="44"/>
      <c r="C628" s="38"/>
      <c r="D628" s="38"/>
    </row>
    <row r="629" spans="1:4" ht="13.2">
      <c r="A629" s="44"/>
      <c r="B629" s="44"/>
      <c r="C629" s="38"/>
      <c r="D629" s="38"/>
    </row>
    <row r="630" spans="1:4" ht="13.2">
      <c r="A630" s="44"/>
      <c r="B630" s="44"/>
      <c r="C630" s="38"/>
      <c r="D630" s="38"/>
    </row>
    <row r="631" spans="1:4" ht="13.2">
      <c r="A631" s="44"/>
      <c r="B631" s="44"/>
      <c r="C631" s="38"/>
      <c r="D631" s="38"/>
    </row>
    <row r="632" spans="1:4" ht="13.2">
      <c r="A632" s="44"/>
      <c r="B632" s="44"/>
      <c r="C632" s="38"/>
      <c r="D632" s="38"/>
    </row>
    <row r="633" spans="1:4" ht="13.2">
      <c r="A633" s="44"/>
      <c r="B633" s="44"/>
      <c r="C633" s="38"/>
      <c r="D633" s="38"/>
    </row>
    <row r="634" spans="1:4" ht="13.2">
      <c r="A634" s="44"/>
      <c r="B634" s="44"/>
      <c r="C634" s="38"/>
      <c r="D634" s="38"/>
    </row>
    <row r="635" spans="1:4" ht="13.2">
      <c r="A635" s="44"/>
      <c r="B635" s="44"/>
      <c r="C635" s="38"/>
      <c r="D635" s="38"/>
    </row>
    <row r="636" spans="1:4" ht="13.2">
      <c r="A636" s="44"/>
      <c r="B636" s="44"/>
      <c r="C636" s="38"/>
      <c r="D636" s="38"/>
    </row>
    <row r="637" spans="1:4" ht="13.2">
      <c r="A637" s="44"/>
      <c r="B637" s="44"/>
      <c r="C637" s="38"/>
      <c r="D637" s="38"/>
    </row>
    <row r="638" spans="1:4" ht="13.2">
      <c r="A638" s="44"/>
      <c r="B638" s="44"/>
      <c r="C638" s="38"/>
      <c r="D638" s="38"/>
    </row>
    <row r="639" spans="1:4" ht="13.2">
      <c r="A639" s="44"/>
      <c r="B639" s="44"/>
      <c r="C639" s="38"/>
      <c r="D639" s="38"/>
    </row>
    <row r="640" spans="1:4" ht="13.2">
      <c r="A640" s="44"/>
      <c r="B640" s="44"/>
      <c r="C640" s="38"/>
      <c r="D640" s="38"/>
    </row>
    <row r="641" spans="1:4" ht="13.2">
      <c r="A641" s="44"/>
      <c r="B641" s="44"/>
      <c r="C641" s="38"/>
      <c r="D641" s="38"/>
    </row>
    <row r="642" spans="1:4" ht="13.2">
      <c r="A642" s="44"/>
      <c r="B642" s="44"/>
      <c r="C642" s="38"/>
      <c r="D642" s="38"/>
    </row>
    <row r="643" spans="1:4" ht="13.2">
      <c r="A643" s="44"/>
      <c r="B643" s="44"/>
      <c r="C643" s="38"/>
      <c r="D643" s="38"/>
    </row>
    <row r="644" spans="1:4" ht="13.2">
      <c r="A644" s="44"/>
      <c r="B644" s="44"/>
      <c r="C644" s="38"/>
      <c r="D644" s="38"/>
    </row>
    <row r="645" spans="1:4" ht="13.2">
      <c r="A645" s="44"/>
      <c r="B645" s="44"/>
      <c r="C645" s="38"/>
      <c r="D645" s="38"/>
    </row>
    <row r="646" spans="1:4" ht="13.2">
      <c r="A646" s="44"/>
      <c r="B646" s="44"/>
      <c r="C646" s="38"/>
      <c r="D646" s="38"/>
    </row>
    <row r="647" spans="1:4" ht="13.2">
      <c r="A647" s="44"/>
      <c r="B647" s="44"/>
      <c r="C647" s="38"/>
      <c r="D647" s="38"/>
    </row>
    <row r="648" spans="1:4" ht="13.2">
      <c r="A648" s="44"/>
      <c r="B648" s="44"/>
      <c r="C648" s="38"/>
      <c r="D648" s="38"/>
    </row>
    <row r="649" spans="1:4" ht="13.2">
      <c r="A649" s="44"/>
      <c r="B649" s="44"/>
      <c r="C649" s="38"/>
      <c r="D649" s="38"/>
    </row>
    <row r="650" spans="1:4" ht="13.2">
      <c r="A650" s="44"/>
      <c r="B650" s="44"/>
      <c r="C650" s="38"/>
      <c r="D650" s="38"/>
    </row>
    <row r="651" spans="1:4" ht="13.2">
      <c r="A651" s="44"/>
      <c r="B651" s="44"/>
      <c r="C651" s="38"/>
      <c r="D651" s="38"/>
    </row>
    <row r="652" spans="1:4" ht="13.2">
      <c r="A652" s="44"/>
      <c r="B652" s="44"/>
      <c r="C652" s="38"/>
      <c r="D652" s="38"/>
    </row>
    <row r="653" spans="1:4" ht="13.2">
      <c r="A653" s="44"/>
      <c r="B653" s="44"/>
      <c r="C653" s="38"/>
      <c r="D653" s="38"/>
    </row>
    <row r="654" spans="1:4" ht="13.2">
      <c r="A654" s="44"/>
      <c r="B654" s="44"/>
      <c r="C654" s="38"/>
      <c r="D654" s="38"/>
    </row>
    <row r="655" spans="1:4" ht="13.2">
      <c r="A655" s="44"/>
      <c r="B655" s="44"/>
      <c r="C655" s="38"/>
      <c r="D655" s="38"/>
    </row>
    <row r="656" spans="1:4" ht="13.2">
      <c r="A656" s="44"/>
      <c r="B656" s="44"/>
      <c r="C656" s="38"/>
      <c r="D656" s="38"/>
    </row>
    <row r="657" spans="1:4" ht="13.2">
      <c r="A657" s="44"/>
      <c r="B657" s="44"/>
      <c r="C657" s="38"/>
      <c r="D657" s="38"/>
    </row>
    <row r="658" spans="1:4" ht="13.2">
      <c r="A658" s="44"/>
      <c r="B658" s="44"/>
      <c r="C658" s="38"/>
      <c r="D658" s="38"/>
    </row>
    <row r="659" spans="1:4" ht="13.2">
      <c r="A659" s="44"/>
      <c r="B659" s="44"/>
      <c r="C659" s="38"/>
      <c r="D659" s="38"/>
    </row>
    <row r="660" spans="1:4" ht="13.2">
      <c r="A660" s="44"/>
      <c r="B660" s="44"/>
      <c r="C660" s="38"/>
      <c r="D660" s="38"/>
    </row>
    <row r="661" spans="1:4" ht="13.2">
      <c r="A661" s="44"/>
      <c r="B661" s="44"/>
      <c r="C661" s="38"/>
      <c r="D661" s="38"/>
    </row>
    <row r="662" spans="1:4" ht="13.2">
      <c r="A662" s="44"/>
      <c r="B662" s="44"/>
      <c r="C662" s="38"/>
      <c r="D662" s="38"/>
    </row>
    <row r="663" spans="1:4" ht="13.2">
      <c r="A663" s="44"/>
      <c r="B663" s="44"/>
      <c r="C663" s="38"/>
      <c r="D663" s="38"/>
    </row>
    <row r="664" spans="1:4" ht="13.2">
      <c r="A664" s="44"/>
      <c r="B664" s="44"/>
      <c r="C664" s="38"/>
      <c r="D664" s="38"/>
    </row>
    <row r="665" spans="1:4" ht="13.2">
      <c r="A665" s="44"/>
      <c r="B665" s="44"/>
      <c r="C665" s="38"/>
      <c r="D665" s="38"/>
    </row>
    <row r="666" spans="1:4" ht="13.2">
      <c r="A666" s="44"/>
      <c r="B666" s="44"/>
      <c r="C666" s="38"/>
      <c r="D666" s="38"/>
    </row>
    <row r="667" spans="1:4" ht="13.2">
      <c r="A667" s="44"/>
      <c r="B667" s="44"/>
      <c r="C667" s="38"/>
      <c r="D667" s="38"/>
    </row>
    <row r="668" spans="1:4" ht="13.2">
      <c r="A668" s="44"/>
      <c r="B668" s="44"/>
      <c r="C668" s="38"/>
      <c r="D668" s="38"/>
    </row>
    <row r="669" spans="1:4" ht="13.2">
      <c r="A669" s="44"/>
      <c r="B669" s="44"/>
      <c r="C669" s="38"/>
      <c r="D669" s="38"/>
    </row>
    <row r="670" spans="1:4" ht="13.2">
      <c r="A670" s="44"/>
      <c r="B670" s="44"/>
      <c r="C670" s="38"/>
      <c r="D670" s="38"/>
    </row>
    <row r="671" spans="1:4" ht="13.2">
      <c r="A671" s="44"/>
      <c r="B671" s="44"/>
      <c r="C671" s="38"/>
      <c r="D671" s="38"/>
    </row>
    <row r="672" spans="1:4" ht="13.2">
      <c r="A672" s="44"/>
      <c r="B672" s="44"/>
      <c r="C672" s="38"/>
      <c r="D672" s="38"/>
    </row>
    <row r="673" spans="1:4" ht="13.2">
      <c r="A673" s="44"/>
      <c r="B673" s="44"/>
      <c r="C673" s="38"/>
      <c r="D673" s="38"/>
    </row>
    <row r="674" spans="1:4" ht="13.2">
      <c r="A674" s="44"/>
      <c r="B674" s="44"/>
      <c r="C674" s="38"/>
      <c r="D674" s="38"/>
    </row>
    <row r="675" spans="1:4" ht="13.2">
      <c r="A675" s="44"/>
      <c r="B675" s="44"/>
      <c r="C675" s="38"/>
      <c r="D675" s="38"/>
    </row>
    <row r="676" spans="1:4" ht="13.2">
      <c r="A676" s="44"/>
      <c r="B676" s="44"/>
      <c r="C676" s="38"/>
      <c r="D676" s="38"/>
    </row>
    <row r="677" spans="1:4" ht="13.2">
      <c r="A677" s="44"/>
      <c r="B677" s="44"/>
      <c r="C677" s="38"/>
      <c r="D677" s="38"/>
    </row>
    <row r="678" spans="1:4" ht="13.2">
      <c r="A678" s="44"/>
      <c r="B678" s="44"/>
      <c r="C678" s="38"/>
      <c r="D678" s="38"/>
    </row>
    <row r="679" spans="1:4" ht="13.2">
      <c r="A679" s="44"/>
      <c r="B679" s="44"/>
      <c r="C679" s="38"/>
      <c r="D679" s="38"/>
    </row>
    <row r="680" spans="1:4" ht="13.2">
      <c r="A680" s="44"/>
      <c r="B680" s="44"/>
      <c r="C680" s="38"/>
      <c r="D680" s="38"/>
    </row>
    <row r="681" spans="1:4" ht="13.2">
      <c r="A681" s="44"/>
      <c r="B681" s="44"/>
      <c r="C681" s="38"/>
      <c r="D681" s="38"/>
    </row>
    <row r="682" spans="1:4" ht="13.2">
      <c r="A682" s="44"/>
      <c r="B682" s="44"/>
      <c r="C682" s="38"/>
      <c r="D682" s="38"/>
    </row>
    <row r="683" spans="1:4" ht="13.2">
      <c r="A683" s="44"/>
      <c r="B683" s="44"/>
      <c r="C683" s="38"/>
      <c r="D683" s="38"/>
    </row>
    <row r="684" spans="1:4" ht="13.2">
      <c r="A684" s="44"/>
      <c r="B684" s="44"/>
      <c r="C684" s="38"/>
      <c r="D684" s="38"/>
    </row>
    <row r="685" spans="1:4" ht="13.2">
      <c r="A685" s="44"/>
      <c r="B685" s="44"/>
      <c r="C685" s="38"/>
      <c r="D685" s="38"/>
    </row>
    <row r="686" spans="1:4" ht="13.2">
      <c r="A686" s="44"/>
      <c r="B686" s="44"/>
      <c r="C686" s="38"/>
      <c r="D686" s="38"/>
    </row>
    <row r="687" spans="1:4" ht="13.2">
      <c r="A687" s="44"/>
      <c r="B687" s="44"/>
      <c r="C687" s="38"/>
      <c r="D687" s="38"/>
    </row>
    <row r="688" spans="1:4" ht="13.2">
      <c r="A688" s="44"/>
      <c r="B688" s="44"/>
      <c r="C688" s="38"/>
      <c r="D688" s="38"/>
    </row>
    <row r="689" spans="1:4" ht="13.2">
      <c r="A689" s="44"/>
      <c r="B689" s="44"/>
      <c r="C689" s="38"/>
      <c r="D689" s="38"/>
    </row>
    <row r="690" spans="1:4" ht="13.2">
      <c r="A690" s="44"/>
      <c r="B690" s="44"/>
      <c r="C690" s="38"/>
      <c r="D690" s="38"/>
    </row>
    <row r="691" spans="1:4" ht="13.2">
      <c r="A691" s="44"/>
      <c r="B691" s="44"/>
      <c r="C691" s="38"/>
      <c r="D691" s="38"/>
    </row>
    <row r="692" spans="1:4" ht="13.2">
      <c r="A692" s="44"/>
      <c r="B692" s="44"/>
      <c r="C692" s="38"/>
      <c r="D692" s="38"/>
    </row>
    <row r="693" spans="1:4" ht="13.2">
      <c r="A693" s="44"/>
      <c r="B693" s="44"/>
      <c r="C693" s="38"/>
      <c r="D693" s="38"/>
    </row>
    <row r="694" spans="1:4" ht="13.2">
      <c r="A694" s="44"/>
      <c r="B694" s="44"/>
      <c r="C694" s="38"/>
      <c r="D694" s="38"/>
    </row>
    <row r="695" spans="1:4" ht="13.2">
      <c r="A695" s="44"/>
      <c r="B695" s="44"/>
      <c r="C695" s="38"/>
      <c r="D695" s="38"/>
    </row>
    <row r="696" spans="1:4" ht="13.2">
      <c r="A696" s="44"/>
      <c r="B696" s="44"/>
      <c r="C696" s="38"/>
      <c r="D696" s="38"/>
    </row>
    <row r="697" spans="1:4" ht="13.2">
      <c r="A697" s="44"/>
      <c r="B697" s="44"/>
      <c r="C697" s="38"/>
      <c r="D697" s="38"/>
    </row>
    <row r="698" spans="1:4" ht="13.2">
      <c r="A698" s="44"/>
      <c r="B698" s="44"/>
      <c r="C698" s="38"/>
      <c r="D698" s="38"/>
    </row>
    <row r="699" spans="1:4" ht="13.2">
      <c r="A699" s="44"/>
      <c r="B699" s="44"/>
      <c r="C699" s="38"/>
      <c r="D699" s="38"/>
    </row>
    <row r="700" spans="1:4" ht="13.2">
      <c r="A700" s="44"/>
      <c r="B700" s="44"/>
      <c r="C700" s="38"/>
      <c r="D700" s="38"/>
    </row>
    <row r="701" spans="1:4" ht="13.2">
      <c r="A701" s="44"/>
      <c r="B701" s="44"/>
      <c r="C701" s="38"/>
      <c r="D701" s="38"/>
    </row>
    <row r="702" spans="1:4" ht="13.2">
      <c r="A702" s="44"/>
      <c r="B702" s="44"/>
      <c r="C702" s="38"/>
      <c r="D702" s="38"/>
    </row>
    <row r="703" spans="1:4" ht="13.2">
      <c r="A703" s="44"/>
      <c r="B703" s="44"/>
      <c r="C703" s="38"/>
      <c r="D703" s="38"/>
    </row>
    <row r="704" spans="1:4" ht="13.2">
      <c r="A704" s="44"/>
      <c r="B704" s="44"/>
      <c r="C704" s="38"/>
      <c r="D704" s="38"/>
    </row>
    <row r="705" spans="1:4" ht="13.2">
      <c r="A705" s="44"/>
      <c r="B705" s="44"/>
      <c r="C705" s="38"/>
      <c r="D705" s="38"/>
    </row>
    <row r="706" spans="1:4" ht="13.2">
      <c r="A706" s="44"/>
      <c r="B706" s="44"/>
      <c r="C706" s="38"/>
      <c r="D706" s="38"/>
    </row>
    <row r="707" spans="1:4" ht="13.2">
      <c r="A707" s="44"/>
      <c r="B707" s="44"/>
      <c r="C707" s="38"/>
      <c r="D707" s="38"/>
    </row>
    <row r="708" spans="1:4" ht="13.2">
      <c r="A708" s="44"/>
      <c r="B708" s="44"/>
      <c r="C708" s="38"/>
      <c r="D708" s="38"/>
    </row>
    <row r="709" spans="1:4" ht="13.2">
      <c r="A709" s="44"/>
      <c r="B709" s="44"/>
      <c r="C709" s="38"/>
      <c r="D709" s="38"/>
    </row>
    <row r="710" spans="1:4" ht="13.2">
      <c r="A710" s="44"/>
      <c r="B710" s="44"/>
      <c r="C710" s="38"/>
      <c r="D710" s="38"/>
    </row>
    <row r="711" spans="1:4" ht="13.2">
      <c r="A711" s="44"/>
      <c r="B711" s="44"/>
      <c r="C711" s="38"/>
      <c r="D711" s="38"/>
    </row>
    <row r="712" spans="1:4" ht="13.2">
      <c r="A712" s="44"/>
      <c r="B712" s="44"/>
      <c r="C712" s="38"/>
      <c r="D712" s="38"/>
    </row>
    <row r="713" spans="1:4" ht="13.2">
      <c r="A713" s="44"/>
      <c r="B713" s="44"/>
      <c r="C713" s="38"/>
      <c r="D713" s="38"/>
    </row>
    <row r="714" spans="1:4" ht="13.2">
      <c r="A714" s="44"/>
      <c r="B714" s="44"/>
      <c r="C714" s="38"/>
      <c r="D714" s="38"/>
    </row>
    <row r="715" spans="1:4" ht="13.2">
      <c r="A715" s="44"/>
      <c r="B715" s="44"/>
      <c r="C715" s="38"/>
      <c r="D715" s="38"/>
    </row>
    <row r="716" spans="1:4" ht="13.2">
      <c r="A716" s="44"/>
      <c r="B716" s="44"/>
      <c r="C716" s="38"/>
      <c r="D716" s="38"/>
    </row>
    <row r="717" spans="1:4" ht="13.2">
      <c r="A717" s="44"/>
      <c r="B717" s="44"/>
      <c r="C717" s="38"/>
      <c r="D717" s="38"/>
    </row>
    <row r="718" spans="1:4" ht="13.2">
      <c r="A718" s="44"/>
      <c r="B718" s="44"/>
      <c r="C718" s="38"/>
      <c r="D718" s="38"/>
    </row>
    <row r="719" spans="1:4" ht="13.2">
      <c r="A719" s="44"/>
      <c r="B719" s="44"/>
      <c r="C719" s="38"/>
      <c r="D719" s="38"/>
    </row>
    <row r="720" spans="1:4" ht="13.2">
      <c r="A720" s="44"/>
      <c r="B720" s="44"/>
      <c r="C720" s="38"/>
      <c r="D720" s="38"/>
    </row>
    <row r="721" spans="1:4" ht="13.2">
      <c r="A721" s="44"/>
      <c r="B721" s="44"/>
      <c r="C721" s="38"/>
      <c r="D721" s="38"/>
    </row>
    <row r="722" spans="1:4" ht="13.2">
      <c r="A722" s="44"/>
      <c r="B722" s="44"/>
      <c r="C722" s="38"/>
      <c r="D722" s="38"/>
    </row>
    <row r="723" spans="1:4" ht="13.2">
      <c r="A723" s="44"/>
      <c r="B723" s="44"/>
      <c r="C723" s="38"/>
      <c r="D723" s="38"/>
    </row>
    <row r="724" spans="1:4" ht="13.2">
      <c r="A724" s="44"/>
      <c r="B724" s="44"/>
      <c r="C724" s="38"/>
      <c r="D724" s="38"/>
    </row>
    <row r="725" spans="1:4" ht="13.2">
      <c r="A725" s="44"/>
      <c r="B725" s="44"/>
      <c r="C725" s="38"/>
      <c r="D725" s="38"/>
    </row>
    <row r="726" spans="1:4" ht="13.2">
      <c r="A726" s="44"/>
      <c r="B726" s="44"/>
      <c r="C726" s="38"/>
      <c r="D726" s="38"/>
    </row>
    <row r="727" spans="1:4" ht="13.2">
      <c r="A727" s="44"/>
      <c r="B727" s="44"/>
      <c r="C727" s="38"/>
      <c r="D727" s="38"/>
    </row>
    <row r="728" spans="1:4" ht="13.2">
      <c r="A728" s="44"/>
      <c r="B728" s="44"/>
      <c r="C728" s="38"/>
      <c r="D728" s="38"/>
    </row>
    <row r="729" spans="1:4" ht="13.2">
      <c r="A729" s="44"/>
      <c r="B729" s="44"/>
      <c r="C729" s="38"/>
      <c r="D729" s="38"/>
    </row>
    <row r="730" spans="1:4" ht="13.2">
      <c r="A730" s="44"/>
      <c r="B730" s="44"/>
      <c r="C730" s="38"/>
      <c r="D730" s="38"/>
    </row>
    <row r="731" spans="1:4" ht="13.2">
      <c r="A731" s="44"/>
      <c r="B731" s="44"/>
      <c r="C731" s="38"/>
      <c r="D731" s="38"/>
    </row>
    <row r="732" spans="1:4" ht="13.2">
      <c r="A732" s="44"/>
      <c r="B732" s="44"/>
      <c r="C732" s="38"/>
      <c r="D732" s="38"/>
    </row>
    <row r="733" spans="1:4" ht="13.2">
      <c r="A733" s="44"/>
      <c r="B733" s="44"/>
      <c r="C733" s="38"/>
      <c r="D733" s="38"/>
    </row>
    <row r="734" spans="1:4" ht="13.2">
      <c r="A734" s="44"/>
      <c r="B734" s="44"/>
      <c r="C734" s="38"/>
      <c r="D734" s="38"/>
    </row>
    <row r="735" spans="1:4" ht="13.2">
      <c r="A735" s="44"/>
      <c r="B735" s="44"/>
      <c r="C735" s="38"/>
      <c r="D735" s="38"/>
    </row>
    <row r="736" spans="1:4" ht="13.2">
      <c r="A736" s="44"/>
      <c r="B736" s="44"/>
      <c r="C736" s="38"/>
      <c r="D736" s="38"/>
    </row>
    <row r="737" spans="1:4" ht="13.2">
      <c r="A737" s="44"/>
      <c r="B737" s="44"/>
      <c r="C737" s="38"/>
      <c r="D737" s="38"/>
    </row>
    <row r="738" spans="1:4" ht="13.2">
      <c r="A738" s="44"/>
      <c r="B738" s="44"/>
      <c r="C738" s="38"/>
      <c r="D738" s="38"/>
    </row>
    <row r="739" spans="1:4" ht="13.2">
      <c r="A739" s="44"/>
      <c r="B739" s="44"/>
      <c r="C739" s="38"/>
      <c r="D739" s="38"/>
    </row>
    <row r="740" spans="1:4" ht="13.2">
      <c r="A740" s="44"/>
      <c r="B740" s="44"/>
      <c r="C740" s="38"/>
      <c r="D740" s="38"/>
    </row>
    <row r="741" spans="1:4" ht="13.2">
      <c r="A741" s="44"/>
      <c r="B741" s="44"/>
      <c r="C741" s="38"/>
      <c r="D741" s="38"/>
    </row>
    <row r="742" spans="1:4" ht="13.2">
      <c r="A742" s="44"/>
      <c r="B742" s="44"/>
      <c r="C742" s="38"/>
      <c r="D742" s="38"/>
    </row>
    <row r="743" spans="1:4" ht="13.2">
      <c r="A743" s="44"/>
      <c r="B743" s="44"/>
      <c r="C743" s="38"/>
      <c r="D743" s="38"/>
    </row>
    <row r="744" spans="1:4" ht="13.2">
      <c r="A744" s="44"/>
      <c r="B744" s="44"/>
      <c r="C744" s="38"/>
      <c r="D744" s="38"/>
    </row>
    <row r="745" spans="1:4" ht="13.2">
      <c r="A745" s="44"/>
      <c r="B745" s="44"/>
      <c r="C745" s="38"/>
      <c r="D745" s="38"/>
    </row>
    <row r="746" spans="1:4" ht="13.2">
      <c r="A746" s="44"/>
      <c r="B746" s="44"/>
      <c r="C746" s="38"/>
      <c r="D746" s="38"/>
    </row>
    <row r="747" spans="1:4" ht="13.2">
      <c r="A747" s="44"/>
      <c r="B747" s="44"/>
      <c r="C747" s="38"/>
      <c r="D747" s="38"/>
    </row>
    <row r="748" spans="1:4" ht="13.2">
      <c r="A748" s="44"/>
      <c r="B748" s="44"/>
      <c r="C748" s="38"/>
      <c r="D748" s="38"/>
    </row>
    <row r="749" spans="1:4" ht="13.2">
      <c r="A749" s="44"/>
      <c r="B749" s="44"/>
      <c r="C749" s="38"/>
      <c r="D749" s="38"/>
    </row>
    <row r="750" spans="1:4" ht="13.2">
      <c r="A750" s="44"/>
      <c r="B750" s="44"/>
      <c r="C750" s="38"/>
      <c r="D750" s="38"/>
    </row>
    <row r="751" spans="1:4" ht="13.2">
      <c r="A751" s="44"/>
      <c r="B751" s="44"/>
      <c r="C751" s="38"/>
      <c r="D751" s="38"/>
    </row>
    <row r="752" spans="1:4" ht="13.2">
      <c r="A752" s="44"/>
      <c r="B752" s="44"/>
      <c r="C752" s="38"/>
      <c r="D752" s="38"/>
    </row>
    <row r="753" spans="1:4" ht="13.2">
      <c r="A753" s="44"/>
      <c r="B753" s="44"/>
      <c r="C753" s="38"/>
      <c r="D753" s="38"/>
    </row>
    <row r="754" spans="1:4" ht="13.2">
      <c r="A754" s="44"/>
      <c r="B754" s="44"/>
      <c r="C754" s="38"/>
      <c r="D754" s="38"/>
    </row>
    <row r="755" spans="1:4" ht="13.2">
      <c r="A755" s="44"/>
      <c r="B755" s="44"/>
      <c r="C755" s="38"/>
      <c r="D755" s="38"/>
    </row>
    <row r="756" spans="1:4" ht="13.2">
      <c r="A756" s="44"/>
      <c r="B756" s="44"/>
      <c r="C756" s="38"/>
      <c r="D756" s="38"/>
    </row>
    <row r="757" spans="1:4" ht="13.2">
      <c r="A757" s="44"/>
      <c r="B757" s="44"/>
      <c r="C757" s="38"/>
      <c r="D757" s="38"/>
    </row>
    <row r="758" spans="1:4" ht="13.2">
      <c r="A758" s="44"/>
      <c r="B758" s="44"/>
      <c r="C758" s="38"/>
      <c r="D758" s="38"/>
    </row>
    <row r="759" spans="1:4" ht="13.2">
      <c r="A759" s="44"/>
      <c r="B759" s="44"/>
      <c r="C759" s="38"/>
      <c r="D759" s="38"/>
    </row>
    <row r="760" spans="1:4" ht="13.2">
      <c r="A760" s="44"/>
      <c r="B760" s="44"/>
      <c r="C760" s="38"/>
      <c r="D760" s="38"/>
    </row>
    <row r="761" spans="1:4" ht="13.2">
      <c r="A761" s="44"/>
      <c r="B761" s="44"/>
      <c r="C761" s="38"/>
      <c r="D761" s="38"/>
    </row>
    <row r="762" spans="1:4" ht="13.2">
      <c r="A762" s="44"/>
      <c r="B762" s="44"/>
      <c r="C762" s="38"/>
      <c r="D762" s="38"/>
    </row>
    <row r="763" spans="1:4" ht="13.2">
      <c r="A763" s="44"/>
      <c r="B763" s="44"/>
      <c r="C763" s="38"/>
      <c r="D763" s="38"/>
    </row>
    <row r="764" spans="1:4" ht="13.2">
      <c r="A764" s="44"/>
      <c r="B764" s="44"/>
      <c r="C764" s="38"/>
      <c r="D764" s="38"/>
    </row>
    <row r="765" spans="1:4" ht="13.2">
      <c r="A765" s="44"/>
      <c r="B765" s="44"/>
      <c r="C765" s="38"/>
      <c r="D765" s="38"/>
    </row>
    <row r="766" spans="1:4" ht="13.2">
      <c r="A766" s="44"/>
      <c r="B766" s="44"/>
      <c r="C766" s="38"/>
      <c r="D766" s="38"/>
    </row>
    <row r="767" spans="1:4" ht="13.2">
      <c r="A767" s="44"/>
      <c r="B767" s="44"/>
      <c r="C767" s="38"/>
      <c r="D767" s="38"/>
    </row>
    <row r="768" spans="1:4" ht="13.2">
      <c r="A768" s="44"/>
      <c r="B768" s="44"/>
      <c r="C768" s="38"/>
      <c r="D768" s="38"/>
    </row>
    <row r="769" spans="1:4" ht="13.2">
      <c r="A769" s="44"/>
      <c r="B769" s="44"/>
      <c r="C769" s="38"/>
      <c r="D769" s="38"/>
    </row>
    <row r="770" spans="1:4" ht="13.2">
      <c r="A770" s="44"/>
      <c r="B770" s="44"/>
      <c r="C770" s="38"/>
      <c r="D770" s="38"/>
    </row>
    <row r="771" spans="1:4" ht="13.2">
      <c r="A771" s="44"/>
      <c r="B771" s="44"/>
      <c r="C771" s="38"/>
      <c r="D771" s="38"/>
    </row>
    <row r="772" spans="1:4" ht="13.2">
      <c r="A772" s="44"/>
      <c r="B772" s="44"/>
      <c r="C772" s="38"/>
      <c r="D772" s="38"/>
    </row>
    <row r="773" spans="1:4" ht="13.2">
      <c r="A773" s="44"/>
      <c r="B773" s="44"/>
      <c r="C773" s="38"/>
      <c r="D773" s="38"/>
    </row>
    <row r="774" spans="1:4" ht="13.2">
      <c r="A774" s="44"/>
      <c r="B774" s="44"/>
      <c r="C774" s="38"/>
      <c r="D774" s="38"/>
    </row>
    <row r="775" spans="1:4" ht="13.2">
      <c r="A775" s="44"/>
      <c r="B775" s="44"/>
      <c r="C775" s="38"/>
      <c r="D775" s="38"/>
    </row>
    <row r="776" spans="1:4" ht="13.2">
      <c r="A776" s="44"/>
      <c r="B776" s="44"/>
      <c r="C776" s="38"/>
      <c r="D776" s="38"/>
    </row>
    <row r="777" spans="1:4" ht="13.2">
      <c r="A777" s="44"/>
      <c r="B777" s="44"/>
      <c r="C777" s="38"/>
      <c r="D777" s="38"/>
    </row>
    <row r="778" spans="1:4" ht="13.2">
      <c r="A778" s="44"/>
      <c r="B778" s="44"/>
      <c r="C778" s="38"/>
      <c r="D778" s="38"/>
    </row>
    <row r="779" spans="1:4" ht="13.2">
      <c r="A779" s="44"/>
      <c r="B779" s="44"/>
      <c r="C779" s="38"/>
      <c r="D779" s="38"/>
    </row>
    <row r="780" spans="1:4" ht="13.2">
      <c r="A780" s="44"/>
      <c r="B780" s="44"/>
      <c r="C780" s="38"/>
      <c r="D780" s="38"/>
    </row>
    <row r="781" spans="1:4" ht="13.2">
      <c r="A781" s="44"/>
      <c r="B781" s="44"/>
      <c r="C781" s="38"/>
      <c r="D781" s="38"/>
    </row>
    <row r="782" spans="1:4" ht="13.2">
      <c r="A782" s="44"/>
      <c r="B782" s="44"/>
      <c r="C782" s="38"/>
      <c r="D782" s="38"/>
    </row>
    <row r="783" spans="1:4" ht="13.2">
      <c r="A783" s="44"/>
      <c r="B783" s="44"/>
      <c r="C783" s="38"/>
      <c r="D783" s="38"/>
    </row>
    <row r="784" spans="1:4" ht="13.2">
      <c r="A784" s="44"/>
      <c r="B784" s="44"/>
      <c r="C784" s="38"/>
      <c r="D784" s="38"/>
    </row>
    <row r="785" spans="1:4" ht="13.2">
      <c r="A785" s="44"/>
      <c r="B785" s="44"/>
      <c r="C785" s="38"/>
      <c r="D785" s="38"/>
    </row>
    <row r="786" spans="1:4" ht="13.2">
      <c r="A786" s="44"/>
      <c r="B786" s="44"/>
      <c r="C786" s="38"/>
      <c r="D786" s="38"/>
    </row>
    <row r="787" spans="1:4" ht="13.2">
      <c r="A787" s="44"/>
      <c r="B787" s="44"/>
      <c r="C787" s="38"/>
      <c r="D787" s="38"/>
    </row>
    <row r="788" spans="1:4" ht="13.2">
      <c r="A788" s="44"/>
      <c r="B788" s="44"/>
      <c r="C788" s="38"/>
      <c r="D788" s="38"/>
    </row>
    <row r="789" spans="1:4" ht="13.2">
      <c r="A789" s="44"/>
      <c r="B789" s="44"/>
      <c r="C789" s="38"/>
      <c r="D789" s="38"/>
    </row>
    <row r="790" spans="1:4" ht="13.2">
      <c r="A790" s="44"/>
      <c r="B790" s="44"/>
      <c r="C790" s="38"/>
      <c r="D790" s="38"/>
    </row>
    <row r="791" spans="1:4" ht="13.2">
      <c r="A791" s="44"/>
      <c r="B791" s="44"/>
      <c r="C791" s="38"/>
      <c r="D791" s="38"/>
    </row>
    <row r="792" spans="1:4" ht="13.2">
      <c r="A792" s="44"/>
      <c r="B792" s="44"/>
      <c r="C792" s="38"/>
      <c r="D792" s="38"/>
    </row>
    <row r="793" spans="1:4" ht="13.2">
      <c r="A793" s="44"/>
      <c r="B793" s="44"/>
      <c r="C793" s="38"/>
      <c r="D793" s="38"/>
    </row>
    <row r="794" spans="1:4" ht="13.2">
      <c r="A794" s="44"/>
      <c r="B794" s="44"/>
      <c r="C794" s="38"/>
      <c r="D794" s="38"/>
    </row>
    <row r="795" spans="1:4" ht="13.2">
      <c r="A795" s="44"/>
      <c r="B795" s="44"/>
      <c r="C795" s="38"/>
      <c r="D795" s="38"/>
    </row>
    <row r="796" spans="1:4" ht="13.2">
      <c r="A796" s="44"/>
      <c r="B796" s="44"/>
      <c r="C796" s="38"/>
      <c r="D796" s="38"/>
    </row>
    <row r="797" spans="1:4" ht="13.2">
      <c r="A797" s="44"/>
      <c r="B797" s="44"/>
      <c r="C797" s="38"/>
      <c r="D797" s="38"/>
    </row>
    <row r="798" spans="1:4" ht="13.2">
      <c r="A798" s="44"/>
      <c r="B798" s="44"/>
      <c r="C798" s="38"/>
      <c r="D798" s="38"/>
    </row>
    <row r="799" spans="1:4" ht="13.2">
      <c r="A799" s="44"/>
      <c r="B799" s="44"/>
      <c r="C799" s="38"/>
      <c r="D799" s="38"/>
    </row>
    <row r="800" spans="1:4" ht="13.2">
      <c r="A800" s="44"/>
      <c r="B800" s="44"/>
      <c r="C800" s="38"/>
      <c r="D800" s="38"/>
    </row>
    <row r="801" spans="1:4" ht="13.2">
      <c r="A801" s="44"/>
      <c r="B801" s="44"/>
      <c r="C801" s="38"/>
      <c r="D801" s="38"/>
    </row>
    <row r="802" spans="1:4" ht="13.2">
      <c r="A802" s="44"/>
      <c r="B802" s="44"/>
      <c r="C802" s="38"/>
      <c r="D802" s="38"/>
    </row>
    <row r="803" spans="1:4" ht="13.2">
      <c r="A803" s="44"/>
      <c r="B803" s="44"/>
      <c r="C803" s="38"/>
      <c r="D803" s="38"/>
    </row>
    <row r="804" spans="1:4" ht="13.2">
      <c r="A804" s="44"/>
      <c r="B804" s="44"/>
      <c r="C804" s="38"/>
      <c r="D804" s="38"/>
    </row>
    <row r="805" spans="1:4" ht="13.2">
      <c r="A805" s="44"/>
      <c r="B805" s="44"/>
      <c r="C805" s="38"/>
      <c r="D805" s="38"/>
    </row>
    <row r="806" spans="1:4" ht="13.2">
      <c r="A806" s="44"/>
      <c r="B806" s="44"/>
      <c r="C806" s="38"/>
      <c r="D806" s="38"/>
    </row>
    <row r="807" spans="1:4" ht="13.2">
      <c r="A807" s="44"/>
      <c r="B807" s="44"/>
      <c r="C807" s="38"/>
      <c r="D807" s="38"/>
    </row>
    <row r="808" spans="1:4" ht="13.2">
      <c r="A808" s="44"/>
      <c r="B808" s="44"/>
      <c r="C808" s="38"/>
      <c r="D808" s="38"/>
    </row>
    <row r="809" spans="1:4" ht="13.2">
      <c r="A809" s="44"/>
      <c r="B809" s="44"/>
      <c r="C809" s="38"/>
      <c r="D809" s="38"/>
    </row>
    <row r="810" spans="1:4" ht="13.2">
      <c r="A810" s="44"/>
      <c r="B810" s="44"/>
      <c r="C810" s="38"/>
      <c r="D810" s="38"/>
    </row>
    <row r="811" spans="1:4" ht="13.2">
      <c r="A811" s="44"/>
      <c r="B811" s="44"/>
      <c r="C811" s="38"/>
      <c r="D811" s="38"/>
    </row>
    <row r="812" spans="1:4" ht="13.2">
      <c r="A812" s="44"/>
      <c r="B812" s="44"/>
      <c r="C812" s="38"/>
      <c r="D812" s="38"/>
    </row>
    <row r="813" spans="1:4" ht="13.2">
      <c r="A813" s="44"/>
      <c r="B813" s="44"/>
      <c r="C813" s="38"/>
      <c r="D813" s="38"/>
    </row>
    <row r="814" spans="1:4" ht="13.2">
      <c r="A814" s="44"/>
      <c r="B814" s="44"/>
      <c r="C814" s="38"/>
      <c r="D814" s="38"/>
    </row>
    <row r="815" spans="1:4" ht="13.2">
      <c r="A815" s="44"/>
      <c r="B815" s="44"/>
      <c r="C815" s="38"/>
      <c r="D815" s="38"/>
    </row>
    <row r="816" spans="1:4" ht="13.2">
      <c r="A816" s="44"/>
      <c r="B816" s="44"/>
      <c r="C816" s="38"/>
      <c r="D816" s="38"/>
    </row>
    <row r="817" spans="1:4" ht="13.2">
      <c r="A817" s="44"/>
      <c r="B817" s="44"/>
      <c r="C817" s="38"/>
      <c r="D817" s="38"/>
    </row>
    <row r="818" spans="1:4" ht="13.2">
      <c r="A818" s="44"/>
      <c r="B818" s="44"/>
      <c r="C818" s="38"/>
      <c r="D818" s="38"/>
    </row>
    <row r="819" spans="1:4" ht="13.2">
      <c r="A819" s="44"/>
      <c r="B819" s="44"/>
      <c r="C819" s="38"/>
      <c r="D819" s="38"/>
    </row>
    <row r="820" spans="1:4" ht="13.2">
      <c r="A820" s="44"/>
      <c r="B820" s="44"/>
      <c r="C820" s="38"/>
      <c r="D820" s="38"/>
    </row>
    <row r="821" spans="1:4" ht="13.2">
      <c r="A821" s="44"/>
      <c r="B821" s="44"/>
      <c r="C821" s="38"/>
      <c r="D821" s="38"/>
    </row>
    <row r="822" spans="1:4" ht="13.2">
      <c r="A822" s="44"/>
      <c r="B822" s="44"/>
      <c r="C822" s="38"/>
      <c r="D822" s="38"/>
    </row>
    <row r="823" spans="1:4" ht="13.2">
      <c r="A823" s="44"/>
      <c r="B823" s="44"/>
      <c r="C823" s="38"/>
      <c r="D823" s="38"/>
    </row>
    <row r="824" spans="1:4" ht="13.2">
      <c r="A824" s="44"/>
      <c r="B824" s="44"/>
      <c r="C824" s="38"/>
      <c r="D824" s="38"/>
    </row>
    <row r="825" spans="1:4" ht="13.2">
      <c r="A825" s="44"/>
      <c r="B825" s="44"/>
      <c r="C825" s="38"/>
      <c r="D825" s="38"/>
    </row>
    <row r="826" spans="1:4" ht="13.2">
      <c r="A826" s="44"/>
      <c r="B826" s="44"/>
      <c r="C826" s="38"/>
      <c r="D826" s="38"/>
    </row>
    <row r="827" spans="1:4" ht="13.2">
      <c r="A827" s="44"/>
      <c r="B827" s="44"/>
      <c r="C827" s="38"/>
      <c r="D827" s="38"/>
    </row>
    <row r="828" spans="1:4" ht="13.2">
      <c r="A828" s="44"/>
      <c r="B828" s="44"/>
      <c r="C828" s="38"/>
      <c r="D828" s="38"/>
    </row>
    <row r="829" spans="1:4" ht="13.2">
      <c r="A829" s="44"/>
      <c r="B829" s="44"/>
      <c r="C829" s="38"/>
      <c r="D829" s="38"/>
    </row>
    <row r="830" spans="1:4" ht="13.2">
      <c r="A830" s="44"/>
      <c r="B830" s="44"/>
      <c r="C830" s="38"/>
      <c r="D830" s="38"/>
    </row>
    <row r="831" spans="1:4" ht="13.2">
      <c r="A831" s="44"/>
      <c r="B831" s="44"/>
      <c r="C831" s="38"/>
      <c r="D831" s="38"/>
    </row>
    <row r="832" spans="1:4" ht="13.2">
      <c r="A832" s="44"/>
      <c r="B832" s="44"/>
      <c r="C832" s="38"/>
      <c r="D832" s="38"/>
    </row>
    <row r="833" spans="1:4" ht="13.2">
      <c r="A833" s="44"/>
      <c r="B833" s="44"/>
      <c r="C833" s="38"/>
      <c r="D833" s="38"/>
    </row>
    <row r="834" spans="1:4" ht="13.2">
      <c r="A834" s="44"/>
      <c r="B834" s="44"/>
      <c r="C834" s="38"/>
      <c r="D834" s="38"/>
    </row>
    <row r="835" spans="1:4" ht="13.2">
      <c r="A835" s="44"/>
      <c r="B835" s="44"/>
      <c r="C835" s="38"/>
      <c r="D835" s="38"/>
    </row>
    <row r="836" spans="1:4" ht="13.2">
      <c r="A836" s="44"/>
      <c r="B836" s="44"/>
      <c r="C836" s="38"/>
      <c r="D836" s="38"/>
    </row>
    <row r="837" spans="1:4" ht="13.2">
      <c r="A837" s="44"/>
      <c r="B837" s="44"/>
      <c r="C837" s="38"/>
      <c r="D837" s="38"/>
    </row>
    <row r="838" spans="1:4" ht="13.2">
      <c r="A838" s="44"/>
      <c r="B838" s="44"/>
      <c r="C838" s="38"/>
      <c r="D838" s="38"/>
    </row>
    <row r="839" spans="1:4" ht="13.2">
      <c r="A839" s="44"/>
      <c r="B839" s="44"/>
      <c r="C839" s="38"/>
      <c r="D839" s="38"/>
    </row>
    <row r="840" spans="1:4" ht="13.2">
      <c r="A840" s="44"/>
      <c r="B840" s="44"/>
      <c r="C840" s="38"/>
      <c r="D840" s="38"/>
    </row>
    <row r="841" spans="1:4" ht="13.2">
      <c r="A841" s="44"/>
      <c r="B841" s="44"/>
      <c r="C841" s="38"/>
      <c r="D841" s="38"/>
    </row>
    <row r="842" spans="1:4" ht="13.2">
      <c r="A842" s="44"/>
      <c r="B842" s="44"/>
      <c r="C842" s="38"/>
      <c r="D842" s="38"/>
    </row>
    <row r="843" spans="1:4" ht="13.2">
      <c r="A843" s="44"/>
      <c r="B843" s="44"/>
      <c r="C843" s="38"/>
      <c r="D843" s="38"/>
    </row>
    <row r="844" spans="1:4" ht="13.2">
      <c r="A844" s="44"/>
      <c r="B844" s="44"/>
      <c r="C844" s="38"/>
      <c r="D844" s="38"/>
    </row>
    <row r="845" spans="1:4" ht="13.2">
      <c r="A845" s="44"/>
      <c r="B845" s="44"/>
      <c r="C845" s="38"/>
      <c r="D845" s="38"/>
    </row>
    <row r="846" spans="1:4" ht="13.2">
      <c r="A846" s="44"/>
      <c r="B846" s="44"/>
      <c r="C846" s="38"/>
      <c r="D846" s="38"/>
    </row>
    <row r="847" spans="1:4" ht="13.2">
      <c r="A847" s="44"/>
      <c r="B847" s="44"/>
      <c r="C847" s="38"/>
      <c r="D847" s="38"/>
    </row>
    <row r="848" spans="1:4" ht="13.2">
      <c r="A848" s="44"/>
      <c r="B848" s="44"/>
      <c r="C848" s="38"/>
      <c r="D848" s="38"/>
    </row>
    <row r="849" spans="1:4" ht="13.2">
      <c r="A849" s="44"/>
      <c r="B849" s="44"/>
      <c r="C849" s="38"/>
      <c r="D849" s="38"/>
    </row>
    <row r="850" spans="1:4" ht="13.2">
      <c r="A850" s="44"/>
      <c r="B850" s="44"/>
      <c r="C850" s="38"/>
      <c r="D850" s="38"/>
    </row>
    <row r="851" spans="1:4" ht="13.2">
      <c r="A851" s="44"/>
      <c r="B851" s="44"/>
      <c r="C851" s="38"/>
      <c r="D851" s="38"/>
    </row>
    <row r="852" spans="1:4" ht="13.2">
      <c r="A852" s="44"/>
      <c r="B852" s="44"/>
      <c r="C852" s="38"/>
      <c r="D852" s="38"/>
    </row>
    <row r="853" spans="1:4" ht="13.2">
      <c r="A853" s="44"/>
      <c r="B853" s="44"/>
      <c r="C853" s="38"/>
      <c r="D853" s="38"/>
    </row>
    <row r="854" spans="1:4" ht="13.2">
      <c r="A854" s="44"/>
      <c r="B854" s="44"/>
      <c r="C854" s="38"/>
      <c r="D854" s="38"/>
    </row>
    <row r="855" spans="1:4" ht="13.2">
      <c r="A855" s="44"/>
      <c r="B855" s="44"/>
      <c r="C855" s="38"/>
      <c r="D855" s="38"/>
    </row>
    <row r="856" spans="1:4" ht="13.2">
      <c r="A856" s="44"/>
      <c r="B856" s="44"/>
      <c r="C856" s="38"/>
      <c r="D856" s="38"/>
    </row>
    <row r="857" spans="1:4" ht="13.2">
      <c r="A857" s="44"/>
      <c r="B857" s="44"/>
      <c r="C857" s="38"/>
      <c r="D857" s="38"/>
    </row>
    <row r="858" spans="1:4" ht="13.2">
      <c r="A858" s="44"/>
      <c r="B858" s="44"/>
      <c r="C858" s="38"/>
      <c r="D858" s="38"/>
    </row>
    <row r="859" spans="1:4" ht="13.2">
      <c r="A859" s="44"/>
      <c r="B859" s="44"/>
      <c r="C859" s="38"/>
      <c r="D859" s="38"/>
    </row>
    <row r="860" spans="1:4" ht="13.2">
      <c r="A860" s="44"/>
      <c r="B860" s="44"/>
      <c r="C860" s="38"/>
      <c r="D860" s="38"/>
    </row>
    <row r="861" spans="1:4" ht="13.2">
      <c r="A861" s="44"/>
      <c r="B861" s="44"/>
      <c r="C861" s="38"/>
      <c r="D861" s="38"/>
    </row>
    <row r="862" spans="1:4" ht="13.2">
      <c r="A862" s="44"/>
      <c r="B862" s="44"/>
      <c r="C862" s="38"/>
      <c r="D862" s="38"/>
    </row>
    <row r="863" spans="1:4" ht="13.2">
      <c r="A863" s="44"/>
      <c r="B863" s="44"/>
      <c r="C863" s="38"/>
      <c r="D863" s="38"/>
    </row>
    <row r="864" spans="1:4" ht="13.2">
      <c r="A864" s="44"/>
      <c r="B864" s="44"/>
      <c r="C864" s="38"/>
      <c r="D864" s="38"/>
    </row>
    <row r="865" spans="1:4" ht="13.2">
      <c r="A865" s="44"/>
      <c r="B865" s="44"/>
      <c r="C865" s="38"/>
      <c r="D865" s="38"/>
    </row>
    <row r="866" spans="1:4" ht="13.2">
      <c r="A866" s="44"/>
      <c r="B866" s="44"/>
      <c r="C866" s="38"/>
      <c r="D866" s="38"/>
    </row>
    <row r="867" spans="1:4" ht="13.2">
      <c r="A867" s="44"/>
      <c r="B867" s="44"/>
      <c r="C867" s="38"/>
      <c r="D867" s="38"/>
    </row>
    <row r="868" spans="1:4" ht="13.2">
      <c r="A868" s="44"/>
      <c r="B868" s="44"/>
      <c r="C868" s="38"/>
      <c r="D868" s="38"/>
    </row>
    <row r="869" spans="1:4" ht="13.2">
      <c r="A869" s="44"/>
      <c r="B869" s="44"/>
      <c r="C869" s="38"/>
      <c r="D869" s="38"/>
    </row>
    <row r="870" spans="1:4" ht="13.2">
      <c r="A870" s="44"/>
      <c r="B870" s="44"/>
      <c r="C870" s="38"/>
      <c r="D870" s="38"/>
    </row>
    <row r="871" spans="1:4" ht="13.2">
      <c r="A871" s="44"/>
      <c r="B871" s="44"/>
      <c r="C871" s="38"/>
      <c r="D871" s="38"/>
    </row>
    <row r="872" spans="1:4" ht="13.2">
      <c r="A872" s="44"/>
      <c r="B872" s="44"/>
      <c r="C872" s="38"/>
      <c r="D872" s="38"/>
    </row>
    <row r="873" spans="1:4" ht="13.2">
      <c r="A873" s="44"/>
      <c r="B873" s="44"/>
      <c r="C873" s="38"/>
      <c r="D873" s="38"/>
    </row>
    <row r="874" spans="1:4" ht="13.2">
      <c r="A874" s="44"/>
      <c r="B874" s="44"/>
      <c r="C874" s="38"/>
      <c r="D874" s="38"/>
    </row>
    <row r="875" spans="1:4" ht="13.2">
      <c r="A875" s="44"/>
      <c r="B875" s="44"/>
      <c r="C875" s="38"/>
      <c r="D875" s="38"/>
    </row>
    <row r="876" spans="1:4" ht="13.2">
      <c r="A876" s="44"/>
      <c r="B876" s="44"/>
      <c r="C876" s="38"/>
      <c r="D876" s="38"/>
    </row>
    <row r="877" spans="1:4" ht="13.2">
      <c r="A877" s="44"/>
      <c r="B877" s="44"/>
      <c r="C877" s="38"/>
      <c r="D877" s="38"/>
    </row>
    <row r="878" spans="1:4" ht="13.2">
      <c r="A878" s="44"/>
      <c r="B878" s="44"/>
      <c r="C878" s="38"/>
      <c r="D878" s="38"/>
    </row>
    <row r="879" spans="1:4" ht="13.2">
      <c r="A879" s="44"/>
      <c r="B879" s="44"/>
      <c r="C879" s="38"/>
      <c r="D879" s="38"/>
    </row>
    <row r="880" spans="1:4" ht="13.2">
      <c r="A880" s="44"/>
      <c r="B880" s="44"/>
      <c r="C880" s="38"/>
      <c r="D880" s="38"/>
    </row>
    <row r="881" spans="1:4" ht="13.2">
      <c r="A881" s="44"/>
      <c r="B881" s="44"/>
      <c r="C881" s="38"/>
      <c r="D881" s="38"/>
    </row>
    <row r="882" spans="1:4" ht="13.2">
      <c r="A882" s="44"/>
      <c r="B882" s="44"/>
      <c r="C882" s="38"/>
      <c r="D882" s="38"/>
    </row>
    <row r="883" spans="1:4" ht="13.2">
      <c r="A883" s="44"/>
      <c r="B883" s="44"/>
      <c r="C883" s="38"/>
      <c r="D883" s="38"/>
    </row>
    <row r="884" spans="1:4" ht="13.2">
      <c r="A884" s="44"/>
      <c r="B884" s="44"/>
      <c r="C884" s="38"/>
      <c r="D884" s="38"/>
    </row>
    <row r="885" spans="1:4" ht="13.2">
      <c r="A885" s="44"/>
      <c r="B885" s="44"/>
      <c r="C885" s="38"/>
      <c r="D885" s="38"/>
    </row>
    <row r="886" spans="1:4" ht="13.2">
      <c r="A886" s="44"/>
      <c r="B886" s="44"/>
      <c r="C886" s="38"/>
      <c r="D886" s="38"/>
    </row>
    <row r="887" spans="1:4" ht="13.2">
      <c r="A887" s="44"/>
      <c r="B887" s="44"/>
      <c r="C887" s="38"/>
      <c r="D887" s="38"/>
    </row>
    <row r="888" spans="1:4" ht="13.2">
      <c r="A888" s="44"/>
      <c r="B888" s="44"/>
      <c r="C888" s="38"/>
      <c r="D888" s="38"/>
    </row>
    <row r="889" spans="1:4" ht="13.2">
      <c r="A889" s="44"/>
      <c r="B889" s="44"/>
      <c r="C889" s="38"/>
      <c r="D889" s="38"/>
    </row>
    <row r="890" spans="1:4" ht="13.2">
      <c r="A890" s="44"/>
      <c r="B890" s="44"/>
      <c r="C890" s="38"/>
      <c r="D890" s="38"/>
    </row>
    <row r="891" spans="1:4" ht="13.2">
      <c r="A891" s="44"/>
      <c r="B891" s="44"/>
      <c r="C891" s="38"/>
      <c r="D891" s="38"/>
    </row>
    <row r="892" spans="1:4" ht="13.2">
      <c r="A892" s="44"/>
      <c r="B892" s="44"/>
      <c r="C892" s="38"/>
      <c r="D892" s="38"/>
    </row>
    <row r="893" spans="1:4" ht="13.2">
      <c r="A893" s="44"/>
      <c r="B893" s="44"/>
      <c r="C893" s="38"/>
      <c r="D893" s="38"/>
    </row>
    <row r="894" spans="1:4" ht="13.2">
      <c r="A894" s="44"/>
      <c r="B894" s="44"/>
      <c r="C894" s="38"/>
      <c r="D894" s="38"/>
    </row>
    <row r="895" spans="1:4" ht="13.2">
      <c r="A895" s="44"/>
      <c r="B895" s="44"/>
      <c r="C895" s="38"/>
      <c r="D895" s="38"/>
    </row>
    <row r="896" spans="1:4" ht="13.2">
      <c r="A896" s="44"/>
      <c r="B896" s="44"/>
      <c r="C896" s="38"/>
      <c r="D896" s="38"/>
    </row>
    <row r="897" spans="1:4" ht="13.2">
      <c r="A897" s="44"/>
      <c r="B897" s="44"/>
      <c r="C897" s="38"/>
      <c r="D897" s="38"/>
    </row>
    <row r="898" spans="1:4" ht="13.2">
      <c r="A898" s="44"/>
      <c r="B898" s="44"/>
      <c r="C898" s="38"/>
      <c r="D898" s="38"/>
    </row>
    <row r="899" spans="1:4" ht="13.2">
      <c r="A899" s="44"/>
      <c r="B899" s="44"/>
      <c r="C899" s="38"/>
      <c r="D899" s="38"/>
    </row>
    <row r="900" spans="1:4" ht="13.2">
      <c r="A900" s="44"/>
      <c r="B900" s="44"/>
      <c r="C900" s="38"/>
      <c r="D900" s="38"/>
    </row>
    <row r="901" spans="1:4" ht="13.2">
      <c r="A901" s="44"/>
      <c r="B901" s="44"/>
      <c r="C901" s="38"/>
      <c r="D901" s="38"/>
    </row>
    <row r="902" spans="1:4" ht="13.2">
      <c r="A902" s="44"/>
      <c r="B902" s="44"/>
      <c r="C902" s="38"/>
      <c r="D902" s="38"/>
    </row>
    <row r="903" spans="1:4" ht="13.2">
      <c r="A903" s="44"/>
      <c r="B903" s="44"/>
      <c r="C903" s="38"/>
      <c r="D903" s="38"/>
    </row>
    <row r="904" spans="1:4" ht="13.2">
      <c r="A904" s="44"/>
      <c r="B904" s="44"/>
      <c r="C904" s="38"/>
      <c r="D904" s="38"/>
    </row>
    <row r="905" spans="1:4" ht="13.2">
      <c r="A905" s="44"/>
      <c r="B905" s="44"/>
      <c r="C905" s="38"/>
      <c r="D905" s="38"/>
    </row>
    <row r="906" spans="1:4" ht="13.2">
      <c r="A906" s="44"/>
      <c r="B906" s="44"/>
      <c r="C906" s="38"/>
      <c r="D906" s="38"/>
    </row>
    <row r="907" spans="1:4" ht="13.2">
      <c r="A907" s="44"/>
      <c r="B907" s="44"/>
      <c r="C907" s="38"/>
      <c r="D907" s="38"/>
    </row>
    <row r="908" spans="1:4" ht="13.2">
      <c r="A908" s="44"/>
      <c r="B908" s="44"/>
      <c r="C908" s="38"/>
      <c r="D908" s="38"/>
    </row>
    <row r="909" spans="1:4" ht="13.2">
      <c r="A909" s="44"/>
      <c r="B909" s="44"/>
      <c r="C909" s="38"/>
      <c r="D909" s="38"/>
    </row>
    <row r="910" spans="1:4" ht="13.2">
      <c r="A910" s="44"/>
      <c r="B910" s="44"/>
      <c r="C910" s="38"/>
      <c r="D910" s="38"/>
    </row>
    <row r="911" spans="1:4" ht="13.2">
      <c r="A911" s="44"/>
      <c r="B911" s="44"/>
      <c r="C911" s="38"/>
      <c r="D911" s="38"/>
    </row>
    <row r="912" spans="1:4" ht="13.2">
      <c r="A912" s="44"/>
      <c r="B912" s="44"/>
      <c r="C912" s="38"/>
      <c r="D912" s="38"/>
    </row>
    <row r="913" spans="1:4" ht="13.2">
      <c r="A913" s="44"/>
      <c r="B913" s="44"/>
      <c r="C913" s="38"/>
      <c r="D913" s="38"/>
    </row>
    <row r="914" spans="1:4" ht="13.2">
      <c r="A914" s="44"/>
      <c r="B914" s="44"/>
      <c r="C914" s="38"/>
      <c r="D914" s="38"/>
    </row>
    <row r="915" spans="1:4" ht="13.2">
      <c r="A915" s="44"/>
      <c r="B915" s="44"/>
      <c r="C915" s="38"/>
      <c r="D915" s="38"/>
    </row>
    <row r="916" spans="1:4" ht="13.2">
      <c r="A916" s="44"/>
      <c r="B916" s="44"/>
      <c r="C916" s="38"/>
      <c r="D916" s="38"/>
    </row>
    <row r="917" spans="1:4" ht="13.2">
      <c r="A917" s="44"/>
      <c r="B917" s="44"/>
      <c r="C917" s="38"/>
      <c r="D917" s="38"/>
    </row>
    <row r="918" spans="1:4" ht="13.2">
      <c r="A918" s="44"/>
      <c r="B918" s="44"/>
      <c r="C918" s="38"/>
      <c r="D918" s="38"/>
    </row>
    <row r="919" spans="1:4" ht="13.2">
      <c r="A919" s="44"/>
      <c r="B919" s="44"/>
      <c r="C919" s="38"/>
      <c r="D919" s="38"/>
    </row>
    <row r="920" spans="1:4" ht="13.2">
      <c r="A920" s="44"/>
      <c r="B920" s="44"/>
      <c r="C920" s="38"/>
      <c r="D920" s="38"/>
    </row>
    <row r="921" spans="1:4" ht="13.2">
      <c r="A921" s="44"/>
      <c r="B921" s="44"/>
      <c r="C921" s="38"/>
      <c r="D921" s="38"/>
    </row>
    <row r="922" spans="1:4" ht="13.2">
      <c r="A922" s="44"/>
      <c r="B922" s="44"/>
      <c r="C922" s="38"/>
      <c r="D922" s="38"/>
    </row>
    <row r="923" spans="1:4" ht="13.2">
      <c r="A923" s="44"/>
      <c r="B923" s="44"/>
      <c r="C923" s="38"/>
      <c r="D923" s="38"/>
    </row>
    <row r="924" spans="1:4" ht="13.2">
      <c r="A924" s="44"/>
      <c r="B924" s="44"/>
      <c r="C924" s="38"/>
      <c r="D924" s="38"/>
    </row>
    <row r="925" spans="1:4" ht="13.2">
      <c r="A925" s="44"/>
      <c r="B925" s="44"/>
      <c r="C925" s="38"/>
      <c r="D925" s="38"/>
    </row>
    <row r="926" spans="1:4" ht="13.2">
      <c r="A926" s="44"/>
      <c r="B926" s="44"/>
      <c r="C926" s="38"/>
      <c r="D926" s="38"/>
    </row>
    <row r="927" spans="1:4" ht="13.2">
      <c r="A927" s="44"/>
      <c r="B927" s="44"/>
      <c r="C927" s="38"/>
      <c r="D927" s="38"/>
    </row>
    <row r="928" spans="1:4" ht="13.2">
      <c r="A928" s="44"/>
      <c r="B928" s="44"/>
      <c r="C928" s="38"/>
      <c r="D928" s="38"/>
    </row>
    <row r="929" spans="1:4" ht="13.2">
      <c r="A929" s="44"/>
      <c r="B929" s="44"/>
      <c r="C929" s="38"/>
      <c r="D929" s="38"/>
    </row>
    <row r="930" spans="1:4" ht="13.2">
      <c r="A930" s="44"/>
      <c r="B930" s="44"/>
      <c r="C930" s="38"/>
      <c r="D930" s="38"/>
    </row>
    <row r="931" spans="1:4" ht="13.2">
      <c r="A931" s="44"/>
      <c r="B931" s="44"/>
      <c r="C931" s="38"/>
      <c r="D931" s="38"/>
    </row>
    <row r="932" spans="1:4" ht="13.2">
      <c r="A932" s="44"/>
      <c r="B932" s="44"/>
      <c r="C932" s="38"/>
      <c r="D932" s="38"/>
    </row>
    <row r="933" spans="1:4" ht="13.2">
      <c r="A933" s="44"/>
      <c r="B933" s="44"/>
      <c r="C933" s="38"/>
      <c r="D933" s="38"/>
    </row>
    <row r="934" spans="1:4" ht="13.2">
      <c r="A934" s="44"/>
      <c r="B934" s="44"/>
      <c r="C934" s="38"/>
      <c r="D934" s="38"/>
    </row>
    <row r="935" spans="1:4" ht="13.2">
      <c r="A935" s="44"/>
      <c r="B935" s="44"/>
      <c r="C935" s="38"/>
      <c r="D935" s="38"/>
    </row>
    <row r="936" spans="1:4" ht="13.2">
      <c r="A936" s="44"/>
      <c r="B936" s="44"/>
      <c r="C936" s="38"/>
      <c r="D936" s="38"/>
    </row>
    <row r="937" spans="1:4" ht="13.2">
      <c r="A937" s="44"/>
      <c r="B937" s="44"/>
      <c r="C937" s="38"/>
      <c r="D937" s="38"/>
    </row>
    <row r="938" spans="1:4" ht="13.2">
      <c r="A938" s="44"/>
      <c r="B938" s="44"/>
      <c r="C938" s="38"/>
      <c r="D938" s="38"/>
    </row>
    <row r="939" spans="1:4" ht="13.2">
      <c r="A939" s="44"/>
      <c r="B939" s="44"/>
      <c r="C939" s="38"/>
      <c r="D939" s="38"/>
    </row>
    <row r="940" spans="1:4" ht="13.2">
      <c r="A940" s="44"/>
      <c r="B940" s="44"/>
      <c r="C940" s="38"/>
      <c r="D940" s="38"/>
    </row>
    <row r="941" spans="1:4" ht="13.2">
      <c r="A941" s="44"/>
      <c r="B941" s="44"/>
      <c r="C941" s="38"/>
      <c r="D941" s="38"/>
    </row>
    <row r="942" spans="1:4" ht="13.2">
      <c r="A942" s="44"/>
      <c r="B942" s="44"/>
      <c r="C942" s="38"/>
      <c r="D942" s="38"/>
    </row>
    <row r="943" spans="1:4" ht="13.2">
      <c r="A943" s="44"/>
      <c r="B943" s="44"/>
      <c r="C943" s="38"/>
      <c r="D943" s="38"/>
    </row>
    <row r="944" spans="1:4" ht="13.2">
      <c r="A944" s="44"/>
      <c r="B944" s="44"/>
      <c r="C944" s="38"/>
      <c r="D944" s="38"/>
    </row>
    <row r="945" spans="1:4" ht="13.2">
      <c r="A945" s="44"/>
      <c r="B945" s="44"/>
      <c r="C945" s="38"/>
      <c r="D945" s="38"/>
    </row>
    <row r="946" spans="1:4" ht="13.2">
      <c r="A946" s="44"/>
      <c r="B946" s="44"/>
      <c r="C946" s="38"/>
      <c r="D946" s="38"/>
    </row>
    <row r="947" spans="1:4" ht="13.2">
      <c r="A947" s="44"/>
      <c r="B947" s="44"/>
      <c r="C947" s="38"/>
      <c r="D947" s="38"/>
    </row>
    <row r="948" spans="1:4" ht="13.2">
      <c r="A948" s="44"/>
      <c r="B948" s="44"/>
      <c r="C948" s="38"/>
      <c r="D948" s="38"/>
    </row>
    <row r="949" spans="1:4" ht="13.2">
      <c r="A949" s="44"/>
      <c r="B949" s="44"/>
      <c r="C949" s="38"/>
      <c r="D949" s="38"/>
    </row>
    <row r="950" spans="1:4" ht="13.2">
      <c r="A950" s="44"/>
      <c r="B950" s="44"/>
      <c r="C950" s="38"/>
      <c r="D950" s="38"/>
    </row>
    <row r="951" spans="1:4" ht="13.2">
      <c r="A951" s="44"/>
      <c r="B951" s="44"/>
      <c r="C951" s="38"/>
      <c r="D951" s="38"/>
    </row>
    <row r="952" spans="1:4" ht="13.2">
      <c r="A952" s="44"/>
      <c r="B952" s="44"/>
      <c r="C952" s="38"/>
      <c r="D952" s="38"/>
    </row>
    <row r="953" spans="1:4" ht="13.2">
      <c r="A953" s="44"/>
      <c r="B953" s="44"/>
      <c r="C953" s="38"/>
      <c r="D953" s="38"/>
    </row>
    <row r="954" spans="1:4" ht="13.2">
      <c r="A954" s="44"/>
      <c r="B954" s="44"/>
      <c r="C954" s="38"/>
      <c r="D954" s="38"/>
    </row>
    <row r="955" spans="1:4" ht="13.2">
      <c r="A955" s="44"/>
      <c r="B955" s="44"/>
      <c r="C955" s="38"/>
      <c r="D955" s="38"/>
    </row>
    <row r="956" spans="1:4" ht="13.2">
      <c r="A956" s="44"/>
      <c r="B956" s="44"/>
      <c r="C956" s="38"/>
      <c r="D956" s="38"/>
    </row>
    <row r="957" spans="1:4" ht="13.2">
      <c r="A957" s="44"/>
      <c r="B957" s="44"/>
      <c r="C957" s="38"/>
      <c r="D957" s="38"/>
    </row>
    <row r="958" spans="1:4" ht="13.2">
      <c r="A958" s="44"/>
      <c r="B958" s="44"/>
      <c r="C958" s="38"/>
      <c r="D958" s="38"/>
    </row>
    <row r="959" spans="1:4" ht="13.2">
      <c r="A959" s="44"/>
      <c r="B959" s="44"/>
      <c r="C959" s="38"/>
      <c r="D959" s="38"/>
    </row>
    <row r="960" spans="1:4" ht="13.2">
      <c r="A960" s="44"/>
      <c r="B960" s="44"/>
      <c r="C960" s="38"/>
      <c r="D960" s="38"/>
    </row>
    <row r="961" spans="1:4" ht="13.2">
      <c r="A961" s="44"/>
      <c r="B961" s="44"/>
      <c r="C961" s="38"/>
      <c r="D961" s="38"/>
    </row>
    <row r="962" spans="1:4" ht="13.2">
      <c r="A962" s="44"/>
      <c r="B962" s="44"/>
      <c r="C962" s="38"/>
      <c r="D962" s="38"/>
    </row>
    <row r="963" spans="1:4" ht="13.2">
      <c r="A963" s="44"/>
      <c r="B963" s="44"/>
      <c r="C963" s="38"/>
      <c r="D963" s="38"/>
    </row>
    <row r="964" spans="1:4" ht="13.2">
      <c r="A964" s="44"/>
      <c r="B964" s="44"/>
      <c r="C964" s="38"/>
      <c r="D964" s="38"/>
    </row>
    <row r="965" spans="1:4" ht="13.2">
      <c r="A965" s="44"/>
      <c r="B965" s="44"/>
      <c r="C965" s="38"/>
      <c r="D965" s="38"/>
    </row>
    <row r="966" spans="1:4" ht="13.2">
      <c r="A966" s="44"/>
      <c r="B966" s="44"/>
      <c r="C966" s="38"/>
      <c r="D966" s="38"/>
    </row>
    <row r="967" spans="1:4" ht="13.2">
      <c r="A967" s="44"/>
      <c r="B967" s="44"/>
      <c r="C967" s="38"/>
      <c r="D967" s="38"/>
    </row>
    <row r="968" spans="1:4" ht="13.2">
      <c r="A968" s="44"/>
      <c r="B968" s="44"/>
      <c r="C968" s="38"/>
      <c r="D968" s="38"/>
    </row>
    <row r="969" spans="1:4" ht="13.2">
      <c r="A969" s="44"/>
      <c r="B969" s="44"/>
      <c r="C969" s="38"/>
      <c r="D969" s="38"/>
    </row>
    <row r="970" spans="1:4" ht="13.2">
      <c r="A970" s="44"/>
      <c r="B970" s="44"/>
      <c r="C970" s="38"/>
      <c r="D970" s="38"/>
    </row>
    <row r="971" spans="1:4" ht="13.2">
      <c r="A971" s="44"/>
      <c r="B971" s="44"/>
      <c r="C971" s="38"/>
      <c r="D971" s="38"/>
    </row>
    <row r="972" spans="1:4" ht="13.2">
      <c r="A972" s="44"/>
      <c r="B972" s="44"/>
      <c r="C972" s="38"/>
      <c r="D972" s="38"/>
    </row>
    <row r="973" spans="1:4" ht="13.2">
      <c r="A973" s="44"/>
      <c r="B973" s="44"/>
      <c r="C973" s="38"/>
      <c r="D973" s="38"/>
    </row>
    <row r="974" spans="1:4" ht="13.2">
      <c r="A974" s="44"/>
      <c r="B974" s="44"/>
      <c r="C974" s="38"/>
      <c r="D974" s="38"/>
    </row>
    <row r="975" spans="1:4" ht="13.2">
      <c r="A975" s="44"/>
      <c r="B975" s="44"/>
      <c r="C975" s="38"/>
      <c r="D975" s="38"/>
    </row>
    <row r="976" spans="1:4" ht="13.2">
      <c r="A976" s="44"/>
      <c r="B976" s="44"/>
      <c r="C976" s="38"/>
      <c r="D976" s="38"/>
    </row>
    <row r="977" spans="1:4" ht="13.2">
      <c r="A977" s="44"/>
      <c r="B977" s="44"/>
      <c r="C977" s="38"/>
      <c r="D977" s="38"/>
    </row>
    <row r="978" spans="1:4" ht="13.2">
      <c r="A978" s="44"/>
      <c r="B978" s="44"/>
      <c r="C978" s="38"/>
      <c r="D978" s="38"/>
    </row>
    <row r="979" spans="1:4" ht="13.2">
      <c r="A979" s="44"/>
      <c r="B979" s="44"/>
      <c r="C979" s="38"/>
      <c r="D979" s="38"/>
    </row>
    <row r="980" spans="1:4" ht="13.2">
      <c r="A980" s="44"/>
      <c r="B980" s="44"/>
      <c r="C980" s="38"/>
      <c r="D980" s="38"/>
    </row>
    <row r="981" spans="1:4" ht="13.2">
      <c r="A981" s="44"/>
      <c r="B981" s="44"/>
      <c r="C981" s="38"/>
      <c r="D981" s="38"/>
    </row>
    <row r="982" spans="1:4" ht="13.2">
      <c r="A982" s="44"/>
      <c r="B982" s="44"/>
      <c r="C982" s="38"/>
      <c r="D982" s="38"/>
    </row>
    <row r="983" spans="1:4" ht="13.2">
      <c r="A983" s="44"/>
      <c r="B983" s="44"/>
      <c r="C983" s="38"/>
      <c r="D983" s="38"/>
    </row>
    <row r="984" spans="1:4" ht="13.2">
      <c r="A984" s="44"/>
      <c r="B984" s="44"/>
      <c r="C984" s="38"/>
      <c r="D984" s="38"/>
    </row>
    <row r="985" spans="1:4" ht="13.2">
      <c r="A985" s="44"/>
      <c r="B985" s="44"/>
      <c r="C985" s="38"/>
      <c r="D985" s="38"/>
    </row>
    <row r="986" spans="1:4" ht="13.2">
      <c r="A986" s="44"/>
      <c r="B986" s="44"/>
      <c r="C986" s="38"/>
      <c r="D986" s="38"/>
    </row>
    <row r="987" spans="1:4" ht="13.2">
      <c r="A987" s="44"/>
      <c r="B987" s="44"/>
      <c r="C987" s="38"/>
      <c r="D987" s="38"/>
    </row>
    <row r="988" spans="1:4" ht="13.2">
      <c r="A988" s="44"/>
      <c r="B988" s="44"/>
      <c r="C988" s="38"/>
      <c r="D988" s="38"/>
    </row>
    <row r="989" spans="1:4" ht="13.2">
      <c r="A989" s="44"/>
      <c r="B989" s="44"/>
      <c r="C989" s="38"/>
      <c r="D989" s="38"/>
    </row>
    <row r="990" spans="1:4" ht="13.2">
      <c r="A990" s="44"/>
      <c r="B990" s="44"/>
      <c r="C990" s="38"/>
      <c r="D990" s="38"/>
    </row>
    <row r="991" spans="1:4" ht="13.2">
      <c r="A991" s="44"/>
      <c r="B991" s="44"/>
      <c r="C991" s="38"/>
      <c r="D991" s="38"/>
    </row>
    <row r="992" spans="1:4" ht="13.2">
      <c r="A992" s="44"/>
      <c r="B992" s="44"/>
      <c r="C992" s="38"/>
      <c r="D992" s="38"/>
    </row>
    <row r="993" spans="1:4" ht="13.2">
      <c r="A993" s="44"/>
      <c r="B993" s="44"/>
      <c r="C993" s="38"/>
      <c r="D993" s="38"/>
    </row>
    <row r="994" spans="1:4" ht="13.2">
      <c r="A994" s="44"/>
      <c r="B994" s="44"/>
      <c r="C994" s="38"/>
      <c r="D994" s="38"/>
    </row>
    <row r="995" spans="1:4" ht="13.2">
      <c r="A995" s="44"/>
      <c r="B995" s="44"/>
      <c r="C995" s="38"/>
      <c r="D995" s="38"/>
    </row>
    <row r="996" spans="1:4" ht="13.2">
      <c r="A996" s="44"/>
      <c r="B996" s="44"/>
      <c r="C996" s="38"/>
      <c r="D996" s="38"/>
    </row>
    <row r="997" spans="1:4" ht="13.2">
      <c r="A997" s="44"/>
      <c r="B997" s="44"/>
      <c r="C997" s="38"/>
      <c r="D997" s="38"/>
    </row>
    <row r="998" spans="1:4" ht="13.2">
      <c r="A998" s="44"/>
      <c r="B998" s="44"/>
      <c r="C998" s="38"/>
      <c r="D998" s="38"/>
    </row>
    <row r="999" spans="1:4" ht="13.2">
      <c r="A999" s="44"/>
      <c r="B999" s="44"/>
      <c r="C999" s="38"/>
      <c r="D999" s="38"/>
    </row>
    <row r="1000" spans="1:4" ht="13.2">
      <c r="A1000" s="44"/>
      <c r="B1000" s="44"/>
      <c r="C1000" s="38"/>
      <c r="D1000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11"/>
  <sheetViews>
    <sheetView workbookViewId="0"/>
  </sheetViews>
  <sheetFormatPr baseColWidth="10" defaultColWidth="12.6640625" defaultRowHeight="15.75" customHeight="1"/>
  <sheetData>
    <row r="1" spans="1:26" ht="15.75" customHeight="1">
      <c r="A1" s="45" t="s">
        <v>378</v>
      </c>
      <c r="B1" s="45" t="s">
        <v>379</v>
      </c>
      <c r="C1" s="46" t="s">
        <v>380</v>
      </c>
      <c r="D1" s="47" t="s">
        <v>381</v>
      </c>
      <c r="E1" s="48" t="s">
        <v>382</v>
      </c>
      <c r="F1" s="49" t="s">
        <v>383</v>
      </c>
      <c r="G1" s="50" t="s">
        <v>384</v>
      </c>
      <c r="H1" s="50" t="s">
        <v>385</v>
      </c>
      <c r="I1" s="51" t="s">
        <v>386</v>
      </c>
      <c r="J1" s="51" t="s">
        <v>387</v>
      </c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15.75" customHeight="1">
      <c r="A2" s="53">
        <v>10</v>
      </c>
      <c r="B2" s="54" t="s">
        <v>388</v>
      </c>
      <c r="C2" s="53">
        <v>1</v>
      </c>
      <c r="D2" s="55">
        <v>0.99615800158060464</v>
      </c>
      <c r="E2" s="55">
        <v>0.99615800158060464</v>
      </c>
      <c r="F2" s="55">
        <v>0.77481595699152861</v>
      </c>
      <c r="G2" s="55">
        <v>0.77481595699152861</v>
      </c>
      <c r="H2" s="55">
        <v>0.55347391240245258</v>
      </c>
      <c r="I2" s="55">
        <v>0.55347391240245258</v>
      </c>
      <c r="J2" s="53">
        <v>0</v>
      </c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5" spans="1:26" ht="13.2">
      <c r="C5" s="17"/>
      <c r="D5" s="17"/>
    </row>
    <row r="6" spans="1:26" ht="13.2">
      <c r="C6" s="17"/>
      <c r="D6" s="17"/>
    </row>
    <row r="7" spans="1:26" ht="13.2">
      <c r="C7" s="17"/>
      <c r="D7" s="17"/>
    </row>
    <row r="8" spans="1:26" ht="13.2">
      <c r="C8" s="17"/>
    </row>
    <row r="9" spans="1:26" ht="13.2">
      <c r="C9" s="17"/>
    </row>
    <row r="10" spans="1:26" ht="13.2">
      <c r="C10" s="17"/>
    </row>
    <row r="11" spans="1:26" ht="13.2">
      <c r="C11" s="1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crudos 2012</vt:lpstr>
      <vt:lpstr>Datos crudos 2024</vt:lpstr>
      <vt:lpstr>Datos procesados </vt:lpstr>
      <vt:lpstr>Indicador_MUN</vt:lpstr>
      <vt:lpstr>Absoluto_MUN</vt:lpstr>
      <vt:lpstr>Absoluto_DEP</vt:lpstr>
      <vt:lpstr>Indicador_DEP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2026-05-25T04:53:02Z</dcterms:modified>
</cp:coreProperties>
</file>