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13_ncr:1_{E530E4CF-58C7-487E-AA30-8F4EE316202B}" xr6:coauthVersionLast="47" xr6:coauthVersionMax="47" xr10:uidLastSave="{00000000-0000-0000-0000-000000000000}"/>
  <bookViews>
    <workbookView xWindow="-108" yWindow="-108" windowWidth="23256" windowHeight="12576" firstSheet="1" activeTab="6" xr2:uid="{00000000-000D-0000-FFFF-FFFF00000000}"/>
  </bookViews>
  <sheets>
    <sheet name="Datos Procesados" sheetId="1" r:id="rId1"/>
    <sheet name="Analisi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 " sheetId="7" r:id="rId7"/>
    <sheet name="Map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itlEOpatu9LmwxLq5qlOFJyCYA6RxVobcRQXnj7f6c="/>
    </ext>
  </extLst>
</workbook>
</file>

<file path=xl/calcChain.xml><?xml version="1.0" encoding="utf-8"?>
<calcChain xmlns="http://schemas.openxmlformats.org/spreadsheetml/2006/main">
  <c r="AQ253" i="1" l="1"/>
  <c r="AP253" i="1"/>
  <c r="AL253" i="1"/>
  <c r="AK253" i="1"/>
  <c r="AJ253" i="1"/>
  <c r="AI253" i="1"/>
  <c r="AH253" i="1"/>
  <c r="AG253" i="1"/>
  <c r="AF253" i="1"/>
  <c r="AE253" i="1"/>
  <c r="AL6" i="1"/>
  <c r="AI6" i="1"/>
  <c r="AJ6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I246" i="1"/>
  <c r="AI250" i="1"/>
  <c r="U253" i="1"/>
  <c r="T253" i="1"/>
  <c r="S253" i="1"/>
  <c r="R253" i="1"/>
  <c r="R250" i="1"/>
  <c r="R252" i="1"/>
  <c r="Q253" i="1"/>
  <c r="P253" i="1"/>
  <c r="O253" i="1"/>
  <c r="N253" i="1"/>
  <c r="M253" i="1"/>
  <c r="L253" i="1"/>
  <c r="G253" i="1"/>
  <c r="W253" i="1"/>
  <c r="T252" i="1"/>
  <c r="U6" i="1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O37" i="2"/>
  <c r="O41" i="2" s="1"/>
  <c r="N37" i="2"/>
  <c r="M37" i="2"/>
  <c r="L37" i="2"/>
  <c r="I37" i="2"/>
  <c r="I36" i="2"/>
  <c r="I35" i="2"/>
  <c r="L34" i="2"/>
  <c r="I34" i="2"/>
  <c r="L33" i="2"/>
  <c r="I33" i="2"/>
  <c r="I32" i="2"/>
  <c r="I31" i="2"/>
  <c r="I30" i="2"/>
  <c r="I29" i="2"/>
  <c r="L28" i="2"/>
  <c r="I28" i="2"/>
  <c r="L27" i="2"/>
  <c r="I27" i="2"/>
  <c r="L26" i="2"/>
  <c r="I26" i="2"/>
  <c r="L25" i="2"/>
  <c r="I25" i="2"/>
  <c r="I24" i="2"/>
  <c r="I23" i="2"/>
  <c r="I22" i="2"/>
  <c r="I21" i="2"/>
  <c r="I20" i="2"/>
  <c r="L19" i="2"/>
  <c r="I19" i="2"/>
  <c r="L18" i="2"/>
  <c r="I18" i="2"/>
  <c r="L17" i="2"/>
  <c r="I17" i="2"/>
  <c r="L16" i="2"/>
  <c r="I16" i="2"/>
  <c r="I15" i="2"/>
  <c r="I14" i="2"/>
  <c r="I13" i="2"/>
  <c r="I12" i="2"/>
  <c r="I11" i="2"/>
  <c r="L10" i="2"/>
  <c r="I10" i="2"/>
  <c r="L9" i="2"/>
  <c r="I9" i="2"/>
  <c r="I8" i="2"/>
  <c r="I7" i="2"/>
  <c r="R6" i="2"/>
  <c r="Q6" i="2"/>
  <c r="I6" i="2"/>
  <c r="R5" i="2"/>
  <c r="Q5" i="2"/>
  <c r="I5" i="2"/>
  <c r="R4" i="2"/>
  <c r="Q4" i="2"/>
  <c r="I4" i="2"/>
  <c r="R3" i="2"/>
  <c r="Q3" i="2"/>
  <c r="I3" i="2"/>
  <c r="I2" i="2"/>
  <c r="AI349" i="1"/>
  <c r="Q349" i="1"/>
  <c r="P349" i="1"/>
  <c r="AI348" i="1"/>
  <c r="Q348" i="1"/>
  <c r="P348" i="1"/>
  <c r="AI347" i="1"/>
  <c r="Q347" i="1"/>
  <c r="P347" i="1"/>
  <c r="AI346" i="1"/>
  <c r="Q346" i="1"/>
  <c r="P346" i="1"/>
  <c r="AI345" i="1"/>
  <c r="Q345" i="1"/>
  <c r="P345" i="1"/>
  <c r="AI344" i="1"/>
  <c r="Q344" i="1"/>
  <c r="P344" i="1"/>
  <c r="AI343" i="1"/>
  <c r="Q343" i="1"/>
  <c r="P343" i="1"/>
  <c r="AI342" i="1"/>
  <c r="Q342" i="1"/>
  <c r="P342" i="1"/>
  <c r="AI341" i="1"/>
  <c r="Q341" i="1"/>
  <c r="P341" i="1"/>
  <c r="AI340" i="1"/>
  <c r="Q340" i="1"/>
  <c r="P340" i="1"/>
  <c r="AI339" i="1"/>
  <c r="Q339" i="1"/>
  <c r="P339" i="1"/>
  <c r="AI338" i="1"/>
  <c r="Q338" i="1"/>
  <c r="P338" i="1"/>
  <c r="AI337" i="1"/>
  <c r="Q337" i="1"/>
  <c r="P337" i="1"/>
  <c r="AI336" i="1"/>
  <c r="Q336" i="1"/>
  <c r="P336" i="1"/>
  <c r="AI335" i="1"/>
  <c r="Q335" i="1"/>
  <c r="P335" i="1"/>
  <c r="AI334" i="1"/>
  <c r="Q334" i="1"/>
  <c r="P334" i="1"/>
  <c r="AI333" i="1"/>
  <c r="Q333" i="1"/>
  <c r="P333" i="1"/>
  <c r="AI332" i="1"/>
  <c r="Q332" i="1"/>
  <c r="P332" i="1"/>
  <c r="AI331" i="1"/>
  <c r="Q331" i="1"/>
  <c r="P331" i="1"/>
  <c r="AI330" i="1"/>
  <c r="Q330" i="1"/>
  <c r="P330" i="1"/>
  <c r="AI329" i="1"/>
  <c r="Q329" i="1"/>
  <c r="P329" i="1"/>
  <c r="AI328" i="1"/>
  <c r="Q328" i="1"/>
  <c r="P328" i="1"/>
  <c r="AI327" i="1"/>
  <c r="Q327" i="1"/>
  <c r="P327" i="1"/>
  <c r="AI326" i="1"/>
  <c r="Q326" i="1"/>
  <c r="P326" i="1"/>
  <c r="AI325" i="1"/>
  <c r="Q325" i="1"/>
  <c r="P325" i="1"/>
  <c r="AL324" i="1"/>
  <c r="AN324" i="1" s="1"/>
  <c r="AI324" i="1"/>
  <c r="AK324" i="1" s="1"/>
  <c r="AM324" i="1" s="1"/>
  <c r="Q324" i="1"/>
  <c r="P324" i="1"/>
  <c r="AI323" i="1"/>
  <c r="Q323" i="1"/>
  <c r="P323" i="1"/>
  <c r="AI322" i="1"/>
  <c r="Q322" i="1"/>
  <c r="P322" i="1"/>
  <c r="AI321" i="1"/>
  <c r="Q321" i="1"/>
  <c r="P321" i="1"/>
  <c r="AI320" i="1"/>
  <c r="Q320" i="1"/>
  <c r="P320" i="1"/>
  <c r="AI319" i="1"/>
  <c r="Q319" i="1"/>
  <c r="P319" i="1"/>
  <c r="AI318" i="1"/>
  <c r="Q318" i="1"/>
  <c r="P318" i="1"/>
  <c r="AI317" i="1"/>
  <c r="Q317" i="1"/>
  <c r="P317" i="1"/>
  <c r="AI316" i="1"/>
  <c r="Q316" i="1"/>
  <c r="P316" i="1"/>
  <c r="AI315" i="1"/>
  <c r="Q315" i="1"/>
  <c r="P315" i="1"/>
  <c r="AI314" i="1"/>
  <c r="Q314" i="1"/>
  <c r="P314" i="1"/>
  <c r="AI313" i="1"/>
  <c r="Q313" i="1"/>
  <c r="P313" i="1"/>
  <c r="AI312" i="1"/>
  <c r="Q312" i="1"/>
  <c r="P312" i="1"/>
  <c r="AI311" i="1"/>
  <c r="Q311" i="1"/>
  <c r="P311" i="1"/>
  <c r="AI310" i="1"/>
  <c r="Q310" i="1"/>
  <c r="P310" i="1"/>
  <c r="AI309" i="1"/>
  <c r="Q309" i="1"/>
  <c r="P309" i="1"/>
  <c r="AI308" i="1"/>
  <c r="Q308" i="1"/>
  <c r="P308" i="1"/>
  <c r="AI307" i="1"/>
  <c r="Q307" i="1"/>
  <c r="P307" i="1"/>
  <c r="AI306" i="1"/>
  <c r="Q306" i="1"/>
  <c r="P306" i="1"/>
  <c r="AI305" i="1"/>
  <c r="Q305" i="1"/>
  <c r="P305" i="1"/>
  <c r="AI304" i="1"/>
  <c r="Q304" i="1"/>
  <c r="P304" i="1"/>
  <c r="AI303" i="1"/>
  <c r="Q303" i="1"/>
  <c r="P303" i="1"/>
  <c r="AI302" i="1"/>
  <c r="Q302" i="1"/>
  <c r="P302" i="1"/>
  <c r="AI301" i="1"/>
  <c r="Q301" i="1"/>
  <c r="P301" i="1"/>
  <c r="AI300" i="1"/>
  <c r="Q300" i="1"/>
  <c r="P300" i="1"/>
  <c r="AI299" i="1"/>
  <c r="Q299" i="1"/>
  <c r="P299" i="1"/>
  <c r="AI298" i="1"/>
  <c r="Q298" i="1"/>
  <c r="P298" i="1"/>
  <c r="AI297" i="1"/>
  <c r="Q297" i="1"/>
  <c r="P297" i="1"/>
  <c r="AI296" i="1"/>
  <c r="Q296" i="1"/>
  <c r="P296" i="1"/>
  <c r="AI295" i="1"/>
  <c r="Q295" i="1"/>
  <c r="P295" i="1"/>
  <c r="AI294" i="1"/>
  <c r="Q294" i="1"/>
  <c r="P294" i="1"/>
  <c r="AI293" i="1"/>
  <c r="Q293" i="1"/>
  <c r="P293" i="1"/>
  <c r="AI292" i="1"/>
  <c r="Q292" i="1"/>
  <c r="P292" i="1"/>
  <c r="AI291" i="1"/>
  <c r="Q291" i="1"/>
  <c r="P291" i="1"/>
  <c r="AI290" i="1"/>
  <c r="Q290" i="1"/>
  <c r="P290" i="1"/>
  <c r="AI289" i="1"/>
  <c r="Q289" i="1"/>
  <c r="P289" i="1"/>
  <c r="AI288" i="1"/>
  <c r="Q288" i="1"/>
  <c r="P288" i="1"/>
  <c r="AI287" i="1"/>
  <c r="Q287" i="1"/>
  <c r="P287" i="1"/>
  <c r="AI286" i="1"/>
  <c r="Q286" i="1"/>
  <c r="P286" i="1"/>
  <c r="AI285" i="1"/>
  <c r="Q285" i="1"/>
  <c r="P285" i="1"/>
  <c r="AI284" i="1"/>
  <c r="Q284" i="1"/>
  <c r="P284" i="1"/>
  <c r="AI283" i="1"/>
  <c r="Q283" i="1"/>
  <c r="P283" i="1"/>
  <c r="AI282" i="1"/>
  <c r="Q282" i="1"/>
  <c r="P282" i="1"/>
  <c r="AI281" i="1"/>
  <c r="Q281" i="1"/>
  <c r="P281" i="1"/>
  <c r="AI280" i="1"/>
  <c r="Q280" i="1"/>
  <c r="P280" i="1"/>
  <c r="AI279" i="1"/>
  <c r="Q279" i="1"/>
  <c r="P279" i="1"/>
  <c r="AI278" i="1"/>
  <c r="Q278" i="1"/>
  <c r="P278" i="1"/>
  <c r="AI277" i="1"/>
  <c r="Q277" i="1"/>
  <c r="P277" i="1"/>
  <c r="AI276" i="1"/>
  <c r="Q276" i="1"/>
  <c r="P276" i="1"/>
  <c r="AI275" i="1"/>
  <c r="Q275" i="1"/>
  <c r="P275" i="1"/>
  <c r="AI274" i="1"/>
  <c r="Q274" i="1"/>
  <c r="P274" i="1"/>
  <c r="AI273" i="1"/>
  <c r="Q273" i="1"/>
  <c r="P273" i="1"/>
  <c r="AI272" i="1"/>
  <c r="Q272" i="1"/>
  <c r="P272" i="1"/>
  <c r="AI271" i="1"/>
  <c r="Q271" i="1"/>
  <c r="P271" i="1"/>
  <c r="AI270" i="1"/>
  <c r="Q270" i="1"/>
  <c r="P270" i="1"/>
  <c r="AI269" i="1"/>
  <c r="Q269" i="1"/>
  <c r="P269" i="1"/>
  <c r="AI268" i="1"/>
  <c r="Q268" i="1"/>
  <c r="S268" i="1" s="1"/>
  <c r="U268" i="1" s="1"/>
  <c r="P268" i="1"/>
  <c r="R268" i="1" s="1"/>
  <c r="T268" i="1" s="1"/>
  <c r="AI267" i="1"/>
  <c r="Q267" i="1"/>
  <c r="P267" i="1"/>
  <c r="AI266" i="1"/>
  <c r="Q266" i="1"/>
  <c r="P266" i="1"/>
  <c r="AI265" i="1"/>
  <c r="Q265" i="1"/>
  <c r="P265" i="1"/>
  <c r="AI264" i="1"/>
  <c r="Q264" i="1"/>
  <c r="P264" i="1"/>
  <c r="AI263" i="1"/>
  <c r="Q263" i="1"/>
  <c r="P263" i="1"/>
  <c r="AI262" i="1"/>
  <c r="Q262" i="1"/>
  <c r="P262" i="1"/>
  <c r="AI261" i="1"/>
  <c r="Q261" i="1"/>
  <c r="P261" i="1"/>
  <c r="AI260" i="1"/>
  <c r="Q260" i="1"/>
  <c r="P260" i="1"/>
  <c r="AI259" i="1"/>
  <c r="Q259" i="1"/>
  <c r="P259" i="1"/>
  <c r="AI258" i="1"/>
  <c r="Q258" i="1"/>
  <c r="P258" i="1"/>
  <c r="AI257" i="1"/>
  <c r="Q257" i="1"/>
  <c r="P257" i="1"/>
  <c r="AI256" i="1"/>
  <c r="Q256" i="1"/>
  <c r="P256" i="1"/>
  <c r="AI255" i="1"/>
  <c r="Q255" i="1"/>
  <c r="P255" i="1"/>
  <c r="AI254" i="1"/>
  <c r="Q254" i="1"/>
  <c r="P254" i="1"/>
  <c r="X253" i="1"/>
  <c r="AI252" i="1"/>
  <c r="Q252" i="1"/>
  <c r="P252" i="1"/>
  <c r="AI251" i="1"/>
  <c r="Q251" i="1"/>
  <c r="P251" i="1"/>
  <c r="Q250" i="1"/>
  <c r="P250" i="1"/>
  <c r="AI249" i="1"/>
  <c r="Q249" i="1"/>
  <c r="P249" i="1"/>
  <c r="AI248" i="1"/>
  <c r="Q248" i="1"/>
  <c r="P248" i="1"/>
  <c r="AI247" i="1"/>
  <c r="Q247" i="1"/>
  <c r="P247" i="1"/>
  <c r="Q246" i="1"/>
  <c r="P246" i="1"/>
  <c r="AI245" i="1"/>
  <c r="Q245" i="1"/>
  <c r="P245" i="1"/>
  <c r="AI244" i="1"/>
  <c r="Q244" i="1"/>
  <c r="P244" i="1"/>
  <c r="AI243" i="1"/>
  <c r="Q243" i="1"/>
  <c r="P243" i="1"/>
  <c r="AI242" i="1"/>
  <c r="Q242" i="1"/>
  <c r="P242" i="1"/>
  <c r="AI241" i="1"/>
  <c r="Q241" i="1"/>
  <c r="P241" i="1"/>
  <c r="AI240" i="1"/>
  <c r="Q240" i="1"/>
  <c r="P240" i="1"/>
  <c r="AI239" i="1"/>
  <c r="Q239" i="1"/>
  <c r="P239" i="1"/>
  <c r="AI238" i="1"/>
  <c r="Q238" i="1"/>
  <c r="P238" i="1"/>
  <c r="AI237" i="1"/>
  <c r="Q237" i="1"/>
  <c r="P237" i="1"/>
  <c r="AI236" i="1"/>
  <c r="Q236" i="1"/>
  <c r="P236" i="1"/>
  <c r="AI235" i="1"/>
  <c r="Q235" i="1"/>
  <c r="P235" i="1"/>
  <c r="AI234" i="1"/>
  <c r="Q234" i="1"/>
  <c r="P234" i="1"/>
  <c r="AI233" i="1"/>
  <c r="Q233" i="1"/>
  <c r="P233" i="1"/>
  <c r="AI232" i="1"/>
  <c r="Q232" i="1"/>
  <c r="P232" i="1"/>
  <c r="AI231" i="1"/>
  <c r="Q231" i="1"/>
  <c r="P231" i="1"/>
  <c r="AI230" i="1"/>
  <c r="Q230" i="1"/>
  <c r="P230" i="1"/>
  <c r="AI229" i="1"/>
  <c r="Q229" i="1"/>
  <c r="P229" i="1"/>
  <c r="AI228" i="1"/>
  <c r="Q228" i="1"/>
  <c r="P228" i="1"/>
  <c r="AI227" i="1"/>
  <c r="Q227" i="1"/>
  <c r="P227" i="1"/>
  <c r="AI226" i="1"/>
  <c r="Q226" i="1"/>
  <c r="P226" i="1"/>
  <c r="AI225" i="1"/>
  <c r="Q225" i="1"/>
  <c r="P225" i="1"/>
  <c r="AI224" i="1"/>
  <c r="Q224" i="1"/>
  <c r="P224" i="1"/>
  <c r="AI223" i="1"/>
  <c r="Q223" i="1"/>
  <c r="P223" i="1"/>
  <c r="AI222" i="1"/>
  <c r="Q222" i="1"/>
  <c r="P222" i="1"/>
  <c r="AI221" i="1"/>
  <c r="Q221" i="1"/>
  <c r="P221" i="1"/>
  <c r="AI220" i="1"/>
  <c r="Q220" i="1"/>
  <c r="P220" i="1"/>
  <c r="AI219" i="1"/>
  <c r="Q219" i="1"/>
  <c r="P219" i="1"/>
  <c r="AI218" i="1"/>
  <c r="Q218" i="1"/>
  <c r="P218" i="1"/>
  <c r="AI217" i="1"/>
  <c r="Q217" i="1"/>
  <c r="P217" i="1"/>
  <c r="AI216" i="1"/>
  <c r="Q216" i="1"/>
  <c r="P216" i="1"/>
  <c r="AI215" i="1"/>
  <c r="Q215" i="1"/>
  <c r="P215" i="1"/>
  <c r="AI214" i="1"/>
  <c r="Q214" i="1"/>
  <c r="P214" i="1"/>
  <c r="AI213" i="1"/>
  <c r="Q213" i="1"/>
  <c r="P213" i="1"/>
  <c r="AL212" i="1"/>
  <c r="AN212" i="1" s="1"/>
  <c r="AI212" i="1"/>
  <c r="AK212" i="1" s="1"/>
  <c r="AM212" i="1" s="1"/>
  <c r="Q212" i="1"/>
  <c r="P212" i="1"/>
  <c r="AI211" i="1"/>
  <c r="Q211" i="1"/>
  <c r="P211" i="1"/>
  <c r="AI210" i="1"/>
  <c r="Q210" i="1"/>
  <c r="P210" i="1"/>
  <c r="AI209" i="1"/>
  <c r="Q209" i="1"/>
  <c r="P209" i="1"/>
  <c r="AI208" i="1"/>
  <c r="Q208" i="1"/>
  <c r="P208" i="1"/>
  <c r="AI207" i="1"/>
  <c r="Q207" i="1"/>
  <c r="P207" i="1"/>
  <c r="AI206" i="1"/>
  <c r="Q206" i="1"/>
  <c r="P206" i="1"/>
  <c r="AI205" i="1"/>
  <c r="Q205" i="1"/>
  <c r="P205" i="1"/>
  <c r="AI204" i="1"/>
  <c r="Q204" i="1"/>
  <c r="P204" i="1"/>
  <c r="AI203" i="1"/>
  <c r="Q203" i="1"/>
  <c r="P203" i="1"/>
  <c r="AI202" i="1"/>
  <c r="Q202" i="1"/>
  <c r="P202" i="1"/>
  <c r="AI201" i="1"/>
  <c r="Q201" i="1"/>
  <c r="P201" i="1"/>
  <c r="AI200" i="1"/>
  <c r="Q200" i="1"/>
  <c r="P200" i="1"/>
  <c r="AI199" i="1"/>
  <c r="Q199" i="1"/>
  <c r="P199" i="1"/>
  <c r="AI198" i="1"/>
  <c r="Q198" i="1"/>
  <c r="P198" i="1"/>
  <c r="AI197" i="1"/>
  <c r="Q197" i="1"/>
  <c r="P197" i="1"/>
  <c r="AI196" i="1"/>
  <c r="Q196" i="1"/>
  <c r="P196" i="1"/>
  <c r="AI195" i="1"/>
  <c r="Q195" i="1"/>
  <c r="P195" i="1"/>
  <c r="AI194" i="1"/>
  <c r="Q194" i="1"/>
  <c r="P194" i="1"/>
  <c r="AI193" i="1"/>
  <c r="Q193" i="1"/>
  <c r="P193" i="1"/>
  <c r="AI192" i="1"/>
  <c r="Q192" i="1"/>
  <c r="P192" i="1"/>
  <c r="AI191" i="1"/>
  <c r="Q191" i="1"/>
  <c r="P191" i="1"/>
  <c r="AI190" i="1"/>
  <c r="Q190" i="1"/>
  <c r="P190" i="1"/>
  <c r="AI189" i="1"/>
  <c r="Q189" i="1"/>
  <c r="P189" i="1"/>
  <c r="AI188" i="1"/>
  <c r="Q188" i="1"/>
  <c r="P188" i="1"/>
  <c r="AI187" i="1"/>
  <c r="Q187" i="1"/>
  <c r="P187" i="1"/>
  <c r="AI186" i="1"/>
  <c r="Q186" i="1"/>
  <c r="P186" i="1"/>
  <c r="AI185" i="1"/>
  <c r="Q185" i="1"/>
  <c r="P185" i="1"/>
  <c r="AI184" i="1"/>
  <c r="Q184" i="1"/>
  <c r="P184" i="1"/>
  <c r="AI183" i="1"/>
  <c r="Q183" i="1"/>
  <c r="P183" i="1"/>
  <c r="AI182" i="1"/>
  <c r="Q182" i="1"/>
  <c r="P182" i="1"/>
  <c r="AI181" i="1"/>
  <c r="Q181" i="1"/>
  <c r="P181" i="1"/>
  <c r="AI180" i="1"/>
  <c r="Q180" i="1"/>
  <c r="P180" i="1"/>
  <c r="AI179" i="1"/>
  <c r="Q179" i="1"/>
  <c r="P179" i="1"/>
  <c r="AI178" i="1"/>
  <c r="Q178" i="1"/>
  <c r="P178" i="1"/>
  <c r="AI177" i="1"/>
  <c r="Q177" i="1"/>
  <c r="P177" i="1"/>
  <c r="AI176" i="1"/>
  <c r="Q176" i="1"/>
  <c r="P176" i="1"/>
  <c r="AI175" i="1"/>
  <c r="Q175" i="1"/>
  <c r="P175" i="1"/>
  <c r="AI174" i="1"/>
  <c r="Q174" i="1"/>
  <c r="P174" i="1"/>
  <c r="AI173" i="1"/>
  <c r="Q173" i="1"/>
  <c r="P173" i="1"/>
  <c r="AI172" i="1"/>
  <c r="Q172" i="1"/>
  <c r="P172" i="1"/>
  <c r="AI171" i="1"/>
  <c r="Q171" i="1"/>
  <c r="P171" i="1"/>
  <c r="AI170" i="1"/>
  <c r="Q170" i="1"/>
  <c r="P170" i="1"/>
  <c r="AI169" i="1"/>
  <c r="Q169" i="1"/>
  <c r="P169" i="1"/>
  <c r="AI168" i="1"/>
  <c r="Q168" i="1"/>
  <c r="P168" i="1"/>
  <c r="AI167" i="1"/>
  <c r="Q167" i="1"/>
  <c r="P167" i="1"/>
  <c r="AI166" i="1"/>
  <c r="Q166" i="1"/>
  <c r="P166" i="1"/>
  <c r="AI165" i="1"/>
  <c r="Q165" i="1"/>
  <c r="P165" i="1"/>
  <c r="AI164" i="1"/>
  <c r="Q164" i="1"/>
  <c r="P164" i="1"/>
  <c r="AI163" i="1"/>
  <c r="Q163" i="1"/>
  <c r="P163" i="1"/>
  <c r="AI162" i="1"/>
  <c r="Q162" i="1"/>
  <c r="P162" i="1"/>
  <c r="AI161" i="1"/>
  <c r="Q161" i="1"/>
  <c r="P161" i="1"/>
  <c r="AI160" i="1"/>
  <c r="Q160" i="1"/>
  <c r="P160" i="1"/>
  <c r="AI159" i="1"/>
  <c r="Q159" i="1"/>
  <c r="P159" i="1"/>
  <c r="AI158" i="1"/>
  <c r="Q158" i="1"/>
  <c r="P158" i="1"/>
  <c r="AI157" i="1"/>
  <c r="Q157" i="1"/>
  <c r="P157" i="1"/>
  <c r="AI156" i="1"/>
  <c r="Q156" i="1"/>
  <c r="S156" i="1" s="1"/>
  <c r="U156" i="1" s="1"/>
  <c r="P156" i="1"/>
  <c r="R156" i="1" s="1"/>
  <c r="T156" i="1" s="1"/>
  <c r="AI155" i="1"/>
  <c r="Q155" i="1"/>
  <c r="P155" i="1"/>
  <c r="AI154" i="1"/>
  <c r="Q154" i="1"/>
  <c r="P154" i="1"/>
  <c r="AI153" i="1"/>
  <c r="Q153" i="1"/>
  <c r="P153" i="1"/>
  <c r="AI152" i="1"/>
  <c r="Q152" i="1"/>
  <c r="P152" i="1"/>
  <c r="AI151" i="1"/>
  <c r="Q151" i="1"/>
  <c r="P151" i="1"/>
  <c r="AI150" i="1"/>
  <c r="Q150" i="1"/>
  <c r="P150" i="1"/>
  <c r="AI149" i="1"/>
  <c r="Q149" i="1"/>
  <c r="P149" i="1"/>
  <c r="AI148" i="1"/>
  <c r="Q148" i="1"/>
  <c r="P148" i="1"/>
  <c r="AI147" i="1"/>
  <c r="Q147" i="1"/>
  <c r="P147" i="1"/>
  <c r="AI146" i="1"/>
  <c r="Q146" i="1"/>
  <c r="P146" i="1"/>
  <c r="AI145" i="1"/>
  <c r="Q145" i="1"/>
  <c r="P145" i="1"/>
  <c r="AI144" i="1"/>
  <c r="Q144" i="1"/>
  <c r="P144" i="1"/>
  <c r="AI143" i="1"/>
  <c r="Q143" i="1"/>
  <c r="P143" i="1"/>
  <c r="AI142" i="1"/>
  <c r="Q142" i="1"/>
  <c r="P142" i="1"/>
  <c r="AI141" i="1"/>
  <c r="Q141" i="1"/>
  <c r="P141" i="1"/>
  <c r="AI140" i="1"/>
  <c r="Q140" i="1"/>
  <c r="P140" i="1"/>
  <c r="AI139" i="1"/>
  <c r="Q139" i="1"/>
  <c r="P139" i="1"/>
  <c r="AI138" i="1"/>
  <c r="Q138" i="1"/>
  <c r="P138" i="1"/>
  <c r="AI137" i="1"/>
  <c r="Q137" i="1"/>
  <c r="P137" i="1"/>
  <c r="AI136" i="1"/>
  <c r="Q136" i="1"/>
  <c r="P136" i="1"/>
  <c r="AI135" i="1"/>
  <c r="Q135" i="1"/>
  <c r="P135" i="1"/>
  <c r="AI134" i="1"/>
  <c r="Q134" i="1"/>
  <c r="P134" i="1"/>
  <c r="AI133" i="1"/>
  <c r="Q133" i="1"/>
  <c r="P133" i="1"/>
  <c r="AI132" i="1"/>
  <c r="Q132" i="1"/>
  <c r="P132" i="1"/>
  <c r="AI131" i="1"/>
  <c r="Q131" i="1"/>
  <c r="P131" i="1"/>
  <c r="AI130" i="1"/>
  <c r="Q130" i="1"/>
  <c r="P130" i="1"/>
  <c r="AI129" i="1"/>
  <c r="Q129" i="1"/>
  <c r="P129" i="1"/>
  <c r="AI128" i="1"/>
  <c r="Q128" i="1"/>
  <c r="P128" i="1"/>
  <c r="AI127" i="1"/>
  <c r="Q127" i="1"/>
  <c r="P127" i="1"/>
  <c r="AI126" i="1"/>
  <c r="Q126" i="1"/>
  <c r="P126" i="1"/>
  <c r="AI125" i="1"/>
  <c r="Q125" i="1"/>
  <c r="P125" i="1"/>
  <c r="AI124" i="1"/>
  <c r="Q124" i="1"/>
  <c r="P124" i="1"/>
  <c r="AI123" i="1"/>
  <c r="Q123" i="1"/>
  <c r="P123" i="1"/>
  <c r="AI122" i="1"/>
  <c r="Q122" i="1"/>
  <c r="P122" i="1"/>
  <c r="AI121" i="1"/>
  <c r="Q121" i="1"/>
  <c r="P121" i="1"/>
  <c r="AI120" i="1"/>
  <c r="Q120" i="1"/>
  <c r="P120" i="1"/>
  <c r="AI119" i="1"/>
  <c r="Q119" i="1"/>
  <c r="P119" i="1"/>
  <c r="AI118" i="1"/>
  <c r="Q118" i="1"/>
  <c r="P118" i="1"/>
  <c r="AI117" i="1"/>
  <c r="Q117" i="1"/>
  <c r="P117" i="1"/>
  <c r="AI116" i="1"/>
  <c r="Q116" i="1"/>
  <c r="P116" i="1"/>
  <c r="AI115" i="1"/>
  <c r="Q115" i="1"/>
  <c r="P115" i="1"/>
  <c r="AI114" i="1"/>
  <c r="Q114" i="1"/>
  <c r="P114" i="1"/>
  <c r="AI113" i="1"/>
  <c r="Q113" i="1"/>
  <c r="P113" i="1"/>
  <c r="AI112" i="1"/>
  <c r="Q112" i="1"/>
  <c r="P112" i="1"/>
  <c r="AI111" i="1"/>
  <c r="Q111" i="1"/>
  <c r="P111" i="1"/>
  <c r="AI110" i="1"/>
  <c r="Q110" i="1"/>
  <c r="P110" i="1"/>
  <c r="AI109" i="1"/>
  <c r="Q109" i="1"/>
  <c r="P109" i="1"/>
  <c r="AI108" i="1"/>
  <c r="Q108" i="1"/>
  <c r="P108" i="1"/>
  <c r="AI107" i="1"/>
  <c r="Q107" i="1"/>
  <c r="P107" i="1"/>
  <c r="AI106" i="1"/>
  <c r="Q106" i="1"/>
  <c r="P106" i="1"/>
  <c r="AI105" i="1"/>
  <c r="Q105" i="1"/>
  <c r="P105" i="1"/>
  <c r="AI104" i="1"/>
  <c r="Q104" i="1"/>
  <c r="P104" i="1"/>
  <c r="AI103" i="1"/>
  <c r="Q103" i="1"/>
  <c r="P103" i="1"/>
  <c r="AI102" i="1"/>
  <c r="Q102" i="1"/>
  <c r="P102" i="1"/>
  <c r="AI101" i="1"/>
  <c r="Q101" i="1"/>
  <c r="P101" i="1"/>
  <c r="AI100" i="1"/>
  <c r="Q100" i="1"/>
  <c r="P100" i="1"/>
  <c r="AK99" i="1"/>
  <c r="AM99" i="1" s="1"/>
  <c r="AL99" i="1"/>
  <c r="AN99" i="1" s="1"/>
  <c r="AI99" i="1"/>
  <c r="Q99" i="1"/>
  <c r="P99" i="1"/>
  <c r="AI98" i="1"/>
  <c r="Q98" i="1"/>
  <c r="P98" i="1"/>
  <c r="AI97" i="1"/>
  <c r="Q97" i="1"/>
  <c r="P97" i="1"/>
  <c r="AI96" i="1"/>
  <c r="Q96" i="1"/>
  <c r="P96" i="1"/>
  <c r="AI95" i="1"/>
  <c r="Q95" i="1"/>
  <c r="P95" i="1"/>
  <c r="AI94" i="1"/>
  <c r="Q94" i="1"/>
  <c r="P94" i="1"/>
  <c r="AI93" i="1"/>
  <c r="Q93" i="1"/>
  <c r="P93" i="1"/>
  <c r="AI92" i="1"/>
  <c r="Q92" i="1"/>
  <c r="P92" i="1"/>
  <c r="AI91" i="1"/>
  <c r="Q91" i="1"/>
  <c r="P91" i="1"/>
  <c r="AI90" i="1"/>
  <c r="Q90" i="1"/>
  <c r="P90" i="1"/>
  <c r="AI89" i="1"/>
  <c r="Q89" i="1"/>
  <c r="P89" i="1"/>
  <c r="AI88" i="1"/>
  <c r="Q88" i="1"/>
  <c r="P88" i="1"/>
  <c r="AI87" i="1"/>
  <c r="Q87" i="1"/>
  <c r="P87" i="1"/>
  <c r="AI86" i="1"/>
  <c r="Q86" i="1"/>
  <c r="P86" i="1"/>
  <c r="AI85" i="1"/>
  <c r="Q85" i="1"/>
  <c r="P85" i="1"/>
  <c r="AI84" i="1"/>
  <c r="Q84" i="1"/>
  <c r="P84" i="1"/>
  <c r="AI83" i="1"/>
  <c r="Q83" i="1"/>
  <c r="P83" i="1"/>
  <c r="AI82" i="1"/>
  <c r="Q82" i="1"/>
  <c r="P82" i="1"/>
  <c r="AI81" i="1"/>
  <c r="Q81" i="1"/>
  <c r="P81" i="1"/>
  <c r="AI80" i="1"/>
  <c r="Q80" i="1"/>
  <c r="P80" i="1"/>
  <c r="AI79" i="1"/>
  <c r="Q79" i="1"/>
  <c r="P79" i="1"/>
  <c r="AI78" i="1"/>
  <c r="Q78" i="1"/>
  <c r="P78" i="1"/>
  <c r="AI77" i="1"/>
  <c r="Q77" i="1"/>
  <c r="P77" i="1"/>
  <c r="AI76" i="1"/>
  <c r="Q76" i="1"/>
  <c r="P76" i="1"/>
  <c r="AI75" i="1"/>
  <c r="Q75" i="1"/>
  <c r="P75" i="1"/>
  <c r="AI74" i="1"/>
  <c r="Q74" i="1"/>
  <c r="P74" i="1"/>
  <c r="AI73" i="1"/>
  <c r="Q73" i="1"/>
  <c r="P73" i="1"/>
  <c r="AI72" i="1"/>
  <c r="Q72" i="1"/>
  <c r="P72" i="1"/>
  <c r="AI71" i="1"/>
  <c r="Q71" i="1"/>
  <c r="P71" i="1"/>
  <c r="AI70" i="1"/>
  <c r="Q70" i="1"/>
  <c r="P70" i="1"/>
  <c r="AI69" i="1"/>
  <c r="Q69" i="1"/>
  <c r="P69" i="1"/>
  <c r="AI68" i="1"/>
  <c r="Q68" i="1"/>
  <c r="P68" i="1"/>
  <c r="AI67" i="1"/>
  <c r="Q67" i="1"/>
  <c r="P67" i="1"/>
  <c r="AI66" i="1"/>
  <c r="Q66" i="1"/>
  <c r="P66" i="1"/>
  <c r="AI65" i="1"/>
  <c r="Q65" i="1"/>
  <c r="P65" i="1"/>
  <c r="AI64" i="1"/>
  <c r="Q64" i="1"/>
  <c r="P64" i="1"/>
  <c r="AI63" i="1"/>
  <c r="Q63" i="1"/>
  <c r="P63" i="1"/>
  <c r="AI62" i="1"/>
  <c r="Q62" i="1"/>
  <c r="P62" i="1"/>
  <c r="AI61" i="1"/>
  <c r="Q61" i="1"/>
  <c r="P61" i="1"/>
  <c r="AI60" i="1"/>
  <c r="Q60" i="1"/>
  <c r="P60" i="1"/>
  <c r="AI59" i="1"/>
  <c r="Q59" i="1"/>
  <c r="P59" i="1"/>
  <c r="AI58" i="1"/>
  <c r="Q58" i="1"/>
  <c r="P58" i="1"/>
  <c r="AI57" i="1"/>
  <c r="Q57" i="1"/>
  <c r="P57" i="1"/>
  <c r="AI56" i="1"/>
  <c r="Q56" i="1"/>
  <c r="P56" i="1"/>
  <c r="AI55" i="1"/>
  <c r="Q55" i="1"/>
  <c r="P55" i="1"/>
  <c r="AI54" i="1"/>
  <c r="Q54" i="1"/>
  <c r="P54" i="1"/>
  <c r="AI53" i="1"/>
  <c r="Q53" i="1"/>
  <c r="P53" i="1"/>
  <c r="AI52" i="1"/>
  <c r="Q52" i="1"/>
  <c r="P52" i="1"/>
  <c r="AI51" i="1"/>
  <c r="Q51" i="1"/>
  <c r="P51" i="1"/>
  <c r="AI50" i="1"/>
  <c r="Q50" i="1"/>
  <c r="P50" i="1"/>
  <c r="AI49" i="1"/>
  <c r="Q49" i="1"/>
  <c r="P49" i="1"/>
  <c r="AI48" i="1"/>
  <c r="Q48" i="1"/>
  <c r="P48" i="1"/>
  <c r="AI47" i="1"/>
  <c r="Q47" i="1"/>
  <c r="P47" i="1"/>
  <c r="AI46" i="1"/>
  <c r="Q46" i="1"/>
  <c r="P46" i="1"/>
  <c r="AI45" i="1"/>
  <c r="Q45" i="1"/>
  <c r="P45" i="1"/>
  <c r="AI44" i="1"/>
  <c r="Q44" i="1"/>
  <c r="P44" i="1"/>
  <c r="AI43" i="1"/>
  <c r="R43" i="1"/>
  <c r="T43" i="1" s="1"/>
  <c r="Q43" i="1"/>
  <c r="S43" i="1" s="1"/>
  <c r="U43" i="1" s="1"/>
  <c r="P43" i="1"/>
  <c r="AI42" i="1"/>
  <c r="Q42" i="1"/>
  <c r="P42" i="1"/>
  <c r="AI41" i="1"/>
  <c r="Q41" i="1"/>
  <c r="P41" i="1"/>
  <c r="AI40" i="1"/>
  <c r="Q40" i="1"/>
  <c r="P40" i="1"/>
  <c r="AI39" i="1"/>
  <c r="Q39" i="1"/>
  <c r="P39" i="1"/>
  <c r="AI38" i="1"/>
  <c r="Q38" i="1"/>
  <c r="P38" i="1"/>
  <c r="AI37" i="1"/>
  <c r="Q37" i="1"/>
  <c r="P37" i="1"/>
  <c r="AI36" i="1"/>
  <c r="Q36" i="1"/>
  <c r="P36" i="1"/>
  <c r="AI35" i="1"/>
  <c r="Q35" i="1"/>
  <c r="P35" i="1"/>
  <c r="AI34" i="1"/>
  <c r="Q34" i="1"/>
  <c r="P34" i="1"/>
  <c r="AI33" i="1"/>
  <c r="Q33" i="1"/>
  <c r="P33" i="1"/>
  <c r="AI32" i="1"/>
  <c r="Q32" i="1"/>
  <c r="P32" i="1"/>
  <c r="AI31" i="1"/>
  <c r="Q31" i="1"/>
  <c r="P31" i="1"/>
  <c r="AI30" i="1"/>
  <c r="Q30" i="1"/>
  <c r="P30" i="1"/>
  <c r="AI29" i="1"/>
  <c r="Q29" i="1"/>
  <c r="P29" i="1"/>
  <c r="AI28" i="1"/>
  <c r="Q28" i="1"/>
  <c r="P28" i="1"/>
  <c r="AI27" i="1"/>
  <c r="Q27" i="1"/>
  <c r="P27" i="1"/>
  <c r="AI26" i="1"/>
  <c r="Q26" i="1"/>
  <c r="P26" i="1"/>
  <c r="AI25" i="1"/>
  <c r="Q25" i="1"/>
  <c r="P25" i="1"/>
  <c r="AI24" i="1"/>
  <c r="Q24" i="1"/>
  <c r="P24" i="1"/>
  <c r="AI23" i="1"/>
  <c r="Q23" i="1"/>
  <c r="P23" i="1"/>
  <c r="AI22" i="1"/>
  <c r="Q22" i="1"/>
  <c r="P22" i="1"/>
  <c r="AI21" i="1"/>
  <c r="Q21" i="1"/>
  <c r="P21" i="1"/>
  <c r="AI20" i="1"/>
  <c r="Q20" i="1"/>
  <c r="P20" i="1"/>
  <c r="AI19" i="1"/>
  <c r="Q19" i="1"/>
  <c r="P19" i="1"/>
  <c r="AI18" i="1"/>
  <c r="Q18" i="1"/>
  <c r="P18" i="1"/>
  <c r="AI17" i="1"/>
  <c r="Q17" i="1"/>
  <c r="P17" i="1"/>
  <c r="AI16" i="1"/>
  <c r="Q16" i="1"/>
  <c r="P16" i="1"/>
  <c r="AI15" i="1"/>
  <c r="Q15" i="1"/>
  <c r="P15" i="1"/>
  <c r="AI14" i="1"/>
  <c r="Q14" i="1"/>
  <c r="P14" i="1"/>
  <c r="AI13" i="1"/>
  <c r="Q13" i="1"/>
  <c r="P13" i="1"/>
  <c r="AI12" i="1"/>
  <c r="Q12" i="1"/>
  <c r="P12" i="1"/>
  <c r="AI11" i="1"/>
  <c r="Q11" i="1"/>
  <c r="P11" i="1"/>
  <c r="AI10" i="1"/>
  <c r="Q10" i="1"/>
  <c r="P10" i="1"/>
  <c r="AI9" i="1"/>
  <c r="Q9" i="1"/>
  <c r="P9" i="1"/>
  <c r="AI8" i="1"/>
  <c r="Q8" i="1"/>
  <c r="P8" i="1"/>
  <c r="AI7" i="1"/>
  <c r="Q7" i="1"/>
  <c r="P7" i="1"/>
  <c r="Q6" i="1"/>
  <c r="P6" i="1"/>
  <c r="L21" i="2" l="1"/>
  <c r="L30" i="2"/>
  <c r="K13" i="2"/>
  <c r="M13" i="2"/>
  <c r="L13" i="2"/>
  <c r="L2" i="2"/>
  <c r="K2" i="2"/>
  <c r="AL349" i="1"/>
  <c r="AN349" i="1" s="1"/>
  <c r="AK349" i="1"/>
  <c r="AM349" i="1" s="1"/>
  <c r="S349" i="1"/>
  <c r="U349" i="1"/>
  <c r="R349" i="1"/>
  <c r="T349" i="1" s="1"/>
  <c r="AL348" i="1"/>
  <c r="AN348" i="1" s="1"/>
  <c r="AK348" i="1"/>
  <c r="AM348" i="1"/>
  <c r="S348" i="1"/>
  <c r="U348" i="1" s="1"/>
  <c r="R348" i="1"/>
  <c r="T348" i="1" s="1"/>
  <c r="AL347" i="1"/>
  <c r="AN347" i="1" s="1"/>
  <c r="AK347" i="1"/>
  <c r="AM347" i="1" s="1"/>
  <c r="S347" i="1"/>
  <c r="U347" i="1"/>
  <c r="R347" i="1"/>
  <c r="T347" i="1" s="1"/>
  <c r="AL346" i="1"/>
  <c r="AN346" i="1" s="1"/>
  <c r="AK346" i="1"/>
  <c r="AM346" i="1"/>
  <c r="S346" i="1"/>
  <c r="U346" i="1" s="1"/>
  <c r="R346" i="1"/>
  <c r="T346" i="1" s="1"/>
  <c r="AL345" i="1"/>
  <c r="AN345" i="1" s="1"/>
  <c r="AK345" i="1"/>
  <c r="AM345" i="1" s="1"/>
  <c r="S345" i="1"/>
  <c r="U345" i="1" s="1"/>
  <c r="R345" i="1"/>
  <c r="T345" i="1" s="1"/>
  <c r="AL344" i="1"/>
  <c r="AN344" i="1" s="1"/>
  <c r="AK344" i="1"/>
  <c r="AM344" i="1" s="1"/>
  <c r="S344" i="1"/>
  <c r="U344" i="1" s="1"/>
  <c r="R344" i="1"/>
  <c r="T344" i="1" s="1"/>
  <c r="AL343" i="1"/>
  <c r="AN343" i="1" s="1"/>
  <c r="AK343" i="1"/>
  <c r="AM343" i="1" s="1"/>
  <c r="S343" i="1"/>
  <c r="U343" i="1" s="1"/>
  <c r="R343" i="1"/>
  <c r="T343" i="1" s="1"/>
  <c r="AL342" i="1"/>
  <c r="AN342" i="1" s="1"/>
  <c r="AK342" i="1"/>
  <c r="AM342" i="1" s="1"/>
  <c r="S342" i="1"/>
  <c r="U342" i="1"/>
  <c r="R342" i="1"/>
  <c r="T342" i="1" s="1"/>
  <c r="AL341" i="1"/>
  <c r="AN341" i="1"/>
  <c r="AK341" i="1"/>
  <c r="AM341" i="1" s="1"/>
  <c r="S341" i="1"/>
  <c r="U341" i="1" s="1"/>
  <c r="R341" i="1"/>
  <c r="T341" i="1" s="1"/>
  <c r="AL340" i="1"/>
  <c r="AN340" i="1" s="1"/>
  <c r="AK340" i="1"/>
  <c r="AM340" i="1" s="1"/>
  <c r="S340" i="1"/>
  <c r="U340" i="1"/>
  <c r="R340" i="1"/>
  <c r="T340" i="1" s="1"/>
  <c r="AL339" i="1"/>
  <c r="AN339" i="1"/>
  <c r="AK339" i="1"/>
  <c r="AM339" i="1" s="1"/>
  <c r="S339" i="1"/>
  <c r="U339" i="1" s="1"/>
  <c r="R339" i="1"/>
  <c r="T339" i="1" s="1"/>
  <c r="AL338" i="1"/>
  <c r="AN338" i="1" s="1"/>
  <c r="AK338" i="1"/>
  <c r="AM338" i="1"/>
  <c r="S338" i="1"/>
  <c r="U338" i="1" s="1"/>
  <c r="R338" i="1"/>
  <c r="T338" i="1" s="1"/>
  <c r="AL337" i="1"/>
  <c r="AN337" i="1"/>
  <c r="AK337" i="1"/>
  <c r="AM337" i="1" s="1"/>
  <c r="S337" i="1"/>
  <c r="U337" i="1" s="1"/>
  <c r="R337" i="1"/>
  <c r="T337" i="1"/>
  <c r="AL336" i="1"/>
  <c r="AN336" i="1" s="1"/>
  <c r="AK336" i="1"/>
  <c r="AM336" i="1"/>
  <c r="S336" i="1"/>
  <c r="U336" i="1" s="1"/>
  <c r="R336" i="1"/>
  <c r="T336" i="1" s="1"/>
  <c r="AL335" i="1"/>
  <c r="AN335" i="1" s="1"/>
  <c r="AK335" i="1"/>
  <c r="AM335" i="1" s="1"/>
  <c r="S335" i="1"/>
  <c r="U335" i="1" s="1"/>
  <c r="R335" i="1"/>
  <c r="T335" i="1"/>
  <c r="AL334" i="1"/>
  <c r="AN334" i="1" s="1"/>
  <c r="AK334" i="1"/>
  <c r="AM334" i="1"/>
  <c r="S334" i="1"/>
  <c r="U334" i="1" s="1"/>
  <c r="R334" i="1"/>
  <c r="T334" i="1" s="1"/>
  <c r="AL333" i="1"/>
  <c r="AN333" i="1" s="1"/>
  <c r="AK333" i="1"/>
  <c r="AM333" i="1" s="1"/>
  <c r="S333" i="1"/>
  <c r="U333" i="1" s="1"/>
  <c r="R333" i="1"/>
  <c r="T333" i="1"/>
  <c r="AL332" i="1"/>
  <c r="AN332" i="1" s="1"/>
  <c r="AK332" i="1"/>
  <c r="AM332" i="1" s="1"/>
  <c r="S332" i="1"/>
  <c r="U332" i="1" s="1"/>
  <c r="R332" i="1"/>
  <c r="T332" i="1"/>
  <c r="AL331" i="1"/>
  <c r="AN331" i="1" s="1"/>
  <c r="AK331" i="1"/>
  <c r="AM331" i="1"/>
  <c r="S331" i="1"/>
  <c r="U331" i="1" s="1"/>
  <c r="R331" i="1"/>
  <c r="T331" i="1"/>
  <c r="AL330" i="1"/>
  <c r="AN330" i="1" s="1"/>
  <c r="AK330" i="1"/>
  <c r="AM330" i="1" s="1"/>
  <c r="S330" i="1"/>
  <c r="U330" i="1" s="1"/>
  <c r="R330" i="1"/>
  <c r="T330" i="1" s="1"/>
  <c r="AL329" i="1"/>
  <c r="AN329" i="1" s="1"/>
  <c r="AK329" i="1"/>
  <c r="AM329" i="1" s="1"/>
  <c r="S329" i="1"/>
  <c r="U329" i="1" s="1"/>
  <c r="R329" i="1"/>
  <c r="T329" i="1" s="1"/>
  <c r="AL328" i="1"/>
  <c r="AN328" i="1" s="1"/>
  <c r="AK328" i="1"/>
  <c r="AM328" i="1" s="1"/>
  <c r="S328" i="1"/>
  <c r="U328" i="1"/>
  <c r="R328" i="1"/>
  <c r="T328" i="1" s="1"/>
  <c r="AL327" i="1"/>
  <c r="AN327" i="1" s="1"/>
  <c r="AK327" i="1"/>
  <c r="AM327" i="1" s="1"/>
  <c r="S327" i="1"/>
  <c r="U327" i="1"/>
  <c r="R327" i="1"/>
  <c r="T327" i="1" s="1"/>
  <c r="AL326" i="1"/>
  <c r="AN326" i="1" s="1"/>
  <c r="AK326" i="1"/>
  <c r="AM326" i="1" s="1"/>
  <c r="S326" i="1"/>
  <c r="U326" i="1" s="1"/>
  <c r="R326" i="1"/>
  <c r="T326" i="1"/>
  <c r="AL325" i="1"/>
  <c r="AN325" i="1" s="1"/>
  <c r="AK325" i="1"/>
  <c r="AM325" i="1"/>
  <c r="S325" i="1"/>
  <c r="U325" i="1" s="1"/>
  <c r="R325" i="1"/>
  <c r="T325" i="1"/>
  <c r="S324" i="1"/>
  <c r="U324" i="1" s="1"/>
  <c r="R324" i="1"/>
  <c r="T324" i="1" s="1"/>
  <c r="AL323" i="1"/>
  <c r="AN323" i="1" s="1"/>
  <c r="AK323" i="1"/>
  <c r="AM323" i="1" s="1"/>
  <c r="S323" i="1"/>
  <c r="U323" i="1" s="1"/>
  <c r="R323" i="1"/>
  <c r="T323" i="1"/>
  <c r="AL322" i="1"/>
  <c r="AN322" i="1" s="1"/>
  <c r="AK322" i="1"/>
  <c r="AM322" i="1" s="1"/>
  <c r="S322" i="1"/>
  <c r="U322" i="1"/>
  <c r="R322" i="1"/>
  <c r="T322" i="1" s="1"/>
  <c r="AL321" i="1"/>
  <c r="AN321" i="1" s="1"/>
  <c r="AK321" i="1"/>
  <c r="AM321" i="1" s="1"/>
  <c r="S321" i="1"/>
  <c r="U321" i="1" s="1"/>
  <c r="R321" i="1"/>
  <c r="T321" i="1" s="1"/>
  <c r="AL320" i="1"/>
  <c r="AN320" i="1" s="1"/>
  <c r="AK320" i="1"/>
  <c r="AM320" i="1" s="1"/>
  <c r="S320" i="1"/>
  <c r="U320" i="1" s="1"/>
  <c r="R320" i="1"/>
  <c r="T320" i="1" s="1"/>
  <c r="AL319" i="1"/>
  <c r="AN319" i="1" s="1"/>
  <c r="AK319" i="1"/>
  <c r="AM319" i="1" s="1"/>
  <c r="S319" i="1"/>
  <c r="U319" i="1" s="1"/>
  <c r="R319" i="1"/>
  <c r="T319" i="1" s="1"/>
  <c r="AL318" i="1"/>
  <c r="AN318" i="1" s="1"/>
  <c r="AK318" i="1"/>
  <c r="AM318" i="1" s="1"/>
  <c r="S318" i="1"/>
  <c r="U318" i="1" s="1"/>
  <c r="R318" i="1"/>
  <c r="T318" i="1" s="1"/>
  <c r="AL317" i="1"/>
  <c r="AN317" i="1" s="1"/>
  <c r="AK317" i="1"/>
  <c r="AM317" i="1" s="1"/>
  <c r="S317" i="1"/>
  <c r="U317" i="1" s="1"/>
  <c r="R317" i="1"/>
  <c r="T317" i="1" s="1"/>
  <c r="AL316" i="1"/>
  <c r="AN316" i="1" s="1"/>
  <c r="AK316" i="1"/>
  <c r="AM316" i="1" s="1"/>
  <c r="S316" i="1"/>
  <c r="U316" i="1" s="1"/>
  <c r="R316" i="1"/>
  <c r="T316" i="1" s="1"/>
  <c r="AL315" i="1"/>
  <c r="AN315" i="1" s="1"/>
  <c r="AK315" i="1"/>
  <c r="AM315" i="1" s="1"/>
  <c r="S315" i="1"/>
  <c r="U315" i="1" s="1"/>
  <c r="R315" i="1"/>
  <c r="T315" i="1" s="1"/>
  <c r="AL314" i="1"/>
  <c r="AN314" i="1" s="1"/>
  <c r="AK314" i="1"/>
  <c r="AM314" i="1" s="1"/>
  <c r="S314" i="1"/>
  <c r="U314" i="1" s="1"/>
  <c r="R314" i="1"/>
  <c r="T314" i="1" s="1"/>
  <c r="AL313" i="1"/>
  <c r="AN313" i="1"/>
  <c r="AK313" i="1"/>
  <c r="AM313" i="1" s="1"/>
  <c r="S313" i="1"/>
  <c r="U313" i="1" s="1"/>
  <c r="R313" i="1"/>
  <c r="T313" i="1"/>
  <c r="AL312" i="1"/>
  <c r="AN312" i="1" s="1"/>
  <c r="AK312" i="1"/>
  <c r="AM312" i="1" s="1"/>
  <c r="S312" i="1"/>
  <c r="U312" i="1" s="1"/>
  <c r="R312" i="1"/>
  <c r="T312" i="1" s="1"/>
  <c r="AL311" i="1"/>
  <c r="AN311" i="1" s="1"/>
  <c r="AK311" i="1"/>
  <c r="AM311" i="1" s="1"/>
  <c r="S311" i="1"/>
  <c r="U311" i="1" s="1"/>
  <c r="R311" i="1"/>
  <c r="T311" i="1" s="1"/>
  <c r="AL310" i="1"/>
  <c r="AN310" i="1" s="1"/>
  <c r="AK310" i="1"/>
  <c r="AM310" i="1" s="1"/>
  <c r="S310" i="1"/>
  <c r="U310" i="1"/>
  <c r="R310" i="1"/>
  <c r="T310" i="1" s="1"/>
  <c r="AL309" i="1"/>
  <c r="AN309" i="1" s="1"/>
  <c r="AK309" i="1"/>
  <c r="AM309" i="1"/>
  <c r="S309" i="1"/>
  <c r="U309" i="1" s="1"/>
  <c r="R309" i="1"/>
  <c r="T309" i="1"/>
  <c r="AL308" i="1"/>
  <c r="AN308" i="1" s="1"/>
  <c r="AK308" i="1"/>
  <c r="AM308" i="1"/>
  <c r="S308" i="1"/>
  <c r="U308" i="1" s="1"/>
  <c r="R308" i="1"/>
  <c r="T308" i="1"/>
  <c r="AL307" i="1"/>
  <c r="AN307" i="1" s="1"/>
  <c r="AK307" i="1"/>
  <c r="AM307" i="1" s="1"/>
  <c r="S307" i="1"/>
  <c r="U307" i="1" s="1"/>
  <c r="R307" i="1"/>
  <c r="T307" i="1" s="1"/>
  <c r="AL306" i="1"/>
  <c r="AN306" i="1" s="1"/>
  <c r="AK306" i="1"/>
  <c r="AM306" i="1" s="1"/>
  <c r="S306" i="1"/>
  <c r="U306" i="1"/>
  <c r="R306" i="1"/>
  <c r="T306" i="1" s="1"/>
  <c r="AL305" i="1"/>
  <c r="AN305" i="1" s="1"/>
  <c r="AK305" i="1"/>
  <c r="AM305" i="1" s="1"/>
  <c r="S305" i="1"/>
  <c r="U305" i="1" s="1"/>
  <c r="R305" i="1"/>
  <c r="T305" i="1" s="1"/>
  <c r="AL304" i="1"/>
  <c r="AN304" i="1" s="1"/>
  <c r="AK304" i="1"/>
  <c r="AM304" i="1" s="1"/>
  <c r="S304" i="1"/>
  <c r="U304" i="1" s="1"/>
  <c r="R304" i="1"/>
  <c r="T304" i="1" s="1"/>
  <c r="AL303" i="1"/>
  <c r="AN303" i="1" s="1"/>
  <c r="AK303" i="1"/>
  <c r="AM303" i="1" s="1"/>
  <c r="S303" i="1"/>
  <c r="U303" i="1" s="1"/>
  <c r="R303" i="1"/>
  <c r="T303" i="1" s="1"/>
  <c r="AL302" i="1"/>
  <c r="AN302" i="1" s="1"/>
  <c r="AK302" i="1"/>
  <c r="AM302" i="1" s="1"/>
  <c r="S302" i="1"/>
  <c r="U302" i="1" s="1"/>
  <c r="R302" i="1"/>
  <c r="T302" i="1" s="1"/>
  <c r="AL301" i="1"/>
  <c r="AN301" i="1" s="1"/>
  <c r="AK301" i="1"/>
  <c r="AM301" i="1" s="1"/>
  <c r="S301" i="1"/>
  <c r="U301" i="1" s="1"/>
  <c r="R301" i="1"/>
  <c r="T301" i="1" s="1"/>
  <c r="AL300" i="1"/>
  <c r="AN300" i="1" s="1"/>
  <c r="AK300" i="1"/>
  <c r="AM300" i="1" s="1"/>
  <c r="S300" i="1"/>
  <c r="U300" i="1" s="1"/>
  <c r="R300" i="1"/>
  <c r="T300" i="1" s="1"/>
  <c r="AL299" i="1"/>
  <c r="AN299" i="1" s="1"/>
  <c r="AK299" i="1"/>
  <c r="AM299" i="1" s="1"/>
  <c r="S299" i="1"/>
  <c r="U299" i="1" s="1"/>
  <c r="R299" i="1"/>
  <c r="T299" i="1" s="1"/>
  <c r="AL298" i="1"/>
  <c r="AN298" i="1" s="1"/>
  <c r="AK298" i="1"/>
  <c r="AM298" i="1" s="1"/>
  <c r="S298" i="1"/>
  <c r="U298" i="1" s="1"/>
  <c r="R298" i="1"/>
  <c r="T298" i="1" s="1"/>
  <c r="AL297" i="1"/>
  <c r="AN297" i="1" s="1"/>
  <c r="AK297" i="1"/>
  <c r="AM297" i="1" s="1"/>
  <c r="S297" i="1"/>
  <c r="U297" i="1" s="1"/>
  <c r="R297" i="1"/>
  <c r="T297" i="1" s="1"/>
  <c r="AL296" i="1"/>
  <c r="AN296" i="1" s="1"/>
  <c r="AK296" i="1"/>
  <c r="AM296" i="1" s="1"/>
  <c r="S296" i="1"/>
  <c r="U296" i="1" s="1"/>
  <c r="R296" i="1"/>
  <c r="T296" i="1" s="1"/>
  <c r="AL295" i="1"/>
  <c r="AN295" i="1" s="1"/>
  <c r="AK295" i="1"/>
  <c r="AM295" i="1" s="1"/>
  <c r="S295" i="1"/>
  <c r="U295" i="1" s="1"/>
  <c r="R295" i="1"/>
  <c r="T295" i="1" s="1"/>
  <c r="AL294" i="1"/>
  <c r="AN294" i="1" s="1"/>
  <c r="AK294" i="1"/>
  <c r="AM294" i="1" s="1"/>
  <c r="S294" i="1"/>
  <c r="U294" i="1" s="1"/>
  <c r="R294" i="1"/>
  <c r="T294" i="1" s="1"/>
  <c r="AL293" i="1"/>
  <c r="AN293" i="1" s="1"/>
  <c r="AK293" i="1"/>
  <c r="AM293" i="1" s="1"/>
  <c r="S293" i="1"/>
  <c r="U293" i="1" s="1"/>
  <c r="R293" i="1"/>
  <c r="T293" i="1" s="1"/>
  <c r="AL292" i="1"/>
  <c r="AN292" i="1" s="1"/>
  <c r="AK292" i="1"/>
  <c r="AM292" i="1" s="1"/>
  <c r="S292" i="1"/>
  <c r="U292" i="1" s="1"/>
  <c r="R292" i="1"/>
  <c r="T292" i="1" s="1"/>
  <c r="AL291" i="1"/>
  <c r="AN291" i="1" s="1"/>
  <c r="AK291" i="1"/>
  <c r="AM291" i="1" s="1"/>
  <c r="S291" i="1"/>
  <c r="U291" i="1" s="1"/>
  <c r="R291" i="1"/>
  <c r="T291" i="1" s="1"/>
  <c r="AL290" i="1"/>
  <c r="AN290" i="1" s="1"/>
  <c r="AK290" i="1"/>
  <c r="AM290" i="1" s="1"/>
  <c r="S290" i="1"/>
  <c r="U290" i="1" s="1"/>
  <c r="R290" i="1"/>
  <c r="T290" i="1" s="1"/>
  <c r="AL289" i="1"/>
  <c r="AN289" i="1" s="1"/>
  <c r="AK289" i="1"/>
  <c r="AM289" i="1" s="1"/>
  <c r="S289" i="1"/>
  <c r="U289" i="1" s="1"/>
  <c r="R289" i="1"/>
  <c r="T289" i="1" s="1"/>
  <c r="AL288" i="1"/>
  <c r="AN288" i="1" s="1"/>
  <c r="AK288" i="1"/>
  <c r="AM288" i="1" s="1"/>
  <c r="S288" i="1"/>
  <c r="U288" i="1" s="1"/>
  <c r="R288" i="1"/>
  <c r="T288" i="1" s="1"/>
  <c r="AL287" i="1"/>
  <c r="AN287" i="1" s="1"/>
  <c r="AK287" i="1"/>
  <c r="AM287" i="1" s="1"/>
  <c r="S287" i="1"/>
  <c r="U287" i="1" s="1"/>
  <c r="R287" i="1"/>
  <c r="T287" i="1" s="1"/>
  <c r="AL286" i="1"/>
  <c r="AN286" i="1" s="1"/>
  <c r="AK286" i="1"/>
  <c r="AM286" i="1" s="1"/>
  <c r="S286" i="1"/>
  <c r="U286" i="1" s="1"/>
  <c r="R286" i="1"/>
  <c r="T286" i="1" s="1"/>
  <c r="AL285" i="1"/>
  <c r="AN285" i="1" s="1"/>
  <c r="AK285" i="1"/>
  <c r="AM285" i="1" s="1"/>
  <c r="S285" i="1"/>
  <c r="U285" i="1" s="1"/>
  <c r="R285" i="1"/>
  <c r="T285" i="1" s="1"/>
  <c r="AL284" i="1"/>
  <c r="AN284" i="1" s="1"/>
  <c r="AK284" i="1"/>
  <c r="AM284" i="1" s="1"/>
  <c r="S284" i="1"/>
  <c r="U284" i="1" s="1"/>
  <c r="R284" i="1"/>
  <c r="T284" i="1" s="1"/>
  <c r="AL283" i="1"/>
  <c r="AN283" i="1" s="1"/>
  <c r="AK283" i="1"/>
  <c r="AM283" i="1" s="1"/>
  <c r="S283" i="1"/>
  <c r="U283" i="1" s="1"/>
  <c r="R283" i="1"/>
  <c r="T283" i="1" s="1"/>
  <c r="AL282" i="1"/>
  <c r="AN282" i="1" s="1"/>
  <c r="AK282" i="1"/>
  <c r="AM282" i="1" s="1"/>
  <c r="S282" i="1"/>
  <c r="U282" i="1" s="1"/>
  <c r="R282" i="1"/>
  <c r="T282" i="1" s="1"/>
  <c r="AL281" i="1"/>
  <c r="AN281" i="1" s="1"/>
  <c r="AK281" i="1"/>
  <c r="AM281" i="1" s="1"/>
  <c r="S281" i="1"/>
  <c r="U281" i="1" s="1"/>
  <c r="R281" i="1"/>
  <c r="T281" i="1" s="1"/>
  <c r="AL280" i="1"/>
  <c r="AN280" i="1" s="1"/>
  <c r="AK280" i="1"/>
  <c r="AM280" i="1" s="1"/>
  <c r="S280" i="1"/>
  <c r="U280" i="1" s="1"/>
  <c r="R280" i="1"/>
  <c r="T280" i="1" s="1"/>
  <c r="AL279" i="1"/>
  <c r="AN279" i="1" s="1"/>
  <c r="AK279" i="1"/>
  <c r="AM279" i="1" s="1"/>
  <c r="S279" i="1"/>
  <c r="U279" i="1" s="1"/>
  <c r="R279" i="1"/>
  <c r="T279" i="1" s="1"/>
  <c r="AL278" i="1"/>
  <c r="AN278" i="1" s="1"/>
  <c r="AK278" i="1"/>
  <c r="AM278" i="1" s="1"/>
  <c r="S278" i="1"/>
  <c r="U278" i="1" s="1"/>
  <c r="R278" i="1"/>
  <c r="T278" i="1" s="1"/>
  <c r="AL277" i="1"/>
  <c r="AN277" i="1" s="1"/>
  <c r="AK277" i="1"/>
  <c r="AM277" i="1" s="1"/>
  <c r="S277" i="1"/>
  <c r="U277" i="1" s="1"/>
  <c r="R277" i="1"/>
  <c r="T277" i="1" s="1"/>
  <c r="AL276" i="1"/>
  <c r="AN276" i="1" s="1"/>
  <c r="AK276" i="1"/>
  <c r="AM276" i="1" s="1"/>
  <c r="S276" i="1"/>
  <c r="U276" i="1" s="1"/>
  <c r="R276" i="1"/>
  <c r="T276" i="1" s="1"/>
  <c r="AL275" i="1"/>
  <c r="AN275" i="1" s="1"/>
  <c r="AK275" i="1"/>
  <c r="AM275" i="1" s="1"/>
  <c r="S275" i="1"/>
  <c r="U275" i="1" s="1"/>
  <c r="R275" i="1"/>
  <c r="T275" i="1" s="1"/>
  <c r="AL274" i="1"/>
  <c r="AN274" i="1" s="1"/>
  <c r="AK274" i="1"/>
  <c r="AM274" i="1" s="1"/>
  <c r="S274" i="1"/>
  <c r="U274" i="1" s="1"/>
  <c r="R274" i="1"/>
  <c r="T274" i="1" s="1"/>
  <c r="AL273" i="1"/>
  <c r="AN273" i="1" s="1"/>
  <c r="AK273" i="1"/>
  <c r="AM273" i="1" s="1"/>
  <c r="S273" i="1"/>
  <c r="U273" i="1" s="1"/>
  <c r="R273" i="1"/>
  <c r="T273" i="1" s="1"/>
  <c r="AL272" i="1"/>
  <c r="AN272" i="1" s="1"/>
  <c r="AK272" i="1"/>
  <c r="AM272" i="1" s="1"/>
  <c r="S272" i="1"/>
  <c r="U272" i="1" s="1"/>
  <c r="R272" i="1"/>
  <c r="T272" i="1" s="1"/>
  <c r="AL271" i="1"/>
  <c r="AN271" i="1"/>
  <c r="AK271" i="1"/>
  <c r="AM271" i="1" s="1"/>
  <c r="S271" i="1"/>
  <c r="U271" i="1" s="1"/>
  <c r="R271" i="1"/>
  <c r="T271" i="1"/>
  <c r="AL270" i="1"/>
  <c r="AN270" i="1" s="1"/>
  <c r="AK270" i="1"/>
  <c r="AM270" i="1" s="1"/>
  <c r="S270" i="1"/>
  <c r="U270" i="1"/>
  <c r="R270" i="1"/>
  <c r="T270" i="1" s="1"/>
  <c r="AL269" i="1"/>
  <c r="AN269" i="1" s="1"/>
  <c r="AK269" i="1"/>
  <c r="AM269" i="1" s="1"/>
  <c r="S269" i="1"/>
  <c r="U269" i="1" s="1"/>
  <c r="R269" i="1"/>
  <c r="T269" i="1" s="1"/>
  <c r="AL268" i="1"/>
  <c r="AN268" i="1" s="1"/>
  <c r="AK268" i="1"/>
  <c r="AM268" i="1" s="1"/>
  <c r="AL267" i="1"/>
  <c r="AN267" i="1" s="1"/>
  <c r="AK267" i="1"/>
  <c r="AM267" i="1" s="1"/>
  <c r="S267" i="1"/>
  <c r="U267" i="1" s="1"/>
  <c r="R267" i="1"/>
  <c r="T267" i="1" s="1"/>
  <c r="AL266" i="1"/>
  <c r="AN266" i="1" s="1"/>
  <c r="AK266" i="1"/>
  <c r="AM266" i="1"/>
  <c r="S266" i="1"/>
  <c r="U266" i="1" s="1"/>
  <c r="R266" i="1"/>
  <c r="T266" i="1" s="1"/>
  <c r="AL265" i="1"/>
  <c r="AN265" i="1" s="1"/>
  <c r="AK265" i="1"/>
  <c r="AM265" i="1" s="1"/>
  <c r="S265" i="1"/>
  <c r="U265" i="1" s="1"/>
  <c r="R265" i="1"/>
  <c r="T265" i="1" s="1"/>
  <c r="AL264" i="1"/>
  <c r="AN264" i="1" s="1"/>
  <c r="AK264" i="1"/>
  <c r="AM264" i="1" s="1"/>
  <c r="S264" i="1"/>
  <c r="U264" i="1" s="1"/>
  <c r="R264" i="1"/>
  <c r="T264" i="1" s="1"/>
  <c r="AL263" i="1"/>
  <c r="AN263" i="1" s="1"/>
  <c r="AK263" i="1"/>
  <c r="AM263" i="1" s="1"/>
  <c r="S263" i="1"/>
  <c r="U263" i="1" s="1"/>
  <c r="R263" i="1"/>
  <c r="T263" i="1" s="1"/>
  <c r="AL262" i="1"/>
  <c r="AN262" i="1" s="1"/>
  <c r="AK262" i="1"/>
  <c r="AM262" i="1" s="1"/>
  <c r="S262" i="1"/>
  <c r="U262" i="1" s="1"/>
  <c r="R262" i="1"/>
  <c r="T262" i="1" s="1"/>
  <c r="AL261" i="1"/>
  <c r="AN261" i="1" s="1"/>
  <c r="AK261" i="1"/>
  <c r="AM261" i="1" s="1"/>
  <c r="S261" i="1"/>
  <c r="U261" i="1" s="1"/>
  <c r="R261" i="1"/>
  <c r="T261" i="1" s="1"/>
  <c r="AL260" i="1"/>
  <c r="AN260" i="1" s="1"/>
  <c r="AK260" i="1"/>
  <c r="AM260" i="1" s="1"/>
  <c r="S260" i="1"/>
  <c r="U260" i="1" s="1"/>
  <c r="R260" i="1"/>
  <c r="T260" i="1" s="1"/>
  <c r="AL259" i="1"/>
  <c r="AN259" i="1" s="1"/>
  <c r="AK259" i="1"/>
  <c r="AM259" i="1" s="1"/>
  <c r="S259" i="1"/>
  <c r="U259" i="1"/>
  <c r="R259" i="1"/>
  <c r="T259" i="1" s="1"/>
  <c r="AL258" i="1"/>
  <c r="AN258" i="1" s="1"/>
  <c r="AK258" i="1"/>
  <c r="AM258" i="1" s="1"/>
  <c r="S258" i="1"/>
  <c r="U258" i="1" s="1"/>
  <c r="R258" i="1"/>
  <c r="T258" i="1" s="1"/>
  <c r="AL257" i="1"/>
  <c r="AN257" i="1"/>
  <c r="AK257" i="1"/>
  <c r="AM257" i="1" s="1"/>
  <c r="S257" i="1"/>
  <c r="U257" i="1" s="1"/>
  <c r="R257" i="1"/>
  <c r="T257" i="1" s="1"/>
  <c r="AL256" i="1"/>
  <c r="AN256" i="1" s="1"/>
  <c r="AK256" i="1"/>
  <c r="AM256" i="1" s="1"/>
  <c r="S256" i="1"/>
  <c r="U256" i="1" s="1"/>
  <c r="R256" i="1"/>
  <c r="T256" i="1" s="1"/>
  <c r="AL255" i="1"/>
  <c r="AN255" i="1" s="1"/>
  <c r="AK255" i="1"/>
  <c r="AM255" i="1" s="1"/>
  <c r="S255" i="1"/>
  <c r="U255" i="1" s="1"/>
  <c r="R255" i="1"/>
  <c r="T255" i="1" s="1"/>
  <c r="AL254" i="1"/>
  <c r="AN254" i="1" s="1"/>
  <c r="AK254" i="1"/>
  <c r="AM254" i="1" s="1"/>
  <c r="S254" i="1"/>
  <c r="U254" i="1"/>
  <c r="R254" i="1"/>
  <c r="T254" i="1" s="1"/>
  <c r="AM253" i="1"/>
  <c r="AN253" i="1"/>
  <c r="AL252" i="1"/>
  <c r="AN252" i="1"/>
  <c r="AK252" i="1"/>
  <c r="AM252" i="1" s="1"/>
  <c r="S252" i="1"/>
  <c r="U252" i="1" s="1"/>
  <c r="AL251" i="1"/>
  <c r="AN251" i="1" s="1"/>
  <c r="AK251" i="1"/>
  <c r="AM251" i="1" s="1"/>
  <c r="S251" i="1"/>
  <c r="U251" i="1"/>
  <c r="R251" i="1"/>
  <c r="T251" i="1" s="1"/>
  <c r="AL250" i="1"/>
  <c r="AN250" i="1" s="1"/>
  <c r="AK250" i="1"/>
  <c r="AM250" i="1" s="1"/>
  <c r="S250" i="1"/>
  <c r="U250" i="1" s="1"/>
  <c r="T250" i="1"/>
  <c r="AL249" i="1"/>
  <c r="AN249" i="1" s="1"/>
  <c r="AK249" i="1"/>
  <c r="AM249" i="1" s="1"/>
  <c r="S249" i="1"/>
  <c r="U249" i="1" s="1"/>
  <c r="R249" i="1"/>
  <c r="T249" i="1" s="1"/>
  <c r="AL248" i="1"/>
  <c r="AN248" i="1" s="1"/>
  <c r="AK248" i="1"/>
  <c r="AM248" i="1" s="1"/>
  <c r="S248" i="1"/>
  <c r="U248" i="1" s="1"/>
  <c r="R248" i="1"/>
  <c r="T248" i="1" s="1"/>
  <c r="AL247" i="1"/>
  <c r="AN247" i="1" s="1"/>
  <c r="AK247" i="1"/>
  <c r="AM247" i="1" s="1"/>
  <c r="S247" i="1"/>
  <c r="U247" i="1" s="1"/>
  <c r="R247" i="1"/>
  <c r="T247" i="1" s="1"/>
  <c r="AL246" i="1"/>
  <c r="AN246" i="1" s="1"/>
  <c r="AK246" i="1"/>
  <c r="AM246" i="1" s="1"/>
  <c r="S246" i="1"/>
  <c r="U246" i="1" s="1"/>
  <c r="R246" i="1"/>
  <c r="T246" i="1" s="1"/>
  <c r="AL245" i="1"/>
  <c r="AN245" i="1" s="1"/>
  <c r="AK245" i="1"/>
  <c r="AM245" i="1"/>
  <c r="S245" i="1"/>
  <c r="U245" i="1" s="1"/>
  <c r="R245" i="1"/>
  <c r="T245" i="1" s="1"/>
  <c r="AL244" i="1"/>
  <c r="AN244" i="1" s="1"/>
  <c r="AK244" i="1"/>
  <c r="AM244" i="1" s="1"/>
  <c r="S244" i="1"/>
  <c r="U244" i="1" s="1"/>
  <c r="R244" i="1"/>
  <c r="T244" i="1"/>
  <c r="AL243" i="1"/>
  <c r="AN243" i="1" s="1"/>
  <c r="AK243" i="1"/>
  <c r="AM243" i="1"/>
  <c r="S243" i="1"/>
  <c r="U243" i="1" s="1"/>
  <c r="R243" i="1"/>
  <c r="T243" i="1"/>
  <c r="AL242" i="1"/>
  <c r="AN242" i="1" s="1"/>
  <c r="AK242" i="1"/>
  <c r="AM242" i="1"/>
  <c r="S242" i="1"/>
  <c r="U242" i="1" s="1"/>
  <c r="R242" i="1"/>
  <c r="T242" i="1"/>
  <c r="AL241" i="1"/>
  <c r="AN241" i="1" s="1"/>
  <c r="AK241" i="1"/>
  <c r="AM241" i="1" s="1"/>
  <c r="S241" i="1"/>
  <c r="U241" i="1" s="1"/>
  <c r="R241" i="1"/>
  <c r="T241" i="1" s="1"/>
  <c r="AL240" i="1"/>
  <c r="AN240" i="1" s="1"/>
  <c r="AK240" i="1"/>
  <c r="AM240" i="1" s="1"/>
  <c r="S240" i="1"/>
  <c r="U240" i="1" s="1"/>
  <c r="R240" i="1"/>
  <c r="T240" i="1" s="1"/>
  <c r="AL239" i="1"/>
  <c r="AN239" i="1" s="1"/>
  <c r="AK239" i="1"/>
  <c r="AM239" i="1" s="1"/>
  <c r="S239" i="1"/>
  <c r="U239" i="1" s="1"/>
  <c r="R239" i="1"/>
  <c r="T239" i="1" s="1"/>
  <c r="AL238" i="1"/>
  <c r="AN238" i="1" s="1"/>
  <c r="AK238" i="1"/>
  <c r="AM238" i="1"/>
  <c r="S238" i="1"/>
  <c r="U238" i="1" s="1"/>
  <c r="R238" i="1"/>
  <c r="T238" i="1" s="1"/>
  <c r="AL237" i="1"/>
  <c r="AN237" i="1" s="1"/>
  <c r="AK237" i="1"/>
  <c r="AM237" i="1" s="1"/>
  <c r="S237" i="1"/>
  <c r="U237" i="1"/>
  <c r="R237" i="1"/>
  <c r="T237" i="1" s="1"/>
  <c r="AL236" i="1"/>
  <c r="AN236" i="1" s="1"/>
  <c r="AK236" i="1"/>
  <c r="AM236" i="1" s="1"/>
  <c r="S236" i="1"/>
  <c r="U236" i="1" s="1"/>
  <c r="R236" i="1"/>
  <c r="T236" i="1" s="1"/>
  <c r="AL235" i="1"/>
  <c r="AN235" i="1" s="1"/>
  <c r="AK235" i="1"/>
  <c r="AM235" i="1" s="1"/>
  <c r="S235" i="1"/>
  <c r="U235" i="1"/>
  <c r="R235" i="1"/>
  <c r="T235" i="1" s="1"/>
  <c r="AL234" i="1"/>
  <c r="AN234" i="1" s="1"/>
  <c r="AK234" i="1"/>
  <c r="AM234" i="1" s="1"/>
  <c r="S234" i="1"/>
  <c r="U234" i="1" s="1"/>
  <c r="R234" i="1"/>
  <c r="T234" i="1" s="1"/>
  <c r="AL233" i="1"/>
  <c r="AN233" i="1"/>
  <c r="AK233" i="1"/>
  <c r="AM233" i="1" s="1"/>
  <c r="S233" i="1"/>
  <c r="U233" i="1" s="1"/>
  <c r="R233" i="1"/>
  <c r="T233" i="1"/>
  <c r="AL232" i="1"/>
  <c r="AN232" i="1" s="1"/>
  <c r="AK232" i="1"/>
  <c r="AM232" i="1"/>
  <c r="S232" i="1"/>
  <c r="U232" i="1" s="1"/>
  <c r="R232" i="1"/>
  <c r="T232" i="1" s="1"/>
  <c r="AL231" i="1"/>
  <c r="AN231" i="1" s="1"/>
  <c r="AK231" i="1"/>
  <c r="AM231" i="1" s="1"/>
  <c r="S231" i="1"/>
  <c r="U231" i="1" s="1"/>
  <c r="R231" i="1"/>
  <c r="T231" i="1" s="1"/>
  <c r="AL230" i="1"/>
  <c r="AN230" i="1" s="1"/>
  <c r="AK230" i="1"/>
  <c r="AM230" i="1" s="1"/>
  <c r="S230" i="1"/>
  <c r="U230" i="1" s="1"/>
  <c r="R230" i="1"/>
  <c r="T230" i="1" s="1"/>
  <c r="AL229" i="1"/>
  <c r="AN229" i="1" s="1"/>
  <c r="AK229" i="1"/>
  <c r="AM229" i="1" s="1"/>
  <c r="S229" i="1"/>
  <c r="U229" i="1"/>
  <c r="R229" i="1"/>
  <c r="T229" i="1" s="1"/>
  <c r="AL228" i="1"/>
  <c r="AN228" i="1" s="1"/>
  <c r="AK228" i="1"/>
  <c r="AM228" i="1"/>
  <c r="S228" i="1"/>
  <c r="U228" i="1" s="1"/>
  <c r="R228" i="1"/>
  <c r="T228" i="1"/>
  <c r="AL227" i="1"/>
  <c r="AN227" i="1" s="1"/>
  <c r="AK227" i="1"/>
  <c r="AM227" i="1"/>
  <c r="S227" i="1"/>
  <c r="U227" i="1" s="1"/>
  <c r="R227" i="1"/>
  <c r="T227" i="1" s="1"/>
  <c r="AL226" i="1"/>
  <c r="AN226" i="1" s="1"/>
  <c r="AK226" i="1"/>
  <c r="AM226" i="1" s="1"/>
  <c r="S226" i="1"/>
  <c r="U226" i="1" s="1"/>
  <c r="R226" i="1"/>
  <c r="T226" i="1" s="1"/>
  <c r="AL225" i="1"/>
  <c r="AN225" i="1"/>
  <c r="AK225" i="1"/>
  <c r="AM225" i="1" s="1"/>
  <c r="S225" i="1"/>
  <c r="U225" i="1" s="1"/>
  <c r="R225" i="1"/>
  <c r="T225" i="1" s="1"/>
  <c r="AL224" i="1"/>
  <c r="AN224" i="1" s="1"/>
  <c r="AK224" i="1"/>
  <c r="AM224" i="1" s="1"/>
  <c r="S224" i="1"/>
  <c r="U224" i="1"/>
  <c r="R224" i="1"/>
  <c r="T224" i="1" s="1"/>
  <c r="AL223" i="1"/>
  <c r="AN223" i="1" s="1"/>
  <c r="AK223" i="1"/>
  <c r="AM223" i="1"/>
  <c r="S223" i="1"/>
  <c r="U223" i="1" s="1"/>
  <c r="R223" i="1"/>
  <c r="T223" i="1" s="1"/>
  <c r="AL222" i="1"/>
  <c r="AN222" i="1" s="1"/>
  <c r="AK222" i="1"/>
  <c r="AM222" i="1" s="1"/>
  <c r="S222" i="1"/>
  <c r="U222" i="1" s="1"/>
  <c r="R222" i="1"/>
  <c r="T222" i="1" s="1"/>
  <c r="AL221" i="1"/>
  <c r="AN221" i="1" s="1"/>
  <c r="AK221" i="1"/>
  <c r="AM221" i="1" s="1"/>
  <c r="S221" i="1"/>
  <c r="U221" i="1" s="1"/>
  <c r="R221" i="1"/>
  <c r="T221" i="1"/>
  <c r="AL220" i="1"/>
  <c r="AN220" i="1" s="1"/>
  <c r="AK220" i="1"/>
  <c r="AM220" i="1" s="1"/>
  <c r="S220" i="1"/>
  <c r="U220" i="1" s="1"/>
  <c r="R220" i="1"/>
  <c r="T220" i="1" s="1"/>
  <c r="AL219" i="1"/>
  <c r="AN219" i="1" s="1"/>
  <c r="AK219" i="1"/>
  <c r="AM219" i="1" s="1"/>
  <c r="S219" i="1"/>
  <c r="U219" i="1"/>
  <c r="R219" i="1"/>
  <c r="T219" i="1" s="1"/>
  <c r="AL218" i="1"/>
  <c r="AN218" i="1" s="1"/>
  <c r="AK218" i="1"/>
  <c r="AM218" i="1" s="1"/>
  <c r="S218" i="1"/>
  <c r="U218" i="1"/>
  <c r="R218" i="1"/>
  <c r="T218" i="1" s="1"/>
  <c r="AL217" i="1"/>
  <c r="AN217" i="1" s="1"/>
  <c r="AK217" i="1"/>
  <c r="AM217" i="1" s="1"/>
  <c r="S217" i="1"/>
  <c r="U217" i="1"/>
  <c r="R217" i="1"/>
  <c r="T217" i="1" s="1"/>
  <c r="AL216" i="1"/>
  <c r="AN216" i="1" s="1"/>
  <c r="AK216" i="1"/>
  <c r="AM216" i="1" s="1"/>
  <c r="S216" i="1"/>
  <c r="U216" i="1" s="1"/>
  <c r="R216" i="1"/>
  <c r="T216" i="1" s="1"/>
  <c r="AL215" i="1"/>
  <c r="AN215" i="1" s="1"/>
  <c r="AK215" i="1"/>
  <c r="AM215" i="1" s="1"/>
  <c r="S215" i="1"/>
  <c r="U215" i="1" s="1"/>
  <c r="R215" i="1"/>
  <c r="T215" i="1"/>
  <c r="AL214" i="1"/>
  <c r="AN214" i="1" s="1"/>
  <c r="AK214" i="1"/>
  <c r="AM214" i="1"/>
  <c r="S214" i="1"/>
  <c r="U214" i="1" s="1"/>
  <c r="R214" i="1"/>
  <c r="T214" i="1" s="1"/>
  <c r="AL213" i="1"/>
  <c r="AN213" i="1" s="1"/>
  <c r="AK213" i="1"/>
  <c r="AM213" i="1" s="1"/>
  <c r="S213" i="1"/>
  <c r="U213" i="1"/>
  <c r="R213" i="1"/>
  <c r="T213" i="1" s="1"/>
  <c r="S212" i="1"/>
  <c r="U212" i="1" s="1"/>
  <c r="R212" i="1"/>
  <c r="T212" i="1" s="1"/>
  <c r="AL211" i="1"/>
  <c r="AN211" i="1" s="1"/>
  <c r="AK211" i="1"/>
  <c r="AM211" i="1" s="1"/>
  <c r="S211" i="1"/>
  <c r="U211" i="1" s="1"/>
  <c r="R211" i="1"/>
  <c r="T211" i="1" s="1"/>
  <c r="AL210" i="1"/>
  <c r="AN210" i="1" s="1"/>
  <c r="AK210" i="1"/>
  <c r="AM210" i="1" s="1"/>
  <c r="S210" i="1"/>
  <c r="U210" i="1" s="1"/>
  <c r="R210" i="1"/>
  <c r="T210" i="1" s="1"/>
  <c r="AL209" i="1"/>
  <c r="AN209" i="1" s="1"/>
  <c r="AK209" i="1"/>
  <c r="AM209" i="1" s="1"/>
  <c r="S209" i="1"/>
  <c r="U209" i="1" s="1"/>
  <c r="R209" i="1"/>
  <c r="T209" i="1" s="1"/>
  <c r="AL208" i="1"/>
  <c r="AN208" i="1" s="1"/>
  <c r="AK208" i="1"/>
  <c r="AM208" i="1" s="1"/>
  <c r="S208" i="1"/>
  <c r="U208" i="1"/>
  <c r="R208" i="1"/>
  <c r="T208" i="1" s="1"/>
  <c r="AL207" i="1"/>
  <c r="AN207" i="1" s="1"/>
  <c r="AK207" i="1"/>
  <c r="AM207" i="1" s="1"/>
  <c r="S207" i="1"/>
  <c r="U207" i="1" s="1"/>
  <c r="R207" i="1"/>
  <c r="T207" i="1" s="1"/>
  <c r="AL206" i="1"/>
  <c r="AN206" i="1" s="1"/>
  <c r="AK206" i="1"/>
  <c r="AM206" i="1" s="1"/>
  <c r="S206" i="1"/>
  <c r="U206" i="1" s="1"/>
  <c r="R206" i="1"/>
  <c r="T206" i="1" s="1"/>
  <c r="AL205" i="1"/>
  <c r="AN205" i="1" s="1"/>
  <c r="AK205" i="1"/>
  <c r="AM205" i="1"/>
  <c r="S205" i="1"/>
  <c r="U205" i="1" s="1"/>
  <c r="R205" i="1"/>
  <c r="T205" i="1" s="1"/>
  <c r="AL204" i="1"/>
  <c r="AN204" i="1" s="1"/>
  <c r="AK204" i="1"/>
  <c r="AM204" i="1" s="1"/>
  <c r="S204" i="1"/>
  <c r="U204" i="1" s="1"/>
  <c r="R204" i="1"/>
  <c r="T204" i="1" s="1"/>
  <c r="AL203" i="1"/>
  <c r="AN203" i="1" s="1"/>
  <c r="AK203" i="1"/>
  <c r="AM203" i="1" s="1"/>
  <c r="S203" i="1"/>
  <c r="U203" i="1" s="1"/>
  <c r="R203" i="1"/>
  <c r="T203" i="1" s="1"/>
  <c r="AL202" i="1"/>
  <c r="AN202" i="1" s="1"/>
  <c r="AK202" i="1"/>
  <c r="AM202" i="1" s="1"/>
  <c r="S202" i="1"/>
  <c r="U202" i="1" s="1"/>
  <c r="R202" i="1"/>
  <c r="T202" i="1" s="1"/>
  <c r="AL201" i="1"/>
  <c r="AN201" i="1" s="1"/>
  <c r="AK201" i="1"/>
  <c r="AM201" i="1" s="1"/>
  <c r="S201" i="1"/>
  <c r="U201" i="1" s="1"/>
  <c r="R201" i="1"/>
  <c r="T201" i="1" s="1"/>
  <c r="AL200" i="1"/>
  <c r="AN200" i="1" s="1"/>
  <c r="AK200" i="1"/>
  <c r="AM200" i="1" s="1"/>
  <c r="S200" i="1"/>
  <c r="U200" i="1" s="1"/>
  <c r="R200" i="1"/>
  <c r="T200" i="1" s="1"/>
  <c r="AL199" i="1"/>
  <c r="AN199" i="1" s="1"/>
  <c r="AK199" i="1"/>
  <c r="AM199" i="1" s="1"/>
  <c r="S199" i="1"/>
  <c r="U199" i="1" s="1"/>
  <c r="R199" i="1"/>
  <c r="T199" i="1" s="1"/>
  <c r="AL198" i="1"/>
  <c r="AN198" i="1" s="1"/>
  <c r="AK198" i="1"/>
  <c r="AM198" i="1" s="1"/>
  <c r="S198" i="1"/>
  <c r="U198" i="1"/>
  <c r="R198" i="1"/>
  <c r="T198" i="1" s="1"/>
  <c r="AL197" i="1"/>
  <c r="AN197" i="1" s="1"/>
  <c r="AK197" i="1"/>
  <c r="AM197" i="1" s="1"/>
  <c r="S197" i="1"/>
  <c r="U197" i="1" s="1"/>
  <c r="R197" i="1"/>
  <c r="T197" i="1" s="1"/>
  <c r="AL196" i="1"/>
  <c r="AN196" i="1" s="1"/>
  <c r="AK196" i="1"/>
  <c r="AM196" i="1" s="1"/>
  <c r="S196" i="1"/>
  <c r="U196" i="1"/>
  <c r="R196" i="1"/>
  <c r="T196" i="1" s="1"/>
  <c r="AL195" i="1"/>
  <c r="AN195" i="1" s="1"/>
  <c r="AK195" i="1"/>
  <c r="AM195" i="1" s="1"/>
  <c r="S195" i="1"/>
  <c r="U195" i="1" s="1"/>
  <c r="R195" i="1"/>
  <c r="T195" i="1" s="1"/>
  <c r="AL194" i="1"/>
  <c r="AN194" i="1" s="1"/>
  <c r="AK194" i="1"/>
  <c r="AM194" i="1" s="1"/>
  <c r="S194" i="1"/>
  <c r="U194" i="1"/>
  <c r="R194" i="1"/>
  <c r="T194" i="1" s="1"/>
  <c r="AL193" i="1"/>
  <c r="AN193" i="1"/>
  <c r="AK193" i="1"/>
  <c r="AM193" i="1" s="1"/>
  <c r="S193" i="1"/>
  <c r="U193" i="1" s="1"/>
  <c r="R193" i="1"/>
  <c r="T193" i="1" s="1"/>
  <c r="AL192" i="1"/>
  <c r="AN192" i="1" s="1"/>
  <c r="AK192" i="1"/>
  <c r="AM192" i="1" s="1"/>
  <c r="S192" i="1"/>
  <c r="U192" i="1" s="1"/>
  <c r="R192" i="1"/>
  <c r="T192" i="1" s="1"/>
  <c r="AL191" i="1"/>
  <c r="AN191" i="1" s="1"/>
  <c r="AK191" i="1"/>
  <c r="AM191" i="1" s="1"/>
  <c r="S191" i="1"/>
  <c r="U191" i="1" s="1"/>
  <c r="R191" i="1"/>
  <c r="T191" i="1" s="1"/>
  <c r="AL190" i="1"/>
  <c r="AN190" i="1" s="1"/>
  <c r="AK190" i="1"/>
  <c r="AM190" i="1" s="1"/>
  <c r="S190" i="1"/>
  <c r="U190" i="1" s="1"/>
  <c r="R190" i="1"/>
  <c r="T190" i="1" s="1"/>
  <c r="AL189" i="1"/>
  <c r="AN189" i="1" s="1"/>
  <c r="AK189" i="1"/>
  <c r="AM189" i="1" s="1"/>
  <c r="S189" i="1"/>
  <c r="U189" i="1" s="1"/>
  <c r="R189" i="1"/>
  <c r="T189" i="1" s="1"/>
  <c r="AL188" i="1"/>
  <c r="AN188" i="1" s="1"/>
  <c r="AK188" i="1"/>
  <c r="AM188" i="1" s="1"/>
  <c r="S188" i="1"/>
  <c r="U188" i="1" s="1"/>
  <c r="R188" i="1"/>
  <c r="T188" i="1" s="1"/>
  <c r="AL187" i="1"/>
  <c r="AN187" i="1" s="1"/>
  <c r="AK187" i="1"/>
  <c r="AM187" i="1" s="1"/>
  <c r="S187" i="1"/>
  <c r="U187" i="1" s="1"/>
  <c r="R187" i="1"/>
  <c r="T187" i="1" s="1"/>
  <c r="AL186" i="1"/>
  <c r="AN186" i="1" s="1"/>
  <c r="AK186" i="1"/>
  <c r="AM186" i="1" s="1"/>
  <c r="S186" i="1"/>
  <c r="U186" i="1" s="1"/>
  <c r="R186" i="1"/>
  <c r="T186" i="1" s="1"/>
  <c r="AL185" i="1"/>
  <c r="AN185" i="1" s="1"/>
  <c r="AK185" i="1"/>
  <c r="AM185" i="1" s="1"/>
  <c r="S185" i="1"/>
  <c r="U185" i="1"/>
  <c r="R185" i="1"/>
  <c r="T185" i="1" s="1"/>
  <c r="AL184" i="1"/>
  <c r="AN184" i="1" s="1"/>
  <c r="AK184" i="1"/>
  <c r="AM184" i="1" s="1"/>
  <c r="S184" i="1"/>
  <c r="U184" i="1" s="1"/>
  <c r="R184" i="1"/>
  <c r="T184" i="1" s="1"/>
  <c r="AL183" i="1"/>
  <c r="AN183" i="1" s="1"/>
  <c r="AK183" i="1"/>
  <c r="AM183" i="1" s="1"/>
  <c r="S183" i="1"/>
  <c r="U183" i="1" s="1"/>
  <c r="R183" i="1"/>
  <c r="T183" i="1" s="1"/>
  <c r="AL182" i="1"/>
  <c r="AN182" i="1" s="1"/>
  <c r="AK182" i="1"/>
  <c r="AM182" i="1" s="1"/>
  <c r="S182" i="1"/>
  <c r="U182" i="1" s="1"/>
  <c r="R182" i="1"/>
  <c r="T182" i="1" s="1"/>
  <c r="AL181" i="1"/>
  <c r="AN181" i="1" s="1"/>
  <c r="AK181" i="1"/>
  <c r="AM181" i="1" s="1"/>
  <c r="S181" i="1"/>
  <c r="U181" i="1" s="1"/>
  <c r="R181" i="1"/>
  <c r="T181" i="1" s="1"/>
  <c r="AL180" i="1"/>
  <c r="AN180" i="1" s="1"/>
  <c r="AK180" i="1"/>
  <c r="AM180" i="1" s="1"/>
  <c r="S180" i="1"/>
  <c r="U180" i="1" s="1"/>
  <c r="R180" i="1"/>
  <c r="T180" i="1" s="1"/>
  <c r="AL179" i="1"/>
  <c r="AN179" i="1" s="1"/>
  <c r="AK179" i="1"/>
  <c r="AM179" i="1" s="1"/>
  <c r="S179" i="1"/>
  <c r="U179" i="1" s="1"/>
  <c r="R179" i="1"/>
  <c r="T179" i="1" s="1"/>
  <c r="AL178" i="1"/>
  <c r="AN178" i="1" s="1"/>
  <c r="AK178" i="1"/>
  <c r="AM178" i="1" s="1"/>
  <c r="S178" i="1"/>
  <c r="U178" i="1" s="1"/>
  <c r="R178" i="1"/>
  <c r="T178" i="1" s="1"/>
  <c r="AL177" i="1"/>
  <c r="AN177" i="1" s="1"/>
  <c r="AK177" i="1"/>
  <c r="AM177" i="1" s="1"/>
  <c r="S177" i="1"/>
  <c r="U177" i="1" s="1"/>
  <c r="R177" i="1"/>
  <c r="T177" i="1" s="1"/>
  <c r="AL176" i="1"/>
  <c r="AN176" i="1" s="1"/>
  <c r="AK176" i="1"/>
  <c r="AM176" i="1" s="1"/>
  <c r="S176" i="1"/>
  <c r="U176" i="1" s="1"/>
  <c r="R176" i="1"/>
  <c r="T176" i="1" s="1"/>
  <c r="AL175" i="1"/>
  <c r="AN175" i="1" s="1"/>
  <c r="AK175" i="1"/>
  <c r="AM175" i="1" s="1"/>
  <c r="S175" i="1"/>
  <c r="U175" i="1" s="1"/>
  <c r="R175" i="1"/>
  <c r="T175" i="1"/>
  <c r="AL174" i="1"/>
  <c r="AN174" i="1" s="1"/>
  <c r="AK174" i="1"/>
  <c r="AM174" i="1"/>
  <c r="S174" i="1"/>
  <c r="U174" i="1" s="1"/>
  <c r="R174" i="1"/>
  <c r="T174" i="1" s="1"/>
  <c r="AL173" i="1"/>
  <c r="AN173" i="1"/>
  <c r="AK173" i="1"/>
  <c r="AM173" i="1" s="1"/>
  <c r="S173" i="1"/>
  <c r="U173" i="1" s="1"/>
  <c r="R173" i="1"/>
  <c r="T173" i="1" s="1"/>
  <c r="AL172" i="1"/>
  <c r="AN172" i="1" s="1"/>
  <c r="AK172" i="1"/>
  <c r="AM172" i="1" s="1"/>
  <c r="S172" i="1"/>
  <c r="U172" i="1" s="1"/>
  <c r="R172" i="1"/>
  <c r="T172" i="1" s="1"/>
  <c r="AL171" i="1"/>
  <c r="AN171" i="1" s="1"/>
  <c r="AK171" i="1"/>
  <c r="AM171" i="1" s="1"/>
  <c r="S171" i="1"/>
  <c r="U171" i="1" s="1"/>
  <c r="R171" i="1"/>
  <c r="T171" i="1" s="1"/>
  <c r="AL170" i="1"/>
  <c r="AN170" i="1" s="1"/>
  <c r="AK170" i="1"/>
  <c r="AM170" i="1" s="1"/>
  <c r="S170" i="1"/>
  <c r="U170" i="1" s="1"/>
  <c r="R170" i="1"/>
  <c r="T170" i="1" s="1"/>
  <c r="AL169" i="1"/>
  <c r="AN169" i="1" s="1"/>
  <c r="AK169" i="1"/>
  <c r="AM169" i="1" s="1"/>
  <c r="S169" i="1"/>
  <c r="U169" i="1" s="1"/>
  <c r="R169" i="1"/>
  <c r="T169" i="1" s="1"/>
  <c r="AL168" i="1"/>
  <c r="AN168" i="1" s="1"/>
  <c r="AK168" i="1"/>
  <c r="AM168" i="1" s="1"/>
  <c r="S168" i="1"/>
  <c r="U168" i="1" s="1"/>
  <c r="R168" i="1"/>
  <c r="T168" i="1" s="1"/>
  <c r="AL167" i="1"/>
  <c r="AN167" i="1" s="1"/>
  <c r="AK167" i="1"/>
  <c r="AM167" i="1" s="1"/>
  <c r="S167" i="1"/>
  <c r="U167" i="1" s="1"/>
  <c r="R167" i="1"/>
  <c r="T167" i="1" s="1"/>
  <c r="AL166" i="1"/>
  <c r="AN166" i="1" s="1"/>
  <c r="AK166" i="1"/>
  <c r="AM166" i="1" s="1"/>
  <c r="S166" i="1"/>
  <c r="U166" i="1" s="1"/>
  <c r="R166" i="1"/>
  <c r="T166" i="1"/>
  <c r="AL165" i="1"/>
  <c r="AN165" i="1" s="1"/>
  <c r="AK165" i="1"/>
  <c r="AM165" i="1" s="1"/>
  <c r="S165" i="1"/>
  <c r="U165" i="1" s="1"/>
  <c r="R165" i="1"/>
  <c r="T165" i="1" s="1"/>
  <c r="AL164" i="1"/>
  <c r="AN164" i="1" s="1"/>
  <c r="AK164" i="1"/>
  <c r="AM164" i="1" s="1"/>
  <c r="S164" i="1"/>
  <c r="U164" i="1" s="1"/>
  <c r="R164" i="1"/>
  <c r="T164" i="1" s="1"/>
  <c r="AL163" i="1"/>
  <c r="AN163" i="1" s="1"/>
  <c r="AK163" i="1"/>
  <c r="AM163" i="1" s="1"/>
  <c r="S163" i="1"/>
  <c r="U163" i="1" s="1"/>
  <c r="R163" i="1"/>
  <c r="T163" i="1" s="1"/>
  <c r="AL162" i="1"/>
  <c r="AN162" i="1"/>
  <c r="AK162" i="1"/>
  <c r="AM162" i="1" s="1"/>
  <c r="S162" i="1"/>
  <c r="U162" i="1" s="1"/>
  <c r="R162" i="1"/>
  <c r="T162" i="1" s="1"/>
  <c r="AL161" i="1"/>
  <c r="AN161" i="1" s="1"/>
  <c r="AK161" i="1"/>
  <c r="AM161" i="1" s="1"/>
  <c r="S161" i="1"/>
  <c r="U161" i="1"/>
  <c r="R161" i="1"/>
  <c r="T161" i="1" s="1"/>
  <c r="AL160" i="1"/>
  <c r="AN160" i="1" s="1"/>
  <c r="AK160" i="1"/>
  <c r="AM160" i="1" s="1"/>
  <c r="S160" i="1"/>
  <c r="U160" i="1" s="1"/>
  <c r="R160" i="1"/>
  <c r="T160" i="1" s="1"/>
  <c r="AL159" i="1"/>
  <c r="AN159" i="1" s="1"/>
  <c r="AK159" i="1"/>
  <c r="AM159" i="1" s="1"/>
  <c r="S159" i="1"/>
  <c r="U159" i="1" s="1"/>
  <c r="R159" i="1"/>
  <c r="T159" i="1" s="1"/>
  <c r="AL158" i="1"/>
  <c r="AN158" i="1" s="1"/>
  <c r="AK158" i="1"/>
  <c r="AM158" i="1"/>
  <c r="S158" i="1"/>
  <c r="U158" i="1" s="1"/>
  <c r="R158" i="1"/>
  <c r="T158" i="1" s="1"/>
  <c r="AL157" i="1"/>
  <c r="AN157" i="1" s="1"/>
  <c r="AK157" i="1"/>
  <c r="AM157" i="1" s="1"/>
  <c r="S157" i="1"/>
  <c r="U157" i="1" s="1"/>
  <c r="R157" i="1"/>
  <c r="T157" i="1"/>
  <c r="AL156" i="1"/>
  <c r="AN156" i="1" s="1"/>
  <c r="AK156" i="1"/>
  <c r="AM156" i="1" s="1"/>
  <c r="AL155" i="1"/>
  <c r="AN155" i="1"/>
  <c r="AK155" i="1"/>
  <c r="AM155" i="1" s="1"/>
  <c r="S155" i="1"/>
  <c r="U155" i="1" s="1"/>
  <c r="R155" i="1"/>
  <c r="T155" i="1" s="1"/>
  <c r="AL154" i="1"/>
  <c r="AN154" i="1" s="1"/>
  <c r="AK154" i="1"/>
  <c r="AM154" i="1" s="1"/>
  <c r="S154" i="1"/>
  <c r="U154" i="1"/>
  <c r="R154" i="1"/>
  <c r="T154" i="1" s="1"/>
  <c r="AL153" i="1"/>
  <c r="AN153" i="1" s="1"/>
  <c r="AK153" i="1"/>
  <c r="AM153" i="1" s="1"/>
  <c r="S153" i="1"/>
  <c r="U153" i="1" s="1"/>
  <c r="R153" i="1"/>
  <c r="T153" i="1"/>
  <c r="AL152" i="1"/>
  <c r="AN152" i="1" s="1"/>
  <c r="AK152" i="1"/>
  <c r="AM152" i="1" s="1"/>
  <c r="S152" i="1"/>
  <c r="U152" i="1" s="1"/>
  <c r="R152" i="1"/>
  <c r="T152" i="1" s="1"/>
  <c r="AL151" i="1"/>
  <c r="AN151" i="1" s="1"/>
  <c r="AK151" i="1"/>
  <c r="AM151" i="1"/>
  <c r="S151" i="1"/>
  <c r="U151" i="1" s="1"/>
  <c r="R151" i="1"/>
  <c r="T151" i="1"/>
  <c r="AL150" i="1"/>
  <c r="AN150" i="1" s="1"/>
  <c r="AK150" i="1"/>
  <c r="AM150" i="1" s="1"/>
  <c r="S150" i="1"/>
  <c r="U150" i="1" s="1"/>
  <c r="R150" i="1"/>
  <c r="T150" i="1"/>
  <c r="AL149" i="1"/>
  <c r="AN149" i="1" s="1"/>
  <c r="AK149" i="1"/>
  <c r="AM149" i="1"/>
  <c r="S149" i="1"/>
  <c r="U149" i="1" s="1"/>
  <c r="R149" i="1"/>
  <c r="T149" i="1" s="1"/>
  <c r="AL148" i="1"/>
  <c r="AN148" i="1" s="1"/>
  <c r="AK148" i="1"/>
  <c r="AM148" i="1" s="1"/>
  <c r="S148" i="1"/>
  <c r="U148" i="1" s="1"/>
  <c r="R148" i="1"/>
  <c r="T148" i="1" s="1"/>
  <c r="AL147" i="1"/>
  <c r="AN147" i="1" s="1"/>
  <c r="AK147" i="1"/>
  <c r="AM147" i="1" s="1"/>
  <c r="S147" i="1"/>
  <c r="U147" i="1" s="1"/>
  <c r="R147" i="1"/>
  <c r="T147" i="1" s="1"/>
  <c r="AL146" i="1"/>
  <c r="AN146" i="1"/>
  <c r="AK146" i="1"/>
  <c r="AM146" i="1" s="1"/>
  <c r="S146" i="1"/>
  <c r="U146" i="1" s="1"/>
  <c r="R146" i="1"/>
  <c r="T146" i="1" s="1"/>
  <c r="AL145" i="1"/>
  <c r="AN145" i="1" s="1"/>
  <c r="AK145" i="1"/>
  <c r="AM145" i="1" s="1"/>
  <c r="S145" i="1"/>
  <c r="U145" i="1"/>
  <c r="R145" i="1"/>
  <c r="T145" i="1" s="1"/>
  <c r="AL144" i="1"/>
  <c r="AN144" i="1" s="1"/>
  <c r="AK144" i="1"/>
  <c r="AM144" i="1" s="1"/>
  <c r="S144" i="1"/>
  <c r="U144" i="1"/>
  <c r="R144" i="1"/>
  <c r="T144" i="1"/>
  <c r="AL143" i="1"/>
  <c r="AN143" i="1"/>
  <c r="AK143" i="1"/>
  <c r="AM143" i="1"/>
  <c r="S143" i="1"/>
  <c r="U143" i="1" s="1"/>
  <c r="R143" i="1"/>
  <c r="T143" i="1" s="1"/>
  <c r="AL142" i="1"/>
  <c r="AN142" i="1" s="1"/>
  <c r="AK142" i="1"/>
  <c r="AM142" i="1" s="1"/>
  <c r="S142" i="1"/>
  <c r="U142" i="1" s="1"/>
  <c r="R142" i="1"/>
  <c r="T142" i="1" s="1"/>
  <c r="AL141" i="1"/>
  <c r="AN141" i="1" s="1"/>
  <c r="AK141" i="1"/>
  <c r="AM141" i="1" s="1"/>
  <c r="S141" i="1"/>
  <c r="U141" i="1" s="1"/>
  <c r="R141" i="1"/>
  <c r="T141" i="1"/>
  <c r="AL140" i="1"/>
  <c r="AN140" i="1" s="1"/>
  <c r="AK140" i="1"/>
  <c r="AM140" i="1" s="1"/>
  <c r="S140" i="1"/>
  <c r="U140" i="1" s="1"/>
  <c r="R140" i="1"/>
  <c r="T140" i="1" s="1"/>
  <c r="AL139" i="1"/>
  <c r="AN139" i="1" s="1"/>
  <c r="AK139" i="1"/>
  <c r="AM139" i="1"/>
  <c r="S139" i="1"/>
  <c r="U139" i="1" s="1"/>
  <c r="R139" i="1"/>
  <c r="T139" i="1" s="1"/>
  <c r="AL138" i="1"/>
  <c r="AN138" i="1" s="1"/>
  <c r="AK138" i="1"/>
  <c r="AM138" i="1" s="1"/>
  <c r="S138" i="1"/>
  <c r="U138" i="1"/>
  <c r="R138" i="1"/>
  <c r="T138" i="1" s="1"/>
  <c r="AL137" i="1"/>
  <c r="AN137" i="1" s="1"/>
  <c r="AK137" i="1"/>
  <c r="AM137" i="1" s="1"/>
  <c r="S137" i="1"/>
  <c r="U137" i="1"/>
  <c r="R137" i="1"/>
  <c r="T137" i="1" s="1"/>
  <c r="AL136" i="1"/>
  <c r="AN136" i="1" s="1"/>
  <c r="AK136" i="1"/>
  <c r="AM136" i="1" s="1"/>
  <c r="S136" i="1"/>
  <c r="U136" i="1" s="1"/>
  <c r="R136" i="1"/>
  <c r="T136" i="1" s="1"/>
  <c r="AL135" i="1"/>
  <c r="AN135" i="1" s="1"/>
  <c r="AK135" i="1"/>
  <c r="AM135" i="1" s="1"/>
  <c r="S135" i="1"/>
  <c r="U135" i="1"/>
  <c r="R135" i="1"/>
  <c r="T135" i="1" s="1"/>
  <c r="AL134" i="1"/>
  <c r="AN134" i="1" s="1"/>
  <c r="AK134" i="1"/>
  <c r="AM134" i="1" s="1"/>
  <c r="S134" i="1"/>
  <c r="U134" i="1" s="1"/>
  <c r="R134" i="1"/>
  <c r="T134" i="1" s="1"/>
  <c r="AL133" i="1"/>
  <c r="AN133" i="1" s="1"/>
  <c r="AK133" i="1"/>
  <c r="AM133" i="1" s="1"/>
  <c r="S133" i="1"/>
  <c r="U133" i="1" s="1"/>
  <c r="R133" i="1"/>
  <c r="T133" i="1" s="1"/>
  <c r="AL132" i="1"/>
  <c r="AN132" i="1" s="1"/>
  <c r="AK132" i="1"/>
  <c r="AM132" i="1" s="1"/>
  <c r="S132" i="1"/>
  <c r="U132" i="1" s="1"/>
  <c r="R132" i="1"/>
  <c r="T132" i="1"/>
  <c r="AL131" i="1"/>
  <c r="AN131" i="1" s="1"/>
  <c r="AK131" i="1"/>
  <c r="AM131" i="1"/>
  <c r="S131" i="1"/>
  <c r="U131" i="1" s="1"/>
  <c r="R131" i="1"/>
  <c r="T131" i="1" s="1"/>
  <c r="AL130" i="1"/>
  <c r="AN130" i="1" s="1"/>
  <c r="AK130" i="1"/>
  <c r="AM130" i="1" s="1"/>
  <c r="S130" i="1"/>
  <c r="U130" i="1" s="1"/>
  <c r="R130" i="1"/>
  <c r="T130" i="1" s="1"/>
  <c r="AL129" i="1"/>
  <c r="AN129" i="1" s="1"/>
  <c r="AK129" i="1"/>
  <c r="AM129" i="1" s="1"/>
  <c r="S129" i="1"/>
  <c r="U129" i="1" s="1"/>
  <c r="R129" i="1"/>
  <c r="T129" i="1" s="1"/>
  <c r="AL128" i="1"/>
  <c r="AN128" i="1" s="1"/>
  <c r="AK128" i="1"/>
  <c r="AM128" i="1" s="1"/>
  <c r="S128" i="1"/>
  <c r="U128" i="1" s="1"/>
  <c r="R128" i="1"/>
  <c r="T128" i="1" s="1"/>
  <c r="AL127" i="1"/>
  <c r="AN127" i="1" s="1"/>
  <c r="AK127" i="1"/>
  <c r="AM127" i="1" s="1"/>
  <c r="S127" i="1"/>
  <c r="U127" i="1" s="1"/>
  <c r="R127" i="1"/>
  <c r="T127" i="1"/>
  <c r="AL126" i="1"/>
  <c r="AN126" i="1" s="1"/>
  <c r="AK126" i="1"/>
  <c r="AM126" i="1" s="1"/>
  <c r="S126" i="1"/>
  <c r="U126" i="1" s="1"/>
  <c r="R126" i="1"/>
  <c r="T126" i="1" s="1"/>
  <c r="AL125" i="1"/>
  <c r="AN125" i="1" s="1"/>
  <c r="AK125" i="1"/>
  <c r="AM125" i="1" s="1"/>
  <c r="S125" i="1"/>
  <c r="U125" i="1" s="1"/>
  <c r="R125" i="1"/>
  <c r="T125" i="1" s="1"/>
  <c r="AL124" i="1"/>
  <c r="AN124" i="1" s="1"/>
  <c r="AK124" i="1"/>
  <c r="AM124" i="1" s="1"/>
  <c r="S124" i="1"/>
  <c r="U124" i="1" s="1"/>
  <c r="R124" i="1"/>
  <c r="T124" i="1" s="1"/>
  <c r="AL123" i="1"/>
  <c r="AN123" i="1" s="1"/>
  <c r="AK123" i="1"/>
  <c r="AM123" i="1" s="1"/>
  <c r="S123" i="1"/>
  <c r="U123" i="1" s="1"/>
  <c r="R123" i="1"/>
  <c r="T123" i="1" s="1"/>
  <c r="AL122" i="1"/>
  <c r="AN122" i="1" s="1"/>
  <c r="AK122" i="1"/>
  <c r="AM122" i="1" s="1"/>
  <c r="S122" i="1"/>
  <c r="U122" i="1" s="1"/>
  <c r="R122" i="1"/>
  <c r="T122" i="1" s="1"/>
  <c r="AL121" i="1"/>
  <c r="AN121" i="1" s="1"/>
  <c r="AK121" i="1"/>
  <c r="AM121" i="1" s="1"/>
  <c r="S121" i="1"/>
  <c r="U121" i="1" s="1"/>
  <c r="R121" i="1"/>
  <c r="T121" i="1" s="1"/>
  <c r="AL120" i="1"/>
  <c r="AN120" i="1" s="1"/>
  <c r="AK120" i="1"/>
  <c r="AM120" i="1" s="1"/>
  <c r="S120" i="1"/>
  <c r="U120" i="1" s="1"/>
  <c r="R120" i="1"/>
  <c r="T120" i="1" s="1"/>
  <c r="AL119" i="1"/>
  <c r="AN119" i="1" s="1"/>
  <c r="AK119" i="1"/>
  <c r="AM119" i="1" s="1"/>
  <c r="S119" i="1"/>
  <c r="U119" i="1" s="1"/>
  <c r="R119" i="1"/>
  <c r="T119" i="1" s="1"/>
  <c r="AL118" i="1"/>
  <c r="AN118" i="1" s="1"/>
  <c r="AK118" i="1"/>
  <c r="AM118" i="1" s="1"/>
  <c r="S118" i="1"/>
  <c r="U118" i="1" s="1"/>
  <c r="T118" i="1"/>
  <c r="R118" i="1"/>
  <c r="AL117" i="1"/>
  <c r="AN117" i="1" s="1"/>
  <c r="AK117" i="1"/>
  <c r="AM117" i="1" s="1"/>
  <c r="S117" i="1"/>
  <c r="U117" i="1" s="1"/>
  <c r="R117" i="1"/>
  <c r="T117" i="1" s="1"/>
  <c r="AL116" i="1"/>
  <c r="AN116" i="1" s="1"/>
  <c r="AK116" i="1"/>
  <c r="AM116" i="1" s="1"/>
  <c r="S116" i="1"/>
  <c r="U116" i="1" s="1"/>
  <c r="R116" i="1"/>
  <c r="T116" i="1" s="1"/>
  <c r="AL115" i="1"/>
  <c r="AN115" i="1" s="1"/>
  <c r="AK115" i="1"/>
  <c r="AM115" i="1" s="1"/>
  <c r="S115" i="1"/>
  <c r="U115" i="1" s="1"/>
  <c r="R115" i="1"/>
  <c r="T115" i="1" s="1"/>
  <c r="AL114" i="1"/>
  <c r="AN114" i="1" s="1"/>
  <c r="AK114" i="1"/>
  <c r="AM114" i="1" s="1"/>
  <c r="S114" i="1"/>
  <c r="U114" i="1" s="1"/>
  <c r="R114" i="1"/>
  <c r="T114" i="1" s="1"/>
  <c r="AL113" i="1"/>
  <c r="AN113" i="1" s="1"/>
  <c r="AK113" i="1"/>
  <c r="AM113" i="1" s="1"/>
  <c r="S113" i="1"/>
  <c r="U113" i="1" s="1"/>
  <c r="R113" i="1"/>
  <c r="T113" i="1" s="1"/>
  <c r="AL112" i="1"/>
  <c r="AN112" i="1" s="1"/>
  <c r="AK112" i="1"/>
  <c r="AM112" i="1" s="1"/>
  <c r="S112" i="1"/>
  <c r="U112" i="1" s="1"/>
  <c r="R112" i="1"/>
  <c r="T112" i="1" s="1"/>
  <c r="AL111" i="1"/>
  <c r="AN111" i="1" s="1"/>
  <c r="AK111" i="1"/>
  <c r="AM111" i="1" s="1"/>
  <c r="S111" i="1"/>
  <c r="U111" i="1" s="1"/>
  <c r="R111" i="1"/>
  <c r="T111" i="1" s="1"/>
  <c r="AL110" i="1"/>
  <c r="AN110" i="1" s="1"/>
  <c r="AK110" i="1"/>
  <c r="AM110" i="1" s="1"/>
  <c r="S110" i="1"/>
  <c r="U110" i="1" s="1"/>
  <c r="R110" i="1"/>
  <c r="T110" i="1" s="1"/>
  <c r="AL109" i="1"/>
  <c r="AN109" i="1" s="1"/>
  <c r="AK109" i="1"/>
  <c r="AM109" i="1" s="1"/>
  <c r="S109" i="1"/>
  <c r="U109" i="1" s="1"/>
  <c r="R109" i="1"/>
  <c r="T109" i="1" s="1"/>
  <c r="AL108" i="1"/>
  <c r="AN108" i="1" s="1"/>
  <c r="AK108" i="1"/>
  <c r="AM108" i="1" s="1"/>
  <c r="S108" i="1"/>
  <c r="U108" i="1" s="1"/>
  <c r="R108" i="1"/>
  <c r="T108" i="1" s="1"/>
  <c r="AL107" i="1"/>
  <c r="AN107" i="1" s="1"/>
  <c r="AK107" i="1"/>
  <c r="AM107" i="1" s="1"/>
  <c r="S107" i="1"/>
  <c r="U107" i="1"/>
  <c r="R107" i="1"/>
  <c r="T107" i="1" s="1"/>
  <c r="AL106" i="1"/>
  <c r="AN106" i="1" s="1"/>
  <c r="AK106" i="1"/>
  <c r="AM106" i="1" s="1"/>
  <c r="S106" i="1"/>
  <c r="U106" i="1" s="1"/>
  <c r="R106" i="1"/>
  <c r="T106" i="1" s="1"/>
  <c r="AL105" i="1"/>
  <c r="AN105" i="1" s="1"/>
  <c r="AK105" i="1"/>
  <c r="AM105" i="1" s="1"/>
  <c r="S105" i="1"/>
  <c r="U105" i="1" s="1"/>
  <c r="R105" i="1"/>
  <c r="T105" i="1" s="1"/>
  <c r="AL104" i="1"/>
  <c r="AN104" i="1" s="1"/>
  <c r="AK104" i="1"/>
  <c r="AM104" i="1" s="1"/>
  <c r="S104" i="1"/>
  <c r="U104" i="1" s="1"/>
  <c r="R104" i="1"/>
  <c r="T104" i="1" s="1"/>
  <c r="AL103" i="1"/>
  <c r="AN103" i="1" s="1"/>
  <c r="AK103" i="1"/>
  <c r="AM103" i="1" s="1"/>
  <c r="S103" i="1"/>
  <c r="U103" i="1" s="1"/>
  <c r="R103" i="1"/>
  <c r="T103" i="1" s="1"/>
  <c r="AL102" i="1"/>
  <c r="AN102" i="1" s="1"/>
  <c r="AK102" i="1"/>
  <c r="AM102" i="1" s="1"/>
  <c r="S102" i="1"/>
  <c r="U102" i="1" s="1"/>
  <c r="R102" i="1"/>
  <c r="T102" i="1" s="1"/>
  <c r="AL101" i="1"/>
  <c r="AN101" i="1" s="1"/>
  <c r="AK101" i="1"/>
  <c r="AM101" i="1" s="1"/>
  <c r="S101" i="1"/>
  <c r="U101" i="1" s="1"/>
  <c r="R101" i="1"/>
  <c r="T101" i="1" s="1"/>
  <c r="AL100" i="1"/>
  <c r="AN100" i="1" s="1"/>
  <c r="AK100" i="1"/>
  <c r="AM100" i="1" s="1"/>
  <c r="S100" i="1"/>
  <c r="U100" i="1" s="1"/>
  <c r="R100" i="1"/>
  <c r="T100" i="1" s="1"/>
  <c r="S99" i="1"/>
  <c r="U99" i="1" s="1"/>
  <c r="R99" i="1"/>
  <c r="T99" i="1" s="1"/>
  <c r="AL98" i="1"/>
  <c r="AN98" i="1" s="1"/>
  <c r="AK98" i="1"/>
  <c r="AM98" i="1" s="1"/>
  <c r="S98" i="1"/>
  <c r="U98" i="1" s="1"/>
  <c r="R98" i="1"/>
  <c r="T98" i="1" s="1"/>
  <c r="AL97" i="1"/>
  <c r="AN97" i="1" s="1"/>
  <c r="AK97" i="1"/>
  <c r="AM97" i="1" s="1"/>
  <c r="S97" i="1"/>
  <c r="U97" i="1" s="1"/>
  <c r="R97" i="1"/>
  <c r="T97" i="1" s="1"/>
  <c r="AL96" i="1"/>
  <c r="AN96" i="1" s="1"/>
  <c r="AK96" i="1"/>
  <c r="AM96" i="1" s="1"/>
  <c r="S96" i="1"/>
  <c r="U96" i="1" s="1"/>
  <c r="R96" i="1"/>
  <c r="T96" i="1" s="1"/>
  <c r="AL95" i="1"/>
  <c r="AN95" i="1" s="1"/>
  <c r="AK95" i="1"/>
  <c r="AM95" i="1" s="1"/>
  <c r="S95" i="1"/>
  <c r="U95" i="1" s="1"/>
  <c r="R95" i="1"/>
  <c r="T95" i="1"/>
  <c r="AL94" i="1"/>
  <c r="AN94" i="1" s="1"/>
  <c r="AK94" i="1"/>
  <c r="AM94" i="1" s="1"/>
  <c r="S94" i="1"/>
  <c r="U94" i="1" s="1"/>
  <c r="T94" i="1"/>
  <c r="R94" i="1"/>
  <c r="AL93" i="1"/>
  <c r="AN93" i="1" s="1"/>
  <c r="AK93" i="1"/>
  <c r="AM93" i="1"/>
  <c r="S93" i="1"/>
  <c r="U93" i="1" s="1"/>
  <c r="R93" i="1"/>
  <c r="T93" i="1" s="1"/>
  <c r="AL92" i="1"/>
  <c r="AN92" i="1" s="1"/>
  <c r="AK92" i="1"/>
  <c r="AM92" i="1" s="1"/>
  <c r="S92" i="1"/>
  <c r="U92" i="1" s="1"/>
  <c r="R92" i="1"/>
  <c r="T92" i="1" s="1"/>
  <c r="AL91" i="1"/>
  <c r="AN91" i="1" s="1"/>
  <c r="AK91" i="1"/>
  <c r="AM91" i="1" s="1"/>
  <c r="S91" i="1"/>
  <c r="U91" i="1" s="1"/>
  <c r="R91" i="1"/>
  <c r="T91" i="1" s="1"/>
  <c r="AL90" i="1"/>
  <c r="AN90" i="1" s="1"/>
  <c r="AK90" i="1"/>
  <c r="AM90" i="1" s="1"/>
  <c r="S90" i="1"/>
  <c r="U90" i="1" s="1"/>
  <c r="R90" i="1"/>
  <c r="T90" i="1" s="1"/>
  <c r="AL89" i="1"/>
  <c r="AN89" i="1" s="1"/>
  <c r="AK89" i="1"/>
  <c r="AM89" i="1" s="1"/>
  <c r="S89" i="1"/>
  <c r="U89" i="1" s="1"/>
  <c r="R89" i="1"/>
  <c r="T89" i="1"/>
  <c r="AL88" i="1"/>
  <c r="AN88" i="1" s="1"/>
  <c r="AK88" i="1"/>
  <c r="AM88" i="1" s="1"/>
  <c r="S88" i="1"/>
  <c r="U88" i="1" s="1"/>
  <c r="R88" i="1"/>
  <c r="T88" i="1" s="1"/>
  <c r="AL87" i="1"/>
  <c r="AN87" i="1" s="1"/>
  <c r="AK87" i="1"/>
  <c r="AM87" i="1" s="1"/>
  <c r="S87" i="1"/>
  <c r="U87" i="1" s="1"/>
  <c r="R87" i="1"/>
  <c r="T87" i="1" s="1"/>
  <c r="AL86" i="1"/>
  <c r="AN86" i="1" s="1"/>
  <c r="AK86" i="1"/>
  <c r="AM86" i="1" s="1"/>
  <c r="S86" i="1"/>
  <c r="U86" i="1" s="1"/>
  <c r="T86" i="1"/>
  <c r="R86" i="1"/>
  <c r="AL85" i="1"/>
  <c r="AN85" i="1" s="1"/>
  <c r="AK85" i="1"/>
  <c r="AM85" i="1" s="1"/>
  <c r="S85" i="1"/>
  <c r="U85" i="1" s="1"/>
  <c r="R85" i="1"/>
  <c r="T85" i="1" s="1"/>
  <c r="AL84" i="1"/>
  <c r="AN84" i="1" s="1"/>
  <c r="AK84" i="1"/>
  <c r="AM84" i="1" s="1"/>
  <c r="S84" i="1"/>
  <c r="U84" i="1" s="1"/>
  <c r="R84" i="1"/>
  <c r="T84" i="1" s="1"/>
  <c r="AL83" i="1"/>
  <c r="AN83" i="1" s="1"/>
  <c r="AK83" i="1"/>
  <c r="AM83" i="1" s="1"/>
  <c r="S83" i="1"/>
  <c r="U83" i="1" s="1"/>
  <c r="R83" i="1"/>
  <c r="T83" i="1" s="1"/>
  <c r="AL82" i="1"/>
  <c r="AN82" i="1" s="1"/>
  <c r="AK82" i="1"/>
  <c r="AM82" i="1" s="1"/>
  <c r="S82" i="1"/>
  <c r="U82" i="1" s="1"/>
  <c r="R82" i="1"/>
  <c r="T82" i="1" s="1"/>
  <c r="AL81" i="1"/>
  <c r="AN81" i="1" s="1"/>
  <c r="AK81" i="1"/>
  <c r="AM81" i="1" s="1"/>
  <c r="S81" i="1"/>
  <c r="U81" i="1" s="1"/>
  <c r="R81" i="1"/>
  <c r="T81" i="1" s="1"/>
  <c r="AL80" i="1"/>
  <c r="AN80" i="1" s="1"/>
  <c r="AK80" i="1"/>
  <c r="AM80" i="1" s="1"/>
  <c r="S80" i="1"/>
  <c r="U80" i="1" s="1"/>
  <c r="R80" i="1"/>
  <c r="T80" i="1" s="1"/>
  <c r="AL79" i="1"/>
  <c r="AN79" i="1" s="1"/>
  <c r="AK79" i="1"/>
  <c r="AM79" i="1" s="1"/>
  <c r="S79" i="1"/>
  <c r="U79" i="1" s="1"/>
  <c r="R79" i="1"/>
  <c r="T79" i="1" s="1"/>
  <c r="AL78" i="1"/>
  <c r="AN78" i="1" s="1"/>
  <c r="AK78" i="1"/>
  <c r="AM78" i="1" s="1"/>
  <c r="S78" i="1"/>
  <c r="U78" i="1" s="1"/>
  <c r="R78" i="1"/>
  <c r="T78" i="1" s="1"/>
  <c r="AL77" i="1"/>
  <c r="AN77" i="1" s="1"/>
  <c r="AK77" i="1"/>
  <c r="AM77" i="1" s="1"/>
  <c r="S77" i="1"/>
  <c r="U77" i="1" s="1"/>
  <c r="R77" i="1"/>
  <c r="T77" i="1" s="1"/>
  <c r="AL76" i="1"/>
  <c r="AN76" i="1" s="1"/>
  <c r="AK76" i="1"/>
  <c r="AM76" i="1" s="1"/>
  <c r="S76" i="1"/>
  <c r="U76" i="1" s="1"/>
  <c r="R76" i="1"/>
  <c r="T76" i="1" s="1"/>
  <c r="AL75" i="1"/>
  <c r="AN75" i="1" s="1"/>
  <c r="AK75" i="1"/>
  <c r="AM75" i="1" s="1"/>
  <c r="S75" i="1"/>
  <c r="U75" i="1" s="1"/>
  <c r="R75" i="1"/>
  <c r="T75" i="1" s="1"/>
  <c r="AL74" i="1"/>
  <c r="AN74" i="1" s="1"/>
  <c r="AK74" i="1"/>
  <c r="AM74" i="1" s="1"/>
  <c r="S74" i="1"/>
  <c r="U74" i="1" s="1"/>
  <c r="R74" i="1"/>
  <c r="T74" i="1" s="1"/>
  <c r="AL73" i="1"/>
  <c r="AN73" i="1" s="1"/>
  <c r="AK73" i="1"/>
  <c r="AM73" i="1" s="1"/>
  <c r="S73" i="1"/>
  <c r="U73" i="1" s="1"/>
  <c r="R73" i="1"/>
  <c r="T73" i="1" s="1"/>
  <c r="AL72" i="1"/>
  <c r="AN72" i="1" s="1"/>
  <c r="AK72" i="1"/>
  <c r="AM72" i="1" s="1"/>
  <c r="S72" i="1"/>
  <c r="U72" i="1" s="1"/>
  <c r="R72" i="1"/>
  <c r="T72" i="1" s="1"/>
  <c r="AL71" i="1"/>
  <c r="AN71" i="1" s="1"/>
  <c r="AK71" i="1"/>
  <c r="AM71" i="1" s="1"/>
  <c r="S71" i="1"/>
  <c r="U71" i="1" s="1"/>
  <c r="R71" i="1"/>
  <c r="T71" i="1" s="1"/>
  <c r="AL70" i="1"/>
  <c r="AN70" i="1" s="1"/>
  <c r="AK70" i="1"/>
  <c r="AM70" i="1" s="1"/>
  <c r="S70" i="1"/>
  <c r="U70" i="1" s="1"/>
  <c r="R70" i="1"/>
  <c r="T70" i="1" s="1"/>
  <c r="AL69" i="1"/>
  <c r="AN69" i="1" s="1"/>
  <c r="AK69" i="1"/>
  <c r="AM69" i="1" s="1"/>
  <c r="S69" i="1"/>
  <c r="U69" i="1" s="1"/>
  <c r="R69" i="1"/>
  <c r="T69" i="1" s="1"/>
  <c r="AL68" i="1"/>
  <c r="AN68" i="1"/>
  <c r="AK68" i="1"/>
  <c r="AM68" i="1" s="1"/>
  <c r="S68" i="1"/>
  <c r="U68" i="1" s="1"/>
  <c r="R68" i="1"/>
  <c r="T68" i="1" s="1"/>
  <c r="AL67" i="1"/>
  <c r="AN67" i="1" s="1"/>
  <c r="AK67" i="1"/>
  <c r="AM67" i="1" s="1"/>
  <c r="S67" i="1"/>
  <c r="U67" i="1" s="1"/>
  <c r="R67" i="1"/>
  <c r="T67" i="1" s="1"/>
  <c r="AL66" i="1"/>
  <c r="AN66" i="1" s="1"/>
  <c r="AK66" i="1"/>
  <c r="AM66" i="1" s="1"/>
  <c r="S66" i="1"/>
  <c r="U66" i="1" s="1"/>
  <c r="R66" i="1"/>
  <c r="T66" i="1"/>
  <c r="AL65" i="1"/>
  <c r="AN65" i="1" s="1"/>
  <c r="AK65" i="1"/>
  <c r="AM65" i="1" s="1"/>
  <c r="S65" i="1"/>
  <c r="U65" i="1" s="1"/>
  <c r="R65" i="1"/>
  <c r="T65" i="1" s="1"/>
  <c r="AL64" i="1"/>
  <c r="AN64" i="1" s="1"/>
  <c r="AK64" i="1"/>
  <c r="AM64" i="1" s="1"/>
  <c r="S64" i="1"/>
  <c r="U64" i="1" s="1"/>
  <c r="R64" i="1"/>
  <c r="T64" i="1" s="1"/>
  <c r="AL63" i="1"/>
  <c r="AN63" i="1" s="1"/>
  <c r="AK63" i="1"/>
  <c r="AM63" i="1" s="1"/>
  <c r="S63" i="1"/>
  <c r="U63" i="1" s="1"/>
  <c r="R63" i="1"/>
  <c r="T63" i="1" s="1"/>
  <c r="AL62" i="1"/>
  <c r="AN62" i="1" s="1"/>
  <c r="AK62" i="1"/>
  <c r="AM62" i="1" s="1"/>
  <c r="S62" i="1"/>
  <c r="U62" i="1" s="1"/>
  <c r="R62" i="1"/>
  <c r="T62" i="1" s="1"/>
  <c r="AL61" i="1"/>
  <c r="AN61" i="1" s="1"/>
  <c r="AK61" i="1"/>
  <c r="AM61" i="1" s="1"/>
  <c r="S61" i="1"/>
  <c r="U61" i="1" s="1"/>
  <c r="R61" i="1"/>
  <c r="T61" i="1" s="1"/>
  <c r="AL60" i="1"/>
  <c r="AN60" i="1" s="1"/>
  <c r="AK60" i="1"/>
  <c r="AM60" i="1" s="1"/>
  <c r="S60" i="1"/>
  <c r="U60" i="1" s="1"/>
  <c r="R60" i="1"/>
  <c r="T60" i="1" s="1"/>
  <c r="AL59" i="1"/>
  <c r="AN59" i="1" s="1"/>
  <c r="AK59" i="1"/>
  <c r="AM59" i="1" s="1"/>
  <c r="S59" i="1"/>
  <c r="U59" i="1" s="1"/>
  <c r="R59" i="1"/>
  <c r="T59" i="1" s="1"/>
  <c r="AL58" i="1"/>
  <c r="AN58" i="1" s="1"/>
  <c r="AK58" i="1"/>
  <c r="AM58" i="1" s="1"/>
  <c r="S58" i="1"/>
  <c r="U58" i="1" s="1"/>
  <c r="R58" i="1"/>
  <c r="T58" i="1" s="1"/>
  <c r="AL57" i="1"/>
  <c r="AN57" i="1" s="1"/>
  <c r="AK57" i="1"/>
  <c r="AM57" i="1" s="1"/>
  <c r="S57" i="1"/>
  <c r="U57" i="1" s="1"/>
  <c r="R57" i="1"/>
  <c r="T57" i="1" s="1"/>
  <c r="AL56" i="1"/>
  <c r="AN56" i="1" s="1"/>
  <c r="AK56" i="1"/>
  <c r="AM56" i="1" s="1"/>
  <c r="S56" i="1"/>
  <c r="U56" i="1" s="1"/>
  <c r="R56" i="1"/>
  <c r="T56" i="1" s="1"/>
  <c r="AL55" i="1"/>
  <c r="AN55" i="1" s="1"/>
  <c r="AK55" i="1"/>
  <c r="AM55" i="1" s="1"/>
  <c r="S55" i="1"/>
  <c r="U55" i="1" s="1"/>
  <c r="R55" i="1"/>
  <c r="T55" i="1" s="1"/>
  <c r="AL54" i="1"/>
  <c r="AN54" i="1" s="1"/>
  <c r="AK54" i="1"/>
  <c r="AM54" i="1" s="1"/>
  <c r="S54" i="1"/>
  <c r="U54" i="1" s="1"/>
  <c r="R54" i="1"/>
  <c r="T54" i="1" s="1"/>
  <c r="AL53" i="1"/>
  <c r="AN53" i="1" s="1"/>
  <c r="AK53" i="1"/>
  <c r="AM53" i="1"/>
  <c r="S53" i="1"/>
  <c r="U53" i="1" s="1"/>
  <c r="R53" i="1"/>
  <c r="T53" i="1" s="1"/>
  <c r="AL52" i="1"/>
  <c r="AN52" i="1" s="1"/>
  <c r="AK52" i="1"/>
  <c r="AM52" i="1" s="1"/>
  <c r="S52" i="1"/>
  <c r="U52" i="1" s="1"/>
  <c r="R52" i="1"/>
  <c r="T52" i="1" s="1"/>
  <c r="AL51" i="1"/>
  <c r="AN51" i="1" s="1"/>
  <c r="AK51" i="1"/>
  <c r="AM51" i="1" s="1"/>
  <c r="S51" i="1"/>
  <c r="U51" i="1" s="1"/>
  <c r="R51" i="1"/>
  <c r="T51" i="1" s="1"/>
  <c r="AL50" i="1"/>
  <c r="AN50" i="1" s="1"/>
  <c r="AK50" i="1"/>
  <c r="AM50" i="1" s="1"/>
  <c r="S50" i="1"/>
  <c r="U50" i="1" s="1"/>
  <c r="R50" i="1"/>
  <c r="T50" i="1" s="1"/>
  <c r="AL49" i="1"/>
  <c r="AN49" i="1" s="1"/>
  <c r="AK49" i="1"/>
  <c r="AM49" i="1" s="1"/>
  <c r="S49" i="1"/>
  <c r="U49" i="1" s="1"/>
  <c r="R49" i="1"/>
  <c r="T49" i="1" s="1"/>
  <c r="AL48" i="1"/>
  <c r="AN48" i="1" s="1"/>
  <c r="AK48" i="1"/>
  <c r="AM48" i="1" s="1"/>
  <c r="S48" i="1"/>
  <c r="U48" i="1" s="1"/>
  <c r="R48" i="1"/>
  <c r="T48" i="1" s="1"/>
  <c r="AL47" i="1"/>
  <c r="AN47" i="1" s="1"/>
  <c r="AK47" i="1"/>
  <c r="AM47" i="1" s="1"/>
  <c r="S47" i="1"/>
  <c r="U47" i="1" s="1"/>
  <c r="R47" i="1"/>
  <c r="T47" i="1" s="1"/>
  <c r="AL46" i="1"/>
  <c r="AN46" i="1" s="1"/>
  <c r="AK46" i="1"/>
  <c r="AM46" i="1" s="1"/>
  <c r="S46" i="1"/>
  <c r="U46" i="1" s="1"/>
  <c r="R46" i="1"/>
  <c r="T46" i="1" s="1"/>
  <c r="AL45" i="1"/>
  <c r="AN45" i="1"/>
  <c r="AK45" i="1"/>
  <c r="AM45" i="1" s="1"/>
  <c r="S45" i="1"/>
  <c r="U45" i="1" s="1"/>
  <c r="R45" i="1"/>
  <c r="T45" i="1" s="1"/>
  <c r="AL44" i="1"/>
  <c r="AN44" i="1" s="1"/>
  <c r="AK44" i="1"/>
  <c r="AM44" i="1" s="1"/>
  <c r="S44" i="1"/>
  <c r="U44" i="1" s="1"/>
  <c r="R44" i="1"/>
  <c r="T44" i="1" s="1"/>
  <c r="AL43" i="1"/>
  <c r="AN43" i="1" s="1"/>
  <c r="AK43" i="1"/>
  <c r="AM43" i="1" s="1"/>
  <c r="AL42" i="1"/>
  <c r="AN42" i="1" s="1"/>
  <c r="AK42" i="1"/>
  <c r="AM42" i="1" s="1"/>
  <c r="S42" i="1"/>
  <c r="U42" i="1" s="1"/>
  <c r="R42" i="1"/>
  <c r="T42" i="1" s="1"/>
  <c r="AL41" i="1"/>
  <c r="AN41" i="1" s="1"/>
  <c r="AK41" i="1"/>
  <c r="AM41" i="1" s="1"/>
  <c r="S41" i="1"/>
  <c r="U41" i="1" s="1"/>
  <c r="R41" i="1"/>
  <c r="T41" i="1" s="1"/>
  <c r="AL40" i="1"/>
  <c r="AN40" i="1" s="1"/>
  <c r="AK40" i="1"/>
  <c r="AM40" i="1" s="1"/>
  <c r="S40" i="1"/>
  <c r="U40" i="1" s="1"/>
  <c r="R40" i="1"/>
  <c r="T40" i="1"/>
  <c r="AL39" i="1"/>
  <c r="AN39" i="1" s="1"/>
  <c r="AK39" i="1"/>
  <c r="AM39" i="1" s="1"/>
  <c r="S39" i="1"/>
  <c r="U39" i="1" s="1"/>
  <c r="R39" i="1"/>
  <c r="T39" i="1" s="1"/>
  <c r="AL38" i="1"/>
  <c r="AN38" i="1" s="1"/>
  <c r="AK38" i="1"/>
  <c r="AM38" i="1" s="1"/>
  <c r="S38" i="1"/>
  <c r="U38" i="1" s="1"/>
  <c r="R38" i="1"/>
  <c r="T38" i="1" s="1"/>
  <c r="AL37" i="1"/>
  <c r="AN37" i="1" s="1"/>
  <c r="AK37" i="1"/>
  <c r="AM37" i="1" s="1"/>
  <c r="S37" i="1"/>
  <c r="U37" i="1" s="1"/>
  <c r="R37" i="1"/>
  <c r="T37" i="1" s="1"/>
  <c r="AL36" i="1"/>
  <c r="AN36" i="1" s="1"/>
  <c r="AK36" i="1"/>
  <c r="AM36" i="1" s="1"/>
  <c r="S36" i="1"/>
  <c r="U36" i="1" s="1"/>
  <c r="R36" i="1"/>
  <c r="T36" i="1" s="1"/>
  <c r="AL35" i="1"/>
  <c r="AN35" i="1" s="1"/>
  <c r="AK35" i="1"/>
  <c r="AM35" i="1" s="1"/>
  <c r="S35" i="1"/>
  <c r="U35" i="1" s="1"/>
  <c r="R35" i="1"/>
  <c r="T35" i="1" s="1"/>
  <c r="AL34" i="1"/>
  <c r="AN34" i="1" s="1"/>
  <c r="AK34" i="1"/>
  <c r="AM34" i="1"/>
  <c r="S34" i="1"/>
  <c r="U34" i="1" s="1"/>
  <c r="R34" i="1"/>
  <c r="T34" i="1" s="1"/>
  <c r="AL33" i="1"/>
  <c r="AN33" i="1" s="1"/>
  <c r="AK33" i="1"/>
  <c r="AM33" i="1" s="1"/>
  <c r="S33" i="1"/>
  <c r="U33" i="1" s="1"/>
  <c r="R33" i="1"/>
  <c r="T33" i="1" s="1"/>
  <c r="AL32" i="1"/>
  <c r="AN32" i="1" s="1"/>
  <c r="AK32" i="1"/>
  <c r="AM32" i="1" s="1"/>
  <c r="S32" i="1"/>
  <c r="U32" i="1"/>
  <c r="R32" i="1"/>
  <c r="T32" i="1" s="1"/>
  <c r="AL31" i="1"/>
  <c r="AN31" i="1" s="1"/>
  <c r="AK31" i="1"/>
  <c r="AM31" i="1" s="1"/>
  <c r="S31" i="1"/>
  <c r="U31" i="1" s="1"/>
  <c r="R31" i="1"/>
  <c r="T31" i="1" s="1"/>
  <c r="AL30" i="1"/>
  <c r="AN30" i="1" s="1"/>
  <c r="AK30" i="1"/>
  <c r="AM30" i="1" s="1"/>
  <c r="S30" i="1"/>
  <c r="U30" i="1" s="1"/>
  <c r="R30" i="1"/>
  <c r="T30" i="1" s="1"/>
  <c r="AL29" i="1"/>
  <c r="AN29" i="1" s="1"/>
  <c r="AK29" i="1"/>
  <c r="AM29" i="1" s="1"/>
  <c r="S29" i="1"/>
  <c r="U29" i="1"/>
  <c r="R29" i="1"/>
  <c r="T29" i="1" s="1"/>
  <c r="AL28" i="1"/>
  <c r="AN28" i="1" s="1"/>
  <c r="AK28" i="1"/>
  <c r="AM28" i="1" s="1"/>
  <c r="S28" i="1"/>
  <c r="U28" i="1" s="1"/>
  <c r="R28" i="1"/>
  <c r="T28" i="1"/>
  <c r="AL27" i="1"/>
  <c r="AN27" i="1" s="1"/>
  <c r="AK27" i="1"/>
  <c r="AM27" i="1" s="1"/>
  <c r="S27" i="1"/>
  <c r="U27" i="1" s="1"/>
  <c r="R27" i="1"/>
  <c r="T27" i="1" s="1"/>
  <c r="AL26" i="1"/>
  <c r="AN26" i="1" s="1"/>
  <c r="AK26" i="1"/>
  <c r="AM26" i="1" s="1"/>
  <c r="S26" i="1"/>
  <c r="U26" i="1" s="1"/>
  <c r="R26" i="1"/>
  <c r="T26" i="1" s="1"/>
  <c r="AL25" i="1"/>
  <c r="AN25" i="1" s="1"/>
  <c r="AK25" i="1"/>
  <c r="AM25" i="1" s="1"/>
  <c r="S25" i="1"/>
  <c r="U25" i="1"/>
  <c r="R25" i="1"/>
  <c r="T25" i="1" s="1"/>
  <c r="AL24" i="1"/>
  <c r="AN24" i="1" s="1"/>
  <c r="AK24" i="1"/>
  <c r="AM24" i="1" s="1"/>
  <c r="S24" i="1"/>
  <c r="U24" i="1" s="1"/>
  <c r="R24" i="1"/>
  <c r="T24" i="1" s="1"/>
  <c r="AL23" i="1"/>
  <c r="AN23" i="1" s="1"/>
  <c r="AK23" i="1"/>
  <c r="AM23" i="1" s="1"/>
  <c r="S23" i="1"/>
  <c r="U23" i="1" s="1"/>
  <c r="R23" i="1"/>
  <c r="T23" i="1" s="1"/>
  <c r="AL22" i="1"/>
  <c r="AN22" i="1" s="1"/>
  <c r="AK22" i="1"/>
  <c r="AM22" i="1" s="1"/>
  <c r="S22" i="1"/>
  <c r="U22" i="1" s="1"/>
  <c r="R22" i="1"/>
  <c r="T22" i="1" s="1"/>
  <c r="AL21" i="1"/>
  <c r="AN21" i="1" s="1"/>
  <c r="AK21" i="1"/>
  <c r="AM21" i="1" s="1"/>
  <c r="S21" i="1"/>
  <c r="U21" i="1" s="1"/>
  <c r="R21" i="1"/>
  <c r="T21" i="1" s="1"/>
  <c r="AL20" i="1"/>
  <c r="AN20" i="1" s="1"/>
  <c r="AK20" i="1"/>
  <c r="AM20" i="1" s="1"/>
  <c r="S20" i="1"/>
  <c r="U20" i="1" s="1"/>
  <c r="R20" i="1"/>
  <c r="T20" i="1" s="1"/>
  <c r="AL19" i="1"/>
  <c r="AN19" i="1" s="1"/>
  <c r="AK19" i="1"/>
  <c r="AM19" i="1" s="1"/>
  <c r="S19" i="1"/>
  <c r="U19" i="1" s="1"/>
  <c r="R19" i="1"/>
  <c r="T19" i="1"/>
  <c r="AL18" i="1"/>
  <c r="AN18" i="1" s="1"/>
  <c r="AK18" i="1"/>
  <c r="AM18" i="1" s="1"/>
  <c r="S18" i="1"/>
  <c r="U18" i="1"/>
  <c r="R18" i="1"/>
  <c r="T18" i="1" s="1"/>
  <c r="AL17" i="1"/>
  <c r="AN17" i="1" s="1"/>
  <c r="AK17" i="1"/>
  <c r="AM17" i="1" s="1"/>
  <c r="S17" i="1"/>
  <c r="U17" i="1" s="1"/>
  <c r="R17" i="1"/>
  <c r="T17" i="1" s="1"/>
  <c r="AL16" i="1"/>
  <c r="AN16" i="1" s="1"/>
  <c r="AK16" i="1"/>
  <c r="AM16" i="1" s="1"/>
  <c r="S16" i="1"/>
  <c r="U16" i="1" s="1"/>
  <c r="R16" i="1"/>
  <c r="T16" i="1" s="1"/>
  <c r="AL15" i="1"/>
  <c r="AN15" i="1" s="1"/>
  <c r="AK15" i="1"/>
  <c r="AM15" i="1" s="1"/>
  <c r="S15" i="1"/>
  <c r="U15" i="1" s="1"/>
  <c r="R15" i="1"/>
  <c r="T15" i="1" s="1"/>
  <c r="AL14" i="1"/>
  <c r="AN14" i="1" s="1"/>
  <c r="AK14" i="1"/>
  <c r="AM14" i="1" s="1"/>
  <c r="S14" i="1"/>
  <c r="U14" i="1" s="1"/>
  <c r="R14" i="1"/>
  <c r="T14" i="1" s="1"/>
  <c r="AL13" i="1"/>
  <c r="AN13" i="1" s="1"/>
  <c r="AK13" i="1"/>
  <c r="AM13" i="1" s="1"/>
  <c r="S13" i="1"/>
  <c r="U13" i="1" s="1"/>
  <c r="R13" i="1"/>
  <c r="T13" i="1" s="1"/>
  <c r="AL12" i="1"/>
  <c r="AN12" i="1" s="1"/>
  <c r="AK12" i="1"/>
  <c r="AM12" i="1" s="1"/>
  <c r="S12" i="1"/>
  <c r="U12" i="1" s="1"/>
  <c r="R12" i="1"/>
  <c r="T12" i="1"/>
  <c r="AL11" i="1"/>
  <c r="AN11" i="1" s="1"/>
  <c r="AK11" i="1"/>
  <c r="AM11" i="1" s="1"/>
  <c r="S11" i="1"/>
  <c r="U11" i="1" s="1"/>
  <c r="R11" i="1"/>
  <c r="T11" i="1" s="1"/>
  <c r="AL10" i="1"/>
  <c r="AN10" i="1" s="1"/>
  <c r="AK10" i="1"/>
  <c r="AM10" i="1" s="1"/>
  <c r="S10" i="1"/>
  <c r="U10" i="1" s="1"/>
  <c r="R10" i="1"/>
  <c r="T10" i="1" s="1"/>
  <c r="AL9" i="1"/>
  <c r="AN9" i="1" s="1"/>
  <c r="AK9" i="1"/>
  <c r="AM9" i="1" s="1"/>
  <c r="S9" i="1"/>
  <c r="U9" i="1" s="1"/>
  <c r="R9" i="1"/>
  <c r="T9" i="1" s="1"/>
  <c r="AL8" i="1"/>
  <c r="AN8" i="1" s="1"/>
  <c r="AK8" i="1"/>
  <c r="AM8" i="1" s="1"/>
  <c r="S8" i="1"/>
  <c r="U8" i="1"/>
  <c r="R8" i="1"/>
  <c r="T8" i="1" s="1"/>
  <c r="AL7" i="1"/>
  <c r="AN7" i="1" s="1"/>
  <c r="AK7" i="1"/>
  <c r="AM7" i="1" s="1"/>
  <c r="S7" i="1"/>
  <c r="U7" i="1" s="1"/>
  <c r="R7" i="1"/>
  <c r="T7" i="1" s="1"/>
  <c r="AN6" i="1"/>
  <c r="AK6" i="1"/>
  <c r="AM6" i="1" s="1"/>
  <c r="S6" i="1"/>
  <c r="R6" i="1"/>
  <c r="T6" i="1" s="1"/>
</calcChain>
</file>

<file path=xl/sharedStrings.xml><?xml version="1.0" encoding="utf-8"?>
<sst xmlns="http://schemas.openxmlformats.org/spreadsheetml/2006/main" count="3247" uniqueCount="551">
  <si>
    <t>NIVEL</t>
  </si>
  <si>
    <t>DEPARTAMENTO</t>
  </si>
  <si>
    <t>PROVINCIA</t>
  </si>
  <si>
    <t>MUNICIPIO/TIOC</t>
  </si>
  <si>
    <t>ÁREA Y GRUPO DE EDAD</t>
  </si>
  <si>
    <r>
      <rPr>
        <b/>
        <sz val="10"/>
        <color theme="1"/>
        <rFont val="Arial"/>
        <family val="2"/>
      </rPr>
      <t>POBLACIÓN TOTAL
(PT)</t>
    </r>
    <r>
      <rPr>
        <b/>
        <vertAlign val="superscript"/>
        <sz val="10"/>
        <color theme="1"/>
        <rFont val="Arial"/>
        <family val="2"/>
      </rPr>
      <t>(1)</t>
    </r>
  </si>
  <si>
    <t>POBLACIÓN EN EDAD DE NO TRABAJAR 
(PENT)</t>
  </si>
  <si>
    <t>POBLACIÓN EN EDAD DE TRABAJAR (14 O MÁS AÑOS DE EDAD)
(PET)</t>
  </si>
  <si>
    <r>
      <rPr>
        <b/>
        <sz val="10"/>
        <color theme="1"/>
        <rFont val="Arial"/>
        <family val="2"/>
      </rPr>
      <t>POBLACIÓN TOTAL
(PT)</t>
    </r>
    <r>
      <rPr>
        <b/>
        <vertAlign val="superscript"/>
        <sz val="10"/>
        <color theme="1"/>
        <rFont val="Arial"/>
        <family val="2"/>
      </rPr>
      <t>(1)</t>
    </r>
  </si>
  <si>
    <t>Población económicamente activa 
(PEA)</t>
  </si>
  <si>
    <t>Población económicamente inactiva
(PEI)</t>
  </si>
  <si>
    <r>
      <rPr>
        <b/>
        <sz val="10"/>
        <color theme="1"/>
        <rFont val="Arial"/>
        <family val="2"/>
      </rPr>
      <t xml:space="preserve">Sin especificar </t>
    </r>
    <r>
      <rPr>
        <b/>
        <vertAlign val="superscript"/>
        <sz val="10"/>
        <color theme="1"/>
        <rFont val="Arial"/>
        <family val="2"/>
      </rPr>
      <t>(2)</t>
    </r>
  </si>
  <si>
    <r>
      <rPr>
        <b/>
        <sz val="10"/>
        <color theme="1"/>
        <rFont val="Arial"/>
        <family val="2"/>
      </rPr>
      <t xml:space="preserve">Sin especificar </t>
    </r>
    <r>
      <rPr>
        <b/>
        <vertAlign val="superscript"/>
        <sz val="10"/>
        <color theme="1"/>
        <rFont val="Arial"/>
        <family val="2"/>
      </rPr>
      <t>(2)</t>
    </r>
  </si>
  <si>
    <t>Total</t>
  </si>
  <si>
    <t>Hombres</t>
  </si>
  <si>
    <t>Mujeres</t>
  </si>
  <si>
    <t>Población ocupada
(PO)</t>
  </si>
  <si>
    <t>Población desocupada
(PD)</t>
  </si>
  <si>
    <t>PEA mujeres</t>
  </si>
  <si>
    <t>PEA hombres</t>
  </si>
  <si>
    <t>PET mujeres</t>
  </si>
  <si>
    <t>PET hombres</t>
  </si>
  <si>
    <t>TGP_muj</t>
  </si>
  <si>
    <t>TGP_hom</t>
  </si>
  <si>
    <t>Municipio/TIOC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</si>
  <si>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</si>
  <si>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</si>
  <si>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</si>
  <si>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</si>
  <si>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</si>
  <si>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</si>
  <si>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</si>
  <si>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</si>
  <si>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</si>
  <si>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</si>
  <si>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</si>
  <si>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</si>
  <si>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</si>
  <si>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</si>
  <si>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</si>
  <si>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</si>
  <si>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</si>
  <si>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</si>
  <si>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</si>
  <si>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</si>
  <si>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</si>
  <si>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</si>
  <si>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</si>
  <si>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</si>
  <si>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</si>
  <si>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</si>
  <si>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</si>
  <si>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</si>
  <si>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</si>
  <si>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</si>
  <si>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</si>
  <si>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</si>
  <si>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</si>
  <si>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</si>
  <si>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</si>
  <si>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</si>
  <si>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</si>
  <si>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</si>
  <si>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</si>
  <si>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</si>
  <si>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</si>
  <si>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</si>
  <si>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</si>
  <si>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</si>
  <si>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</si>
  <si>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</si>
  <si>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</si>
  <si>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</si>
  <si>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</si>
  <si>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</si>
  <si>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</si>
  <si>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</si>
  <si>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</si>
  <si>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</si>
  <si>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</si>
  <si>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</si>
  <si>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</si>
  <si>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</si>
  <si>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</si>
  <si>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</si>
  <si>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</si>
  <si>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</si>
  <si>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</si>
  <si>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</si>
  <si>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</si>
  <si>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</si>
  <si>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</si>
  <si>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</si>
  <si>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</si>
  <si>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</si>
  <si>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</si>
  <si>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</si>
  <si>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</si>
  <si>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</si>
  <si>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</si>
  <si>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</si>
  <si>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</si>
  <si>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</si>
  <si>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</si>
  <si>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</si>
  <si>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</si>
  <si>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</si>
  <si>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</si>
  <si>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</si>
  <si>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</si>
  <si>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</si>
  <si>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</si>
  <si>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</si>
  <si>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</si>
  <si>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</si>
  <si>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</si>
  <si>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</si>
  <si>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</si>
  <si>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</si>
  <si>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</si>
  <si>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</si>
  <si>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</si>
  <si>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</si>
  <si>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</si>
  <si>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</si>
  <si>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</si>
  <si>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</si>
  <si>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</si>
  <si>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</si>
  <si>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</si>
  <si>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</si>
  <si>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</si>
  <si>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</si>
  <si>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</si>
  <si>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</si>
  <si>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</si>
  <si>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</si>
  <si>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</si>
  <si>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</si>
  <si>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</si>
  <si>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</si>
  <si>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</si>
  <si>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</si>
  <si>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</si>
  <si>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</si>
  <si>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</si>
  <si>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</si>
  <si>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</si>
  <si>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</si>
  <si>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</si>
  <si>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</si>
  <si>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</si>
  <si>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</si>
  <si>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</si>
  <si>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</si>
  <si>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</si>
  <si>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</si>
  <si>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</si>
  <si>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</si>
  <si>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</si>
  <si>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</si>
  <si>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</si>
  <si>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</si>
  <si>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</si>
  <si>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</si>
  <si>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</si>
  <si>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</si>
  <si>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</si>
  <si>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</si>
  <si>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</si>
  <si>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</si>
  <si>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</si>
  <si>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</si>
  <si>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</si>
  <si>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</si>
  <si>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</si>
  <si>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</si>
  <si>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</si>
  <si>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</si>
  <si>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</si>
  <si>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</si>
  <si>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</si>
  <si>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</si>
  <si>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</si>
  <si>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</si>
  <si>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</si>
  <si>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</si>
  <si>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</si>
  <si>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</si>
  <si>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</si>
  <si>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</si>
  <si>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</si>
  <si>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</si>
  <si>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</si>
  <si>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</si>
  <si>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</si>
  <si>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</si>
  <si>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</si>
  <si>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</si>
  <si>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</si>
  <si>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</si>
  <si>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</si>
  <si>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</si>
  <si>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</si>
  <si>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</si>
  <si>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</si>
  <si>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</si>
  <si>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</si>
  <si>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</si>
  <si>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</si>
  <si>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</si>
  <si>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</si>
  <si>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</si>
  <si>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</si>
  <si>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</si>
  <si>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</si>
  <si>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</si>
  <si>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</si>
  <si>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</si>
  <si>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</si>
  <si>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</si>
  <si>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</si>
  <si>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</si>
  <si>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</si>
  <si>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</si>
  <si>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</si>
  <si>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</si>
  <si>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</si>
  <si>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</si>
  <si>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</si>
  <si>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</si>
  <si>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</si>
  <si>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</si>
  <si>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</si>
  <si>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</si>
  <si>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</si>
  <si>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</si>
  <si>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</si>
  <si>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</si>
  <si>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</si>
  <si>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</si>
  <si>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</si>
  <si>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</si>
  <si>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</si>
  <si>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</si>
  <si>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</si>
  <si>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</si>
  <si>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</si>
  <si>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</si>
  <si>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</si>
  <si>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</si>
  <si>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</si>
  <si>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</si>
  <si>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</si>
  <si>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</si>
  <si>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</si>
  <si>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</si>
  <si>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</si>
  <si>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</si>
  <si>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</si>
  <si>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</si>
  <si>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</si>
  <si>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</si>
  <si>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</si>
  <si>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</si>
  <si>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</si>
  <si>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</si>
  <si>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</si>
  <si>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</si>
  <si>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</si>
  <si>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</si>
  <si>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</si>
  <si>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</si>
  <si>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</si>
  <si>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</si>
  <si>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</si>
  <si>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</si>
  <si>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</si>
  <si>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</si>
  <si>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</si>
  <si>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</si>
  <si>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</si>
  <si>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</si>
  <si>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</si>
  <si>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</si>
  <si>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</si>
  <si>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</si>
  <si>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</si>
  <si>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</si>
  <si>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</si>
  <si>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</si>
  <si>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</si>
  <si>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</si>
  <si>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</si>
  <si>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</si>
  <si>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</si>
  <si>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</si>
  <si>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</si>
  <si>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</si>
  <si>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</si>
  <si>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</si>
  <si>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</si>
  <si>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</si>
  <si>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</si>
  <si>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</si>
  <si>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</si>
  <si>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</si>
  <si>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</si>
  <si>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</si>
  <si>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</si>
  <si>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</si>
  <si>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</si>
  <si>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</si>
  <si>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</si>
  <si>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</si>
  <si>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</si>
  <si>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</si>
  <si>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</si>
  <si>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</si>
  <si>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</si>
  <si>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</si>
  <si>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</si>
  <si>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</si>
  <si>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</si>
  <si>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</si>
  <si>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</si>
  <si>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</si>
  <si>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</si>
  <si>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</si>
  <si>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</si>
  <si>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</si>
  <si>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</si>
  <si>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</si>
  <si>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</si>
  <si>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</si>
  <si>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</si>
  <si>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</si>
  <si>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</si>
  <si>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</si>
  <si>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</si>
  <si>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</si>
  <si>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</si>
  <si>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</si>
  <si>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</si>
  <si>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</si>
  <si>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</si>
  <si>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</si>
  <si>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</si>
  <si>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</si>
  <si>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</si>
  <si>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</si>
  <si>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</si>
  <si>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</si>
  <si>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</si>
  <si>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</si>
  <si>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</si>
  <si>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</si>
  <si>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</si>
  <si>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</si>
  <si>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</si>
  <si>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</si>
  <si>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</si>
  <si>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</si>
  <si>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</si>
  <si>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</si>
  <si>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</si>
  <si>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</si>
  <si>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</si>
  <si>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</si>
  <si>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</si>
  <si>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</si>
  <si>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</si>
  <si>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</si>
  <si>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</si>
  <si>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</si>
  <si>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</si>
  <si>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</si>
  <si>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</si>
  <si>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</si>
  <si>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</si>
  <si>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</si>
  <si>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</si>
  <si>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</si>
  <si>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</si>
  <si>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</si>
  <si>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</si>
  <si>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</si>
  <si>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</si>
  <si>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</si>
  <si>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</si>
  <si>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</si>
  <si>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</si>
  <si>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</si>
  <si>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</si>
  <si>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</si>
  <si>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</si>
  <si>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</si>
  <si>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</si>
  <si>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</si>
  <si>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</si>
  <si>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</si>
  <si>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</si>
  <si>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</si>
  <si>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</si>
  <si>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</si>
  <si>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</si>
  <si>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</si>
  <si>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</si>
  <si>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</si>
  <si>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</si>
  <si>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</si>
  <si>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</si>
  <si>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</si>
  <si>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</si>
  <si>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</si>
  <si>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</si>
  <si>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</si>
  <si>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</si>
  <si>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</si>
  <si>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</si>
  <si>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</si>
  <si>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</si>
  <si>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</si>
  <si>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</si>
  <si>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</si>
  <si>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</si>
  <si>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</si>
  <si>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</si>
  <si>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</si>
  <si>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</si>
  <si>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</si>
  <si>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</si>
  <si>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</si>
  <si>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</si>
  <si>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</si>
  <si>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</si>
  <si>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</si>
  <si>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</si>
  <si>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</si>
  <si>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</si>
  <si>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</si>
  <si>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</si>
  <si>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</si>
  <si>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</si>
  <si>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</si>
  <si>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</si>
  <si>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</si>
  <si>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</si>
  <si>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</si>
  <si>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</si>
  <si>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id</t>
  </si>
  <si>
    <t>Departamento</t>
  </si>
  <si>
    <t>Municipio</t>
  </si>
  <si>
    <t>tgp_hom2012</t>
  </si>
  <si>
    <t>hombres_noactivos2012</t>
  </si>
  <si>
    <t>tgp_hom2024</t>
  </si>
  <si>
    <t>hombres_noactivos2024</t>
  </si>
  <si>
    <t>Variación%</t>
  </si>
  <si>
    <t>max_variación</t>
  </si>
  <si>
    <t>min_variación</t>
  </si>
  <si>
    <t>CPV 2012</t>
  </si>
  <si>
    <t>CPV 2024</t>
  </si>
  <si>
    <t>40501</t>
  </si>
  <si>
    <t>41501</t>
  </si>
  <si>
    <t>Quedan retos grandes</t>
  </si>
  <si>
    <t>Quedan retos importantes</t>
  </si>
  <si>
    <t>Villa Azurduy</t>
  </si>
  <si>
    <t>Próximo a alcanzarse</t>
  </si>
  <si>
    <t>ODS alcanzado</t>
  </si>
  <si>
    <t>Zudañez</t>
  </si>
  <si>
    <t>UMBRALES</t>
  </si>
  <si>
    <t>TOTAL</t>
  </si>
  <si>
    <t>Villa Mojocoya</t>
  </si>
  <si>
    <t>Promedio</t>
  </si>
  <si>
    <t>Desviación estándar</t>
  </si>
  <si>
    <t>ROJO</t>
  </si>
  <si>
    <t>NARANJA</t>
  </si>
  <si>
    <t>AMARILLO</t>
  </si>
  <si>
    <t>VERDE</t>
  </si>
  <si>
    <t>Villa Alcalá</t>
  </si>
  <si>
    <t>Conteo de clasificación por municipio, 2024</t>
  </si>
  <si>
    <t>rojo</t>
  </si>
  <si>
    <t>San Pablo de Huacareta</t>
  </si>
  <si>
    <t>naranja</t>
  </si>
  <si>
    <t>amarillo</t>
  </si>
  <si>
    <t>verde</t>
  </si>
  <si>
    <t>Conteo de clasificación por municipio, 2012</t>
  </si>
  <si>
    <t>Villa Vaca Guzman</t>
  </si>
  <si>
    <t>Huacaya</t>
  </si>
  <si>
    <t>max</t>
  </si>
  <si>
    <t>min</t>
  </si>
  <si>
    <t>TGP_hom2012</t>
  </si>
  <si>
    <t>TGP_hom2024</t>
  </si>
  <si>
    <t>Ancoraimes</t>
  </si>
  <si>
    <t xml:space="preserve">Yacuiba </t>
  </si>
  <si>
    <t>Carapari</t>
  </si>
  <si>
    <t>Coro Coro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</si>
  <si>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</si>
  <si>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</si>
  <si>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</si>
  <si>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</si>
  <si>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</si>
  <si>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</si>
  <si>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</si>
  <si>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</si>
  <si>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</si>
  <si>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</si>
  <si>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</si>
  <si>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</si>
  <si>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</si>
  <si>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</si>
  <si>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</si>
  <si>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</si>
  <si>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</si>
  <si>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</si>
  <si>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</si>
  <si>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</si>
  <si>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</si>
  <si>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</si>
  <si>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</si>
  <si>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</si>
  <si>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</si>
  <si>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</si>
  <si>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</si>
  <si>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</si>
  <si>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</si>
  <si>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</si>
  <si>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</si>
  <si>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</si>
  <si>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</si>
  <si>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</si>
  <si>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</si>
  <si>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</si>
  <si>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</si>
  <si>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Tasa global de participación hombres (≥ 14 años), (%) 2012</t>
  </si>
  <si>
    <t>Tasa global de participación hombres (≥ 14 años), (%) 2024</t>
  </si>
  <si>
    <t>Número de hombres en edad de trabajar que no están económicamente activos 2012</t>
  </si>
  <si>
    <t>Número de hombres en edad de trabajar que no están económicamente activos 2024</t>
  </si>
  <si>
    <t>id_departamento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</si>
  <si>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</si>
  <si>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</si>
  <si>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</si>
  <si>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</si>
  <si>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</si>
  <si>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</si>
  <si>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</si>
  <si>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</si>
  <si>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</si>
  <si>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</si>
  <si>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</si>
  <si>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Tasa global de participación hombres (≥ 14 años),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</si>
</sst>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1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vertAlign val="superscript"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5D8CAF"/>
        <bgColor rgb="FF5D8CAF"/>
      </patternFill>
    </fill>
    <fill>
      <patternFill patternType="solid">
        <fgColor rgb="FFD8ECEF"/>
        <bgColor rgb="FFD8ECE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6"/>
  </cellStyleXfs>
  <cellXfs count="74">
    <xf numFmtId="0" fontId="0" fillId="0" borderId="0" xfId="0"/>
    <xf numFmtId="0" fontId="4" fillId="0" borderId="0" xfId="0" applyFont="1"/>
    <xf numFmtId="0" fontId="4" fillId="2" borderId="12" xfId="0" applyFont="1" applyFill="1" applyBorder="1"/>
    <xf numFmtId="3" fontId="4" fillId="2" borderId="12" xfId="0" applyNumberFormat="1" applyFont="1" applyFill="1" applyBorder="1"/>
    <xf numFmtId="3" fontId="4" fillId="0" borderId="0" xfId="0" applyNumberFormat="1" applyFont="1"/>
    <xf numFmtId="3" fontId="2" fillId="2" borderId="12" xfId="0" applyNumberFormat="1" applyFont="1" applyFill="1" applyBorder="1" applyAlignment="1">
      <alignment horizontal="center" wrapText="1"/>
    </xf>
    <xf numFmtId="0" fontId="5" fillId="3" borderId="14" xfId="0" applyFont="1" applyFill="1" applyBorder="1" applyAlignment="1">
      <alignment horizontal="right"/>
    </xf>
    <xf numFmtId="0" fontId="5" fillId="3" borderId="15" xfId="0" applyFont="1" applyFill="1" applyBorder="1"/>
    <xf numFmtId="0" fontId="5" fillId="3" borderId="14" xfId="0" applyFont="1" applyFill="1" applyBorder="1"/>
    <xf numFmtId="3" fontId="5" fillId="3" borderId="14" xfId="0" applyNumberFormat="1" applyFont="1" applyFill="1" applyBorder="1"/>
    <xf numFmtId="3" fontId="5" fillId="3" borderId="14" xfId="0" applyNumberFormat="1" applyFont="1" applyFill="1" applyBorder="1" applyAlignment="1">
      <alignment horizontal="right"/>
    </xf>
    <xf numFmtId="2" fontId="4" fillId="0" borderId="0" xfId="0" applyNumberFormat="1" applyFont="1"/>
    <xf numFmtId="1" fontId="5" fillId="3" borderId="14" xfId="0" applyNumberFormat="1" applyFont="1" applyFill="1" applyBorder="1"/>
    <xf numFmtId="3" fontId="5" fillId="0" borderId="5" xfId="0" applyNumberFormat="1" applyFont="1" applyBorder="1" applyAlignment="1">
      <alignment horizontal="right"/>
    </xf>
    <xf numFmtId="0" fontId="5" fillId="4" borderId="14" xfId="0" applyFont="1" applyFill="1" applyBorder="1" applyAlignment="1">
      <alignment horizontal="right"/>
    </xf>
    <xf numFmtId="0" fontId="5" fillId="4" borderId="15" xfId="0" applyFont="1" applyFill="1" applyBorder="1"/>
    <xf numFmtId="1" fontId="5" fillId="4" borderId="14" xfId="0" applyNumberFormat="1" applyFont="1" applyFill="1" applyBorder="1"/>
    <xf numFmtId="3" fontId="5" fillId="4" borderId="14" xfId="0" applyNumberFormat="1" applyFont="1" applyFill="1" applyBorder="1" applyAlignment="1">
      <alignment horizontal="right"/>
    </xf>
    <xf numFmtId="2" fontId="4" fillId="4" borderId="16" xfId="0" applyNumberFormat="1" applyFont="1" applyFill="1" applyBorder="1"/>
    <xf numFmtId="164" fontId="6" fillId="0" borderId="12" xfId="0" applyNumberFormat="1" applyFont="1" applyBorder="1"/>
    <xf numFmtId="49" fontId="6" fillId="0" borderId="12" xfId="0" applyNumberFormat="1" applyFont="1" applyBorder="1"/>
    <xf numFmtId="1" fontId="4" fillId="0" borderId="12" xfId="0" applyNumberFormat="1" applyFont="1" applyBorder="1"/>
    <xf numFmtId="0" fontId="4" fillId="0" borderId="12" xfId="0" applyFont="1" applyBorder="1"/>
    <xf numFmtId="165" fontId="4" fillId="0" borderId="0" xfId="0" applyNumberFormat="1" applyFont="1"/>
    <xf numFmtId="0" fontId="4" fillId="5" borderId="12" xfId="0" applyFont="1" applyFill="1" applyBorder="1"/>
    <xf numFmtId="1" fontId="4" fillId="0" borderId="12" xfId="0" applyNumberFormat="1" applyFont="1" applyBorder="1" applyAlignment="1">
      <alignment horizontal="right"/>
    </xf>
    <xf numFmtId="2" fontId="4" fillId="0" borderId="12" xfId="0" applyNumberFormat="1" applyFont="1" applyBorder="1"/>
    <xf numFmtId="0" fontId="6" fillId="0" borderId="12" xfId="0" applyFont="1" applyBorder="1"/>
    <xf numFmtId="3" fontId="6" fillId="0" borderId="12" xfId="0" applyNumberFormat="1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165" fontId="4" fillId="0" borderId="12" xfId="0" applyNumberFormat="1" applyFont="1" applyBorder="1"/>
    <xf numFmtId="0" fontId="6" fillId="6" borderId="12" xfId="0" applyFont="1" applyFill="1" applyBorder="1"/>
    <xf numFmtId="3" fontId="6" fillId="0" borderId="12" xfId="0" applyNumberFormat="1" applyFont="1" applyBorder="1"/>
    <xf numFmtId="0" fontId="6" fillId="0" borderId="0" xfId="0" applyFont="1"/>
    <xf numFmtId="0" fontId="6" fillId="7" borderId="12" xfId="0" applyFont="1" applyFill="1" applyBorder="1"/>
    <xf numFmtId="3" fontId="6" fillId="7" borderId="12" xfId="0" applyNumberFormat="1" applyFont="1" applyFill="1" applyBorder="1" applyAlignment="1">
      <alignment horizontal="right"/>
    </xf>
    <xf numFmtId="1" fontId="4" fillId="0" borderId="0" xfId="0" applyNumberFormat="1" applyFont="1"/>
    <xf numFmtId="164" fontId="4" fillId="0" borderId="0" xfId="0" applyNumberFormat="1" applyFont="1"/>
    <xf numFmtId="49" fontId="7" fillId="0" borderId="0" xfId="0" applyNumberFormat="1" applyFont="1"/>
    <xf numFmtId="0" fontId="7" fillId="0" borderId="0" xfId="0" applyFont="1"/>
    <xf numFmtId="4" fontId="4" fillId="0" borderId="12" xfId="0" applyNumberFormat="1" applyFont="1" applyBorder="1"/>
    <xf numFmtId="4" fontId="4" fillId="0" borderId="12" xfId="0" applyNumberFormat="1" applyFont="1" applyBorder="1" applyAlignment="1">
      <alignment horizontal="right"/>
    </xf>
    <xf numFmtId="3" fontId="4" fillId="0" borderId="12" xfId="0" applyNumberFormat="1" applyFont="1" applyBorder="1"/>
    <xf numFmtId="3" fontId="4" fillId="0" borderId="12" xfId="0" applyNumberFormat="1" applyFont="1" applyBorder="1" applyAlignment="1">
      <alignment horizontal="right"/>
    </xf>
    <xf numFmtId="4" fontId="6" fillId="0" borderId="12" xfId="0" applyNumberFormat="1" applyFont="1" applyBorder="1" applyAlignment="1">
      <alignment horizontal="right"/>
    </xf>
    <xf numFmtId="0" fontId="8" fillId="8" borderId="12" xfId="0" applyFont="1" applyFill="1" applyBorder="1"/>
    <xf numFmtId="0" fontId="9" fillId="9" borderId="12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wrapText="1"/>
    </xf>
    <xf numFmtId="0" fontId="9" fillId="12" borderId="12" xfId="0" applyFont="1" applyFill="1" applyBorder="1" applyAlignment="1">
      <alignment horizontal="center" vertical="center" wrapText="1"/>
    </xf>
    <xf numFmtId="0" fontId="8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5" xfId="0" applyFont="1" applyBorder="1"/>
    <xf numFmtId="0" fontId="3" fillId="0" borderId="13" xfId="0" applyFont="1" applyBorder="1"/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3" fontId="2" fillId="2" borderId="1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2" xfId="0" applyFont="1" applyBorder="1"/>
    <xf numFmtId="4" fontId="0" fillId="0" borderId="0" xfId="0" applyNumberFormat="1"/>
    <xf numFmtId="3" fontId="0" fillId="0" borderId="0" xfId="0" applyNumberFormat="1"/>
    <xf numFmtId="0" fontId="4" fillId="0" borderId="17" xfId="0" applyFont="1" applyBorder="1"/>
    <xf numFmtId="4" fontId="6" fillId="0" borderId="17" xfId="0" applyNumberFormat="1" applyFont="1" applyBorder="1" applyAlignment="1">
      <alignment horizontal="right"/>
    </xf>
    <xf numFmtId="3" fontId="4" fillId="0" borderId="17" xfId="0" applyNumberFormat="1" applyFont="1" applyBorder="1"/>
    <xf numFmtId="4" fontId="4" fillId="0" borderId="17" xfId="0" applyNumberFormat="1" applyFont="1" applyBorder="1"/>
    <xf numFmtId="165" fontId="0" fillId="0" borderId="0" xfId="0" applyNumberFormat="1"/>
  </cellXfs>
  <cellStyles count="2">
    <cellStyle name="Normal" xfId="0" builtinId="0"/>
    <cellStyle name="Normal 5" xfId="1" xr:uid="{02468154-EEEA-4D86-9F86-2DBA84736C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Quedan retos grandes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Analisis!$Q$3:$R$3</c:f>
              <c:numCache>
                <c:formatCode>#,##0</c:formatCode>
                <c:ptCount val="2"/>
                <c:pt idx="0">
                  <c:v>42</c:v>
                </c:pt>
                <c:pt idx="1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DC-4C8C-BA5D-C267ED34F7C2}"/>
            </c:ext>
          </c:extLst>
        </c:ser>
        <c:ser>
          <c:idx val="1"/>
          <c:order val="1"/>
          <c:tx>
            <c:v>Quedan retos importantes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Analisis!$Q$4:$R$4</c:f>
              <c:numCache>
                <c:formatCode>#,##0</c:formatCode>
                <c:ptCount val="2"/>
                <c:pt idx="0">
                  <c:v>116</c:v>
                </c:pt>
                <c:pt idx="1">
                  <c:v>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9DC-4C8C-BA5D-C267ED34F7C2}"/>
            </c:ext>
          </c:extLst>
        </c:ser>
        <c:ser>
          <c:idx val="2"/>
          <c:order val="2"/>
          <c:tx>
            <c:v>Próximo a alcanzarse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Analisis!$Q$5:$R$5</c:f>
              <c:numCache>
                <c:formatCode>General</c:formatCode>
                <c:ptCount val="2"/>
                <c:pt idx="0">
                  <c:v>138</c:v>
                </c:pt>
                <c:pt idx="1">
                  <c:v>122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9DC-4C8C-BA5D-C267ED34F7C2}"/>
            </c:ext>
          </c:extLst>
        </c:ser>
        <c:ser>
          <c:idx val="3"/>
          <c:order val="3"/>
          <c:tx>
            <c:v>ODS alcanzado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Analisis!$Q$6:$R$6</c:f>
              <c:numCache>
                <c:formatCode>General</c:formatCode>
                <c:ptCount val="2"/>
                <c:pt idx="0">
                  <c:v>47</c:v>
                </c:pt>
                <c:pt idx="1">
                  <c:v>165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9DC-4C8C-BA5D-C267ED34F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9601943"/>
        <c:axId val="791865000"/>
      </c:barChart>
      <c:catAx>
        <c:axId val="1959601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B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1865000"/>
        <c:crosses val="autoZero"/>
        <c:auto val="1"/>
        <c:lblAlgn val="ctr"/>
        <c:lblOffset val="100"/>
        <c:noMultiLvlLbl val="1"/>
      </c:catAx>
      <c:valAx>
        <c:axId val="791865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BO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960194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533400</xdr:colOff>
      <xdr:row>8</xdr:row>
      <xdr:rowOff>190500</xdr:rowOff>
    </xdr:from>
    <xdr:ext cx="5715000" cy="3533775"/>
    <xdr:graphicFrame macro="">
      <xdr:nvGraphicFramePr>
        <xdr:cNvPr id="894801554" name="Chart 1" title="Gráfico">
          <a:extLst>
            <a:ext uri="{FF2B5EF4-FFF2-40B4-BE49-F238E27FC236}">
              <a16:creationId xmlns:a16="http://schemas.microsoft.com/office/drawing/2014/main" id="{00000000-0008-0000-0100-000092965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86575" cy="46482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004"/>
  <sheetViews>
    <sheetView workbookViewId="0">
      <pane ySplit="5" topLeftCell="A6" activePane="bottomLeft" state="frozen"/>
      <selection pane="bottomLeft" activeCell="AP252" sqref="AP252"/>
    </sheetView>
  </sheetViews>
  <sheetFormatPr baseColWidth="10" defaultColWidth="12.6640625" defaultRowHeight="15" customHeight="1"/>
  <sheetData>
    <row r="1" spans="1:64">
      <c r="A1" s="51"/>
      <c r="B1" s="51" t="s">
        <v>0</v>
      </c>
      <c r="C1" s="51" t="s">
        <v>1</v>
      </c>
      <c r="D1" s="51" t="s">
        <v>2</v>
      </c>
      <c r="E1" s="51" t="s">
        <v>3</v>
      </c>
      <c r="F1" s="51" t="s">
        <v>4</v>
      </c>
      <c r="G1" s="54">
        <v>2012</v>
      </c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6"/>
      <c r="Z1" s="54">
        <v>2024</v>
      </c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6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>
      <c r="A2" s="52"/>
      <c r="B2" s="52"/>
      <c r="C2" s="52"/>
      <c r="D2" s="52"/>
      <c r="E2" s="52"/>
      <c r="F2" s="52"/>
      <c r="G2" s="51" t="s">
        <v>5</v>
      </c>
      <c r="H2" s="60" t="s">
        <v>6</v>
      </c>
      <c r="I2" s="61"/>
      <c r="J2" s="62"/>
      <c r="K2" s="54" t="s">
        <v>7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6"/>
      <c r="Z2" s="51" t="s">
        <v>8</v>
      </c>
      <c r="AA2" s="60" t="s">
        <v>6</v>
      </c>
      <c r="AB2" s="61"/>
      <c r="AC2" s="62"/>
      <c r="AD2" s="54" t="s">
        <v>7</v>
      </c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>
      <c r="A3" s="52"/>
      <c r="B3" s="52"/>
      <c r="C3" s="52"/>
      <c r="D3" s="52"/>
      <c r="E3" s="52"/>
      <c r="F3" s="52"/>
      <c r="G3" s="52"/>
      <c r="H3" s="63"/>
      <c r="I3" s="64"/>
      <c r="J3" s="65"/>
      <c r="K3" s="54" t="s">
        <v>9</v>
      </c>
      <c r="L3" s="55"/>
      <c r="M3" s="55"/>
      <c r="N3" s="55"/>
      <c r="O3" s="56"/>
      <c r="P3" s="2"/>
      <c r="Q3" s="2"/>
      <c r="R3" s="2"/>
      <c r="S3" s="2"/>
      <c r="T3" s="2"/>
      <c r="U3" s="2"/>
      <c r="V3" s="54" t="s">
        <v>10</v>
      </c>
      <c r="W3" s="55"/>
      <c r="X3" s="56"/>
      <c r="Y3" s="51" t="s">
        <v>11</v>
      </c>
      <c r="Z3" s="52"/>
      <c r="AA3" s="63"/>
      <c r="AB3" s="64"/>
      <c r="AC3" s="65"/>
      <c r="AD3" s="54" t="s">
        <v>9</v>
      </c>
      <c r="AE3" s="55"/>
      <c r="AF3" s="55"/>
      <c r="AG3" s="55"/>
      <c r="AH3" s="56"/>
      <c r="AI3" s="2"/>
      <c r="AJ3" s="2"/>
      <c r="AK3" s="2"/>
      <c r="AL3" s="2"/>
      <c r="AM3" s="2"/>
      <c r="AN3" s="2"/>
      <c r="AO3" s="54" t="s">
        <v>10</v>
      </c>
      <c r="AP3" s="55"/>
      <c r="AQ3" s="56"/>
      <c r="AR3" s="51" t="s">
        <v>12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>
      <c r="A4" s="52"/>
      <c r="B4" s="52"/>
      <c r="C4" s="52"/>
      <c r="D4" s="52"/>
      <c r="E4" s="52"/>
      <c r="F4" s="52"/>
      <c r="G4" s="52"/>
      <c r="H4" s="59" t="s">
        <v>13</v>
      </c>
      <c r="I4" s="59" t="s">
        <v>14</v>
      </c>
      <c r="J4" s="59" t="s">
        <v>15</v>
      </c>
      <c r="K4" s="57" t="s">
        <v>13</v>
      </c>
      <c r="L4" s="58" t="s">
        <v>16</v>
      </c>
      <c r="M4" s="56"/>
      <c r="N4" s="58" t="s">
        <v>17</v>
      </c>
      <c r="O4" s="56"/>
      <c r="P4" s="3"/>
      <c r="Q4" s="3"/>
      <c r="R4" s="3"/>
      <c r="S4" s="3"/>
      <c r="T4" s="3"/>
      <c r="U4" s="3"/>
      <c r="V4" s="59" t="s">
        <v>13</v>
      </c>
      <c r="W4" s="59" t="s">
        <v>14</v>
      </c>
      <c r="X4" s="59" t="s">
        <v>15</v>
      </c>
      <c r="Y4" s="52"/>
      <c r="Z4" s="52"/>
      <c r="AA4" s="59" t="s">
        <v>13</v>
      </c>
      <c r="AB4" s="59" t="s">
        <v>14</v>
      </c>
      <c r="AC4" s="59" t="s">
        <v>15</v>
      </c>
      <c r="AD4" s="57" t="s">
        <v>13</v>
      </c>
      <c r="AE4" s="58" t="s">
        <v>16</v>
      </c>
      <c r="AF4" s="56"/>
      <c r="AG4" s="58" t="s">
        <v>17</v>
      </c>
      <c r="AH4" s="56"/>
      <c r="AI4" s="3"/>
      <c r="AJ4" s="3"/>
      <c r="AK4" s="3"/>
      <c r="AL4" s="3"/>
      <c r="AM4" s="3"/>
      <c r="AN4" s="3"/>
      <c r="AO4" s="59" t="s">
        <v>13</v>
      </c>
      <c r="AP4" s="59" t="s">
        <v>14</v>
      </c>
      <c r="AQ4" s="59" t="s">
        <v>15</v>
      </c>
      <c r="AR4" s="52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" t="s">
        <v>14</v>
      </c>
      <c r="M5" s="5" t="s">
        <v>15</v>
      </c>
      <c r="N5" s="5" t="s">
        <v>14</v>
      </c>
      <c r="O5" s="5" t="s">
        <v>15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3"/>
      <c r="W5" s="53"/>
      <c r="X5" s="53"/>
      <c r="Y5" s="53"/>
      <c r="Z5" s="53"/>
      <c r="AA5" s="53"/>
      <c r="AB5" s="53"/>
      <c r="AC5" s="53"/>
      <c r="AD5" s="53"/>
      <c r="AE5" s="5" t="s">
        <v>14</v>
      </c>
      <c r="AF5" s="5" t="s">
        <v>15</v>
      </c>
      <c r="AG5" s="5" t="s">
        <v>14</v>
      </c>
      <c r="AH5" s="5" t="s">
        <v>15</v>
      </c>
      <c r="AI5" s="5" t="s">
        <v>18</v>
      </c>
      <c r="AJ5" s="5" t="s">
        <v>19</v>
      </c>
      <c r="AK5" s="5" t="s">
        <v>20</v>
      </c>
      <c r="AL5" s="5" t="s">
        <v>21</v>
      </c>
      <c r="AM5" s="5" t="s">
        <v>22</v>
      </c>
      <c r="AN5" s="5" t="s">
        <v>23</v>
      </c>
      <c r="AO5" s="53"/>
      <c r="AP5" s="53"/>
      <c r="AQ5" s="53"/>
      <c r="AR5" s="53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</row>
    <row r="6" spans="1:64">
      <c r="A6" s="6">
        <v>73</v>
      </c>
      <c r="B6" s="7" t="s">
        <v>24</v>
      </c>
      <c r="C6" s="8" t="s">
        <v>25</v>
      </c>
      <c r="D6" s="8" t="s">
        <v>26</v>
      </c>
      <c r="E6" s="8" t="s">
        <v>27</v>
      </c>
      <c r="F6" s="9" t="s">
        <v>27</v>
      </c>
      <c r="G6" s="10">
        <v>260868</v>
      </c>
      <c r="H6" s="10">
        <v>73630</v>
      </c>
      <c r="I6" s="10">
        <v>37126</v>
      </c>
      <c r="J6" s="10">
        <v>36504</v>
      </c>
      <c r="K6" s="10">
        <v>106212</v>
      </c>
      <c r="L6" s="10">
        <v>57340</v>
      </c>
      <c r="M6" s="10">
        <v>46139</v>
      </c>
      <c r="N6" s="10">
        <v>1400</v>
      </c>
      <c r="O6" s="10">
        <v>1333</v>
      </c>
      <c r="P6" s="10">
        <f t="shared" ref="P6:P260" si="0">M6+O6</f>
        <v>47472</v>
      </c>
      <c r="Q6" s="10">
        <f t="shared" ref="Q6:Q260" si="1">L6+N6</f>
        <v>58740</v>
      </c>
      <c r="R6" s="10">
        <f t="shared" ref="R6:R260" si="2">P6+X6</f>
        <v>99841</v>
      </c>
      <c r="S6" s="10">
        <f t="shared" ref="S6:S260" si="3">Q6+W6</f>
        <v>87397</v>
      </c>
      <c r="T6" s="10">
        <f t="shared" ref="T6:U6" si="4">(P6/R6)*100</f>
        <v>47.547600685089293</v>
      </c>
      <c r="U6" s="10">
        <f>(Q6/S6)*100</f>
        <v>67.210544984381613</v>
      </c>
      <c r="V6" s="10">
        <v>81026</v>
      </c>
      <c r="W6" s="10">
        <v>28657</v>
      </c>
      <c r="X6" s="10">
        <v>52369</v>
      </c>
      <c r="Y6" s="10">
        <v>0</v>
      </c>
      <c r="Z6" s="10">
        <v>294699</v>
      </c>
      <c r="AA6" s="10">
        <v>68133</v>
      </c>
      <c r="AB6" s="10">
        <v>34255</v>
      </c>
      <c r="AC6" s="10">
        <v>33878</v>
      </c>
      <c r="AD6" s="10">
        <v>149563</v>
      </c>
      <c r="AE6" s="10">
        <v>74657</v>
      </c>
      <c r="AF6" s="10">
        <v>68248</v>
      </c>
      <c r="AG6" s="10">
        <v>3279</v>
      </c>
      <c r="AH6" s="10">
        <v>3379</v>
      </c>
      <c r="AI6" s="10">
        <f>AF6+AH6</f>
        <v>71627</v>
      </c>
      <c r="AJ6" s="10">
        <f>AE6+AG6</f>
        <v>77936</v>
      </c>
      <c r="AK6" s="10">
        <f t="shared" ref="AK6:AK260" si="5">AI6+AQ6</f>
        <v>116982</v>
      </c>
      <c r="AL6" s="10">
        <f>AJ6+AP6</f>
        <v>104927</v>
      </c>
      <c r="AM6" s="10">
        <f t="shared" ref="AM6:AN6" si="6">(AI6/AK6)*100</f>
        <v>61.229077977808558</v>
      </c>
      <c r="AN6" s="10">
        <f t="shared" si="6"/>
        <v>74.276401688793158</v>
      </c>
      <c r="AO6" s="10">
        <v>72346</v>
      </c>
      <c r="AP6" s="10">
        <v>26991</v>
      </c>
      <c r="AQ6" s="10">
        <v>45355</v>
      </c>
      <c r="AR6" s="10">
        <v>4657</v>
      </c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</row>
    <row r="7" spans="1:64">
      <c r="A7" s="6">
        <v>97</v>
      </c>
      <c r="B7" s="7" t="s">
        <v>24</v>
      </c>
      <c r="C7" s="8" t="s">
        <v>25</v>
      </c>
      <c r="D7" s="8" t="s">
        <v>26</v>
      </c>
      <c r="E7" s="8" t="s">
        <v>28</v>
      </c>
      <c r="F7" s="9" t="s">
        <v>28</v>
      </c>
      <c r="G7" s="10">
        <v>9437</v>
      </c>
      <c r="H7" s="10">
        <v>2734</v>
      </c>
      <c r="I7" s="10">
        <v>1387</v>
      </c>
      <c r="J7" s="10">
        <v>1347</v>
      </c>
      <c r="K7" s="10">
        <v>4022</v>
      </c>
      <c r="L7" s="10">
        <v>2397</v>
      </c>
      <c r="M7" s="10">
        <v>1598</v>
      </c>
      <c r="N7" s="10">
        <v>17</v>
      </c>
      <c r="O7" s="10">
        <v>10</v>
      </c>
      <c r="P7" s="10">
        <f t="shared" si="0"/>
        <v>1608</v>
      </c>
      <c r="Q7" s="10">
        <f t="shared" si="1"/>
        <v>2414</v>
      </c>
      <c r="R7" s="10">
        <f t="shared" si="2"/>
        <v>3402</v>
      </c>
      <c r="S7" s="10">
        <f t="shared" si="3"/>
        <v>3301</v>
      </c>
      <c r="T7" s="10">
        <f t="shared" ref="T7:U7" si="7">(P7/R7)*100</f>
        <v>47.266313932980594</v>
      </c>
      <c r="U7" s="10">
        <f t="shared" si="7"/>
        <v>73.12935474098758</v>
      </c>
      <c r="V7" s="10">
        <v>2681</v>
      </c>
      <c r="W7" s="10">
        <v>887</v>
      </c>
      <c r="X7" s="10">
        <v>1794</v>
      </c>
      <c r="Y7" s="10">
        <v>0</v>
      </c>
      <c r="Z7" s="10">
        <v>9176</v>
      </c>
      <c r="AA7" s="10">
        <v>2078</v>
      </c>
      <c r="AB7" s="10">
        <v>1097</v>
      </c>
      <c r="AC7" s="10">
        <v>981</v>
      </c>
      <c r="AD7" s="10">
        <v>5437</v>
      </c>
      <c r="AE7" s="10">
        <v>2874</v>
      </c>
      <c r="AF7" s="10">
        <v>2446</v>
      </c>
      <c r="AG7" s="10">
        <v>62</v>
      </c>
      <c r="AH7" s="10">
        <v>55</v>
      </c>
      <c r="AI7" s="10">
        <f t="shared" ref="AI6:AI260" si="8">AF7+AH7</f>
        <v>2501</v>
      </c>
      <c r="AJ7" s="10">
        <f t="shared" ref="AJ7:AJ70" si="9">AE7+AG7</f>
        <v>2936</v>
      </c>
      <c r="AK7" s="10">
        <f t="shared" si="5"/>
        <v>3508</v>
      </c>
      <c r="AL7" s="10">
        <f t="shared" ref="AL6:AL260" si="10">AJ7+AP7</f>
        <v>3438</v>
      </c>
      <c r="AM7" s="10">
        <f t="shared" ref="AM7:AN7" si="11">(AI7/AK7)*100</f>
        <v>71.29418472063854</v>
      </c>
      <c r="AN7" s="10">
        <f t="shared" si="11"/>
        <v>85.398487492728322</v>
      </c>
      <c r="AO7" s="10">
        <v>1509</v>
      </c>
      <c r="AP7" s="10">
        <v>502</v>
      </c>
      <c r="AQ7" s="10">
        <v>1007</v>
      </c>
      <c r="AR7" s="10">
        <v>152</v>
      </c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</row>
    <row r="8" spans="1:64">
      <c r="A8" s="6">
        <v>121</v>
      </c>
      <c r="B8" s="7" t="s">
        <v>24</v>
      </c>
      <c r="C8" s="8" t="s">
        <v>25</v>
      </c>
      <c r="D8" s="8" t="s">
        <v>26</v>
      </c>
      <c r="E8" s="8" t="s">
        <v>29</v>
      </c>
      <c r="F8" s="9" t="s">
        <v>29</v>
      </c>
      <c r="G8" s="10">
        <v>16522</v>
      </c>
      <c r="H8" s="10">
        <v>6166</v>
      </c>
      <c r="I8" s="10">
        <v>3111</v>
      </c>
      <c r="J8" s="10">
        <v>3055</v>
      </c>
      <c r="K8" s="10">
        <v>6653</v>
      </c>
      <c r="L8" s="10">
        <v>4131</v>
      </c>
      <c r="M8" s="10">
        <v>2483</v>
      </c>
      <c r="N8" s="10">
        <v>28</v>
      </c>
      <c r="O8" s="10">
        <v>11</v>
      </c>
      <c r="P8" s="10">
        <f t="shared" si="0"/>
        <v>2494</v>
      </c>
      <c r="Q8" s="10">
        <f t="shared" si="1"/>
        <v>4159</v>
      </c>
      <c r="R8" s="10">
        <f t="shared" si="2"/>
        <v>5174</v>
      </c>
      <c r="S8" s="10">
        <f t="shared" si="3"/>
        <v>5182</v>
      </c>
      <c r="T8" s="10">
        <f t="shared" ref="T8:U8" si="12">(P8/R8)*100</f>
        <v>48.202551217626592</v>
      </c>
      <c r="U8" s="10">
        <f t="shared" si="12"/>
        <v>80.258587417985339</v>
      </c>
      <c r="V8" s="10">
        <v>3703</v>
      </c>
      <c r="W8" s="10">
        <v>1023</v>
      </c>
      <c r="X8" s="10">
        <v>2680</v>
      </c>
      <c r="Y8" s="10">
        <v>0</v>
      </c>
      <c r="Z8" s="10">
        <v>13504</v>
      </c>
      <c r="AA8" s="10">
        <v>3869</v>
      </c>
      <c r="AB8" s="10">
        <v>1983</v>
      </c>
      <c r="AC8" s="10">
        <v>1886</v>
      </c>
      <c r="AD8" s="10">
        <v>7775</v>
      </c>
      <c r="AE8" s="10">
        <v>4189</v>
      </c>
      <c r="AF8" s="10">
        <v>3470</v>
      </c>
      <c r="AG8" s="10">
        <v>73</v>
      </c>
      <c r="AH8" s="10">
        <v>43</v>
      </c>
      <c r="AI8" s="10">
        <f t="shared" si="8"/>
        <v>3513</v>
      </c>
      <c r="AJ8" s="10">
        <f t="shared" si="9"/>
        <v>4262</v>
      </c>
      <c r="AK8" s="10">
        <f t="shared" si="5"/>
        <v>4617</v>
      </c>
      <c r="AL8" s="10">
        <f t="shared" si="10"/>
        <v>4820</v>
      </c>
      <c r="AM8" s="10">
        <f t="shared" ref="AM8:AN8" si="13">(AI8/AK8)*100</f>
        <v>76.088369070825209</v>
      </c>
      <c r="AN8" s="10">
        <f t="shared" si="13"/>
        <v>88.423236514522813</v>
      </c>
      <c r="AO8" s="10">
        <v>1662</v>
      </c>
      <c r="AP8" s="10">
        <v>558</v>
      </c>
      <c r="AQ8" s="10">
        <v>1104</v>
      </c>
      <c r="AR8" s="10">
        <v>198</v>
      </c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</row>
    <row r="9" spans="1:64">
      <c r="A9" s="6">
        <v>169</v>
      </c>
      <c r="B9" s="7" t="s">
        <v>24</v>
      </c>
      <c r="C9" s="8" t="s">
        <v>25</v>
      </c>
      <c r="D9" s="8" t="s">
        <v>30</v>
      </c>
      <c r="E9" s="8" t="s">
        <v>30</v>
      </c>
      <c r="F9" s="9" t="s">
        <v>30</v>
      </c>
      <c r="G9" s="10">
        <v>10646</v>
      </c>
      <c r="H9" s="10">
        <v>4080</v>
      </c>
      <c r="I9" s="10">
        <v>2101</v>
      </c>
      <c r="J9" s="10">
        <v>1979</v>
      </c>
      <c r="K9" s="10">
        <v>3803</v>
      </c>
      <c r="L9" s="10">
        <v>2675</v>
      </c>
      <c r="M9" s="10">
        <v>1107</v>
      </c>
      <c r="N9" s="10">
        <v>12</v>
      </c>
      <c r="O9" s="10">
        <v>9</v>
      </c>
      <c r="P9" s="10">
        <f t="shared" si="0"/>
        <v>1116</v>
      </c>
      <c r="Q9" s="10">
        <f t="shared" si="1"/>
        <v>2687</v>
      </c>
      <c r="R9" s="10">
        <f t="shared" si="2"/>
        <v>3256</v>
      </c>
      <c r="S9" s="10">
        <f t="shared" si="3"/>
        <v>3310</v>
      </c>
      <c r="T9" s="10">
        <f t="shared" ref="T9:U9" si="14">(P9/R9)*100</f>
        <v>34.275184275184273</v>
      </c>
      <c r="U9" s="10">
        <f t="shared" si="14"/>
        <v>81.178247734138978</v>
      </c>
      <c r="V9" s="10">
        <v>2763</v>
      </c>
      <c r="W9" s="10">
        <v>623</v>
      </c>
      <c r="X9" s="10">
        <v>2140</v>
      </c>
      <c r="Y9" s="10">
        <v>0</v>
      </c>
      <c r="Z9" s="10">
        <v>7716</v>
      </c>
      <c r="AA9" s="10">
        <v>2250</v>
      </c>
      <c r="AB9" s="10">
        <v>1186</v>
      </c>
      <c r="AC9" s="10">
        <v>1064</v>
      </c>
      <c r="AD9" s="10">
        <v>4249</v>
      </c>
      <c r="AE9" s="10">
        <v>2272</v>
      </c>
      <c r="AF9" s="10">
        <v>1934</v>
      </c>
      <c r="AG9" s="10">
        <v>24</v>
      </c>
      <c r="AH9" s="10">
        <v>19</v>
      </c>
      <c r="AI9" s="10">
        <f t="shared" si="8"/>
        <v>1953</v>
      </c>
      <c r="AJ9" s="10">
        <f t="shared" si="9"/>
        <v>2296</v>
      </c>
      <c r="AK9" s="10">
        <f t="shared" si="5"/>
        <v>2638</v>
      </c>
      <c r="AL9" s="10">
        <f t="shared" si="10"/>
        <v>2634</v>
      </c>
      <c r="AM9" s="10">
        <f t="shared" ref="AM9:AN9" si="15">(AI9/AK9)*100</f>
        <v>74.033358605003798</v>
      </c>
      <c r="AN9" s="10">
        <f t="shared" si="15"/>
        <v>87.16780561883067</v>
      </c>
      <c r="AO9" s="10">
        <v>1023</v>
      </c>
      <c r="AP9" s="10">
        <v>338</v>
      </c>
      <c r="AQ9" s="10">
        <v>685</v>
      </c>
      <c r="AR9" s="10">
        <v>194</v>
      </c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</row>
    <row r="10" spans="1:64">
      <c r="A10" s="6">
        <v>193</v>
      </c>
      <c r="B10" s="7" t="s">
        <v>24</v>
      </c>
      <c r="C10" s="8" t="s">
        <v>25</v>
      </c>
      <c r="D10" s="8" t="s">
        <v>30</v>
      </c>
      <c r="E10" s="8" t="s">
        <v>31</v>
      </c>
      <c r="F10" s="9" t="s">
        <v>31</v>
      </c>
      <c r="G10" s="10">
        <v>14243</v>
      </c>
      <c r="H10" s="10">
        <v>5400</v>
      </c>
      <c r="I10" s="10">
        <v>2777</v>
      </c>
      <c r="J10" s="10">
        <v>2623</v>
      </c>
      <c r="K10" s="10">
        <v>5788</v>
      </c>
      <c r="L10" s="10">
        <v>3572</v>
      </c>
      <c r="M10" s="10">
        <v>2198</v>
      </c>
      <c r="N10" s="10">
        <v>11</v>
      </c>
      <c r="O10" s="10">
        <v>7</v>
      </c>
      <c r="P10" s="10">
        <f t="shared" si="0"/>
        <v>2205</v>
      </c>
      <c r="Q10" s="10">
        <f t="shared" si="1"/>
        <v>3583</v>
      </c>
      <c r="R10" s="10">
        <f t="shared" si="2"/>
        <v>4394</v>
      </c>
      <c r="S10" s="10">
        <f t="shared" si="3"/>
        <v>4449</v>
      </c>
      <c r="T10" s="10">
        <f t="shared" ref="T10:U10" si="16">(P10/R10)*100</f>
        <v>50.182066454255803</v>
      </c>
      <c r="U10" s="10">
        <f t="shared" si="16"/>
        <v>80.534951674533602</v>
      </c>
      <c r="V10" s="10">
        <v>3055</v>
      </c>
      <c r="W10" s="10">
        <v>866</v>
      </c>
      <c r="X10" s="10">
        <v>2189</v>
      </c>
      <c r="Y10" s="10">
        <v>0</v>
      </c>
      <c r="Z10" s="10">
        <v>16597</v>
      </c>
      <c r="AA10" s="10">
        <v>4419</v>
      </c>
      <c r="AB10" s="10">
        <v>2222</v>
      </c>
      <c r="AC10" s="10">
        <v>2197</v>
      </c>
      <c r="AD10" s="10">
        <v>9098</v>
      </c>
      <c r="AE10" s="10">
        <v>4906</v>
      </c>
      <c r="AF10" s="10">
        <v>4044</v>
      </c>
      <c r="AG10" s="10">
        <v>89</v>
      </c>
      <c r="AH10" s="10">
        <v>59</v>
      </c>
      <c r="AI10" s="10">
        <f t="shared" si="8"/>
        <v>4103</v>
      </c>
      <c r="AJ10" s="10">
        <f t="shared" si="9"/>
        <v>4995</v>
      </c>
      <c r="AK10" s="10">
        <f t="shared" si="5"/>
        <v>6003</v>
      </c>
      <c r="AL10" s="10">
        <f t="shared" si="10"/>
        <v>5856</v>
      </c>
      <c r="AM10" s="10">
        <f t="shared" ref="AM10:AN10" si="17">(AI10/AK10)*100</f>
        <v>68.349158753956345</v>
      </c>
      <c r="AN10" s="10">
        <f t="shared" si="17"/>
        <v>85.297131147540981</v>
      </c>
      <c r="AO10" s="10">
        <v>2761</v>
      </c>
      <c r="AP10" s="10">
        <v>861</v>
      </c>
      <c r="AQ10" s="10">
        <v>1900</v>
      </c>
      <c r="AR10" s="10">
        <v>319</v>
      </c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</row>
    <row r="11" spans="1:64">
      <c r="A11" s="6">
        <v>241</v>
      </c>
      <c r="B11" s="7" t="s">
        <v>24</v>
      </c>
      <c r="C11" s="8" t="s">
        <v>25</v>
      </c>
      <c r="D11" s="8" t="s">
        <v>32</v>
      </c>
      <c r="E11" s="8" t="s">
        <v>32</v>
      </c>
      <c r="F11" s="9" t="s">
        <v>32</v>
      </c>
      <c r="G11" s="10">
        <v>11354</v>
      </c>
      <c r="H11" s="10">
        <v>3198</v>
      </c>
      <c r="I11" s="10">
        <v>1640</v>
      </c>
      <c r="J11" s="10">
        <v>1558</v>
      </c>
      <c r="K11" s="10">
        <v>4952</v>
      </c>
      <c r="L11" s="10">
        <v>3236</v>
      </c>
      <c r="M11" s="10">
        <v>1672</v>
      </c>
      <c r="N11" s="10">
        <v>29</v>
      </c>
      <c r="O11" s="10">
        <v>15</v>
      </c>
      <c r="P11" s="10">
        <f t="shared" si="0"/>
        <v>1687</v>
      </c>
      <c r="Q11" s="10">
        <f t="shared" si="1"/>
        <v>3265</v>
      </c>
      <c r="R11" s="10">
        <f t="shared" si="2"/>
        <v>4006</v>
      </c>
      <c r="S11" s="10">
        <f t="shared" si="3"/>
        <v>4150</v>
      </c>
      <c r="T11" s="10">
        <f t="shared" ref="T11:U11" si="18">(P11/R11)*100</f>
        <v>42.111832251622566</v>
      </c>
      <c r="U11" s="10">
        <f t="shared" si="18"/>
        <v>78.674698795180717</v>
      </c>
      <c r="V11" s="10">
        <v>3204</v>
      </c>
      <c r="W11" s="10">
        <v>885</v>
      </c>
      <c r="X11" s="10">
        <v>2319</v>
      </c>
      <c r="Y11" s="10">
        <v>0</v>
      </c>
      <c r="Z11" s="10">
        <v>13529</v>
      </c>
      <c r="AA11" s="10">
        <v>3073</v>
      </c>
      <c r="AB11" s="10">
        <v>1573</v>
      </c>
      <c r="AC11" s="10">
        <v>1500</v>
      </c>
      <c r="AD11" s="10">
        <v>7918</v>
      </c>
      <c r="AE11" s="10">
        <v>4563</v>
      </c>
      <c r="AF11" s="10">
        <v>3209</v>
      </c>
      <c r="AG11" s="10">
        <v>92</v>
      </c>
      <c r="AH11" s="10">
        <v>54</v>
      </c>
      <c r="AI11" s="10">
        <f t="shared" si="8"/>
        <v>3263</v>
      </c>
      <c r="AJ11" s="10">
        <f t="shared" si="9"/>
        <v>4655</v>
      </c>
      <c r="AK11" s="10">
        <f t="shared" si="5"/>
        <v>4881</v>
      </c>
      <c r="AL11" s="10">
        <f t="shared" si="10"/>
        <v>5409</v>
      </c>
      <c r="AM11" s="10">
        <f t="shared" ref="AM11:AN11" si="19">(AI11/AK11)*100</f>
        <v>66.851055111657445</v>
      </c>
      <c r="AN11" s="10">
        <f t="shared" si="19"/>
        <v>86.060269920502861</v>
      </c>
      <c r="AO11" s="10">
        <v>2372</v>
      </c>
      <c r="AP11" s="10">
        <v>754</v>
      </c>
      <c r="AQ11" s="10">
        <v>1618</v>
      </c>
      <c r="AR11" s="10">
        <v>166</v>
      </c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</row>
    <row r="12" spans="1:64">
      <c r="A12" s="6">
        <v>265</v>
      </c>
      <c r="B12" s="7" t="s">
        <v>24</v>
      </c>
      <c r="C12" s="8" t="s">
        <v>25</v>
      </c>
      <c r="D12" s="8" t="s">
        <v>32</v>
      </c>
      <c r="E12" s="8" t="s">
        <v>33</v>
      </c>
      <c r="F12" s="9" t="s">
        <v>33</v>
      </c>
      <c r="G12" s="10">
        <v>12374</v>
      </c>
      <c r="H12" s="10">
        <v>4170</v>
      </c>
      <c r="I12" s="10">
        <v>2178</v>
      </c>
      <c r="J12" s="10">
        <v>1992</v>
      </c>
      <c r="K12" s="10">
        <v>5073</v>
      </c>
      <c r="L12" s="10">
        <v>3289</v>
      </c>
      <c r="M12" s="10">
        <v>1725</v>
      </c>
      <c r="N12" s="10">
        <v>40</v>
      </c>
      <c r="O12" s="10">
        <v>19</v>
      </c>
      <c r="P12" s="10">
        <f t="shared" si="0"/>
        <v>1744</v>
      </c>
      <c r="Q12" s="10">
        <f t="shared" si="1"/>
        <v>3329</v>
      </c>
      <c r="R12" s="10">
        <f t="shared" si="2"/>
        <v>4084</v>
      </c>
      <c r="S12" s="10">
        <f t="shared" si="3"/>
        <v>4120</v>
      </c>
      <c r="T12" s="10">
        <f t="shared" ref="T12:U12" si="20">(P12/R12)*100</f>
        <v>42.703232125367286</v>
      </c>
      <c r="U12" s="10">
        <f t="shared" si="20"/>
        <v>80.800970873786397</v>
      </c>
      <c r="V12" s="10">
        <v>3131</v>
      </c>
      <c r="W12" s="10">
        <v>791</v>
      </c>
      <c r="X12" s="10">
        <v>2340</v>
      </c>
      <c r="Y12" s="10">
        <v>0</v>
      </c>
      <c r="Z12" s="10">
        <v>12334</v>
      </c>
      <c r="AA12" s="10">
        <v>3271</v>
      </c>
      <c r="AB12" s="10">
        <v>1691</v>
      </c>
      <c r="AC12" s="10">
        <v>1580</v>
      </c>
      <c r="AD12" s="10">
        <v>6918</v>
      </c>
      <c r="AE12" s="10">
        <v>3945</v>
      </c>
      <c r="AF12" s="10">
        <v>2893</v>
      </c>
      <c r="AG12" s="10">
        <v>48</v>
      </c>
      <c r="AH12" s="10">
        <v>32</v>
      </c>
      <c r="AI12" s="10">
        <f t="shared" si="8"/>
        <v>2925</v>
      </c>
      <c r="AJ12" s="10">
        <f t="shared" si="9"/>
        <v>3993</v>
      </c>
      <c r="AK12" s="10">
        <f t="shared" si="5"/>
        <v>4228</v>
      </c>
      <c r="AL12" s="10">
        <f t="shared" si="10"/>
        <v>4651</v>
      </c>
      <c r="AM12" s="10">
        <f t="shared" ref="AM12:AN12" si="21">(AI12/AK12)*100</f>
        <v>69.18164616840113</v>
      </c>
      <c r="AN12" s="10">
        <f t="shared" si="21"/>
        <v>85.852504837669315</v>
      </c>
      <c r="AO12" s="10">
        <v>1961</v>
      </c>
      <c r="AP12" s="10">
        <v>658</v>
      </c>
      <c r="AQ12" s="10">
        <v>1303</v>
      </c>
      <c r="AR12" s="10">
        <v>184</v>
      </c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</row>
    <row r="13" spans="1:64">
      <c r="A13" s="6">
        <v>289</v>
      </c>
      <c r="B13" s="7" t="s">
        <v>24</v>
      </c>
      <c r="C13" s="8" t="s">
        <v>25</v>
      </c>
      <c r="D13" s="8" t="s">
        <v>32</v>
      </c>
      <c r="E13" s="8" t="s">
        <v>34</v>
      </c>
      <c r="F13" s="9" t="s">
        <v>34</v>
      </c>
      <c r="G13" s="10">
        <v>8059</v>
      </c>
      <c r="H13" s="10">
        <v>2730</v>
      </c>
      <c r="I13" s="10">
        <v>1365</v>
      </c>
      <c r="J13" s="10">
        <v>1365</v>
      </c>
      <c r="K13" s="10">
        <v>3276</v>
      </c>
      <c r="L13" s="10">
        <v>1997</v>
      </c>
      <c r="M13" s="10">
        <v>1268</v>
      </c>
      <c r="N13" s="10">
        <v>6</v>
      </c>
      <c r="O13" s="10">
        <v>5</v>
      </c>
      <c r="P13" s="10">
        <f t="shared" si="0"/>
        <v>1273</v>
      </c>
      <c r="Q13" s="10">
        <f t="shared" si="1"/>
        <v>2003</v>
      </c>
      <c r="R13" s="10">
        <f t="shared" si="2"/>
        <v>2716</v>
      </c>
      <c r="S13" s="10">
        <f t="shared" si="3"/>
        <v>2613</v>
      </c>
      <c r="T13" s="10">
        <f t="shared" ref="T13:U13" si="22">(P13/R13)*100</f>
        <v>46.87039764359352</v>
      </c>
      <c r="U13" s="10">
        <f t="shared" si="22"/>
        <v>76.65518561040949</v>
      </c>
      <c r="V13" s="10">
        <v>2053</v>
      </c>
      <c r="W13" s="10">
        <v>610</v>
      </c>
      <c r="X13" s="10">
        <v>1443</v>
      </c>
      <c r="Y13" s="10">
        <v>0</v>
      </c>
      <c r="Z13" s="10">
        <v>9013</v>
      </c>
      <c r="AA13" s="10">
        <v>2351</v>
      </c>
      <c r="AB13" s="10">
        <v>1167</v>
      </c>
      <c r="AC13" s="10">
        <v>1184</v>
      </c>
      <c r="AD13" s="10">
        <v>5111</v>
      </c>
      <c r="AE13" s="10">
        <v>2757</v>
      </c>
      <c r="AF13" s="10">
        <v>2224</v>
      </c>
      <c r="AG13" s="10">
        <v>64</v>
      </c>
      <c r="AH13" s="10">
        <v>66</v>
      </c>
      <c r="AI13" s="10">
        <f t="shared" si="8"/>
        <v>2290</v>
      </c>
      <c r="AJ13" s="10">
        <f t="shared" si="9"/>
        <v>2821</v>
      </c>
      <c r="AK13" s="10">
        <f t="shared" si="5"/>
        <v>3293</v>
      </c>
      <c r="AL13" s="10">
        <f t="shared" si="10"/>
        <v>3301</v>
      </c>
      <c r="AM13" s="10">
        <f t="shared" ref="AM13:AN13" si="23">(AI13/AK13)*100</f>
        <v>69.541451563923474</v>
      </c>
      <c r="AN13" s="10">
        <f t="shared" si="23"/>
        <v>85.458951832777942</v>
      </c>
      <c r="AO13" s="10">
        <v>1483</v>
      </c>
      <c r="AP13" s="10">
        <v>480</v>
      </c>
      <c r="AQ13" s="10">
        <v>1003</v>
      </c>
      <c r="AR13" s="10">
        <v>68</v>
      </c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>
      <c r="A14" s="6">
        <v>313</v>
      </c>
      <c r="B14" s="7" t="s">
        <v>24</v>
      </c>
      <c r="C14" s="8" t="s">
        <v>25</v>
      </c>
      <c r="D14" s="8" t="s">
        <v>32</v>
      </c>
      <c r="E14" s="8" t="s">
        <v>35</v>
      </c>
      <c r="F14" s="9" t="s">
        <v>35</v>
      </c>
      <c r="G14" s="10">
        <v>7752</v>
      </c>
      <c r="H14" s="10">
        <v>2723</v>
      </c>
      <c r="I14" s="10">
        <v>1371</v>
      </c>
      <c r="J14" s="10">
        <v>1352</v>
      </c>
      <c r="K14" s="10">
        <v>2842</v>
      </c>
      <c r="L14" s="10">
        <v>1817</v>
      </c>
      <c r="M14" s="10">
        <v>1009</v>
      </c>
      <c r="N14" s="10">
        <v>14</v>
      </c>
      <c r="O14" s="10">
        <v>2</v>
      </c>
      <c r="P14" s="10">
        <f t="shared" si="0"/>
        <v>1011</v>
      </c>
      <c r="Q14" s="10">
        <f t="shared" si="1"/>
        <v>1831</v>
      </c>
      <c r="R14" s="10">
        <f t="shared" si="2"/>
        <v>2530</v>
      </c>
      <c r="S14" s="10">
        <f t="shared" si="3"/>
        <v>2499</v>
      </c>
      <c r="T14" s="10">
        <f t="shared" ref="T14:U14" si="24">(P14/R14)*100</f>
        <v>39.960474308300398</v>
      </c>
      <c r="U14" s="10">
        <f t="shared" si="24"/>
        <v>73.269307723089241</v>
      </c>
      <c r="V14" s="10">
        <v>2187</v>
      </c>
      <c r="W14" s="10">
        <v>668</v>
      </c>
      <c r="X14" s="10">
        <v>1519</v>
      </c>
      <c r="Y14" s="10">
        <v>0</v>
      </c>
      <c r="Z14" s="10">
        <v>8990</v>
      </c>
      <c r="AA14" s="10">
        <v>2060</v>
      </c>
      <c r="AB14" s="10">
        <v>1085</v>
      </c>
      <c r="AC14" s="10">
        <v>975</v>
      </c>
      <c r="AD14" s="10">
        <v>5349</v>
      </c>
      <c r="AE14" s="10">
        <v>2983</v>
      </c>
      <c r="AF14" s="10">
        <v>2254</v>
      </c>
      <c r="AG14" s="10">
        <v>65</v>
      </c>
      <c r="AH14" s="10">
        <v>47</v>
      </c>
      <c r="AI14" s="10">
        <f t="shared" si="8"/>
        <v>2301</v>
      </c>
      <c r="AJ14" s="10">
        <f t="shared" si="9"/>
        <v>3048</v>
      </c>
      <c r="AK14" s="10">
        <f t="shared" si="5"/>
        <v>3345</v>
      </c>
      <c r="AL14" s="10">
        <f t="shared" si="10"/>
        <v>3441</v>
      </c>
      <c r="AM14" s="10">
        <f t="shared" ref="AM14:AN14" si="25">(AI14/AK14)*100</f>
        <v>68.789237668161434</v>
      </c>
      <c r="AN14" s="10">
        <f t="shared" si="25"/>
        <v>88.578901482127293</v>
      </c>
      <c r="AO14" s="10">
        <v>1437</v>
      </c>
      <c r="AP14" s="10">
        <v>393</v>
      </c>
      <c r="AQ14" s="10">
        <v>1044</v>
      </c>
      <c r="AR14" s="10">
        <v>144</v>
      </c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</row>
    <row r="15" spans="1:64">
      <c r="A15" s="6">
        <v>361</v>
      </c>
      <c r="B15" s="7" t="s">
        <v>24</v>
      </c>
      <c r="C15" s="8" t="s">
        <v>25</v>
      </c>
      <c r="D15" s="8" t="s">
        <v>36</v>
      </c>
      <c r="E15" s="8" t="s">
        <v>37</v>
      </c>
      <c r="F15" s="9" t="s">
        <v>37</v>
      </c>
      <c r="G15" s="10">
        <v>10367</v>
      </c>
      <c r="H15" s="10">
        <v>3097</v>
      </c>
      <c r="I15" s="10">
        <v>1522</v>
      </c>
      <c r="J15" s="10">
        <v>1575</v>
      </c>
      <c r="K15" s="10">
        <v>5035</v>
      </c>
      <c r="L15" s="10">
        <v>3134</v>
      </c>
      <c r="M15" s="10">
        <v>1878</v>
      </c>
      <c r="N15" s="10">
        <v>15</v>
      </c>
      <c r="O15" s="10">
        <v>8</v>
      </c>
      <c r="P15" s="10">
        <f t="shared" si="0"/>
        <v>1886</v>
      </c>
      <c r="Q15" s="10">
        <f t="shared" si="1"/>
        <v>3149</v>
      </c>
      <c r="R15" s="10">
        <f t="shared" si="2"/>
        <v>3545</v>
      </c>
      <c r="S15" s="10">
        <f t="shared" si="3"/>
        <v>3725</v>
      </c>
      <c r="T15" s="10">
        <f t="shared" ref="T15:U15" si="26">(P15/R15)*100</f>
        <v>53.201692524682656</v>
      </c>
      <c r="U15" s="10">
        <f t="shared" si="26"/>
        <v>84.536912751677846</v>
      </c>
      <c r="V15" s="10">
        <v>2235</v>
      </c>
      <c r="W15" s="10">
        <v>576</v>
      </c>
      <c r="X15" s="10">
        <v>1659</v>
      </c>
      <c r="Y15" s="10">
        <v>0</v>
      </c>
      <c r="Z15" s="10">
        <v>9117</v>
      </c>
      <c r="AA15" s="10">
        <v>2119</v>
      </c>
      <c r="AB15" s="10">
        <v>1028</v>
      </c>
      <c r="AC15" s="10">
        <v>1091</v>
      </c>
      <c r="AD15" s="10">
        <v>5346</v>
      </c>
      <c r="AE15" s="10">
        <v>2993</v>
      </c>
      <c r="AF15" s="10">
        <v>2276</v>
      </c>
      <c r="AG15" s="10">
        <v>34</v>
      </c>
      <c r="AH15" s="10">
        <v>43</v>
      </c>
      <c r="AI15" s="10">
        <f t="shared" si="8"/>
        <v>2319</v>
      </c>
      <c r="AJ15" s="10">
        <f t="shared" si="9"/>
        <v>3027</v>
      </c>
      <c r="AK15" s="10">
        <f t="shared" si="5"/>
        <v>3380</v>
      </c>
      <c r="AL15" s="10">
        <f t="shared" si="10"/>
        <v>3505</v>
      </c>
      <c r="AM15" s="10">
        <f t="shared" ref="AM15:AN15" si="27">(AI15/AK15)*100</f>
        <v>68.609467455621299</v>
      </c>
      <c r="AN15" s="10">
        <f t="shared" si="27"/>
        <v>86.362339514978601</v>
      </c>
      <c r="AO15" s="10">
        <v>1539</v>
      </c>
      <c r="AP15" s="10">
        <v>478</v>
      </c>
      <c r="AQ15" s="10">
        <v>1061</v>
      </c>
      <c r="AR15" s="10">
        <v>113</v>
      </c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 spans="1:64">
      <c r="A16" s="6">
        <v>385</v>
      </c>
      <c r="B16" s="7" t="s">
        <v>24</v>
      </c>
      <c r="C16" s="8" t="s">
        <v>25</v>
      </c>
      <c r="D16" s="8" t="s">
        <v>36</v>
      </c>
      <c r="E16" s="8" t="s">
        <v>36</v>
      </c>
      <c r="F16" s="9" t="s">
        <v>36</v>
      </c>
      <c r="G16" s="10">
        <v>8469</v>
      </c>
      <c r="H16" s="10">
        <v>2742</v>
      </c>
      <c r="I16" s="10">
        <v>1369</v>
      </c>
      <c r="J16" s="10">
        <v>1373</v>
      </c>
      <c r="K16" s="10">
        <v>3632</v>
      </c>
      <c r="L16" s="10">
        <v>2405</v>
      </c>
      <c r="M16" s="10">
        <v>1203</v>
      </c>
      <c r="N16" s="10">
        <v>15</v>
      </c>
      <c r="O16" s="10">
        <v>9</v>
      </c>
      <c r="P16" s="10">
        <f t="shared" si="0"/>
        <v>1212</v>
      </c>
      <c r="Q16" s="10">
        <f t="shared" si="1"/>
        <v>2420</v>
      </c>
      <c r="R16" s="10">
        <f t="shared" si="2"/>
        <v>2814</v>
      </c>
      <c r="S16" s="10">
        <f t="shared" si="3"/>
        <v>2913</v>
      </c>
      <c r="T16" s="10">
        <f t="shared" ref="T16:U16" si="28">(P16/R16)*100</f>
        <v>43.070362473347544</v>
      </c>
      <c r="U16" s="10">
        <f t="shared" si="28"/>
        <v>83.075866803982152</v>
      </c>
      <c r="V16" s="10">
        <v>2095</v>
      </c>
      <c r="W16" s="10">
        <v>493</v>
      </c>
      <c r="X16" s="10">
        <v>1602</v>
      </c>
      <c r="Y16" s="10">
        <v>0</v>
      </c>
      <c r="Z16" s="10">
        <v>8468</v>
      </c>
      <c r="AA16" s="10">
        <v>2093</v>
      </c>
      <c r="AB16" s="10">
        <v>1068</v>
      </c>
      <c r="AC16" s="10">
        <v>1025</v>
      </c>
      <c r="AD16" s="10">
        <v>5023</v>
      </c>
      <c r="AE16" s="10">
        <v>2709</v>
      </c>
      <c r="AF16" s="10">
        <v>2213</v>
      </c>
      <c r="AG16" s="10">
        <v>66</v>
      </c>
      <c r="AH16" s="10">
        <v>35</v>
      </c>
      <c r="AI16" s="10">
        <f t="shared" si="8"/>
        <v>2248</v>
      </c>
      <c r="AJ16" s="10">
        <f t="shared" si="9"/>
        <v>2775</v>
      </c>
      <c r="AK16" s="10">
        <f t="shared" si="5"/>
        <v>3084</v>
      </c>
      <c r="AL16" s="10">
        <f t="shared" si="10"/>
        <v>3165</v>
      </c>
      <c r="AM16" s="10">
        <f t="shared" ref="AM16:AN16" si="29">(AI16/AK16)*100</f>
        <v>72.892347600518804</v>
      </c>
      <c r="AN16" s="10">
        <f t="shared" si="29"/>
        <v>87.677725118483409</v>
      </c>
      <c r="AO16" s="10">
        <v>1226</v>
      </c>
      <c r="AP16" s="10">
        <v>390</v>
      </c>
      <c r="AQ16" s="10">
        <v>836</v>
      </c>
      <c r="AR16" s="10">
        <v>126</v>
      </c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 spans="1:64">
      <c r="A17" s="6">
        <v>409</v>
      </c>
      <c r="B17" s="7" t="s">
        <v>24</v>
      </c>
      <c r="C17" s="8" t="s">
        <v>25</v>
      </c>
      <c r="D17" s="8" t="s">
        <v>36</v>
      </c>
      <c r="E17" s="8" t="s">
        <v>38</v>
      </c>
      <c r="F17" s="9" t="s">
        <v>38</v>
      </c>
      <c r="G17" s="10">
        <v>7307</v>
      </c>
      <c r="H17" s="10">
        <v>2484</v>
      </c>
      <c r="I17" s="10">
        <v>1246</v>
      </c>
      <c r="J17" s="10">
        <v>1238</v>
      </c>
      <c r="K17" s="10">
        <v>2891</v>
      </c>
      <c r="L17" s="10">
        <v>1999</v>
      </c>
      <c r="M17" s="10">
        <v>870</v>
      </c>
      <c r="N17" s="10">
        <v>15</v>
      </c>
      <c r="O17" s="10">
        <v>7</v>
      </c>
      <c r="P17" s="10">
        <f t="shared" si="0"/>
        <v>877</v>
      </c>
      <c r="Q17" s="10">
        <f t="shared" si="1"/>
        <v>2014</v>
      </c>
      <c r="R17" s="10">
        <f t="shared" si="2"/>
        <v>2398</v>
      </c>
      <c r="S17" s="10">
        <f t="shared" si="3"/>
        <v>2425</v>
      </c>
      <c r="T17" s="10">
        <f t="shared" ref="T17:U17" si="30">(P17/R17)*100</f>
        <v>36.572143452877398</v>
      </c>
      <c r="U17" s="10">
        <f t="shared" si="30"/>
        <v>83.051546391752566</v>
      </c>
      <c r="V17" s="10">
        <v>1932</v>
      </c>
      <c r="W17" s="10">
        <v>411</v>
      </c>
      <c r="X17" s="10">
        <v>1521</v>
      </c>
      <c r="Y17" s="10">
        <v>0</v>
      </c>
      <c r="Z17" s="10">
        <v>6891</v>
      </c>
      <c r="AA17" s="10">
        <v>1710</v>
      </c>
      <c r="AB17" s="10">
        <v>894</v>
      </c>
      <c r="AC17" s="10">
        <v>816</v>
      </c>
      <c r="AD17" s="10">
        <v>4033</v>
      </c>
      <c r="AE17" s="10">
        <v>2185</v>
      </c>
      <c r="AF17" s="10">
        <v>1764</v>
      </c>
      <c r="AG17" s="10">
        <v>56</v>
      </c>
      <c r="AH17" s="10">
        <v>28</v>
      </c>
      <c r="AI17" s="10">
        <f t="shared" si="8"/>
        <v>1792</v>
      </c>
      <c r="AJ17" s="10">
        <f t="shared" si="9"/>
        <v>2241</v>
      </c>
      <c r="AK17" s="10">
        <f t="shared" si="5"/>
        <v>2560</v>
      </c>
      <c r="AL17" s="10">
        <f t="shared" si="10"/>
        <v>2567</v>
      </c>
      <c r="AM17" s="10">
        <f t="shared" ref="AM17:AN17" si="31">(AI17/AK17)*100</f>
        <v>70</v>
      </c>
      <c r="AN17" s="10">
        <f t="shared" si="31"/>
        <v>87.300350603817691</v>
      </c>
      <c r="AO17" s="10">
        <v>1094</v>
      </c>
      <c r="AP17" s="10">
        <v>326</v>
      </c>
      <c r="AQ17" s="10">
        <v>768</v>
      </c>
      <c r="AR17" s="10">
        <v>54</v>
      </c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 spans="1:64">
      <c r="A18" s="6">
        <v>433</v>
      </c>
      <c r="B18" s="7" t="s">
        <v>24</v>
      </c>
      <c r="C18" s="8" t="s">
        <v>25</v>
      </c>
      <c r="D18" s="8" t="s">
        <v>36</v>
      </c>
      <c r="E18" s="8" t="s">
        <v>39</v>
      </c>
      <c r="F18" s="9" t="s">
        <v>39</v>
      </c>
      <c r="G18" s="10">
        <v>4898</v>
      </c>
      <c r="H18" s="10">
        <v>1325</v>
      </c>
      <c r="I18" s="10">
        <v>680</v>
      </c>
      <c r="J18" s="10">
        <v>645</v>
      </c>
      <c r="K18" s="10">
        <v>2187</v>
      </c>
      <c r="L18" s="10">
        <v>1354</v>
      </c>
      <c r="M18" s="10">
        <v>815</v>
      </c>
      <c r="N18" s="10">
        <v>12</v>
      </c>
      <c r="O18" s="10">
        <v>6</v>
      </c>
      <c r="P18" s="10">
        <f t="shared" si="0"/>
        <v>821</v>
      </c>
      <c r="Q18" s="10">
        <f t="shared" si="1"/>
        <v>1366</v>
      </c>
      <c r="R18" s="10">
        <f t="shared" si="2"/>
        <v>1767</v>
      </c>
      <c r="S18" s="10">
        <f t="shared" si="3"/>
        <v>1806</v>
      </c>
      <c r="T18" s="10">
        <f t="shared" ref="T18:U18" si="32">(P18/R18)*100</f>
        <v>46.462931522354275</v>
      </c>
      <c r="U18" s="10">
        <f t="shared" si="32"/>
        <v>75.63676633444075</v>
      </c>
      <c r="V18" s="10">
        <v>1386</v>
      </c>
      <c r="W18" s="10">
        <v>440</v>
      </c>
      <c r="X18" s="10">
        <v>946</v>
      </c>
      <c r="Y18" s="10">
        <v>0</v>
      </c>
      <c r="Z18" s="10">
        <v>3706</v>
      </c>
      <c r="AA18" s="10">
        <v>815</v>
      </c>
      <c r="AB18" s="10">
        <v>437</v>
      </c>
      <c r="AC18" s="10">
        <v>378</v>
      </c>
      <c r="AD18" s="10">
        <v>2094</v>
      </c>
      <c r="AE18" s="10">
        <v>1146</v>
      </c>
      <c r="AF18" s="10">
        <v>890</v>
      </c>
      <c r="AG18" s="10">
        <v>38</v>
      </c>
      <c r="AH18" s="10">
        <v>20</v>
      </c>
      <c r="AI18" s="10">
        <f t="shared" si="8"/>
        <v>910</v>
      </c>
      <c r="AJ18" s="10">
        <f t="shared" si="9"/>
        <v>1184</v>
      </c>
      <c r="AK18" s="10">
        <f t="shared" si="5"/>
        <v>1403</v>
      </c>
      <c r="AL18" s="10">
        <f t="shared" si="10"/>
        <v>1433</v>
      </c>
      <c r="AM18" s="10">
        <f t="shared" ref="AM18:AN18" si="33">(AI18/AK18)*100</f>
        <v>64.861012116892368</v>
      </c>
      <c r="AN18" s="10">
        <f t="shared" si="33"/>
        <v>82.623866015352405</v>
      </c>
      <c r="AO18" s="10">
        <v>742</v>
      </c>
      <c r="AP18" s="10">
        <v>249</v>
      </c>
      <c r="AQ18" s="10">
        <v>493</v>
      </c>
      <c r="AR18" s="10">
        <v>55</v>
      </c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 spans="1:64">
      <c r="A19" s="6">
        <v>457</v>
      </c>
      <c r="B19" s="7" t="s">
        <v>24</v>
      </c>
      <c r="C19" s="8" t="s">
        <v>25</v>
      </c>
      <c r="D19" s="8" t="s">
        <v>36</v>
      </c>
      <c r="E19" s="8" t="s">
        <v>40</v>
      </c>
      <c r="F19" s="9" t="s">
        <v>40</v>
      </c>
      <c r="G19" s="10">
        <v>4465</v>
      </c>
      <c r="H19" s="10">
        <v>1296</v>
      </c>
      <c r="I19" s="10">
        <v>660</v>
      </c>
      <c r="J19" s="10">
        <v>636</v>
      </c>
      <c r="K19" s="10">
        <v>2091</v>
      </c>
      <c r="L19" s="10">
        <v>1297</v>
      </c>
      <c r="M19" s="10">
        <v>780</v>
      </c>
      <c r="N19" s="10">
        <v>11</v>
      </c>
      <c r="O19" s="10">
        <v>3</v>
      </c>
      <c r="P19" s="10">
        <f t="shared" si="0"/>
        <v>783</v>
      </c>
      <c r="Q19" s="10">
        <f t="shared" si="1"/>
        <v>1308</v>
      </c>
      <c r="R19" s="10">
        <f t="shared" si="2"/>
        <v>1518</v>
      </c>
      <c r="S19" s="10">
        <f t="shared" si="3"/>
        <v>1651</v>
      </c>
      <c r="T19" s="10">
        <f t="shared" ref="T19:U19" si="34">(P19/R19)*100</f>
        <v>51.581027667984195</v>
      </c>
      <c r="U19" s="10">
        <f t="shared" si="34"/>
        <v>79.224712295578442</v>
      </c>
      <c r="V19" s="10">
        <v>1078</v>
      </c>
      <c r="W19" s="10">
        <v>343</v>
      </c>
      <c r="X19" s="10">
        <v>735</v>
      </c>
      <c r="Y19" s="10">
        <v>0</v>
      </c>
      <c r="Z19" s="10">
        <v>5632</v>
      </c>
      <c r="AA19" s="10">
        <v>1364</v>
      </c>
      <c r="AB19" s="10">
        <v>687</v>
      </c>
      <c r="AC19" s="10">
        <v>677</v>
      </c>
      <c r="AD19" s="10">
        <v>3166</v>
      </c>
      <c r="AE19" s="10">
        <v>1745</v>
      </c>
      <c r="AF19" s="10">
        <v>1305</v>
      </c>
      <c r="AG19" s="10">
        <v>70</v>
      </c>
      <c r="AH19" s="10">
        <v>46</v>
      </c>
      <c r="AI19" s="10">
        <f t="shared" si="8"/>
        <v>1351</v>
      </c>
      <c r="AJ19" s="10">
        <f t="shared" si="9"/>
        <v>1815</v>
      </c>
      <c r="AK19" s="10">
        <f t="shared" si="5"/>
        <v>2089</v>
      </c>
      <c r="AL19" s="10">
        <f t="shared" si="10"/>
        <v>2150</v>
      </c>
      <c r="AM19" s="10">
        <f t="shared" ref="AM19:AN19" si="35">(AI19/AK19)*100</f>
        <v>64.672091910004795</v>
      </c>
      <c r="AN19" s="10">
        <f t="shared" si="35"/>
        <v>84.418604651162781</v>
      </c>
      <c r="AO19" s="10">
        <v>1073</v>
      </c>
      <c r="AP19" s="10">
        <v>335</v>
      </c>
      <c r="AQ19" s="10">
        <v>738</v>
      </c>
      <c r="AR19" s="10">
        <v>29</v>
      </c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 spans="1:64">
      <c r="A20" s="6">
        <v>505</v>
      </c>
      <c r="B20" s="7" t="s">
        <v>24</v>
      </c>
      <c r="C20" s="8" t="s">
        <v>25</v>
      </c>
      <c r="D20" s="8" t="s">
        <v>41</v>
      </c>
      <c r="E20" s="8" t="s">
        <v>42</v>
      </c>
      <c r="F20" s="9" t="s">
        <v>42</v>
      </c>
      <c r="G20" s="10">
        <v>24270</v>
      </c>
      <c r="H20" s="10">
        <v>7323</v>
      </c>
      <c r="I20" s="10">
        <v>3737</v>
      </c>
      <c r="J20" s="10">
        <v>3586</v>
      </c>
      <c r="K20" s="10">
        <v>10986</v>
      </c>
      <c r="L20" s="10">
        <v>6905</v>
      </c>
      <c r="M20" s="10">
        <v>3998</v>
      </c>
      <c r="N20" s="10">
        <v>50</v>
      </c>
      <c r="O20" s="10">
        <v>33</v>
      </c>
      <c r="P20" s="10">
        <f t="shared" si="0"/>
        <v>4031</v>
      </c>
      <c r="Q20" s="10">
        <f t="shared" si="1"/>
        <v>6955</v>
      </c>
      <c r="R20" s="10">
        <f t="shared" si="2"/>
        <v>8283</v>
      </c>
      <c r="S20" s="10">
        <f t="shared" si="3"/>
        <v>8664</v>
      </c>
      <c r="T20" s="10">
        <f t="shared" ref="T20:U20" si="36">(P20/R20)*100</f>
        <v>48.665942291440302</v>
      </c>
      <c r="U20" s="10">
        <f t="shared" si="36"/>
        <v>80.274699907663887</v>
      </c>
      <c r="V20" s="10">
        <v>5961</v>
      </c>
      <c r="W20" s="10">
        <v>1709</v>
      </c>
      <c r="X20" s="10">
        <v>4252</v>
      </c>
      <c r="Y20" s="10">
        <v>0</v>
      </c>
      <c r="Z20" s="10">
        <v>24293</v>
      </c>
      <c r="AA20" s="10">
        <v>5976</v>
      </c>
      <c r="AB20" s="10">
        <v>3162</v>
      </c>
      <c r="AC20" s="10">
        <v>2814</v>
      </c>
      <c r="AD20" s="10">
        <v>13511</v>
      </c>
      <c r="AE20" s="10">
        <v>7569</v>
      </c>
      <c r="AF20" s="10">
        <v>5705</v>
      </c>
      <c r="AG20" s="10">
        <v>136</v>
      </c>
      <c r="AH20" s="10">
        <v>101</v>
      </c>
      <c r="AI20" s="10">
        <f t="shared" si="8"/>
        <v>5806</v>
      </c>
      <c r="AJ20" s="10">
        <f t="shared" si="9"/>
        <v>7705</v>
      </c>
      <c r="AK20" s="10">
        <f t="shared" si="5"/>
        <v>8546</v>
      </c>
      <c r="AL20" s="10">
        <f t="shared" si="10"/>
        <v>8991</v>
      </c>
      <c r="AM20" s="10">
        <f t="shared" ref="AM20:AN20" si="37">(AI20/AK20)*100</f>
        <v>67.938216709571734</v>
      </c>
      <c r="AN20" s="10">
        <f t="shared" si="37"/>
        <v>85.696807919030135</v>
      </c>
      <c r="AO20" s="10">
        <v>4026</v>
      </c>
      <c r="AP20" s="10">
        <v>1286</v>
      </c>
      <c r="AQ20" s="10">
        <v>2740</v>
      </c>
      <c r="AR20" s="10">
        <v>780</v>
      </c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 spans="1:64">
      <c r="A21" s="6">
        <v>529</v>
      </c>
      <c r="B21" s="7" t="s">
        <v>24</v>
      </c>
      <c r="C21" s="8" t="s">
        <v>25</v>
      </c>
      <c r="D21" s="8" t="s">
        <v>41</v>
      </c>
      <c r="E21" s="8" t="s">
        <v>43</v>
      </c>
      <c r="F21" s="9" t="s">
        <v>43</v>
      </c>
      <c r="G21" s="10">
        <v>8349</v>
      </c>
      <c r="H21" s="10">
        <v>2762</v>
      </c>
      <c r="I21" s="10">
        <v>1411</v>
      </c>
      <c r="J21" s="10">
        <v>1351</v>
      </c>
      <c r="K21" s="10">
        <v>3627</v>
      </c>
      <c r="L21" s="10">
        <v>2404</v>
      </c>
      <c r="M21" s="10">
        <v>1208</v>
      </c>
      <c r="N21" s="10">
        <v>11</v>
      </c>
      <c r="O21" s="10">
        <v>4</v>
      </c>
      <c r="P21" s="10">
        <f t="shared" si="0"/>
        <v>1212</v>
      </c>
      <c r="Q21" s="10">
        <f t="shared" si="1"/>
        <v>2415</v>
      </c>
      <c r="R21" s="10">
        <f t="shared" si="2"/>
        <v>2598</v>
      </c>
      <c r="S21" s="10">
        <f t="shared" si="3"/>
        <v>2989</v>
      </c>
      <c r="T21" s="10">
        <f t="shared" ref="T21:U21" si="38">(P21/R21)*100</f>
        <v>46.651270207852193</v>
      </c>
      <c r="U21" s="10">
        <f t="shared" si="38"/>
        <v>80.796252927400474</v>
      </c>
      <c r="V21" s="10">
        <v>1960</v>
      </c>
      <c r="W21" s="10">
        <v>574</v>
      </c>
      <c r="X21" s="10">
        <v>1386</v>
      </c>
      <c r="Y21" s="10">
        <v>0</v>
      </c>
      <c r="Z21" s="10">
        <v>7019</v>
      </c>
      <c r="AA21" s="10">
        <v>1936</v>
      </c>
      <c r="AB21" s="10">
        <v>962</v>
      </c>
      <c r="AC21" s="10">
        <v>974</v>
      </c>
      <c r="AD21" s="10">
        <v>3672</v>
      </c>
      <c r="AE21" s="10">
        <v>2201</v>
      </c>
      <c r="AF21" s="10">
        <v>1401</v>
      </c>
      <c r="AG21" s="10">
        <v>38</v>
      </c>
      <c r="AH21" s="10">
        <v>32</v>
      </c>
      <c r="AI21" s="10">
        <f t="shared" si="8"/>
        <v>1433</v>
      </c>
      <c r="AJ21" s="10">
        <f t="shared" si="9"/>
        <v>2239</v>
      </c>
      <c r="AK21" s="10">
        <f t="shared" si="5"/>
        <v>2314</v>
      </c>
      <c r="AL21" s="10">
        <f t="shared" si="10"/>
        <v>2620</v>
      </c>
      <c r="AM21" s="10">
        <f t="shared" ref="AM21:AN21" si="39">(AI21/AK21)*100</f>
        <v>61.927398444252383</v>
      </c>
      <c r="AN21" s="10">
        <f t="shared" si="39"/>
        <v>85.458015267175568</v>
      </c>
      <c r="AO21" s="10">
        <v>1262</v>
      </c>
      <c r="AP21" s="10">
        <v>381</v>
      </c>
      <c r="AQ21" s="10">
        <v>881</v>
      </c>
      <c r="AR21" s="10">
        <v>149</v>
      </c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1:64">
      <c r="A22" s="6">
        <v>577</v>
      </c>
      <c r="B22" s="7" t="s">
        <v>24</v>
      </c>
      <c r="C22" s="8" t="s">
        <v>25</v>
      </c>
      <c r="D22" s="8" t="s">
        <v>44</v>
      </c>
      <c r="E22" s="8" t="s">
        <v>45</v>
      </c>
      <c r="F22" s="9" t="s">
        <v>45</v>
      </c>
      <c r="G22" s="10">
        <v>16926</v>
      </c>
      <c r="H22" s="10">
        <v>5962</v>
      </c>
      <c r="I22" s="10">
        <v>2975</v>
      </c>
      <c r="J22" s="10">
        <v>2987</v>
      </c>
      <c r="K22" s="10">
        <v>6604</v>
      </c>
      <c r="L22" s="10">
        <v>4039</v>
      </c>
      <c r="M22" s="10">
        <v>2536</v>
      </c>
      <c r="N22" s="10">
        <v>21</v>
      </c>
      <c r="O22" s="10">
        <v>8</v>
      </c>
      <c r="P22" s="10">
        <f t="shared" si="0"/>
        <v>2544</v>
      </c>
      <c r="Q22" s="10">
        <f t="shared" si="1"/>
        <v>4060</v>
      </c>
      <c r="R22" s="10">
        <f t="shared" si="2"/>
        <v>5663</v>
      </c>
      <c r="S22" s="10">
        <f t="shared" si="3"/>
        <v>5301</v>
      </c>
      <c r="T22" s="10">
        <f t="shared" ref="T22:U22" si="40">(P22/R22)*100</f>
        <v>44.923185590676319</v>
      </c>
      <c r="U22" s="10">
        <f t="shared" si="40"/>
        <v>76.589322769288813</v>
      </c>
      <c r="V22" s="10">
        <v>4360</v>
      </c>
      <c r="W22" s="10">
        <v>1241</v>
      </c>
      <c r="X22" s="10">
        <v>3119</v>
      </c>
      <c r="Y22" s="10">
        <v>0</v>
      </c>
      <c r="Z22" s="10">
        <v>13125</v>
      </c>
      <c r="AA22" s="10">
        <v>2994</v>
      </c>
      <c r="AB22" s="10">
        <v>1540</v>
      </c>
      <c r="AC22" s="10">
        <v>1454</v>
      </c>
      <c r="AD22" s="10">
        <v>8025</v>
      </c>
      <c r="AE22" s="10">
        <v>4281</v>
      </c>
      <c r="AF22" s="10">
        <v>3644</v>
      </c>
      <c r="AG22" s="10">
        <v>58</v>
      </c>
      <c r="AH22" s="10">
        <v>42</v>
      </c>
      <c r="AI22" s="10">
        <f t="shared" si="8"/>
        <v>3686</v>
      </c>
      <c r="AJ22" s="10">
        <f t="shared" si="9"/>
        <v>4339</v>
      </c>
      <c r="AK22" s="10">
        <f t="shared" si="5"/>
        <v>5043</v>
      </c>
      <c r="AL22" s="10">
        <f t="shared" si="10"/>
        <v>4889</v>
      </c>
      <c r="AM22" s="10">
        <f t="shared" ref="AM22:AN22" si="41">(AI22/AK22)*100</f>
        <v>73.091413840967675</v>
      </c>
      <c r="AN22" s="10">
        <f t="shared" si="41"/>
        <v>88.750255676007356</v>
      </c>
      <c r="AO22" s="10">
        <v>1907</v>
      </c>
      <c r="AP22" s="10">
        <v>550</v>
      </c>
      <c r="AQ22" s="10">
        <v>1357</v>
      </c>
      <c r="AR22" s="10">
        <v>199</v>
      </c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1:64">
      <c r="A23" s="6">
        <v>601</v>
      </c>
      <c r="B23" s="7" t="s">
        <v>24</v>
      </c>
      <c r="C23" s="8" t="s">
        <v>25</v>
      </c>
      <c r="D23" s="8" t="s">
        <v>44</v>
      </c>
      <c r="E23" s="8" t="s">
        <v>44</v>
      </c>
      <c r="F23" s="9" t="s">
        <v>44</v>
      </c>
      <c r="G23" s="10">
        <v>10102</v>
      </c>
      <c r="H23" s="10">
        <v>3019</v>
      </c>
      <c r="I23" s="10">
        <v>1544</v>
      </c>
      <c r="J23" s="10">
        <v>1475</v>
      </c>
      <c r="K23" s="10">
        <v>4263</v>
      </c>
      <c r="L23" s="10">
        <v>2768</v>
      </c>
      <c r="M23" s="10">
        <v>1462</v>
      </c>
      <c r="N23" s="10">
        <v>23</v>
      </c>
      <c r="O23" s="10">
        <v>10</v>
      </c>
      <c r="P23" s="10">
        <f t="shared" si="0"/>
        <v>1472</v>
      </c>
      <c r="Q23" s="10">
        <f t="shared" si="1"/>
        <v>2791</v>
      </c>
      <c r="R23" s="10">
        <f t="shared" si="2"/>
        <v>3584</v>
      </c>
      <c r="S23" s="10">
        <f t="shared" si="3"/>
        <v>3499</v>
      </c>
      <c r="T23" s="10">
        <f t="shared" ref="T23:U23" si="42">(P23/R23)*100</f>
        <v>41.071428571428569</v>
      </c>
      <c r="U23" s="10">
        <f t="shared" si="42"/>
        <v>79.76564732780794</v>
      </c>
      <c r="V23" s="10">
        <v>2820</v>
      </c>
      <c r="W23" s="10">
        <v>708</v>
      </c>
      <c r="X23" s="10">
        <v>2112</v>
      </c>
      <c r="Y23" s="10">
        <v>0</v>
      </c>
      <c r="Z23" s="10">
        <v>8344</v>
      </c>
      <c r="AA23" s="10">
        <v>1751</v>
      </c>
      <c r="AB23" s="10">
        <v>924</v>
      </c>
      <c r="AC23" s="10">
        <v>827</v>
      </c>
      <c r="AD23" s="10">
        <v>5219</v>
      </c>
      <c r="AE23" s="10">
        <v>2837</v>
      </c>
      <c r="AF23" s="10">
        <v>2308</v>
      </c>
      <c r="AG23" s="10">
        <v>39</v>
      </c>
      <c r="AH23" s="10">
        <v>35</v>
      </c>
      <c r="AI23" s="10">
        <f t="shared" si="8"/>
        <v>2343</v>
      </c>
      <c r="AJ23" s="10">
        <f t="shared" si="9"/>
        <v>2876</v>
      </c>
      <c r="AK23" s="10">
        <f t="shared" si="5"/>
        <v>3189</v>
      </c>
      <c r="AL23" s="10">
        <f t="shared" si="10"/>
        <v>3193</v>
      </c>
      <c r="AM23" s="10">
        <f t="shared" ref="AM23:AN23" si="43">(AI23/AK23)*100</f>
        <v>73.471307619943559</v>
      </c>
      <c r="AN23" s="10">
        <f t="shared" si="43"/>
        <v>90.072032571249608</v>
      </c>
      <c r="AO23" s="10">
        <v>1163</v>
      </c>
      <c r="AP23" s="10">
        <v>317</v>
      </c>
      <c r="AQ23" s="10">
        <v>846</v>
      </c>
      <c r="AR23" s="10">
        <v>211</v>
      </c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1:64">
      <c r="A24" s="6">
        <v>649</v>
      </c>
      <c r="B24" s="7" t="s">
        <v>24</v>
      </c>
      <c r="C24" s="8" t="s">
        <v>25</v>
      </c>
      <c r="D24" s="8" t="s">
        <v>46</v>
      </c>
      <c r="E24" s="8" t="s">
        <v>47</v>
      </c>
      <c r="F24" s="9" t="s">
        <v>47</v>
      </c>
      <c r="G24" s="10">
        <v>15581</v>
      </c>
      <c r="H24" s="10">
        <v>4974</v>
      </c>
      <c r="I24" s="10">
        <v>2504</v>
      </c>
      <c r="J24" s="10">
        <v>2470</v>
      </c>
      <c r="K24" s="10">
        <v>6831</v>
      </c>
      <c r="L24" s="10">
        <v>4182</v>
      </c>
      <c r="M24" s="10">
        <v>2598</v>
      </c>
      <c r="N24" s="10">
        <v>32</v>
      </c>
      <c r="O24" s="10">
        <v>19</v>
      </c>
      <c r="P24" s="10">
        <f t="shared" si="0"/>
        <v>2617</v>
      </c>
      <c r="Q24" s="10">
        <f t="shared" si="1"/>
        <v>4214</v>
      </c>
      <c r="R24" s="10">
        <f t="shared" si="2"/>
        <v>5413</v>
      </c>
      <c r="S24" s="10">
        <f t="shared" si="3"/>
        <v>5194</v>
      </c>
      <c r="T24" s="10">
        <f t="shared" ref="T24:U24" si="44">(P24/R24)*100</f>
        <v>48.346573064843895</v>
      </c>
      <c r="U24" s="10">
        <f t="shared" si="44"/>
        <v>81.132075471698116</v>
      </c>
      <c r="V24" s="10">
        <v>3776</v>
      </c>
      <c r="W24" s="10">
        <v>980</v>
      </c>
      <c r="X24" s="10">
        <v>2796</v>
      </c>
      <c r="Y24" s="10">
        <v>0</v>
      </c>
      <c r="Z24" s="10">
        <v>14575</v>
      </c>
      <c r="AA24" s="10">
        <v>3539</v>
      </c>
      <c r="AB24" s="10">
        <v>1845</v>
      </c>
      <c r="AC24" s="10">
        <v>1694</v>
      </c>
      <c r="AD24" s="10">
        <v>8458</v>
      </c>
      <c r="AE24" s="10">
        <v>4392</v>
      </c>
      <c r="AF24" s="10">
        <v>3937</v>
      </c>
      <c r="AG24" s="10">
        <v>76</v>
      </c>
      <c r="AH24" s="10">
        <v>53</v>
      </c>
      <c r="AI24" s="10">
        <f t="shared" si="8"/>
        <v>3990</v>
      </c>
      <c r="AJ24" s="10">
        <f t="shared" si="9"/>
        <v>4468</v>
      </c>
      <c r="AK24" s="10">
        <f t="shared" si="5"/>
        <v>5504</v>
      </c>
      <c r="AL24" s="10">
        <f t="shared" si="10"/>
        <v>5220</v>
      </c>
      <c r="AM24" s="10">
        <f t="shared" ref="AM24:AN24" si="45">(AI24/AK24)*100</f>
        <v>72.492732558139537</v>
      </c>
      <c r="AN24" s="10">
        <f t="shared" si="45"/>
        <v>85.593869731800766</v>
      </c>
      <c r="AO24" s="10">
        <v>2266</v>
      </c>
      <c r="AP24" s="10">
        <v>752</v>
      </c>
      <c r="AQ24" s="10">
        <v>1514</v>
      </c>
      <c r="AR24" s="10">
        <v>312</v>
      </c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1:64">
      <c r="A25" s="6">
        <v>673</v>
      </c>
      <c r="B25" s="7" t="s">
        <v>24</v>
      </c>
      <c r="C25" s="8" t="s">
        <v>25</v>
      </c>
      <c r="D25" s="8" t="s">
        <v>46</v>
      </c>
      <c r="E25" s="8" t="s">
        <v>48</v>
      </c>
      <c r="F25" s="9" t="s">
        <v>48</v>
      </c>
      <c r="G25" s="10">
        <v>32335</v>
      </c>
      <c r="H25" s="10">
        <v>12316</v>
      </c>
      <c r="I25" s="10">
        <v>6204</v>
      </c>
      <c r="J25" s="10">
        <v>6112</v>
      </c>
      <c r="K25" s="10">
        <v>13037</v>
      </c>
      <c r="L25" s="10">
        <v>7405</v>
      </c>
      <c r="M25" s="10">
        <v>5575</v>
      </c>
      <c r="N25" s="10">
        <v>46</v>
      </c>
      <c r="O25" s="10">
        <v>11</v>
      </c>
      <c r="P25" s="10">
        <f t="shared" si="0"/>
        <v>5586</v>
      </c>
      <c r="Q25" s="10">
        <f t="shared" si="1"/>
        <v>7451</v>
      </c>
      <c r="R25" s="10">
        <f t="shared" si="2"/>
        <v>10464</v>
      </c>
      <c r="S25" s="10">
        <f t="shared" si="3"/>
        <v>9555</v>
      </c>
      <c r="T25" s="10">
        <f t="shared" ref="T25:U25" si="46">(P25/R25)*100</f>
        <v>53.383027522935777</v>
      </c>
      <c r="U25" s="10">
        <f t="shared" si="46"/>
        <v>77.980115122972265</v>
      </c>
      <c r="V25" s="10">
        <v>6982</v>
      </c>
      <c r="W25" s="10">
        <v>2104</v>
      </c>
      <c r="X25" s="10">
        <v>4878</v>
      </c>
      <c r="Y25" s="10">
        <v>0</v>
      </c>
      <c r="Z25" s="10">
        <v>26329</v>
      </c>
      <c r="AA25" s="10">
        <v>7549</v>
      </c>
      <c r="AB25" s="10">
        <v>3905</v>
      </c>
      <c r="AC25" s="10">
        <v>3644</v>
      </c>
      <c r="AD25" s="10">
        <v>14763</v>
      </c>
      <c r="AE25" s="10">
        <v>7583</v>
      </c>
      <c r="AF25" s="10">
        <v>6988</v>
      </c>
      <c r="AG25" s="10">
        <v>123</v>
      </c>
      <c r="AH25" s="10">
        <v>69</v>
      </c>
      <c r="AI25" s="10">
        <f t="shared" si="8"/>
        <v>7057</v>
      </c>
      <c r="AJ25" s="10">
        <f t="shared" si="9"/>
        <v>7706</v>
      </c>
      <c r="AK25" s="10">
        <f t="shared" si="5"/>
        <v>9514</v>
      </c>
      <c r="AL25" s="10">
        <f t="shared" si="10"/>
        <v>8902</v>
      </c>
      <c r="AM25" s="10">
        <f t="shared" ref="AM25:AN25" si="47">(AI25/AK25)*100</f>
        <v>74.174900147151561</v>
      </c>
      <c r="AN25" s="10">
        <f t="shared" si="47"/>
        <v>86.564816895079758</v>
      </c>
      <c r="AO25" s="10">
        <v>3653</v>
      </c>
      <c r="AP25" s="10">
        <v>1196</v>
      </c>
      <c r="AQ25" s="10">
        <v>2457</v>
      </c>
      <c r="AR25" s="10">
        <v>364</v>
      </c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1:64">
      <c r="A26" s="6">
        <v>697</v>
      </c>
      <c r="B26" s="7" t="s">
        <v>24</v>
      </c>
      <c r="C26" s="8" t="s">
        <v>25</v>
      </c>
      <c r="D26" s="8" t="s">
        <v>46</v>
      </c>
      <c r="E26" s="8" t="s">
        <v>49</v>
      </c>
      <c r="F26" s="9" t="s">
        <v>49</v>
      </c>
      <c r="G26" s="10">
        <v>12946</v>
      </c>
      <c r="H26" s="10">
        <v>4875</v>
      </c>
      <c r="I26" s="10">
        <v>2443</v>
      </c>
      <c r="J26" s="10">
        <v>2432</v>
      </c>
      <c r="K26" s="10">
        <v>5289</v>
      </c>
      <c r="L26" s="10">
        <v>3292</v>
      </c>
      <c r="M26" s="10">
        <v>1917</v>
      </c>
      <c r="N26" s="10">
        <v>64</v>
      </c>
      <c r="O26" s="10">
        <v>16</v>
      </c>
      <c r="P26" s="10">
        <f t="shared" si="0"/>
        <v>1933</v>
      </c>
      <c r="Q26" s="10">
        <f t="shared" si="1"/>
        <v>3356</v>
      </c>
      <c r="R26" s="10">
        <f t="shared" si="2"/>
        <v>3993</v>
      </c>
      <c r="S26" s="10">
        <f t="shared" si="3"/>
        <v>4078</v>
      </c>
      <c r="T26" s="10">
        <f t="shared" ref="T26:U26" si="48">(P26/R26)*100</f>
        <v>48.409717004758328</v>
      </c>
      <c r="U26" s="10">
        <f t="shared" si="48"/>
        <v>82.29524276606179</v>
      </c>
      <c r="V26" s="10">
        <v>2782</v>
      </c>
      <c r="W26" s="10">
        <v>722</v>
      </c>
      <c r="X26" s="10">
        <v>2060</v>
      </c>
      <c r="Y26" s="10">
        <v>0</v>
      </c>
      <c r="Z26" s="10">
        <v>16155</v>
      </c>
      <c r="AA26" s="10">
        <v>4061</v>
      </c>
      <c r="AB26" s="10">
        <v>2006</v>
      </c>
      <c r="AC26" s="10">
        <v>2055</v>
      </c>
      <c r="AD26" s="10">
        <v>9636</v>
      </c>
      <c r="AE26" s="10">
        <v>5392</v>
      </c>
      <c r="AF26" s="10">
        <v>4109</v>
      </c>
      <c r="AG26" s="10">
        <v>73</v>
      </c>
      <c r="AH26" s="10">
        <v>62</v>
      </c>
      <c r="AI26" s="10">
        <f t="shared" si="8"/>
        <v>4171</v>
      </c>
      <c r="AJ26" s="10">
        <f t="shared" si="9"/>
        <v>5465</v>
      </c>
      <c r="AK26" s="10">
        <f t="shared" si="5"/>
        <v>5689</v>
      </c>
      <c r="AL26" s="10">
        <f t="shared" si="10"/>
        <v>6202</v>
      </c>
      <c r="AM26" s="10">
        <f t="shared" ref="AM26:AN26" si="49">(AI26/AK26)*100</f>
        <v>73.316927403761639</v>
      </c>
      <c r="AN26" s="10">
        <f t="shared" si="49"/>
        <v>88.116736536601096</v>
      </c>
      <c r="AO26" s="10">
        <v>2255</v>
      </c>
      <c r="AP26" s="10">
        <v>737</v>
      </c>
      <c r="AQ26" s="10">
        <v>1518</v>
      </c>
      <c r="AR26" s="10">
        <v>203</v>
      </c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1:64">
      <c r="A27" s="6">
        <v>721</v>
      </c>
      <c r="B27" s="7" t="s">
        <v>24</v>
      </c>
      <c r="C27" s="8" t="s">
        <v>25</v>
      </c>
      <c r="D27" s="8" t="s">
        <v>46</v>
      </c>
      <c r="E27" s="8" t="s">
        <v>50</v>
      </c>
      <c r="F27" s="9" t="s">
        <v>50</v>
      </c>
      <c r="G27" s="10">
        <v>16039</v>
      </c>
      <c r="H27" s="10">
        <v>5980</v>
      </c>
      <c r="I27" s="10">
        <v>2999</v>
      </c>
      <c r="J27" s="10">
        <v>2981</v>
      </c>
      <c r="K27" s="10">
        <v>6574</v>
      </c>
      <c r="L27" s="10">
        <v>4103</v>
      </c>
      <c r="M27" s="10">
        <v>2401</v>
      </c>
      <c r="N27" s="10">
        <v>47</v>
      </c>
      <c r="O27" s="10">
        <v>23</v>
      </c>
      <c r="P27" s="10">
        <f t="shared" si="0"/>
        <v>2424</v>
      </c>
      <c r="Q27" s="10">
        <f t="shared" si="1"/>
        <v>4150</v>
      </c>
      <c r="R27" s="10">
        <f t="shared" si="2"/>
        <v>5130</v>
      </c>
      <c r="S27" s="10">
        <f t="shared" si="3"/>
        <v>4929</v>
      </c>
      <c r="T27" s="10">
        <f t="shared" ref="T27:U27" si="50">(P27/R27)*100</f>
        <v>47.251461988304094</v>
      </c>
      <c r="U27" s="10">
        <f t="shared" si="50"/>
        <v>84.195577196185837</v>
      </c>
      <c r="V27" s="10">
        <v>3485</v>
      </c>
      <c r="W27" s="10">
        <v>779</v>
      </c>
      <c r="X27" s="10">
        <v>2706</v>
      </c>
      <c r="Y27" s="10">
        <v>0</v>
      </c>
      <c r="Z27" s="10">
        <v>14058</v>
      </c>
      <c r="AA27" s="10">
        <v>3891</v>
      </c>
      <c r="AB27" s="10">
        <v>1979</v>
      </c>
      <c r="AC27" s="10">
        <v>1912</v>
      </c>
      <c r="AD27" s="10">
        <v>8012</v>
      </c>
      <c r="AE27" s="10">
        <v>4217</v>
      </c>
      <c r="AF27" s="10">
        <v>3671</v>
      </c>
      <c r="AG27" s="10">
        <v>74</v>
      </c>
      <c r="AH27" s="10">
        <v>50</v>
      </c>
      <c r="AI27" s="10">
        <f t="shared" si="8"/>
        <v>3721</v>
      </c>
      <c r="AJ27" s="10">
        <f t="shared" si="9"/>
        <v>4291</v>
      </c>
      <c r="AK27" s="10">
        <f t="shared" si="5"/>
        <v>5109</v>
      </c>
      <c r="AL27" s="10">
        <f t="shared" si="10"/>
        <v>4929</v>
      </c>
      <c r="AM27" s="10">
        <f t="shared" ref="AM27:AN27" si="51">(AI27/AK27)*100</f>
        <v>72.832256801722451</v>
      </c>
      <c r="AN27" s="10">
        <f t="shared" si="51"/>
        <v>87.056198011767094</v>
      </c>
      <c r="AO27" s="10">
        <v>2026</v>
      </c>
      <c r="AP27" s="10">
        <v>638</v>
      </c>
      <c r="AQ27" s="10">
        <v>1388</v>
      </c>
      <c r="AR27" s="10">
        <v>129</v>
      </c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64">
      <c r="A28" s="6">
        <v>769</v>
      </c>
      <c r="B28" s="7" t="s">
        <v>24</v>
      </c>
      <c r="C28" s="8" t="s">
        <v>25</v>
      </c>
      <c r="D28" s="8" t="s">
        <v>51</v>
      </c>
      <c r="E28" s="8" t="s">
        <v>52</v>
      </c>
      <c r="F28" s="9" t="s">
        <v>52</v>
      </c>
      <c r="G28" s="10">
        <v>11152</v>
      </c>
      <c r="H28" s="10">
        <v>3352</v>
      </c>
      <c r="I28" s="10">
        <v>1723</v>
      </c>
      <c r="J28" s="10">
        <v>1629</v>
      </c>
      <c r="K28" s="10">
        <v>4765</v>
      </c>
      <c r="L28" s="10">
        <v>3045</v>
      </c>
      <c r="M28" s="10">
        <v>1710</v>
      </c>
      <c r="N28" s="10">
        <v>6</v>
      </c>
      <c r="O28" s="10">
        <v>4</v>
      </c>
      <c r="P28" s="10">
        <f t="shared" si="0"/>
        <v>1714</v>
      </c>
      <c r="Q28" s="10">
        <f t="shared" si="1"/>
        <v>3051</v>
      </c>
      <c r="R28" s="10">
        <f t="shared" si="2"/>
        <v>3819</v>
      </c>
      <c r="S28" s="10">
        <f t="shared" si="3"/>
        <v>3981</v>
      </c>
      <c r="T28" s="10">
        <f t="shared" ref="T28:U28" si="52">(P28/R28)*100</f>
        <v>44.880858863576847</v>
      </c>
      <c r="U28" s="10">
        <f t="shared" si="52"/>
        <v>76.639035418236617</v>
      </c>
      <c r="V28" s="10">
        <v>3035</v>
      </c>
      <c r="W28" s="10">
        <v>930</v>
      </c>
      <c r="X28" s="10">
        <v>2105</v>
      </c>
      <c r="Y28" s="10">
        <v>0</v>
      </c>
      <c r="Z28" s="10">
        <v>9059</v>
      </c>
      <c r="AA28" s="10">
        <v>1974</v>
      </c>
      <c r="AB28" s="10">
        <v>974</v>
      </c>
      <c r="AC28" s="10">
        <v>1000</v>
      </c>
      <c r="AD28" s="10">
        <v>5098</v>
      </c>
      <c r="AE28" s="10">
        <v>2894</v>
      </c>
      <c r="AF28" s="10">
        <v>2136</v>
      </c>
      <c r="AG28" s="10">
        <v>38</v>
      </c>
      <c r="AH28" s="10">
        <v>30</v>
      </c>
      <c r="AI28" s="10">
        <f t="shared" si="8"/>
        <v>2166</v>
      </c>
      <c r="AJ28" s="10">
        <f t="shared" si="9"/>
        <v>2932</v>
      </c>
      <c r="AK28" s="10">
        <f t="shared" si="5"/>
        <v>3365</v>
      </c>
      <c r="AL28" s="10">
        <f t="shared" si="10"/>
        <v>3648</v>
      </c>
      <c r="AM28" s="10">
        <f t="shared" ref="AM28:AN28" si="53">(AI28/AK28)*100</f>
        <v>64.368499257057948</v>
      </c>
      <c r="AN28" s="10">
        <f t="shared" si="53"/>
        <v>80.372807017543863</v>
      </c>
      <c r="AO28" s="10">
        <v>1915</v>
      </c>
      <c r="AP28" s="10">
        <v>716</v>
      </c>
      <c r="AQ28" s="10">
        <v>1199</v>
      </c>
      <c r="AR28" s="10">
        <v>72</v>
      </c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1:64">
      <c r="A29" s="6">
        <v>817</v>
      </c>
      <c r="B29" s="7" t="s">
        <v>24</v>
      </c>
      <c r="C29" s="8" t="s">
        <v>25</v>
      </c>
      <c r="D29" s="8" t="s">
        <v>53</v>
      </c>
      <c r="E29" s="8" t="s">
        <v>54</v>
      </c>
      <c r="F29" s="9" t="s">
        <v>54</v>
      </c>
      <c r="G29" s="10">
        <v>3470</v>
      </c>
      <c r="H29" s="10">
        <v>1008</v>
      </c>
      <c r="I29" s="10">
        <v>544</v>
      </c>
      <c r="J29" s="10">
        <v>464</v>
      </c>
      <c r="K29" s="10">
        <v>1670</v>
      </c>
      <c r="L29" s="10">
        <v>1064</v>
      </c>
      <c r="M29" s="10">
        <v>597</v>
      </c>
      <c r="N29" s="10">
        <v>4</v>
      </c>
      <c r="O29" s="10">
        <v>5</v>
      </c>
      <c r="P29" s="10">
        <f t="shared" si="0"/>
        <v>602</v>
      </c>
      <c r="Q29" s="10">
        <f t="shared" si="1"/>
        <v>1068</v>
      </c>
      <c r="R29" s="10">
        <f t="shared" si="2"/>
        <v>1240</v>
      </c>
      <c r="S29" s="10">
        <f t="shared" si="3"/>
        <v>1222</v>
      </c>
      <c r="T29" s="10">
        <f t="shared" ref="T29:U29" si="54">(P29/R29)*100</f>
        <v>48.548387096774192</v>
      </c>
      <c r="U29" s="10">
        <f t="shared" si="54"/>
        <v>87.397708674304425</v>
      </c>
      <c r="V29" s="10">
        <v>792</v>
      </c>
      <c r="W29" s="10">
        <v>154</v>
      </c>
      <c r="X29" s="10">
        <v>638</v>
      </c>
      <c r="Y29" s="10">
        <v>0</v>
      </c>
      <c r="Z29" s="10">
        <v>5286</v>
      </c>
      <c r="AA29" s="10">
        <v>1170</v>
      </c>
      <c r="AB29" s="10">
        <v>596</v>
      </c>
      <c r="AC29" s="10">
        <v>574</v>
      </c>
      <c r="AD29" s="10">
        <v>3095</v>
      </c>
      <c r="AE29" s="10">
        <v>1716</v>
      </c>
      <c r="AF29" s="10">
        <v>1331</v>
      </c>
      <c r="AG29" s="10">
        <v>24</v>
      </c>
      <c r="AH29" s="10">
        <v>24</v>
      </c>
      <c r="AI29" s="10">
        <f t="shared" si="8"/>
        <v>1355</v>
      </c>
      <c r="AJ29" s="10">
        <f t="shared" si="9"/>
        <v>1740</v>
      </c>
      <c r="AK29" s="10">
        <f t="shared" si="5"/>
        <v>2039</v>
      </c>
      <c r="AL29" s="10">
        <f t="shared" si="10"/>
        <v>2052</v>
      </c>
      <c r="AM29" s="10">
        <f t="shared" ref="AM29:AN29" si="55">(AI29/AK29)*100</f>
        <v>66.454144188327618</v>
      </c>
      <c r="AN29" s="10">
        <f t="shared" si="55"/>
        <v>84.795321637426895</v>
      </c>
      <c r="AO29" s="10">
        <v>996</v>
      </c>
      <c r="AP29" s="10">
        <v>312</v>
      </c>
      <c r="AQ29" s="10">
        <v>684</v>
      </c>
      <c r="AR29" s="10">
        <v>25</v>
      </c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 spans="1:64">
      <c r="A30" s="6">
        <v>841</v>
      </c>
      <c r="B30" s="7" t="s">
        <v>24</v>
      </c>
      <c r="C30" s="8" t="s">
        <v>25</v>
      </c>
      <c r="D30" s="8" t="s">
        <v>53</v>
      </c>
      <c r="E30" s="8" t="s">
        <v>55</v>
      </c>
      <c r="F30" s="9" t="s">
        <v>55</v>
      </c>
      <c r="G30" s="10">
        <v>17653</v>
      </c>
      <c r="H30" s="10">
        <v>6259</v>
      </c>
      <c r="I30" s="10">
        <v>3152</v>
      </c>
      <c r="J30" s="10">
        <v>3107</v>
      </c>
      <c r="K30" s="10">
        <v>7824</v>
      </c>
      <c r="L30" s="10">
        <v>4527</v>
      </c>
      <c r="M30" s="10">
        <v>3198</v>
      </c>
      <c r="N30" s="10">
        <v>85</v>
      </c>
      <c r="O30" s="10">
        <v>14</v>
      </c>
      <c r="P30" s="10">
        <f t="shared" si="0"/>
        <v>3212</v>
      </c>
      <c r="Q30" s="10">
        <f t="shared" si="1"/>
        <v>4612</v>
      </c>
      <c r="R30" s="10">
        <f t="shared" si="2"/>
        <v>5959</v>
      </c>
      <c r="S30" s="10">
        <f t="shared" si="3"/>
        <v>5435</v>
      </c>
      <c r="T30" s="10">
        <f t="shared" ref="T30:U30" si="56">(P30/R30)*100</f>
        <v>53.901661352575935</v>
      </c>
      <c r="U30" s="10">
        <f t="shared" si="56"/>
        <v>84.857405703771846</v>
      </c>
      <c r="V30" s="10">
        <v>3570</v>
      </c>
      <c r="W30" s="10">
        <v>823</v>
      </c>
      <c r="X30" s="10">
        <v>2747</v>
      </c>
      <c r="Y30" s="10">
        <v>0</v>
      </c>
      <c r="Z30" s="10">
        <v>14681</v>
      </c>
      <c r="AA30" s="10">
        <v>4004</v>
      </c>
      <c r="AB30" s="10">
        <v>2027</v>
      </c>
      <c r="AC30" s="10">
        <v>1977</v>
      </c>
      <c r="AD30" s="10">
        <v>8698</v>
      </c>
      <c r="AE30" s="10">
        <v>4499</v>
      </c>
      <c r="AF30" s="10">
        <v>4098</v>
      </c>
      <c r="AG30" s="10">
        <v>65</v>
      </c>
      <c r="AH30" s="10">
        <v>36</v>
      </c>
      <c r="AI30" s="10">
        <f t="shared" si="8"/>
        <v>4134</v>
      </c>
      <c r="AJ30" s="10">
        <f t="shared" si="9"/>
        <v>4564</v>
      </c>
      <c r="AK30" s="10">
        <f t="shared" si="5"/>
        <v>5404</v>
      </c>
      <c r="AL30" s="10">
        <f t="shared" si="10"/>
        <v>5147</v>
      </c>
      <c r="AM30" s="10">
        <f t="shared" ref="AM30:AN30" si="57">(AI30/AK30)*100</f>
        <v>76.498889711324949</v>
      </c>
      <c r="AN30" s="10">
        <f t="shared" si="57"/>
        <v>88.673013405867493</v>
      </c>
      <c r="AO30" s="10">
        <v>1853</v>
      </c>
      <c r="AP30" s="10">
        <v>583</v>
      </c>
      <c r="AQ30" s="10">
        <v>1270</v>
      </c>
      <c r="AR30" s="10">
        <v>126</v>
      </c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64">
      <c r="A31" s="6">
        <v>865</v>
      </c>
      <c r="B31" s="7" t="s">
        <v>24</v>
      </c>
      <c r="C31" s="8" t="s">
        <v>25</v>
      </c>
      <c r="D31" s="8" t="s">
        <v>53</v>
      </c>
      <c r="E31" s="8" t="s">
        <v>56</v>
      </c>
      <c r="F31" s="9" t="s">
        <v>56</v>
      </c>
      <c r="G31" s="10">
        <v>4062</v>
      </c>
      <c r="H31" s="10">
        <v>1088</v>
      </c>
      <c r="I31" s="10">
        <v>586</v>
      </c>
      <c r="J31" s="10">
        <v>502</v>
      </c>
      <c r="K31" s="10">
        <v>2134</v>
      </c>
      <c r="L31" s="10">
        <v>1301</v>
      </c>
      <c r="M31" s="10">
        <v>816</v>
      </c>
      <c r="N31" s="10">
        <v>7</v>
      </c>
      <c r="O31" s="10">
        <v>10</v>
      </c>
      <c r="P31" s="10">
        <f t="shared" si="0"/>
        <v>826</v>
      </c>
      <c r="Q31" s="10">
        <f t="shared" si="1"/>
        <v>1308</v>
      </c>
      <c r="R31" s="10">
        <f t="shared" si="2"/>
        <v>1451</v>
      </c>
      <c r="S31" s="10">
        <f t="shared" si="3"/>
        <v>1523</v>
      </c>
      <c r="T31" s="10">
        <f t="shared" ref="T31:U31" si="58">(P31/R31)*100</f>
        <v>56.926257753273603</v>
      </c>
      <c r="U31" s="10">
        <f t="shared" si="58"/>
        <v>85.883125410374262</v>
      </c>
      <c r="V31" s="10">
        <v>840</v>
      </c>
      <c r="W31" s="10">
        <v>215</v>
      </c>
      <c r="X31" s="10">
        <v>625</v>
      </c>
      <c r="Y31" s="10">
        <v>0</v>
      </c>
      <c r="Z31" s="10">
        <v>4983</v>
      </c>
      <c r="AA31" s="10">
        <v>1000</v>
      </c>
      <c r="AB31" s="10">
        <v>505</v>
      </c>
      <c r="AC31" s="10">
        <v>495</v>
      </c>
      <c r="AD31" s="10">
        <v>2896</v>
      </c>
      <c r="AE31" s="10">
        <v>1642</v>
      </c>
      <c r="AF31" s="10">
        <v>1177</v>
      </c>
      <c r="AG31" s="10">
        <v>46</v>
      </c>
      <c r="AH31" s="10">
        <v>31</v>
      </c>
      <c r="AI31" s="10">
        <f t="shared" si="8"/>
        <v>1208</v>
      </c>
      <c r="AJ31" s="10">
        <f t="shared" si="9"/>
        <v>1688</v>
      </c>
      <c r="AK31" s="10">
        <f t="shared" si="5"/>
        <v>1911</v>
      </c>
      <c r="AL31" s="10">
        <f t="shared" si="10"/>
        <v>2042</v>
      </c>
      <c r="AM31" s="10">
        <f t="shared" ref="AM31:AN31" si="59">(AI31/AK31)*100</f>
        <v>63.212977498691778</v>
      </c>
      <c r="AN31" s="10">
        <f t="shared" si="59"/>
        <v>82.664054848188044</v>
      </c>
      <c r="AO31" s="10">
        <v>1057</v>
      </c>
      <c r="AP31" s="10">
        <v>354</v>
      </c>
      <c r="AQ31" s="10">
        <v>703</v>
      </c>
      <c r="AR31" s="10">
        <v>30</v>
      </c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1:64">
      <c r="A32" s="6">
        <v>913</v>
      </c>
      <c r="B32" s="7" t="s">
        <v>24</v>
      </c>
      <c r="C32" s="8" t="s">
        <v>25</v>
      </c>
      <c r="D32" s="8" t="s">
        <v>57</v>
      </c>
      <c r="E32" s="8" t="s">
        <v>58</v>
      </c>
      <c r="F32" s="9" t="s">
        <v>58</v>
      </c>
      <c r="G32" s="10">
        <v>9713</v>
      </c>
      <c r="H32" s="10">
        <v>3048</v>
      </c>
      <c r="I32" s="10">
        <v>1537</v>
      </c>
      <c r="J32" s="10">
        <v>1511</v>
      </c>
      <c r="K32" s="10">
        <v>4053</v>
      </c>
      <c r="L32" s="10">
        <v>2740</v>
      </c>
      <c r="M32" s="10">
        <v>1267</v>
      </c>
      <c r="N32" s="10">
        <v>36</v>
      </c>
      <c r="O32" s="10">
        <v>10</v>
      </c>
      <c r="P32" s="10">
        <f t="shared" si="0"/>
        <v>1277</v>
      </c>
      <c r="Q32" s="10">
        <f t="shared" si="1"/>
        <v>2776</v>
      </c>
      <c r="R32" s="10">
        <f t="shared" si="2"/>
        <v>3080</v>
      </c>
      <c r="S32" s="10">
        <f t="shared" si="3"/>
        <v>3585</v>
      </c>
      <c r="T32" s="10">
        <f t="shared" ref="T32:U32" si="60">(P32/R32)*100</f>
        <v>41.461038961038959</v>
      </c>
      <c r="U32" s="10">
        <f t="shared" si="60"/>
        <v>77.433751743375183</v>
      </c>
      <c r="V32" s="10">
        <v>2612</v>
      </c>
      <c r="W32" s="10">
        <v>809</v>
      </c>
      <c r="X32" s="10">
        <v>1803</v>
      </c>
      <c r="Y32" s="10">
        <v>0</v>
      </c>
      <c r="Z32" s="10">
        <v>13203</v>
      </c>
      <c r="AA32" s="10">
        <v>3520</v>
      </c>
      <c r="AB32" s="10">
        <v>1802</v>
      </c>
      <c r="AC32" s="10">
        <v>1718</v>
      </c>
      <c r="AD32" s="10">
        <v>6640</v>
      </c>
      <c r="AE32" s="10">
        <v>3959</v>
      </c>
      <c r="AF32" s="10">
        <v>2521</v>
      </c>
      <c r="AG32" s="10">
        <v>102</v>
      </c>
      <c r="AH32" s="10">
        <v>58</v>
      </c>
      <c r="AI32" s="10">
        <f t="shared" si="8"/>
        <v>2579</v>
      </c>
      <c r="AJ32" s="10">
        <f t="shared" si="9"/>
        <v>4061</v>
      </c>
      <c r="AK32" s="10">
        <f t="shared" si="5"/>
        <v>4160</v>
      </c>
      <c r="AL32" s="10">
        <f t="shared" si="10"/>
        <v>5282</v>
      </c>
      <c r="AM32" s="10">
        <f t="shared" ref="AM32:AN32" si="61">(AI32/AK32)*100</f>
        <v>61.995192307692307</v>
      </c>
      <c r="AN32" s="10">
        <f t="shared" si="61"/>
        <v>76.883756152972353</v>
      </c>
      <c r="AO32" s="10">
        <v>2802</v>
      </c>
      <c r="AP32" s="10">
        <v>1221</v>
      </c>
      <c r="AQ32" s="10">
        <v>1581</v>
      </c>
      <c r="AR32" s="10">
        <v>241</v>
      </c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64">
      <c r="A33" s="6">
        <v>937</v>
      </c>
      <c r="B33" s="7" t="s">
        <v>24</v>
      </c>
      <c r="C33" s="8" t="s">
        <v>25</v>
      </c>
      <c r="D33" s="8" t="s">
        <v>57</v>
      </c>
      <c r="E33" s="8" t="s">
        <v>59</v>
      </c>
      <c r="F33" s="9" t="s">
        <v>59</v>
      </c>
      <c r="G33" s="10">
        <v>2539</v>
      </c>
      <c r="H33" s="10">
        <v>873</v>
      </c>
      <c r="I33" s="10">
        <v>464</v>
      </c>
      <c r="J33" s="10">
        <v>409</v>
      </c>
      <c r="K33" s="10">
        <v>1028</v>
      </c>
      <c r="L33" s="10">
        <v>721</v>
      </c>
      <c r="M33" s="10">
        <v>300</v>
      </c>
      <c r="N33" s="10">
        <v>5</v>
      </c>
      <c r="O33" s="10">
        <v>2</v>
      </c>
      <c r="P33" s="10">
        <f t="shared" si="0"/>
        <v>302</v>
      </c>
      <c r="Q33" s="10">
        <f t="shared" si="1"/>
        <v>726</v>
      </c>
      <c r="R33" s="10">
        <f t="shared" si="2"/>
        <v>729</v>
      </c>
      <c r="S33" s="10">
        <f t="shared" si="3"/>
        <v>937</v>
      </c>
      <c r="T33" s="10">
        <f t="shared" ref="T33:U33" si="62">(P33/R33)*100</f>
        <v>41.426611796982165</v>
      </c>
      <c r="U33" s="10">
        <f t="shared" si="62"/>
        <v>77.481323372465312</v>
      </c>
      <c r="V33" s="10">
        <v>638</v>
      </c>
      <c r="W33" s="10">
        <v>211</v>
      </c>
      <c r="X33" s="10">
        <v>427</v>
      </c>
      <c r="Y33" s="10">
        <v>0</v>
      </c>
      <c r="Z33" s="10">
        <v>2526</v>
      </c>
      <c r="AA33" s="10">
        <v>778</v>
      </c>
      <c r="AB33" s="10">
        <v>395</v>
      </c>
      <c r="AC33" s="10">
        <v>383</v>
      </c>
      <c r="AD33" s="10">
        <v>1309</v>
      </c>
      <c r="AE33" s="10">
        <v>784</v>
      </c>
      <c r="AF33" s="10">
        <v>504</v>
      </c>
      <c r="AG33" s="10">
        <v>15</v>
      </c>
      <c r="AH33" s="10">
        <v>6</v>
      </c>
      <c r="AI33" s="10">
        <f t="shared" si="8"/>
        <v>510</v>
      </c>
      <c r="AJ33" s="10">
        <f t="shared" si="9"/>
        <v>799</v>
      </c>
      <c r="AK33" s="10">
        <f t="shared" si="5"/>
        <v>773</v>
      </c>
      <c r="AL33" s="10">
        <f t="shared" si="10"/>
        <v>922</v>
      </c>
      <c r="AM33" s="10">
        <f t="shared" ref="AM33:AN33" si="63">(AI33/AK33)*100</f>
        <v>65.976714100905568</v>
      </c>
      <c r="AN33" s="10">
        <f t="shared" si="63"/>
        <v>86.659436008676792</v>
      </c>
      <c r="AO33" s="10">
        <v>386</v>
      </c>
      <c r="AP33" s="10">
        <v>123</v>
      </c>
      <c r="AQ33" s="10">
        <v>263</v>
      </c>
      <c r="AR33" s="10">
        <v>53</v>
      </c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1:64">
      <c r="A34" s="6">
        <v>961</v>
      </c>
      <c r="B34" s="7" t="s">
        <v>24</v>
      </c>
      <c r="C34" s="8" t="s">
        <v>25</v>
      </c>
      <c r="D34" s="8" t="s">
        <v>57</v>
      </c>
      <c r="E34" s="8" t="s">
        <v>60</v>
      </c>
      <c r="F34" s="9" t="s">
        <v>60</v>
      </c>
      <c r="G34" s="10">
        <v>7413</v>
      </c>
      <c r="H34" s="10">
        <v>2247</v>
      </c>
      <c r="I34" s="10">
        <v>1175</v>
      </c>
      <c r="J34" s="10">
        <v>1072</v>
      </c>
      <c r="K34" s="10">
        <v>3296</v>
      </c>
      <c r="L34" s="10">
        <v>2260</v>
      </c>
      <c r="M34" s="10">
        <v>1018</v>
      </c>
      <c r="N34" s="10">
        <v>16</v>
      </c>
      <c r="O34" s="10">
        <v>2</v>
      </c>
      <c r="P34" s="10">
        <f t="shared" si="0"/>
        <v>1020</v>
      </c>
      <c r="Q34" s="10">
        <f t="shared" si="1"/>
        <v>2276</v>
      </c>
      <c r="R34" s="10">
        <f t="shared" si="2"/>
        <v>2304</v>
      </c>
      <c r="S34" s="10">
        <f t="shared" si="3"/>
        <v>2862</v>
      </c>
      <c r="T34" s="10">
        <f t="shared" ref="T34:U34" si="64">(P34/R34)*100</f>
        <v>44.270833333333329</v>
      </c>
      <c r="U34" s="10">
        <f t="shared" si="64"/>
        <v>79.524807826694627</v>
      </c>
      <c r="V34" s="10">
        <v>1870</v>
      </c>
      <c r="W34" s="10">
        <v>586</v>
      </c>
      <c r="X34" s="10">
        <v>1284</v>
      </c>
      <c r="Y34" s="10">
        <v>0</v>
      </c>
      <c r="Z34" s="10">
        <v>7161</v>
      </c>
      <c r="AA34" s="10">
        <v>1773</v>
      </c>
      <c r="AB34" s="10">
        <v>876</v>
      </c>
      <c r="AC34" s="10">
        <v>897</v>
      </c>
      <c r="AD34" s="10">
        <v>3505</v>
      </c>
      <c r="AE34" s="10">
        <v>2074</v>
      </c>
      <c r="AF34" s="10">
        <v>1308</v>
      </c>
      <c r="AG34" s="10">
        <v>79</v>
      </c>
      <c r="AH34" s="10">
        <v>44</v>
      </c>
      <c r="AI34" s="10">
        <f t="shared" si="8"/>
        <v>1352</v>
      </c>
      <c r="AJ34" s="10">
        <f t="shared" si="9"/>
        <v>2153</v>
      </c>
      <c r="AK34" s="10">
        <f t="shared" si="5"/>
        <v>2269</v>
      </c>
      <c r="AL34" s="10">
        <f t="shared" si="10"/>
        <v>2885</v>
      </c>
      <c r="AM34" s="10">
        <f t="shared" ref="AM34:AN34" si="65">(AI34/AK34)*100</f>
        <v>59.585720581754074</v>
      </c>
      <c r="AN34" s="10">
        <f t="shared" si="65"/>
        <v>74.627383015597928</v>
      </c>
      <c r="AO34" s="10">
        <v>1649</v>
      </c>
      <c r="AP34" s="10">
        <v>732</v>
      </c>
      <c r="AQ34" s="10">
        <v>917</v>
      </c>
      <c r="AR34" s="10">
        <v>234</v>
      </c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spans="1:64">
      <c r="A35" s="6">
        <v>1033</v>
      </c>
      <c r="B35" s="7" t="s">
        <v>24</v>
      </c>
      <c r="C35" s="8" t="s">
        <v>61</v>
      </c>
      <c r="D35" s="8" t="s">
        <v>62</v>
      </c>
      <c r="E35" s="8" t="s">
        <v>63</v>
      </c>
      <c r="F35" s="9" t="s">
        <v>63</v>
      </c>
      <c r="G35" s="10">
        <v>763924</v>
      </c>
      <c r="H35" s="10">
        <v>172880</v>
      </c>
      <c r="I35" s="10">
        <v>87920</v>
      </c>
      <c r="J35" s="10">
        <v>84960</v>
      </c>
      <c r="K35" s="10">
        <v>375228</v>
      </c>
      <c r="L35" s="10">
        <v>192436</v>
      </c>
      <c r="M35" s="10">
        <v>173328</v>
      </c>
      <c r="N35" s="10">
        <v>4895</v>
      </c>
      <c r="O35" s="10">
        <v>4569</v>
      </c>
      <c r="P35" s="10">
        <f t="shared" si="0"/>
        <v>177897</v>
      </c>
      <c r="Q35" s="10">
        <f t="shared" si="1"/>
        <v>197331</v>
      </c>
      <c r="R35" s="10">
        <f t="shared" si="2"/>
        <v>312571</v>
      </c>
      <c r="S35" s="10">
        <f t="shared" si="3"/>
        <v>278473</v>
      </c>
      <c r="T35" s="10">
        <f t="shared" ref="T35:U35" si="66">(P35/R35)*100</f>
        <v>56.914109114409207</v>
      </c>
      <c r="U35" s="10">
        <f t="shared" si="66"/>
        <v>70.86180706926703</v>
      </c>
      <c r="V35" s="10">
        <v>215816</v>
      </c>
      <c r="W35" s="10">
        <v>81142</v>
      </c>
      <c r="X35" s="10">
        <v>134674</v>
      </c>
      <c r="Y35" s="10">
        <v>0</v>
      </c>
      <c r="Z35" s="10">
        <v>752927</v>
      </c>
      <c r="AA35" s="10">
        <v>136958</v>
      </c>
      <c r="AB35" s="10">
        <v>69700</v>
      </c>
      <c r="AC35" s="10">
        <v>67258</v>
      </c>
      <c r="AD35" s="10">
        <v>424235</v>
      </c>
      <c r="AE35" s="10">
        <v>209447</v>
      </c>
      <c r="AF35" s="10">
        <v>196482</v>
      </c>
      <c r="AG35" s="10">
        <v>8944</v>
      </c>
      <c r="AH35" s="10">
        <v>9362</v>
      </c>
      <c r="AI35" s="10">
        <f t="shared" si="8"/>
        <v>205844</v>
      </c>
      <c r="AJ35" s="10">
        <f t="shared" si="9"/>
        <v>218391</v>
      </c>
      <c r="AK35" s="10">
        <f t="shared" si="5"/>
        <v>314534</v>
      </c>
      <c r="AL35" s="10">
        <f t="shared" si="10"/>
        <v>289382</v>
      </c>
      <c r="AM35" s="10">
        <f t="shared" ref="AM35:AN35" si="67">(AI35/AK35)*100</f>
        <v>65.444117329128176</v>
      </c>
      <c r="AN35" s="10">
        <f t="shared" si="67"/>
        <v>75.468066431222397</v>
      </c>
      <c r="AO35" s="10">
        <v>179681</v>
      </c>
      <c r="AP35" s="10">
        <v>70991</v>
      </c>
      <c r="AQ35" s="10">
        <v>108690</v>
      </c>
      <c r="AR35" s="10">
        <v>12053</v>
      </c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1:64">
      <c r="A36" s="6">
        <v>1057</v>
      </c>
      <c r="B36" s="7" t="s">
        <v>24</v>
      </c>
      <c r="C36" s="12" t="s">
        <v>61</v>
      </c>
      <c r="D36" s="12" t="s">
        <v>62</v>
      </c>
      <c r="E36" s="12" t="s">
        <v>64</v>
      </c>
      <c r="F36" s="12" t="s">
        <v>64</v>
      </c>
      <c r="G36" s="10">
        <v>16610</v>
      </c>
      <c r="H36" s="10">
        <v>4859</v>
      </c>
      <c r="I36" s="10">
        <v>2482</v>
      </c>
      <c r="J36" s="10">
        <v>2377</v>
      </c>
      <c r="K36" s="10">
        <v>9437</v>
      </c>
      <c r="L36" s="10">
        <v>5156</v>
      </c>
      <c r="M36" s="10">
        <v>4259</v>
      </c>
      <c r="N36" s="10">
        <v>17</v>
      </c>
      <c r="O36" s="10">
        <v>5</v>
      </c>
      <c r="P36" s="10">
        <f t="shared" si="0"/>
        <v>4264</v>
      </c>
      <c r="Q36" s="10">
        <f t="shared" si="1"/>
        <v>5173</v>
      </c>
      <c r="R36" s="10">
        <f t="shared" si="2"/>
        <v>5712</v>
      </c>
      <c r="S36" s="10">
        <f t="shared" si="3"/>
        <v>6039</v>
      </c>
      <c r="T36" s="10">
        <f t="shared" ref="T36:U36" si="68">(P36/R36)*100</f>
        <v>74.649859943977589</v>
      </c>
      <c r="U36" s="10">
        <f t="shared" si="68"/>
        <v>85.65987746315615</v>
      </c>
      <c r="V36" s="10">
        <v>2314</v>
      </c>
      <c r="W36" s="10">
        <v>866</v>
      </c>
      <c r="X36" s="10">
        <v>1448</v>
      </c>
      <c r="Y36" s="10">
        <v>0</v>
      </c>
      <c r="Z36" s="10">
        <v>21525</v>
      </c>
      <c r="AA36" s="10">
        <v>5783</v>
      </c>
      <c r="AB36" s="10">
        <v>2960</v>
      </c>
      <c r="AC36" s="10">
        <v>2823</v>
      </c>
      <c r="AD36" s="10">
        <v>13139</v>
      </c>
      <c r="AE36" s="10">
        <v>6752</v>
      </c>
      <c r="AF36" s="10">
        <v>6209</v>
      </c>
      <c r="AG36" s="10">
        <v>123</v>
      </c>
      <c r="AH36" s="10">
        <v>55</v>
      </c>
      <c r="AI36" s="10">
        <f t="shared" si="8"/>
        <v>6264</v>
      </c>
      <c r="AJ36" s="10">
        <f t="shared" si="9"/>
        <v>6875</v>
      </c>
      <c r="AK36" s="10">
        <f t="shared" si="5"/>
        <v>7674</v>
      </c>
      <c r="AL36" s="10">
        <f t="shared" si="10"/>
        <v>7616</v>
      </c>
      <c r="AM36" s="10">
        <f t="shared" ref="AM36:AN36" si="69">(AI36/AK36)*100</f>
        <v>81.626270523846756</v>
      </c>
      <c r="AN36" s="10">
        <f t="shared" si="69"/>
        <v>90.2704831932773</v>
      </c>
      <c r="AO36" s="10">
        <v>2151</v>
      </c>
      <c r="AP36" s="10">
        <v>741</v>
      </c>
      <c r="AQ36" s="10">
        <v>1410</v>
      </c>
      <c r="AR36" s="10">
        <v>452</v>
      </c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spans="1:64">
      <c r="A37" s="6">
        <v>1081</v>
      </c>
      <c r="B37" s="7" t="s">
        <v>24</v>
      </c>
      <c r="C37" s="12" t="s">
        <v>61</v>
      </c>
      <c r="D37" s="12" t="s">
        <v>62</v>
      </c>
      <c r="E37" s="12" t="s">
        <v>65</v>
      </c>
      <c r="F37" s="12" t="s">
        <v>65</v>
      </c>
      <c r="G37" s="10">
        <v>15805</v>
      </c>
      <c r="H37" s="10">
        <v>3925</v>
      </c>
      <c r="I37" s="10">
        <v>1977</v>
      </c>
      <c r="J37" s="10">
        <v>1948</v>
      </c>
      <c r="K37" s="10">
        <v>9414</v>
      </c>
      <c r="L37" s="10">
        <v>5059</v>
      </c>
      <c r="M37" s="10">
        <v>4314</v>
      </c>
      <c r="N37" s="10">
        <v>21</v>
      </c>
      <c r="O37" s="10">
        <v>20</v>
      </c>
      <c r="P37" s="10">
        <f t="shared" si="0"/>
        <v>4334</v>
      </c>
      <c r="Q37" s="10">
        <f t="shared" si="1"/>
        <v>5080</v>
      </c>
      <c r="R37" s="10">
        <f t="shared" si="2"/>
        <v>5840</v>
      </c>
      <c r="S37" s="10">
        <f t="shared" si="3"/>
        <v>6040</v>
      </c>
      <c r="T37" s="10">
        <f t="shared" ref="T37:U37" si="70">(P37/R37)*100</f>
        <v>74.212328767123296</v>
      </c>
      <c r="U37" s="10">
        <f t="shared" si="70"/>
        <v>84.105960264900659</v>
      </c>
      <c r="V37" s="10">
        <v>2466</v>
      </c>
      <c r="W37" s="10">
        <v>960</v>
      </c>
      <c r="X37" s="10">
        <v>1506</v>
      </c>
      <c r="Y37" s="10">
        <v>0</v>
      </c>
      <c r="Z37" s="10">
        <v>20300</v>
      </c>
      <c r="AA37" s="10">
        <v>4621</v>
      </c>
      <c r="AB37" s="10">
        <v>2332</v>
      </c>
      <c r="AC37" s="10">
        <v>2289</v>
      </c>
      <c r="AD37" s="10">
        <v>12829</v>
      </c>
      <c r="AE37" s="10">
        <v>6629</v>
      </c>
      <c r="AF37" s="10">
        <v>6019</v>
      </c>
      <c r="AG37" s="10">
        <v>99</v>
      </c>
      <c r="AH37" s="10">
        <v>82</v>
      </c>
      <c r="AI37" s="10">
        <f t="shared" si="8"/>
        <v>6101</v>
      </c>
      <c r="AJ37" s="10">
        <f t="shared" si="9"/>
        <v>6728</v>
      </c>
      <c r="AK37" s="10">
        <f t="shared" si="5"/>
        <v>7664</v>
      </c>
      <c r="AL37" s="10">
        <f t="shared" si="10"/>
        <v>7701</v>
      </c>
      <c r="AM37" s="10">
        <f t="shared" ref="AM37:AN37" si="71">(AI37/AK37)*100</f>
        <v>79.605949895615865</v>
      </c>
      <c r="AN37" s="10">
        <f t="shared" si="71"/>
        <v>87.365277236722505</v>
      </c>
      <c r="AO37" s="10">
        <v>2536</v>
      </c>
      <c r="AP37" s="10">
        <v>973</v>
      </c>
      <c r="AQ37" s="10">
        <v>1563</v>
      </c>
      <c r="AR37" s="10">
        <v>314</v>
      </c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 spans="1:64">
      <c r="A38" s="6">
        <v>1105</v>
      </c>
      <c r="B38" s="7" t="s">
        <v>24</v>
      </c>
      <c r="C38" s="12" t="s">
        <v>61</v>
      </c>
      <c r="D38" s="12" t="s">
        <v>62</v>
      </c>
      <c r="E38" s="12" t="s">
        <v>66</v>
      </c>
      <c r="F38" s="12" t="s">
        <v>66</v>
      </c>
      <c r="G38" s="10">
        <v>22410</v>
      </c>
      <c r="H38" s="10">
        <v>6273</v>
      </c>
      <c r="I38" s="10">
        <v>3228</v>
      </c>
      <c r="J38" s="10">
        <v>3045</v>
      </c>
      <c r="K38" s="10">
        <v>11333</v>
      </c>
      <c r="L38" s="10">
        <v>6155</v>
      </c>
      <c r="M38" s="10">
        <v>5066</v>
      </c>
      <c r="N38" s="10">
        <v>60</v>
      </c>
      <c r="O38" s="10">
        <v>52</v>
      </c>
      <c r="P38" s="10">
        <f t="shared" si="0"/>
        <v>5118</v>
      </c>
      <c r="Q38" s="10">
        <f t="shared" si="1"/>
        <v>6215</v>
      </c>
      <c r="R38" s="10">
        <f t="shared" si="2"/>
        <v>8224</v>
      </c>
      <c r="S38" s="10">
        <f t="shared" si="3"/>
        <v>7913</v>
      </c>
      <c r="T38" s="10">
        <f t="shared" ref="T38:U38" si="72">(P38/R38)*100</f>
        <v>62.232490272373539</v>
      </c>
      <c r="U38" s="10">
        <f t="shared" si="72"/>
        <v>78.54164033868318</v>
      </c>
      <c r="V38" s="10">
        <v>4804</v>
      </c>
      <c r="W38" s="10">
        <v>1698</v>
      </c>
      <c r="X38" s="10">
        <v>3106</v>
      </c>
      <c r="Y38" s="10">
        <v>0</v>
      </c>
      <c r="Z38" s="10">
        <v>45886</v>
      </c>
      <c r="AA38" s="10">
        <v>11108</v>
      </c>
      <c r="AB38" s="10">
        <v>5653</v>
      </c>
      <c r="AC38" s="10">
        <v>5455</v>
      </c>
      <c r="AD38" s="10">
        <v>26421</v>
      </c>
      <c r="AE38" s="10">
        <v>13670</v>
      </c>
      <c r="AF38" s="10">
        <v>12130</v>
      </c>
      <c r="AG38" s="10">
        <v>325</v>
      </c>
      <c r="AH38" s="10">
        <v>296</v>
      </c>
      <c r="AI38" s="10">
        <f t="shared" si="8"/>
        <v>12426</v>
      </c>
      <c r="AJ38" s="10">
        <f t="shared" si="9"/>
        <v>13995</v>
      </c>
      <c r="AK38" s="10">
        <f t="shared" si="5"/>
        <v>17050</v>
      </c>
      <c r="AL38" s="10">
        <f t="shared" si="10"/>
        <v>16560</v>
      </c>
      <c r="AM38" s="10">
        <f t="shared" ref="AM38:AN38" si="73">(AI38/AK38)*100</f>
        <v>72.879765395894424</v>
      </c>
      <c r="AN38" s="10">
        <f t="shared" si="73"/>
        <v>84.510869565217391</v>
      </c>
      <c r="AO38" s="10">
        <v>7189</v>
      </c>
      <c r="AP38" s="10">
        <v>2565</v>
      </c>
      <c r="AQ38" s="10">
        <v>4624</v>
      </c>
      <c r="AR38" s="10">
        <v>1168</v>
      </c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  <row r="39" spans="1:64">
      <c r="A39" s="6">
        <v>1129</v>
      </c>
      <c r="B39" s="7" t="s">
        <v>24</v>
      </c>
      <c r="C39" s="12" t="s">
        <v>61</v>
      </c>
      <c r="D39" s="12" t="s">
        <v>62</v>
      </c>
      <c r="E39" s="12" t="s">
        <v>67</v>
      </c>
      <c r="F39" s="12" t="s">
        <v>67</v>
      </c>
      <c r="G39" s="10">
        <v>847588</v>
      </c>
      <c r="H39" s="10">
        <v>255294</v>
      </c>
      <c r="I39" s="10">
        <v>128858</v>
      </c>
      <c r="J39" s="10">
        <v>126436</v>
      </c>
      <c r="K39" s="10">
        <v>379339</v>
      </c>
      <c r="L39" s="10">
        <v>202603</v>
      </c>
      <c r="M39" s="10">
        <v>169466</v>
      </c>
      <c r="N39" s="10">
        <v>3942</v>
      </c>
      <c r="O39" s="10">
        <v>3328</v>
      </c>
      <c r="P39" s="10">
        <f t="shared" si="0"/>
        <v>172794</v>
      </c>
      <c r="Q39" s="10">
        <f t="shared" si="1"/>
        <v>206545</v>
      </c>
      <c r="R39" s="10">
        <f t="shared" si="2"/>
        <v>312668</v>
      </c>
      <c r="S39" s="10">
        <f t="shared" si="3"/>
        <v>279626</v>
      </c>
      <c r="T39" s="10">
        <f t="shared" ref="T39:U39" si="74">(P39/R39)*100</f>
        <v>55.264369874755339</v>
      </c>
      <c r="U39" s="10">
        <f t="shared" si="74"/>
        <v>73.864733608462728</v>
      </c>
      <c r="V39" s="10">
        <v>212955</v>
      </c>
      <c r="W39" s="10">
        <v>73081</v>
      </c>
      <c r="X39" s="10">
        <v>139874</v>
      </c>
      <c r="Y39" s="10">
        <v>0</v>
      </c>
      <c r="Z39" s="10">
        <v>881962</v>
      </c>
      <c r="AA39" s="10">
        <v>216293</v>
      </c>
      <c r="AB39" s="10">
        <v>109764</v>
      </c>
      <c r="AC39" s="10">
        <v>106529</v>
      </c>
      <c r="AD39" s="10">
        <v>473314</v>
      </c>
      <c r="AE39" s="10">
        <v>236825</v>
      </c>
      <c r="AF39" s="10">
        <v>219745</v>
      </c>
      <c r="AG39" s="10">
        <v>8530</v>
      </c>
      <c r="AH39" s="10">
        <v>8214</v>
      </c>
      <c r="AI39" s="10">
        <f t="shared" si="8"/>
        <v>227959</v>
      </c>
      <c r="AJ39" s="10">
        <f t="shared" si="9"/>
        <v>245355</v>
      </c>
      <c r="AK39" s="10">
        <f t="shared" si="5"/>
        <v>342453</v>
      </c>
      <c r="AL39" s="10">
        <f t="shared" si="10"/>
        <v>310655</v>
      </c>
      <c r="AM39" s="10">
        <f t="shared" ref="AM39:AN39" si="75">(AI39/AK39)*100</f>
        <v>66.566506936718326</v>
      </c>
      <c r="AN39" s="10">
        <f t="shared" si="75"/>
        <v>78.979897313740324</v>
      </c>
      <c r="AO39" s="10">
        <v>179794</v>
      </c>
      <c r="AP39" s="10">
        <v>65300</v>
      </c>
      <c r="AQ39" s="10">
        <v>114494</v>
      </c>
      <c r="AR39" s="10">
        <v>12561</v>
      </c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</row>
    <row r="40" spans="1:64">
      <c r="A40" s="6">
        <v>1177</v>
      </c>
      <c r="B40" s="7" t="s">
        <v>24</v>
      </c>
      <c r="C40" s="12" t="s">
        <v>61</v>
      </c>
      <c r="D40" s="12" t="s">
        <v>68</v>
      </c>
      <c r="E40" s="12" t="s">
        <v>69</v>
      </c>
      <c r="F40" s="12" t="s">
        <v>69</v>
      </c>
      <c r="G40" s="13">
        <v>46006</v>
      </c>
      <c r="H40" s="13">
        <v>11735</v>
      </c>
      <c r="I40" s="13">
        <v>6019</v>
      </c>
      <c r="J40" s="13">
        <v>5716</v>
      </c>
      <c r="K40" s="13">
        <v>24441</v>
      </c>
      <c r="L40" s="13">
        <v>12475</v>
      </c>
      <c r="M40" s="13">
        <v>11757</v>
      </c>
      <c r="N40" s="13">
        <v>144</v>
      </c>
      <c r="O40" s="13">
        <v>65</v>
      </c>
      <c r="P40" s="10">
        <f t="shared" si="0"/>
        <v>11822</v>
      </c>
      <c r="Q40" s="10">
        <f t="shared" si="1"/>
        <v>12619</v>
      </c>
      <c r="R40" s="10">
        <f t="shared" si="2"/>
        <v>17757</v>
      </c>
      <c r="S40" s="10">
        <f t="shared" si="3"/>
        <v>16514</v>
      </c>
      <c r="T40" s="10">
        <f t="shared" ref="T40:U40" si="76">(P40/R40)*100</f>
        <v>66.576561356084923</v>
      </c>
      <c r="U40" s="10">
        <f t="shared" si="76"/>
        <v>76.413951798474017</v>
      </c>
      <c r="V40" s="13">
        <v>9830</v>
      </c>
      <c r="W40" s="13">
        <v>3895</v>
      </c>
      <c r="X40" s="13">
        <v>5935</v>
      </c>
      <c r="Y40" s="13">
        <v>0</v>
      </c>
      <c r="Z40" s="13">
        <v>46788</v>
      </c>
      <c r="AA40" s="13">
        <v>10164</v>
      </c>
      <c r="AB40" s="13">
        <v>5154</v>
      </c>
      <c r="AC40" s="13">
        <v>5010</v>
      </c>
      <c r="AD40" s="13">
        <v>29416</v>
      </c>
      <c r="AE40" s="13">
        <v>14643</v>
      </c>
      <c r="AF40" s="13">
        <v>14460</v>
      </c>
      <c r="AG40" s="13">
        <v>189</v>
      </c>
      <c r="AH40" s="13">
        <v>124</v>
      </c>
      <c r="AI40" s="10">
        <f t="shared" si="8"/>
        <v>14584</v>
      </c>
      <c r="AJ40" s="10">
        <f t="shared" si="9"/>
        <v>14832</v>
      </c>
      <c r="AK40" s="10">
        <f t="shared" si="5"/>
        <v>18270</v>
      </c>
      <c r="AL40" s="10">
        <f t="shared" si="10"/>
        <v>17255</v>
      </c>
      <c r="AM40" s="10">
        <f t="shared" ref="AM40:AN40" si="77">(AI40/AK40)*100</f>
        <v>79.824849480021896</v>
      </c>
      <c r="AN40" s="10">
        <f t="shared" si="77"/>
        <v>85.957693422196471</v>
      </c>
      <c r="AO40" s="13">
        <v>6109</v>
      </c>
      <c r="AP40" s="13">
        <v>2423</v>
      </c>
      <c r="AQ40" s="13">
        <v>3686</v>
      </c>
      <c r="AR40" s="13">
        <v>1099</v>
      </c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</row>
    <row r="41" spans="1:64">
      <c r="A41" s="6">
        <v>1201</v>
      </c>
      <c r="B41" s="7" t="s">
        <v>24</v>
      </c>
      <c r="C41" s="12" t="s">
        <v>61</v>
      </c>
      <c r="D41" s="12" t="s">
        <v>68</v>
      </c>
      <c r="E41" s="12" t="s">
        <v>70</v>
      </c>
      <c r="F41" s="12" t="s">
        <v>70</v>
      </c>
      <c r="G41" s="10">
        <v>13132</v>
      </c>
      <c r="H41" s="10">
        <v>3076</v>
      </c>
      <c r="I41" s="10">
        <v>1546</v>
      </c>
      <c r="J41" s="10">
        <v>1530</v>
      </c>
      <c r="K41" s="10">
        <v>7838</v>
      </c>
      <c r="L41" s="10">
        <v>3970</v>
      </c>
      <c r="M41" s="10">
        <v>3852</v>
      </c>
      <c r="N41" s="10">
        <v>11</v>
      </c>
      <c r="O41" s="10">
        <v>5</v>
      </c>
      <c r="P41" s="10">
        <f t="shared" si="0"/>
        <v>3857</v>
      </c>
      <c r="Q41" s="10">
        <f t="shared" si="1"/>
        <v>3981</v>
      </c>
      <c r="R41" s="10">
        <f t="shared" si="2"/>
        <v>5153</v>
      </c>
      <c r="S41" s="10">
        <f t="shared" si="3"/>
        <v>4903</v>
      </c>
      <c r="T41" s="10">
        <f t="shared" ref="T41:U41" si="78">(P41/R41)*100</f>
        <v>74.849602173491164</v>
      </c>
      <c r="U41" s="10">
        <f t="shared" si="78"/>
        <v>81.195186620436459</v>
      </c>
      <c r="V41" s="10">
        <v>2218</v>
      </c>
      <c r="W41" s="10">
        <v>922</v>
      </c>
      <c r="X41" s="10">
        <v>1296</v>
      </c>
      <c r="Y41" s="10">
        <v>0</v>
      </c>
      <c r="Z41" s="10">
        <v>16739</v>
      </c>
      <c r="AA41" s="10">
        <v>3757</v>
      </c>
      <c r="AB41" s="10">
        <v>1881</v>
      </c>
      <c r="AC41" s="10">
        <v>1876</v>
      </c>
      <c r="AD41" s="10">
        <v>10669</v>
      </c>
      <c r="AE41" s="10">
        <v>5476</v>
      </c>
      <c r="AF41" s="10">
        <v>5039</v>
      </c>
      <c r="AG41" s="10">
        <v>93</v>
      </c>
      <c r="AH41" s="10">
        <v>61</v>
      </c>
      <c r="AI41" s="10">
        <f t="shared" si="8"/>
        <v>5100</v>
      </c>
      <c r="AJ41" s="10">
        <f t="shared" si="9"/>
        <v>5569</v>
      </c>
      <c r="AK41" s="10">
        <f t="shared" si="5"/>
        <v>6310</v>
      </c>
      <c r="AL41" s="10">
        <f t="shared" si="10"/>
        <v>6361</v>
      </c>
      <c r="AM41" s="10">
        <f t="shared" ref="AM41:AN41" si="79">(AI41/AK41)*100</f>
        <v>80.824088748019022</v>
      </c>
      <c r="AN41" s="10">
        <f t="shared" si="79"/>
        <v>87.549127495676785</v>
      </c>
      <c r="AO41" s="10">
        <v>2002</v>
      </c>
      <c r="AP41" s="10">
        <v>792</v>
      </c>
      <c r="AQ41" s="10">
        <v>1210</v>
      </c>
      <c r="AR41" s="10">
        <v>311</v>
      </c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</row>
    <row r="42" spans="1:64">
      <c r="A42" s="6">
        <v>1225</v>
      </c>
      <c r="B42" s="7" t="s">
        <v>24</v>
      </c>
      <c r="C42" s="12" t="s">
        <v>61</v>
      </c>
      <c r="D42" s="12" t="s">
        <v>68</v>
      </c>
      <c r="E42" s="12" t="s">
        <v>71</v>
      </c>
      <c r="F42" s="12" t="s">
        <v>71</v>
      </c>
      <c r="G42" s="10">
        <v>7946</v>
      </c>
      <c r="H42" s="10">
        <v>1624</v>
      </c>
      <c r="I42" s="10">
        <v>816</v>
      </c>
      <c r="J42" s="10">
        <v>808</v>
      </c>
      <c r="K42" s="10">
        <v>4844</v>
      </c>
      <c r="L42" s="10">
        <v>2419</v>
      </c>
      <c r="M42" s="10">
        <v>2412</v>
      </c>
      <c r="N42" s="10">
        <v>8</v>
      </c>
      <c r="O42" s="10">
        <v>5</v>
      </c>
      <c r="P42" s="10">
        <f t="shared" si="0"/>
        <v>2417</v>
      </c>
      <c r="Q42" s="10">
        <f t="shared" si="1"/>
        <v>2427</v>
      </c>
      <c r="R42" s="10">
        <f t="shared" si="2"/>
        <v>3347</v>
      </c>
      <c r="S42" s="10">
        <f t="shared" si="3"/>
        <v>2975</v>
      </c>
      <c r="T42" s="10">
        <f t="shared" ref="T42:U42" si="80">(P42/R42)*100</f>
        <v>72.213922916044211</v>
      </c>
      <c r="U42" s="10">
        <f t="shared" si="80"/>
        <v>81.579831932773104</v>
      </c>
      <c r="V42" s="10">
        <v>1478</v>
      </c>
      <c r="W42" s="10">
        <v>548</v>
      </c>
      <c r="X42" s="10">
        <v>930</v>
      </c>
      <c r="Y42" s="10">
        <v>0</v>
      </c>
      <c r="Z42" s="10">
        <v>8578</v>
      </c>
      <c r="AA42" s="10">
        <v>1711</v>
      </c>
      <c r="AB42" s="10">
        <v>862</v>
      </c>
      <c r="AC42" s="10">
        <v>849</v>
      </c>
      <c r="AD42" s="10">
        <v>5580</v>
      </c>
      <c r="AE42" s="10">
        <v>2670</v>
      </c>
      <c r="AF42" s="10">
        <v>2872</v>
      </c>
      <c r="AG42" s="10">
        <v>20</v>
      </c>
      <c r="AH42" s="10">
        <v>18</v>
      </c>
      <c r="AI42" s="10">
        <f t="shared" si="8"/>
        <v>2890</v>
      </c>
      <c r="AJ42" s="10">
        <f t="shared" si="9"/>
        <v>2690</v>
      </c>
      <c r="AK42" s="10">
        <f t="shared" si="5"/>
        <v>3590</v>
      </c>
      <c r="AL42" s="10">
        <f t="shared" si="10"/>
        <v>3063</v>
      </c>
      <c r="AM42" s="10">
        <f t="shared" ref="AM42:AN42" si="81">(AI42/AK42)*100</f>
        <v>80.501392757660156</v>
      </c>
      <c r="AN42" s="10">
        <f t="shared" si="81"/>
        <v>87.82239634345413</v>
      </c>
      <c r="AO42" s="10">
        <v>1073</v>
      </c>
      <c r="AP42" s="10">
        <v>373</v>
      </c>
      <c r="AQ42" s="10">
        <v>700</v>
      </c>
      <c r="AR42" s="10">
        <v>214</v>
      </c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</row>
    <row r="43" spans="1:64">
      <c r="A43" s="6">
        <v>1249</v>
      </c>
      <c r="B43" s="7" t="s">
        <v>24</v>
      </c>
      <c r="C43" s="12" t="s">
        <v>61</v>
      </c>
      <c r="D43" s="12" t="s">
        <v>68</v>
      </c>
      <c r="E43" s="12" t="s">
        <v>72</v>
      </c>
      <c r="F43" s="12" t="s">
        <v>72</v>
      </c>
      <c r="G43" s="10">
        <v>8556</v>
      </c>
      <c r="H43" s="10">
        <v>1750</v>
      </c>
      <c r="I43" s="10">
        <v>892</v>
      </c>
      <c r="J43" s="10">
        <v>858</v>
      </c>
      <c r="K43" s="10">
        <v>4833</v>
      </c>
      <c r="L43" s="10">
        <v>2606</v>
      </c>
      <c r="M43" s="10">
        <v>2212</v>
      </c>
      <c r="N43" s="10">
        <v>10</v>
      </c>
      <c r="O43" s="10">
        <v>5</v>
      </c>
      <c r="P43" s="10">
        <f t="shared" si="0"/>
        <v>2217</v>
      </c>
      <c r="Q43" s="10">
        <f t="shared" si="1"/>
        <v>2616</v>
      </c>
      <c r="R43" s="10">
        <f t="shared" si="2"/>
        <v>3523</v>
      </c>
      <c r="S43" s="10">
        <f t="shared" si="3"/>
        <v>3283</v>
      </c>
      <c r="T43" s="10">
        <f t="shared" ref="T43:U43" si="82">(P43/R43)*100</f>
        <v>62.929321600908317</v>
      </c>
      <c r="U43" s="10">
        <f t="shared" si="82"/>
        <v>79.683216570210163</v>
      </c>
      <c r="V43" s="10">
        <v>1973</v>
      </c>
      <c r="W43" s="10">
        <v>667</v>
      </c>
      <c r="X43" s="10">
        <v>1306</v>
      </c>
      <c r="Y43" s="10">
        <v>0</v>
      </c>
      <c r="Z43" s="10">
        <v>9137</v>
      </c>
      <c r="AA43" s="10">
        <v>1653</v>
      </c>
      <c r="AB43" s="10">
        <v>867</v>
      </c>
      <c r="AC43" s="10">
        <v>786</v>
      </c>
      <c r="AD43" s="10">
        <v>5884</v>
      </c>
      <c r="AE43" s="10">
        <v>2976</v>
      </c>
      <c r="AF43" s="10">
        <v>2824</v>
      </c>
      <c r="AG43" s="10">
        <v>50</v>
      </c>
      <c r="AH43" s="10">
        <v>34</v>
      </c>
      <c r="AI43" s="10">
        <f t="shared" si="8"/>
        <v>2858</v>
      </c>
      <c r="AJ43" s="10">
        <f t="shared" si="9"/>
        <v>3026</v>
      </c>
      <c r="AK43" s="10">
        <f t="shared" si="5"/>
        <v>3670</v>
      </c>
      <c r="AL43" s="10">
        <f t="shared" si="10"/>
        <v>3553</v>
      </c>
      <c r="AM43" s="10">
        <f t="shared" ref="AM43:AN43" si="83">(AI43/AK43)*100</f>
        <v>77.874659400544957</v>
      </c>
      <c r="AN43" s="10">
        <f t="shared" si="83"/>
        <v>85.167464114832541</v>
      </c>
      <c r="AO43" s="10">
        <v>1339</v>
      </c>
      <c r="AP43" s="10">
        <v>527</v>
      </c>
      <c r="AQ43" s="10">
        <v>812</v>
      </c>
      <c r="AR43" s="10">
        <v>261</v>
      </c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</row>
    <row r="44" spans="1:64">
      <c r="A44" s="6">
        <v>1273</v>
      </c>
      <c r="B44" s="7" t="s">
        <v>24</v>
      </c>
      <c r="C44" s="12" t="s">
        <v>61</v>
      </c>
      <c r="D44" s="12" t="s">
        <v>68</v>
      </c>
      <c r="E44" s="12" t="s">
        <v>73</v>
      </c>
      <c r="F44" s="12" t="s">
        <v>73</v>
      </c>
      <c r="G44" s="10">
        <v>3925</v>
      </c>
      <c r="H44" s="10">
        <v>819</v>
      </c>
      <c r="I44" s="10">
        <v>405</v>
      </c>
      <c r="J44" s="10">
        <v>414</v>
      </c>
      <c r="K44" s="10">
        <v>2002</v>
      </c>
      <c r="L44" s="10">
        <v>1084</v>
      </c>
      <c r="M44" s="10">
        <v>907</v>
      </c>
      <c r="N44" s="10">
        <v>9</v>
      </c>
      <c r="O44" s="10">
        <v>2</v>
      </c>
      <c r="P44" s="10">
        <f t="shared" si="0"/>
        <v>909</v>
      </c>
      <c r="Q44" s="10">
        <f t="shared" si="1"/>
        <v>1093</v>
      </c>
      <c r="R44" s="10">
        <f t="shared" si="2"/>
        <v>1591</v>
      </c>
      <c r="S44" s="10">
        <f t="shared" si="3"/>
        <v>1515</v>
      </c>
      <c r="T44" s="10">
        <f t="shared" ref="T44:U44" si="84">(P44/R44)*100</f>
        <v>57.133878064110618</v>
      </c>
      <c r="U44" s="10">
        <f t="shared" si="84"/>
        <v>72.145214521452147</v>
      </c>
      <c r="V44" s="10">
        <v>1104</v>
      </c>
      <c r="W44" s="10">
        <v>422</v>
      </c>
      <c r="X44" s="10">
        <v>682</v>
      </c>
      <c r="Y44" s="10">
        <v>0</v>
      </c>
      <c r="Z44" s="10">
        <v>5073</v>
      </c>
      <c r="AA44" s="10">
        <v>956</v>
      </c>
      <c r="AB44" s="10">
        <v>512</v>
      </c>
      <c r="AC44" s="10">
        <v>444</v>
      </c>
      <c r="AD44" s="10">
        <v>3018</v>
      </c>
      <c r="AE44" s="10">
        <v>1530</v>
      </c>
      <c r="AF44" s="10">
        <v>1408</v>
      </c>
      <c r="AG44" s="10">
        <v>53</v>
      </c>
      <c r="AH44" s="10">
        <v>27</v>
      </c>
      <c r="AI44" s="10">
        <f t="shared" si="8"/>
        <v>1435</v>
      </c>
      <c r="AJ44" s="10">
        <f t="shared" si="9"/>
        <v>1583</v>
      </c>
      <c r="AK44" s="10">
        <f t="shared" si="5"/>
        <v>1965</v>
      </c>
      <c r="AL44" s="10">
        <f t="shared" si="10"/>
        <v>1991</v>
      </c>
      <c r="AM44" s="10">
        <f t="shared" ref="AM44:AN44" si="85">(AI44/AK44)*100</f>
        <v>73.027989821882954</v>
      </c>
      <c r="AN44" s="10">
        <f t="shared" si="85"/>
        <v>79.507785032646922</v>
      </c>
      <c r="AO44" s="10">
        <v>938</v>
      </c>
      <c r="AP44" s="10">
        <v>408</v>
      </c>
      <c r="AQ44" s="10">
        <v>530</v>
      </c>
      <c r="AR44" s="10">
        <v>161</v>
      </c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</row>
    <row r="45" spans="1:64">
      <c r="A45" s="6">
        <v>1297</v>
      </c>
      <c r="B45" s="7" t="s">
        <v>24</v>
      </c>
      <c r="C45" s="12" t="s">
        <v>61</v>
      </c>
      <c r="D45" s="12" t="s">
        <v>68</v>
      </c>
      <c r="E45" s="12" t="s">
        <v>74</v>
      </c>
      <c r="F45" s="12" t="s">
        <v>74</v>
      </c>
      <c r="G45" s="10">
        <v>5000</v>
      </c>
      <c r="H45" s="10">
        <v>1038</v>
      </c>
      <c r="I45" s="10">
        <v>541</v>
      </c>
      <c r="J45" s="10">
        <v>497</v>
      </c>
      <c r="K45" s="10">
        <v>2650</v>
      </c>
      <c r="L45" s="10">
        <v>1391</v>
      </c>
      <c r="M45" s="10">
        <v>1228</v>
      </c>
      <c r="N45" s="10">
        <v>21</v>
      </c>
      <c r="O45" s="10">
        <v>10</v>
      </c>
      <c r="P45" s="10">
        <f t="shared" si="0"/>
        <v>1238</v>
      </c>
      <c r="Q45" s="10">
        <f t="shared" si="1"/>
        <v>1412</v>
      </c>
      <c r="R45" s="10">
        <f t="shared" si="2"/>
        <v>1981</v>
      </c>
      <c r="S45" s="10">
        <f t="shared" si="3"/>
        <v>1981</v>
      </c>
      <c r="T45" s="10">
        <f t="shared" ref="T45:U45" si="86">(P45/R45)*100</f>
        <v>62.493690055527509</v>
      </c>
      <c r="U45" s="10">
        <f t="shared" si="86"/>
        <v>71.277132761231698</v>
      </c>
      <c r="V45" s="10">
        <v>1312</v>
      </c>
      <c r="W45" s="10">
        <v>569</v>
      </c>
      <c r="X45" s="10">
        <v>743</v>
      </c>
      <c r="Y45" s="10">
        <v>0</v>
      </c>
      <c r="Z45" s="10">
        <v>7181</v>
      </c>
      <c r="AA45" s="10">
        <v>1451</v>
      </c>
      <c r="AB45" s="10">
        <v>745</v>
      </c>
      <c r="AC45" s="10">
        <v>706</v>
      </c>
      <c r="AD45" s="10">
        <v>4346</v>
      </c>
      <c r="AE45" s="10">
        <v>2230</v>
      </c>
      <c r="AF45" s="10">
        <v>2060</v>
      </c>
      <c r="AG45" s="10">
        <v>37</v>
      </c>
      <c r="AH45" s="10">
        <v>19</v>
      </c>
      <c r="AI45" s="10">
        <f t="shared" si="8"/>
        <v>2079</v>
      </c>
      <c r="AJ45" s="10">
        <f t="shared" si="9"/>
        <v>2267</v>
      </c>
      <c r="AK45" s="10">
        <f t="shared" si="5"/>
        <v>2765</v>
      </c>
      <c r="AL45" s="10">
        <f t="shared" si="10"/>
        <v>2810</v>
      </c>
      <c r="AM45" s="10">
        <f t="shared" ref="AM45:AN45" si="87">(AI45/AK45)*100</f>
        <v>75.189873417721515</v>
      </c>
      <c r="AN45" s="10">
        <f t="shared" si="87"/>
        <v>80.67615658362989</v>
      </c>
      <c r="AO45" s="10">
        <v>1229</v>
      </c>
      <c r="AP45" s="10">
        <v>543</v>
      </c>
      <c r="AQ45" s="10">
        <v>686</v>
      </c>
      <c r="AR45" s="10">
        <v>155</v>
      </c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</row>
    <row r="46" spans="1:64">
      <c r="A46" s="6">
        <v>1345</v>
      </c>
      <c r="B46" s="7" t="s">
        <v>24</v>
      </c>
      <c r="C46" s="12" t="s">
        <v>61</v>
      </c>
      <c r="D46" s="12" t="s">
        <v>75</v>
      </c>
      <c r="E46" s="12" t="s">
        <v>76</v>
      </c>
      <c r="F46" s="12" t="s">
        <v>76</v>
      </c>
      <c r="G46" s="10">
        <v>10637</v>
      </c>
      <c r="H46" s="10">
        <v>2618</v>
      </c>
      <c r="I46" s="10">
        <v>1386</v>
      </c>
      <c r="J46" s="10">
        <v>1232</v>
      </c>
      <c r="K46" s="10">
        <v>5857</v>
      </c>
      <c r="L46" s="10">
        <v>3214</v>
      </c>
      <c r="M46" s="10">
        <v>2621</v>
      </c>
      <c r="N46" s="10">
        <v>13</v>
      </c>
      <c r="O46" s="10">
        <v>9</v>
      </c>
      <c r="P46" s="10">
        <f t="shared" si="0"/>
        <v>2630</v>
      </c>
      <c r="Q46" s="10">
        <f t="shared" si="1"/>
        <v>3227</v>
      </c>
      <c r="R46" s="10">
        <f t="shared" si="2"/>
        <v>3796</v>
      </c>
      <c r="S46" s="10">
        <f t="shared" si="3"/>
        <v>4223</v>
      </c>
      <c r="T46" s="10">
        <f t="shared" ref="T46:U46" si="88">(P46/R46)*100</f>
        <v>69.283456269757636</v>
      </c>
      <c r="U46" s="10">
        <f t="shared" si="88"/>
        <v>76.41487094482595</v>
      </c>
      <c r="V46" s="10">
        <v>2162</v>
      </c>
      <c r="W46" s="10">
        <v>996</v>
      </c>
      <c r="X46" s="10">
        <v>1166</v>
      </c>
      <c r="Y46" s="10">
        <v>0</v>
      </c>
      <c r="Z46" s="10">
        <v>13402</v>
      </c>
      <c r="AA46" s="10">
        <v>3135</v>
      </c>
      <c r="AB46" s="10">
        <v>1575</v>
      </c>
      <c r="AC46" s="10">
        <v>1560</v>
      </c>
      <c r="AD46" s="10">
        <v>8319</v>
      </c>
      <c r="AE46" s="10">
        <v>4304</v>
      </c>
      <c r="AF46" s="10">
        <v>3897</v>
      </c>
      <c r="AG46" s="10">
        <v>63</v>
      </c>
      <c r="AH46" s="10">
        <v>55</v>
      </c>
      <c r="AI46" s="10">
        <f t="shared" si="8"/>
        <v>3952</v>
      </c>
      <c r="AJ46" s="10">
        <f t="shared" si="9"/>
        <v>4367</v>
      </c>
      <c r="AK46" s="10">
        <f t="shared" si="5"/>
        <v>4828</v>
      </c>
      <c r="AL46" s="10">
        <f t="shared" si="10"/>
        <v>5217</v>
      </c>
      <c r="AM46" s="10">
        <f t="shared" ref="AM46:AN46" si="89">(AI46/AK46)*100</f>
        <v>81.855840927920468</v>
      </c>
      <c r="AN46" s="10">
        <f t="shared" si="89"/>
        <v>83.707111366685837</v>
      </c>
      <c r="AO46" s="10">
        <v>1726</v>
      </c>
      <c r="AP46" s="10">
        <v>850</v>
      </c>
      <c r="AQ46" s="10">
        <v>876</v>
      </c>
      <c r="AR46" s="10">
        <v>222</v>
      </c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</row>
    <row r="47" spans="1:64">
      <c r="A47" s="6">
        <v>1369</v>
      </c>
      <c r="B47" s="7" t="s">
        <v>24</v>
      </c>
      <c r="C47" s="12" t="s">
        <v>61</v>
      </c>
      <c r="D47" s="12" t="s">
        <v>75</v>
      </c>
      <c r="E47" s="12" t="s">
        <v>77</v>
      </c>
      <c r="F47" s="12" t="s">
        <v>77</v>
      </c>
      <c r="G47" s="10">
        <v>14667</v>
      </c>
      <c r="H47" s="10">
        <v>3682</v>
      </c>
      <c r="I47" s="10">
        <v>1900</v>
      </c>
      <c r="J47" s="10">
        <v>1782</v>
      </c>
      <c r="K47" s="10">
        <v>8505</v>
      </c>
      <c r="L47" s="10">
        <v>4579</v>
      </c>
      <c r="M47" s="10">
        <v>3905</v>
      </c>
      <c r="N47" s="10">
        <v>18</v>
      </c>
      <c r="O47" s="10">
        <v>3</v>
      </c>
      <c r="P47" s="10">
        <f t="shared" si="0"/>
        <v>3908</v>
      </c>
      <c r="Q47" s="10">
        <f t="shared" si="1"/>
        <v>4597</v>
      </c>
      <c r="R47" s="10">
        <f t="shared" si="2"/>
        <v>5432</v>
      </c>
      <c r="S47" s="10">
        <f t="shared" si="3"/>
        <v>5553</v>
      </c>
      <c r="T47" s="10">
        <f t="shared" ref="T47:U47" si="90">(P47/R47)*100</f>
        <v>71.944035346097195</v>
      </c>
      <c r="U47" s="10">
        <f t="shared" si="90"/>
        <v>82.784080677111476</v>
      </c>
      <c r="V47" s="10">
        <v>2480</v>
      </c>
      <c r="W47" s="10">
        <v>956</v>
      </c>
      <c r="X47" s="10">
        <v>1524</v>
      </c>
      <c r="Y47" s="10">
        <v>0</v>
      </c>
      <c r="Z47" s="10">
        <v>15359</v>
      </c>
      <c r="AA47" s="10">
        <v>3704</v>
      </c>
      <c r="AB47" s="10">
        <v>1901</v>
      </c>
      <c r="AC47" s="10">
        <v>1803</v>
      </c>
      <c r="AD47" s="10">
        <v>9677</v>
      </c>
      <c r="AE47" s="10">
        <v>5013</v>
      </c>
      <c r="AF47" s="10">
        <v>4574</v>
      </c>
      <c r="AG47" s="10">
        <v>54</v>
      </c>
      <c r="AH47" s="10">
        <v>36</v>
      </c>
      <c r="AI47" s="10">
        <f t="shared" si="8"/>
        <v>4610</v>
      </c>
      <c r="AJ47" s="10">
        <f t="shared" si="9"/>
        <v>5067</v>
      </c>
      <c r="AK47" s="10">
        <f t="shared" si="5"/>
        <v>5628</v>
      </c>
      <c r="AL47" s="10">
        <f t="shared" si="10"/>
        <v>5703</v>
      </c>
      <c r="AM47" s="10">
        <f t="shared" ref="AM47:AN47" si="91">(AI47/AK47)*100</f>
        <v>81.911869225302055</v>
      </c>
      <c r="AN47" s="10">
        <f t="shared" si="91"/>
        <v>88.847974750131513</v>
      </c>
      <c r="AO47" s="10">
        <v>1654</v>
      </c>
      <c r="AP47" s="10">
        <v>636</v>
      </c>
      <c r="AQ47" s="10">
        <v>1018</v>
      </c>
      <c r="AR47" s="10">
        <v>324</v>
      </c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</row>
    <row r="48" spans="1:64">
      <c r="A48" s="6">
        <v>1393</v>
      </c>
      <c r="B48" s="7" t="s">
        <v>24</v>
      </c>
      <c r="C48" s="12" t="s">
        <v>61</v>
      </c>
      <c r="D48" s="12" t="s">
        <v>75</v>
      </c>
      <c r="E48" s="12" t="s">
        <v>78</v>
      </c>
      <c r="F48" s="12" t="s">
        <v>78</v>
      </c>
      <c r="G48" s="10">
        <v>9875</v>
      </c>
      <c r="H48" s="10">
        <v>2289</v>
      </c>
      <c r="I48" s="10">
        <v>1212</v>
      </c>
      <c r="J48" s="10">
        <v>1077</v>
      </c>
      <c r="K48" s="10">
        <v>5739</v>
      </c>
      <c r="L48" s="10">
        <v>3197</v>
      </c>
      <c r="M48" s="10">
        <v>2510</v>
      </c>
      <c r="N48" s="10">
        <v>26</v>
      </c>
      <c r="O48" s="10">
        <v>6</v>
      </c>
      <c r="P48" s="10">
        <f t="shared" si="0"/>
        <v>2516</v>
      </c>
      <c r="Q48" s="10">
        <f t="shared" si="1"/>
        <v>3223</v>
      </c>
      <c r="R48" s="10">
        <f t="shared" si="2"/>
        <v>3603</v>
      </c>
      <c r="S48" s="10">
        <f t="shared" si="3"/>
        <v>3983</v>
      </c>
      <c r="T48" s="10">
        <f t="shared" ref="T48:U48" si="92">(P48/R48)*100</f>
        <v>69.830696641687481</v>
      </c>
      <c r="U48" s="10">
        <f t="shared" si="92"/>
        <v>80.918905347727843</v>
      </c>
      <c r="V48" s="10">
        <v>1847</v>
      </c>
      <c r="W48" s="10">
        <v>760</v>
      </c>
      <c r="X48" s="10">
        <v>1087</v>
      </c>
      <c r="Y48" s="10">
        <v>0</v>
      </c>
      <c r="Z48" s="10">
        <v>12020</v>
      </c>
      <c r="AA48" s="10">
        <v>2695</v>
      </c>
      <c r="AB48" s="10">
        <v>1419</v>
      </c>
      <c r="AC48" s="10">
        <v>1276</v>
      </c>
      <c r="AD48" s="10">
        <v>7728</v>
      </c>
      <c r="AE48" s="10">
        <v>4079</v>
      </c>
      <c r="AF48" s="10">
        <v>3553</v>
      </c>
      <c r="AG48" s="10">
        <v>62</v>
      </c>
      <c r="AH48" s="10">
        <v>34</v>
      </c>
      <c r="AI48" s="10">
        <f t="shared" si="8"/>
        <v>3587</v>
      </c>
      <c r="AJ48" s="10">
        <f t="shared" si="9"/>
        <v>4141</v>
      </c>
      <c r="AK48" s="10">
        <f t="shared" si="5"/>
        <v>4502</v>
      </c>
      <c r="AL48" s="10">
        <f t="shared" si="10"/>
        <v>4661</v>
      </c>
      <c r="AM48" s="10">
        <f t="shared" ref="AM48:AN48" si="93">(AI48/AK48)*100</f>
        <v>79.675699689027098</v>
      </c>
      <c r="AN48" s="10">
        <f t="shared" si="93"/>
        <v>88.843595794893801</v>
      </c>
      <c r="AO48" s="10">
        <v>1435</v>
      </c>
      <c r="AP48" s="10">
        <v>520</v>
      </c>
      <c r="AQ48" s="10">
        <v>915</v>
      </c>
      <c r="AR48" s="10">
        <v>162</v>
      </c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</row>
    <row r="49" spans="1:64">
      <c r="A49" s="6">
        <v>1417</v>
      </c>
      <c r="B49" s="7" t="s">
        <v>24</v>
      </c>
      <c r="C49" s="12" t="s">
        <v>61</v>
      </c>
      <c r="D49" s="12" t="s">
        <v>75</v>
      </c>
      <c r="E49" s="12" t="s">
        <v>79</v>
      </c>
      <c r="F49" s="12" t="s">
        <v>79</v>
      </c>
      <c r="G49" s="10">
        <v>3870</v>
      </c>
      <c r="H49" s="10">
        <v>1055</v>
      </c>
      <c r="I49" s="10">
        <v>561</v>
      </c>
      <c r="J49" s="10">
        <v>494</v>
      </c>
      <c r="K49" s="10">
        <v>1994</v>
      </c>
      <c r="L49" s="10">
        <v>1077</v>
      </c>
      <c r="M49" s="10">
        <v>909</v>
      </c>
      <c r="N49" s="10">
        <v>7</v>
      </c>
      <c r="O49" s="10">
        <v>1</v>
      </c>
      <c r="P49" s="10">
        <f t="shared" si="0"/>
        <v>910</v>
      </c>
      <c r="Q49" s="10">
        <f t="shared" si="1"/>
        <v>1084</v>
      </c>
      <c r="R49" s="10">
        <f t="shared" si="2"/>
        <v>1423</v>
      </c>
      <c r="S49" s="10">
        <f t="shared" si="3"/>
        <v>1392</v>
      </c>
      <c r="T49" s="10">
        <f t="shared" ref="T49:U49" si="94">(P49/R49)*100</f>
        <v>63.949402670414614</v>
      </c>
      <c r="U49" s="10">
        <f t="shared" si="94"/>
        <v>77.873563218390814</v>
      </c>
      <c r="V49" s="10">
        <v>821</v>
      </c>
      <c r="W49" s="10">
        <v>308</v>
      </c>
      <c r="X49" s="10">
        <v>513</v>
      </c>
      <c r="Y49" s="10">
        <v>0</v>
      </c>
      <c r="Z49" s="10">
        <v>5203</v>
      </c>
      <c r="AA49" s="10">
        <v>1307</v>
      </c>
      <c r="AB49" s="10">
        <v>660</v>
      </c>
      <c r="AC49" s="10">
        <v>647</v>
      </c>
      <c r="AD49" s="10">
        <v>3368</v>
      </c>
      <c r="AE49" s="10">
        <v>1663</v>
      </c>
      <c r="AF49" s="10">
        <v>1682</v>
      </c>
      <c r="AG49" s="10">
        <v>10</v>
      </c>
      <c r="AH49" s="10">
        <v>13</v>
      </c>
      <c r="AI49" s="10">
        <f t="shared" si="8"/>
        <v>1695</v>
      </c>
      <c r="AJ49" s="10">
        <f t="shared" si="9"/>
        <v>1673</v>
      </c>
      <c r="AK49" s="10">
        <f t="shared" si="5"/>
        <v>1995</v>
      </c>
      <c r="AL49" s="10">
        <f t="shared" si="10"/>
        <v>1847</v>
      </c>
      <c r="AM49" s="10">
        <f t="shared" ref="AM49:AN49" si="95">(AI49/AK49)*100</f>
        <v>84.962406015037601</v>
      </c>
      <c r="AN49" s="10">
        <f t="shared" si="95"/>
        <v>90.579317812669188</v>
      </c>
      <c r="AO49" s="10">
        <v>474</v>
      </c>
      <c r="AP49" s="10">
        <v>174</v>
      </c>
      <c r="AQ49" s="10">
        <v>300</v>
      </c>
      <c r="AR49" s="10">
        <v>54</v>
      </c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</row>
    <row r="50" spans="1:64">
      <c r="A50" s="6">
        <v>1441</v>
      </c>
      <c r="B50" s="7" t="s">
        <v>24</v>
      </c>
      <c r="C50" s="12" t="s">
        <v>61</v>
      </c>
      <c r="D50" s="12" t="s">
        <v>75</v>
      </c>
      <c r="E50" s="12" t="s">
        <v>80</v>
      </c>
      <c r="F50" s="12" t="s">
        <v>80</v>
      </c>
      <c r="G50" s="10">
        <v>3238</v>
      </c>
      <c r="H50" s="10">
        <v>838</v>
      </c>
      <c r="I50" s="10">
        <v>426</v>
      </c>
      <c r="J50" s="10">
        <v>412</v>
      </c>
      <c r="K50" s="10">
        <v>1599</v>
      </c>
      <c r="L50" s="10">
        <v>894</v>
      </c>
      <c r="M50" s="10">
        <v>678</v>
      </c>
      <c r="N50" s="10">
        <v>21</v>
      </c>
      <c r="O50" s="10">
        <v>6</v>
      </c>
      <c r="P50" s="10">
        <f t="shared" si="0"/>
        <v>684</v>
      </c>
      <c r="Q50" s="10">
        <f t="shared" si="1"/>
        <v>915</v>
      </c>
      <c r="R50" s="10">
        <f t="shared" si="2"/>
        <v>1186</v>
      </c>
      <c r="S50" s="10">
        <f t="shared" si="3"/>
        <v>1214</v>
      </c>
      <c r="T50" s="10">
        <f t="shared" ref="T50:U50" si="96">(P50/R50)*100</f>
        <v>57.672849915682967</v>
      </c>
      <c r="U50" s="10">
        <f t="shared" si="96"/>
        <v>75.370675453047781</v>
      </c>
      <c r="V50" s="10">
        <v>801</v>
      </c>
      <c r="W50" s="10">
        <v>299</v>
      </c>
      <c r="X50" s="10">
        <v>502</v>
      </c>
      <c r="Y50" s="10">
        <v>0</v>
      </c>
      <c r="Z50" s="10">
        <v>4117</v>
      </c>
      <c r="AA50" s="10">
        <v>903</v>
      </c>
      <c r="AB50" s="10">
        <v>460</v>
      </c>
      <c r="AC50" s="10">
        <v>443</v>
      </c>
      <c r="AD50" s="10">
        <v>2476</v>
      </c>
      <c r="AE50" s="10">
        <v>1314</v>
      </c>
      <c r="AF50" s="10">
        <v>1087</v>
      </c>
      <c r="AG50" s="10">
        <v>45</v>
      </c>
      <c r="AH50" s="10">
        <v>30</v>
      </c>
      <c r="AI50" s="10">
        <f t="shared" si="8"/>
        <v>1117</v>
      </c>
      <c r="AJ50" s="10">
        <f t="shared" si="9"/>
        <v>1359</v>
      </c>
      <c r="AK50" s="10">
        <f t="shared" si="5"/>
        <v>1462</v>
      </c>
      <c r="AL50" s="10">
        <f t="shared" si="10"/>
        <v>1607</v>
      </c>
      <c r="AM50" s="10">
        <f t="shared" ref="AM50:AN50" si="97">(AI50/AK50)*100</f>
        <v>76.402188782489745</v>
      </c>
      <c r="AN50" s="10">
        <f t="shared" si="97"/>
        <v>84.567517112632231</v>
      </c>
      <c r="AO50" s="10">
        <v>593</v>
      </c>
      <c r="AP50" s="10">
        <v>248</v>
      </c>
      <c r="AQ50" s="10">
        <v>345</v>
      </c>
      <c r="AR50" s="10">
        <v>145</v>
      </c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</row>
    <row r="51" spans="1:64">
      <c r="A51" s="6">
        <v>1465</v>
      </c>
      <c r="B51" s="7" t="s">
        <v>24</v>
      </c>
      <c r="C51" s="12" t="s">
        <v>61</v>
      </c>
      <c r="D51" s="12" t="s">
        <v>75</v>
      </c>
      <c r="E51" s="12" t="s">
        <v>81</v>
      </c>
      <c r="F51" s="12" t="s">
        <v>81</v>
      </c>
      <c r="G51" s="10">
        <v>5044</v>
      </c>
      <c r="H51" s="10">
        <v>1561</v>
      </c>
      <c r="I51" s="10">
        <v>748</v>
      </c>
      <c r="J51" s="10">
        <v>813</v>
      </c>
      <c r="K51" s="10">
        <v>2349</v>
      </c>
      <c r="L51" s="10">
        <v>1321</v>
      </c>
      <c r="M51" s="10">
        <v>985</v>
      </c>
      <c r="N51" s="10">
        <v>27</v>
      </c>
      <c r="O51" s="10">
        <v>16</v>
      </c>
      <c r="P51" s="10">
        <f t="shared" si="0"/>
        <v>1001</v>
      </c>
      <c r="Q51" s="10">
        <f t="shared" si="1"/>
        <v>1348</v>
      </c>
      <c r="R51" s="10">
        <f t="shared" si="2"/>
        <v>1642</v>
      </c>
      <c r="S51" s="10">
        <f t="shared" si="3"/>
        <v>1841</v>
      </c>
      <c r="T51" s="10">
        <f t="shared" ref="T51:U51" si="98">(P51/R51)*100</f>
        <v>60.96224116930572</v>
      </c>
      <c r="U51" s="10">
        <f t="shared" si="98"/>
        <v>73.221075502444322</v>
      </c>
      <c r="V51" s="10">
        <v>1134</v>
      </c>
      <c r="W51" s="10">
        <v>493</v>
      </c>
      <c r="X51" s="10">
        <v>641</v>
      </c>
      <c r="Y51" s="10">
        <v>0</v>
      </c>
      <c r="Z51" s="10">
        <v>6259</v>
      </c>
      <c r="AA51" s="10">
        <v>1259</v>
      </c>
      <c r="AB51" s="10">
        <v>663</v>
      </c>
      <c r="AC51" s="10">
        <v>596</v>
      </c>
      <c r="AD51" s="10">
        <v>4101</v>
      </c>
      <c r="AE51" s="10">
        <v>2349</v>
      </c>
      <c r="AF51" s="10">
        <v>1704</v>
      </c>
      <c r="AG51" s="10">
        <v>37</v>
      </c>
      <c r="AH51" s="10">
        <v>11</v>
      </c>
      <c r="AI51" s="10">
        <f t="shared" si="8"/>
        <v>1715</v>
      </c>
      <c r="AJ51" s="10">
        <f t="shared" si="9"/>
        <v>2386</v>
      </c>
      <c r="AK51" s="10">
        <f t="shared" si="5"/>
        <v>2102</v>
      </c>
      <c r="AL51" s="10">
        <f t="shared" si="10"/>
        <v>2691</v>
      </c>
      <c r="AM51" s="10">
        <f t="shared" ref="AM51:AN51" si="99">(AI51/AK51)*100</f>
        <v>81.588962892483352</v>
      </c>
      <c r="AN51" s="10">
        <f t="shared" si="99"/>
        <v>88.665923448532141</v>
      </c>
      <c r="AO51" s="10">
        <v>692</v>
      </c>
      <c r="AP51" s="10">
        <v>305</v>
      </c>
      <c r="AQ51" s="10">
        <v>387</v>
      </c>
      <c r="AR51" s="10">
        <v>207</v>
      </c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</row>
    <row r="52" spans="1:64">
      <c r="A52" s="6">
        <v>1489</v>
      </c>
      <c r="B52" s="7" t="s">
        <v>24</v>
      </c>
      <c r="C52" s="12" t="s">
        <v>61</v>
      </c>
      <c r="D52" s="12" t="s">
        <v>75</v>
      </c>
      <c r="E52" s="12" t="s">
        <v>82</v>
      </c>
      <c r="F52" s="12" t="s">
        <v>82</v>
      </c>
      <c r="G52" s="10">
        <v>619</v>
      </c>
      <c r="H52" s="10">
        <v>150</v>
      </c>
      <c r="I52" s="10">
        <v>78</v>
      </c>
      <c r="J52" s="10">
        <v>72</v>
      </c>
      <c r="K52" s="10">
        <v>336</v>
      </c>
      <c r="L52" s="10">
        <v>203</v>
      </c>
      <c r="M52" s="10">
        <v>131</v>
      </c>
      <c r="N52" s="10">
        <v>2</v>
      </c>
      <c r="O52" s="10">
        <v>0</v>
      </c>
      <c r="P52" s="10">
        <f t="shared" si="0"/>
        <v>131</v>
      </c>
      <c r="Q52" s="10">
        <f t="shared" si="1"/>
        <v>205</v>
      </c>
      <c r="R52" s="10">
        <f t="shared" si="2"/>
        <v>213</v>
      </c>
      <c r="S52" s="10">
        <f t="shared" si="3"/>
        <v>256</v>
      </c>
      <c r="T52" s="10">
        <f t="shared" ref="T52:U52" si="100">(P52/R52)*100</f>
        <v>61.502347417840376</v>
      </c>
      <c r="U52" s="10">
        <f t="shared" si="100"/>
        <v>80.078125</v>
      </c>
      <c r="V52" s="10">
        <v>133</v>
      </c>
      <c r="W52" s="10">
        <v>51</v>
      </c>
      <c r="X52" s="10">
        <v>82</v>
      </c>
      <c r="Y52" s="10">
        <v>0</v>
      </c>
      <c r="Z52" s="10">
        <v>3935</v>
      </c>
      <c r="AA52" s="10">
        <v>1035</v>
      </c>
      <c r="AB52" s="10">
        <v>548</v>
      </c>
      <c r="AC52" s="10">
        <v>487</v>
      </c>
      <c r="AD52" s="10">
        <v>2389</v>
      </c>
      <c r="AE52" s="10">
        <v>1232</v>
      </c>
      <c r="AF52" s="10">
        <v>1134</v>
      </c>
      <c r="AG52" s="10">
        <v>15</v>
      </c>
      <c r="AH52" s="10">
        <v>8</v>
      </c>
      <c r="AI52" s="10">
        <f t="shared" si="8"/>
        <v>1142</v>
      </c>
      <c r="AJ52" s="10">
        <f t="shared" si="9"/>
        <v>1247</v>
      </c>
      <c r="AK52" s="10">
        <f t="shared" si="5"/>
        <v>1389</v>
      </c>
      <c r="AL52" s="10">
        <f t="shared" si="10"/>
        <v>1401</v>
      </c>
      <c r="AM52" s="10">
        <f t="shared" ref="AM52:AN52" si="101">(AI52/AK52)*100</f>
        <v>82.217422606191505</v>
      </c>
      <c r="AN52" s="10">
        <f t="shared" si="101"/>
        <v>89.007851534618126</v>
      </c>
      <c r="AO52" s="10">
        <v>401</v>
      </c>
      <c r="AP52" s="10">
        <v>154</v>
      </c>
      <c r="AQ52" s="10">
        <v>247</v>
      </c>
      <c r="AR52" s="10">
        <v>110</v>
      </c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</row>
    <row r="53" spans="1:64">
      <c r="A53" s="6">
        <v>1513</v>
      </c>
      <c r="B53" s="7" t="s">
        <v>24</v>
      </c>
      <c r="C53" s="12" t="s">
        <v>61</v>
      </c>
      <c r="D53" s="12" t="s">
        <v>75</v>
      </c>
      <c r="E53" s="12" t="s">
        <v>83</v>
      </c>
      <c r="F53" s="12" t="s">
        <v>83</v>
      </c>
      <c r="G53" s="10">
        <v>7284</v>
      </c>
      <c r="H53" s="10">
        <v>1708</v>
      </c>
      <c r="I53" s="10">
        <v>887</v>
      </c>
      <c r="J53" s="10">
        <v>821</v>
      </c>
      <c r="K53" s="10">
        <v>4370</v>
      </c>
      <c r="L53" s="10">
        <v>2559</v>
      </c>
      <c r="M53" s="10">
        <v>1796</v>
      </c>
      <c r="N53" s="10">
        <v>13</v>
      </c>
      <c r="O53" s="10">
        <v>2</v>
      </c>
      <c r="P53" s="10">
        <f t="shared" si="0"/>
        <v>1798</v>
      </c>
      <c r="Q53" s="10">
        <f t="shared" si="1"/>
        <v>2572</v>
      </c>
      <c r="R53" s="10">
        <f t="shared" si="2"/>
        <v>2535</v>
      </c>
      <c r="S53" s="10">
        <f t="shared" si="3"/>
        <v>3041</v>
      </c>
      <c r="T53" s="10">
        <f t="shared" ref="T53:U53" si="102">(P53/R53)*100</f>
        <v>70.927021696252467</v>
      </c>
      <c r="U53" s="10">
        <f t="shared" si="102"/>
        <v>84.577441631042419</v>
      </c>
      <c r="V53" s="10">
        <v>1206</v>
      </c>
      <c r="W53" s="10">
        <v>469</v>
      </c>
      <c r="X53" s="10">
        <v>737</v>
      </c>
      <c r="Y53" s="10">
        <v>0</v>
      </c>
      <c r="Z53" s="10">
        <v>7858</v>
      </c>
      <c r="AA53" s="10">
        <v>1570</v>
      </c>
      <c r="AB53" s="10">
        <v>806</v>
      </c>
      <c r="AC53" s="10">
        <v>764</v>
      </c>
      <c r="AD53" s="10">
        <v>5304</v>
      </c>
      <c r="AE53" s="10">
        <v>2852</v>
      </c>
      <c r="AF53" s="10">
        <v>2412</v>
      </c>
      <c r="AG53" s="10">
        <v>31</v>
      </c>
      <c r="AH53" s="10">
        <v>9</v>
      </c>
      <c r="AI53" s="10">
        <f t="shared" si="8"/>
        <v>2421</v>
      </c>
      <c r="AJ53" s="10">
        <f t="shared" si="9"/>
        <v>2883</v>
      </c>
      <c r="AK53" s="10">
        <f t="shared" si="5"/>
        <v>2850</v>
      </c>
      <c r="AL53" s="10">
        <f t="shared" si="10"/>
        <v>3121</v>
      </c>
      <c r="AM53" s="10">
        <f t="shared" ref="AM53:AN53" si="103">(AI53/AK53)*100</f>
        <v>84.94736842105263</v>
      </c>
      <c r="AN53" s="10">
        <f t="shared" si="103"/>
        <v>92.374239025953216</v>
      </c>
      <c r="AO53" s="10">
        <v>667</v>
      </c>
      <c r="AP53" s="10">
        <v>238</v>
      </c>
      <c r="AQ53" s="10">
        <v>429</v>
      </c>
      <c r="AR53" s="10">
        <v>317</v>
      </c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</row>
    <row r="54" spans="1:64">
      <c r="A54" s="6">
        <v>1561</v>
      </c>
      <c r="B54" s="7" t="s">
        <v>24</v>
      </c>
      <c r="C54" s="12" t="s">
        <v>61</v>
      </c>
      <c r="D54" s="12" t="s">
        <v>84</v>
      </c>
      <c r="E54" s="12" t="s">
        <v>85</v>
      </c>
      <c r="F54" s="12" t="s">
        <v>85</v>
      </c>
      <c r="G54" s="10">
        <v>11282</v>
      </c>
      <c r="H54" s="10">
        <v>2532</v>
      </c>
      <c r="I54" s="10">
        <v>1313</v>
      </c>
      <c r="J54" s="10">
        <v>1219</v>
      </c>
      <c r="K54" s="10">
        <v>7072</v>
      </c>
      <c r="L54" s="10">
        <v>3633</v>
      </c>
      <c r="M54" s="10">
        <v>3421</v>
      </c>
      <c r="N54" s="10">
        <v>13</v>
      </c>
      <c r="O54" s="10">
        <v>5</v>
      </c>
      <c r="P54" s="10">
        <f t="shared" si="0"/>
        <v>3426</v>
      </c>
      <c r="Q54" s="10">
        <f t="shared" si="1"/>
        <v>3646</v>
      </c>
      <c r="R54" s="10">
        <f t="shared" si="2"/>
        <v>4446</v>
      </c>
      <c r="S54" s="10">
        <f t="shared" si="3"/>
        <v>4304</v>
      </c>
      <c r="T54" s="10">
        <f t="shared" ref="T54:U54" si="104">(P54/R54)*100</f>
        <v>77.058029689608645</v>
      </c>
      <c r="U54" s="10">
        <f t="shared" si="104"/>
        <v>84.711895910780669</v>
      </c>
      <c r="V54" s="10">
        <v>1678</v>
      </c>
      <c r="W54" s="10">
        <v>658</v>
      </c>
      <c r="X54" s="10">
        <v>1020</v>
      </c>
      <c r="Y54" s="10">
        <v>0</v>
      </c>
      <c r="Z54" s="10">
        <v>13893</v>
      </c>
      <c r="AA54" s="10">
        <v>2664</v>
      </c>
      <c r="AB54" s="10">
        <v>1403</v>
      </c>
      <c r="AC54" s="10">
        <v>1261</v>
      </c>
      <c r="AD54" s="10">
        <v>9281</v>
      </c>
      <c r="AE54" s="10">
        <v>4781</v>
      </c>
      <c r="AF54" s="10">
        <v>4376</v>
      </c>
      <c r="AG54" s="10">
        <v>80</v>
      </c>
      <c r="AH54" s="10">
        <v>44</v>
      </c>
      <c r="AI54" s="10">
        <f t="shared" si="8"/>
        <v>4420</v>
      </c>
      <c r="AJ54" s="10">
        <f t="shared" si="9"/>
        <v>4861</v>
      </c>
      <c r="AK54" s="10">
        <f t="shared" si="5"/>
        <v>5435</v>
      </c>
      <c r="AL54" s="10">
        <f t="shared" si="10"/>
        <v>5598</v>
      </c>
      <c r="AM54" s="10">
        <f t="shared" ref="AM54:AN54" si="105">(AI54/AK54)*100</f>
        <v>81.324747010119594</v>
      </c>
      <c r="AN54" s="10">
        <f t="shared" si="105"/>
        <v>86.834583779921402</v>
      </c>
      <c r="AO54" s="10">
        <v>1752</v>
      </c>
      <c r="AP54" s="10">
        <v>737</v>
      </c>
      <c r="AQ54" s="10">
        <v>1015</v>
      </c>
      <c r="AR54" s="10">
        <v>196</v>
      </c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</row>
    <row r="55" spans="1:64">
      <c r="A55" s="6">
        <v>1585</v>
      </c>
      <c r="B55" s="7" t="s">
        <v>24</v>
      </c>
      <c r="C55" s="12" t="s">
        <v>61</v>
      </c>
      <c r="D55" s="12" t="s">
        <v>84</v>
      </c>
      <c r="E55" s="12" t="s">
        <v>86</v>
      </c>
      <c r="F55" s="12" t="s">
        <v>86</v>
      </c>
      <c r="G55" s="10">
        <v>15663</v>
      </c>
      <c r="H55" s="10">
        <v>3941</v>
      </c>
      <c r="I55" s="10">
        <v>2016</v>
      </c>
      <c r="J55" s="10">
        <v>1925</v>
      </c>
      <c r="K55" s="10">
        <v>9430</v>
      </c>
      <c r="L55" s="10">
        <v>5109</v>
      </c>
      <c r="M55" s="10">
        <v>4288</v>
      </c>
      <c r="N55" s="10">
        <v>25</v>
      </c>
      <c r="O55" s="10">
        <v>8</v>
      </c>
      <c r="P55" s="10">
        <f t="shared" si="0"/>
        <v>4296</v>
      </c>
      <c r="Q55" s="10">
        <f t="shared" si="1"/>
        <v>5134</v>
      </c>
      <c r="R55" s="10">
        <f t="shared" si="2"/>
        <v>5562</v>
      </c>
      <c r="S55" s="10">
        <f t="shared" si="3"/>
        <v>6160</v>
      </c>
      <c r="T55" s="10">
        <f t="shared" ref="T55:U55" si="106">(P55/R55)*100</f>
        <v>77.23840345199568</v>
      </c>
      <c r="U55" s="10">
        <f t="shared" si="106"/>
        <v>83.344155844155836</v>
      </c>
      <c r="V55" s="10">
        <v>2292</v>
      </c>
      <c r="W55" s="10">
        <v>1026</v>
      </c>
      <c r="X55" s="10">
        <v>1266</v>
      </c>
      <c r="Y55" s="10">
        <v>0</v>
      </c>
      <c r="Z55" s="10">
        <v>17468</v>
      </c>
      <c r="AA55" s="10">
        <v>3677</v>
      </c>
      <c r="AB55" s="10">
        <v>1852</v>
      </c>
      <c r="AC55" s="10">
        <v>1825</v>
      </c>
      <c r="AD55" s="10">
        <v>11495</v>
      </c>
      <c r="AE55" s="10">
        <v>6209</v>
      </c>
      <c r="AF55" s="10">
        <v>5145</v>
      </c>
      <c r="AG55" s="10">
        <v>84</v>
      </c>
      <c r="AH55" s="10">
        <v>57</v>
      </c>
      <c r="AI55" s="10">
        <f t="shared" si="8"/>
        <v>5202</v>
      </c>
      <c r="AJ55" s="10">
        <f t="shared" si="9"/>
        <v>6293</v>
      </c>
      <c r="AK55" s="10">
        <f t="shared" si="5"/>
        <v>6228</v>
      </c>
      <c r="AL55" s="10">
        <f t="shared" si="10"/>
        <v>7022</v>
      </c>
      <c r="AM55" s="10">
        <f t="shared" ref="AM55:AN55" si="107">(AI55/AK55)*100</f>
        <v>83.526011560693647</v>
      </c>
      <c r="AN55" s="10">
        <f t="shared" si="107"/>
        <v>89.618342352606092</v>
      </c>
      <c r="AO55" s="10">
        <v>1755</v>
      </c>
      <c r="AP55" s="10">
        <v>729</v>
      </c>
      <c r="AQ55" s="10">
        <v>1026</v>
      </c>
      <c r="AR55" s="10">
        <v>541</v>
      </c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</row>
    <row r="56" spans="1:64">
      <c r="A56" s="6">
        <v>1609</v>
      </c>
      <c r="B56" s="7" t="s">
        <v>24</v>
      </c>
      <c r="C56" s="12" t="s">
        <v>61</v>
      </c>
      <c r="D56" s="12" t="s">
        <v>84</v>
      </c>
      <c r="E56" s="12" t="s">
        <v>87</v>
      </c>
      <c r="F56" s="12" t="s">
        <v>87</v>
      </c>
      <c r="G56" s="10">
        <v>14585</v>
      </c>
      <c r="H56" s="10">
        <v>3498</v>
      </c>
      <c r="I56" s="10">
        <v>1772</v>
      </c>
      <c r="J56" s="10">
        <v>1726</v>
      </c>
      <c r="K56" s="10">
        <v>8501</v>
      </c>
      <c r="L56" s="10">
        <v>4670</v>
      </c>
      <c r="M56" s="10">
        <v>3799</v>
      </c>
      <c r="N56" s="10">
        <v>27</v>
      </c>
      <c r="O56" s="10">
        <v>5</v>
      </c>
      <c r="P56" s="10">
        <f t="shared" si="0"/>
        <v>3804</v>
      </c>
      <c r="Q56" s="10">
        <f t="shared" si="1"/>
        <v>4697</v>
      </c>
      <c r="R56" s="10">
        <f t="shared" si="2"/>
        <v>5283</v>
      </c>
      <c r="S56" s="10">
        <f t="shared" si="3"/>
        <v>5804</v>
      </c>
      <c r="T56" s="10">
        <f t="shared" ref="T56:U56" si="108">(P56/R56)*100</f>
        <v>72.004542873367399</v>
      </c>
      <c r="U56" s="10">
        <f t="shared" si="108"/>
        <v>80.926946933149551</v>
      </c>
      <c r="V56" s="10">
        <v>2586</v>
      </c>
      <c r="W56" s="10">
        <v>1107</v>
      </c>
      <c r="X56" s="10">
        <v>1479</v>
      </c>
      <c r="Y56" s="10">
        <v>0</v>
      </c>
      <c r="Z56" s="10">
        <v>17140</v>
      </c>
      <c r="AA56" s="10">
        <v>3671</v>
      </c>
      <c r="AB56" s="10">
        <v>1949</v>
      </c>
      <c r="AC56" s="10">
        <v>1722</v>
      </c>
      <c r="AD56" s="10">
        <v>10830</v>
      </c>
      <c r="AE56" s="10">
        <v>5751</v>
      </c>
      <c r="AF56" s="10">
        <v>4946</v>
      </c>
      <c r="AG56" s="10">
        <v>84</v>
      </c>
      <c r="AH56" s="10">
        <v>49</v>
      </c>
      <c r="AI56" s="10">
        <f t="shared" si="8"/>
        <v>4995</v>
      </c>
      <c r="AJ56" s="10">
        <f t="shared" si="9"/>
        <v>5835</v>
      </c>
      <c r="AK56" s="10">
        <f t="shared" si="5"/>
        <v>6283</v>
      </c>
      <c r="AL56" s="10">
        <f t="shared" si="10"/>
        <v>6714</v>
      </c>
      <c r="AM56" s="10">
        <f t="shared" ref="AM56:AN56" si="109">(AI56/AK56)*100</f>
        <v>79.500238739455682</v>
      </c>
      <c r="AN56" s="10">
        <f t="shared" si="109"/>
        <v>86.907953529937444</v>
      </c>
      <c r="AO56" s="10">
        <v>2167</v>
      </c>
      <c r="AP56" s="10">
        <v>879</v>
      </c>
      <c r="AQ56" s="10">
        <v>1288</v>
      </c>
      <c r="AR56" s="10">
        <v>472</v>
      </c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</row>
    <row r="57" spans="1:64">
      <c r="A57" s="6">
        <v>1633</v>
      </c>
      <c r="B57" s="7" t="s">
        <v>24</v>
      </c>
      <c r="C57" s="12" t="s">
        <v>61</v>
      </c>
      <c r="D57" s="12" t="s">
        <v>84</v>
      </c>
      <c r="E57" s="12" t="s">
        <v>88</v>
      </c>
      <c r="F57" s="12" t="s">
        <v>88</v>
      </c>
      <c r="G57" s="10">
        <v>5338</v>
      </c>
      <c r="H57" s="10">
        <v>1352</v>
      </c>
      <c r="I57" s="10">
        <v>717</v>
      </c>
      <c r="J57" s="10">
        <v>635</v>
      </c>
      <c r="K57" s="10">
        <v>3164</v>
      </c>
      <c r="L57" s="10">
        <v>1611</v>
      </c>
      <c r="M57" s="10">
        <v>1532</v>
      </c>
      <c r="N57" s="10">
        <v>18</v>
      </c>
      <c r="O57" s="10">
        <v>3</v>
      </c>
      <c r="P57" s="10">
        <f t="shared" si="0"/>
        <v>1535</v>
      </c>
      <c r="Q57" s="10">
        <f t="shared" si="1"/>
        <v>1629</v>
      </c>
      <c r="R57" s="10">
        <f t="shared" si="2"/>
        <v>1996</v>
      </c>
      <c r="S57" s="10">
        <f t="shared" si="3"/>
        <v>1990</v>
      </c>
      <c r="T57" s="10">
        <f t="shared" ref="T57:U57" si="110">(P57/R57)*100</f>
        <v>76.903807615230463</v>
      </c>
      <c r="U57" s="10">
        <f t="shared" si="110"/>
        <v>81.859296482412063</v>
      </c>
      <c r="V57" s="10">
        <v>822</v>
      </c>
      <c r="W57" s="10">
        <v>361</v>
      </c>
      <c r="X57" s="10">
        <v>461</v>
      </c>
      <c r="Y57" s="10">
        <v>0</v>
      </c>
      <c r="Z57" s="10">
        <v>5616</v>
      </c>
      <c r="AA57" s="10">
        <v>1246</v>
      </c>
      <c r="AB57" s="10">
        <v>632</v>
      </c>
      <c r="AC57" s="10">
        <v>614</v>
      </c>
      <c r="AD57" s="10">
        <v>3949</v>
      </c>
      <c r="AE57" s="10">
        <v>2063</v>
      </c>
      <c r="AF57" s="10">
        <v>1848</v>
      </c>
      <c r="AG57" s="10">
        <v>23</v>
      </c>
      <c r="AH57" s="10">
        <v>15</v>
      </c>
      <c r="AI57" s="10">
        <f t="shared" si="8"/>
        <v>1863</v>
      </c>
      <c r="AJ57" s="10">
        <f t="shared" si="9"/>
        <v>2086</v>
      </c>
      <c r="AK57" s="10">
        <f t="shared" si="5"/>
        <v>2077</v>
      </c>
      <c r="AL57" s="10">
        <f t="shared" si="10"/>
        <v>2249</v>
      </c>
      <c r="AM57" s="10">
        <f t="shared" ref="AM57:AN57" si="111">(AI57/AK57)*100</f>
        <v>89.696677900818486</v>
      </c>
      <c r="AN57" s="10">
        <f t="shared" si="111"/>
        <v>92.752334370831477</v>
      </c>
      <c r="AO57" s="10">
        <v>377</v>
      </c>
      <c r="AP57" s="10">
        <v>163</v>
      </c>
      <c r="AQ57" s="10">
        <v>214</v>
      </c>
      <c r="AR57" s="10">
        <v>44</v>
      </c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</row>
    <row r="58" spans="1:64">
      <c r="A58" s="6">
        <v>1657</v>
      </c>
      <c r="B58" s="7" t="s">
        <v>24</v>
      </c>
      <c r="C58" s="12" t="s">
        <v>61</v>
      </c>
      <c r="D58" s="12" t="s">
        <v>84</v>
      </c>
      <c r="E58" s="12" t="s">
        <v>89</v>
      </c>
      <c r="F58" s="12" t="s">
        <v>89</v>
      </c>
      <c r="G58" s="10">
        <v>7184</v>
      </c>
      <c r="H58" s="10">
        <v>1466</v>
      </c>
      <c r="I58" s="10">
        <v>743</v>
      </c>
      <c r="J58" s="10">
        <v>723</v>
      </c>
      <c r="K58" s="10">
        <v>4357</v>
      </c>
      <c r="L58" s="10">
        <v>2232</v>
      </c>
      <c r="M58" s="10">
        <v>2095</v>
      </c>
      <c r="N58" s="10">
        <v>17</v>
      </c>
      <c r="O58" s="10">
        <v>13</v>
      </c>
      <c r="P58" s="10">
        <f t="shared" si="0"/>
        <v>2108</v>
      </c>
      <c r="Q58" s="10">
        <f t="shared" si="1"/>
        <v>2249</v>
      </c>
      <c r="R58" s="10">
        <f t="shared" si="2"/>
        <v>2913</v>
      </c>
      <c r="S58" s="10">
        <f t="shared" si="3"/>
        <v>2805</v>
      </c>
      <c r="T58" s="10">
        <f t="shared" ref="T58:U58" si="112">(P58/R58)*100</f>
        <v>72.365259182972892</v>
      </c>
      <c r="U58" s="10">
        <f t="shared" si="112"/>
        <v>80.178253119429584</v>
      </c>
      <c r="V58" s="10">
        <v>1361</v>
      </c>
      <c r="W58" s="10">
        <v>556</v>
      </c>
      <c r="X58" s="10">
        <v>805</v>
      </c>
      <c r="Y58" s="10">
        <v>0</v>
      </c>
      <c r="Z58" s="10">
        <v>8761</v>
      </c>
      <c r="AA58" s="10">
        <v>1601</v>
      </c>
      <c r="AB58" s="10">
        <v>816</v>
      </c>
      <c r="AC58" s="10">
        <v>785</v>
      </c>
      <c r="AD58" s="10">
        <v>5703</v>
      </c>
      <c r="AE58" s="10">
        <v>2936</v>
      </c>
      <c r="AF58" s="10">
        <v>2712</v>
      </c>
      <c r="AG58" s="10">
        <v>32</v>
      </c>
      <c r="AH58" s="10">
        <v>23</v>
      </c>
      <c r="AI58" s="10">
        <f t="shared" si="8"/>
        <v>2735</v>
      </c>
      <c r="AJ58" s="10">
        <f t="shared" si="9"/>
        <v>2968</v>
      </c>
      <c r="AK58" s="10">
        <f t="shared" si="5"/>
        <v>3394</v>
      </c>
      <c r="AL58" s="10">
        <f t="shared" si="10"/>
        <v>3433</v>
      </c>
      <c r="AM58" s="10">
        <f t="shared" ref="AM58:AN58" si="113">(AI58/AK58)*100</f>
        <v>80.583382439599291</v>
      </c>
      <c r="AN58" s="10">
        <f t="shared" si="113"/>
        <v>86.454995630643751</v>
      </c>
      <c r="AO58" s="10">
        <v>1124</v>
      </c>
      <c r="AP58" s="10">
        <v>465</v>
      </c>
      <c r="AQ58" s="10">
        <v>659</v>
      </c>
      <c r="AR58" s="10">
        <v>333</v>
      </c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</row>
    <row r="59" spans="1:64">
      <c r="A59" s="6">
        <v>1705</v>
      </c>
      <c r="B59" s="7" t="s">
        <v>24</v>
      </c>
      <c r="C59" s="12" t="s">
        <v>61</v>
      </c>
      <c r="D59" s="12" t="s">
        <v>90</v>
      </c>
      <c r="E59" s="12" t="s">
        <v>91</v>
      </c>
      <c r="F59" s="12" t="s">
        <v>91</v>
      </c>
      <c r="G59" s="10">
        <v>11463</v>
      </c>
      <c r="H59" s="10">
        <v>2986</v>
      </c>
      <c r="I59" s="10">
        <v>1554</v>
      </c>
      <c r="J59" s="10">
        <v>1432</v>
      </c>
      <c r="K59" s="10">
        <v>6696</v>
      </c>
      <c r="L59" s="10">
        <v>3668</v>
      </c>
      <c r="M59" s="10">
        <v>3012</v>
      </c>
      <c r="N59" s="10">
        <v>11</v>
      </c>
      <c r="O59" s="10">
        <v>5</v>
      </c>
      <c r="P59" s="10">
        <f t="shared" si="0"/>
        <v>3017</v>
      </c>
      <c r="Q59" s="10">
        <f t="shared" si="1"/>
        <v>3679</v>
      </c>
      <c r="R59" s="10">
        <f t="shared" si="2"/>
        <v>4085</v>
      </c>
      <c r="S59" s="10">
        <f t="shared" si="3"/>
        <v>4392</v>
      </c>
      <c r="T59" s="10">
        <f t="shared" ref="T59:U59" si="114">(P59/R59)*100</f>
        <v>73.855569155446759</v>
      </c>
      <c r="U59" s="10">
        <f t="shared" si="114"/>
        <v>83.765938069216759</v>
      </c>
      <c r="V59" s="10">
        <v>1781</v>
      </c>
      <c r="W59" s="10">
        <v>713</v>
      </c>
      <c r="X59" s="10">
        <v>1068</v>
      </c>
      <c r="Y59" s="10">
        <v>0</v>
      </c>
      <c r="Z59" s="10">
        <v>17534</v>
      </c>
      <c r="AA59" s="10">
        <v>4292</v>
      </c>
      <c r="AB59" s="10">
        <v>2197</v>
      </c>
      <c r="AC59" s="10">
        <v>2095</v>
      </c>
      <c r="AD59" s="10">
        <v>11021</v>
      </c>
      <c r="AE59" s="10">
        <v>5809</v>
      </c>
      <c r="AF59" s="10">
        <v>5027</v>
      </c>
      <c r="AG59" s="10">
        <v>131</v>
      </c>
      <c r="AH59" s="10">
        <v>54</v>
      </c>
      <c r="AI59" s="10">
        <f t="shared" si="8"/>
        <v>5081</v>
      </c>
      <c r="AJ59" s="10">
        <f t="shared" si="9"/>
        <v>5940</v>
      </c>
      <c r="AK59" s="10">
        <f t="shared" si="5"/>
        <v>6164</v>
      </c>
      <c r="AL59" s="10">
        <f t="shared" si="10"/>
        <v>6773</v>
      </c>
      <c r="AM59" s="10">
        <f t="shared" ref="AM59:AN59" si="115">(AI59/AK59)*100</f>
        <v>82.43024010382868</v>
      </c>
      <c r="AN59" s="10">
        <f t="shared" si="115"/>
        <v>87.70116639598406</v>
      </c>
      <c r="AO59" s="10">
        <v>1916</v>
      </c>
      <c r="AP59" s="10">
        <v>833</v>
      </c>
      <c r="AQ59" s="10">
        <v>1083</v>
      </c>
      <c r="AR59" s="10">
        <v>305</v>
      </c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</row>
    <row r="60" spans="1:64">
      <c r="A60" s="6">
        <v>1729</v>
      </c>
      <c r="B60" s="7" t="s">
        <v>24</v>
      </c>
      <c r="C60" s="12" t="s">
        <v>61</v>
      </c>
      <c r="D60" s="12" t="s">
        <v>90</v>
      </c>
      <c r="E60" s="12" t="s">
        <v>92</v>
      </c>
      <c r="F60" s="12" t="s">
        <v>92</v>
      </c>
      <c r="G60" s="10">
        <v>8407</v>
      </c>
      <c r="H60" s="10">
        <v>2533</v>
      </c>
      <c r="I60" s="10">
        <v>1284</v>
      </c>
      <c r="J60" s="10">
        <v>1249</v>
      </c>
      <c r="K60" s="10">
        <v>4668</v>
      </c>
      <c r="L60" s="10">
        <v>2595</v>
      </c>
      <c r="M60" s="10">
        <v>2064</v>
      </c>
      <c r="N60" s="10">
        <v>5</v>
      </c>
      <c r="O60" s="10">
        <v>4</v>
      </c>
      <c r="P60" s="10">
        <f t="shared" si="0"/>
        <v>2068</v>
      </c>
      <c r="Q60" s="10">
        <f t="shared" si="1"/>
        <v>2600</v>
      </c>
      <c r="R60" s="10">
        <f t="shared" si="2"/>
        <v>2776</v>
      </c>
      <c r="S60" s="10">
        <f t="shared" si="3"/>
        <v>3098</v>
      </c>
      <c r="T60" s="10">
        <f t="shared" ref="T60:U60" si="116">(P60/R60)*100</f>
        <v>74.49567723342939</v>
      </c>
      <c r="U60" s="10">
        <f t="shared" si="116"/>
        <v>83.925112976113624</v>
      </c>
      <c r="V60" s="10">
        <v>1206</v>
      </c>
      <c r="W60" s="10">
        <v>498</v>
      </c>
      <c r="X60" s="10">
        <v>708</v>
      </c>
      <c r="Y60" s="10">
        <v>0</v>
      </c>
      <c r="Z60" s="10">
        <v>8862</v>
      </c>
      <c r="AA60" s="10">
        <v>2242</v>
      </c>
      <c r="AB60" s="10">
        <v>1206</v>
      </c>
      <c r="AC60" s="10">
        <v>1036</v>
      </c>
      <c r="AD60" s="10">
        <v>5349</v>
      </c>
      <c r="AE60" s="10">
        <v>2864</v>
      </c>
      <c r="AF60" s="10">
        <v>2375</v>
      </c>
      <c r="AG60" s="10">
        <v>66</v>
      </c>
      <c r="AH60" s="10">
        <v>44</v>
      </c>
      <c r="AI60" s="10">
        <f t="shared" si="8"/>
        <v>2419</v>
      </c>
      <c r="AJ60" s="10">
        <f t="shared" si="9"/>
        <v>2930</v>
      </c>
      <c r="AK60" s="10">
        <f t="shared" si="5"/>
        <v>3009</v>
      </c>
      <c r="AL60" s="10">
        <f t="shared" si="10"/>
        <v>3364</v>
      </c>
      <c r="AM60" s="10">
        <f t="shared" ref="AM60:AN60" si="117">(AI60/AK60)*100</f>
        <v>80.392156862745097</v>
      </c>
      <c r="AN60" s="10">
        <f t="shared" si="117"/>
        <v>87.098692033293702</v>
      </c>
      <c r="AO60" s="10">
        <v>1024</v>
      </c>
      <c r="AP60" s="10">
        <v>434</v>
      </c>
      <c r="AQ60" s="10">
        <v>590</v>
      </c>
      <c r="AR60" s="10">
        <v>247</v>
      </c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</row>
    <row r="61" spans="1:64">
      <c r="A61" s="6">
        <v>1753</v>
      </c>
      <c r="B61" s="7" t="s">
        <v>24</v>
      </c>
      <c r="C61" s="12" t="s">
        <v>61</v>
      </c>
      <c r="D61" s="12" t="s">
        <v>90</v>
      </c>
      <c r="E61" s="12" t="s">
        <v>93</v>
      </c>
      <c r="F61" s="12" t="s">
        <v>93</v>
      </c>
      <c r="G61" s="10">
        <v>5492</v>
      </c>
      <c r="H61" s="10">
        <v>1651</v>
      </c>
      <c r="I61" s="10">
        <v>824</v>
      </c>
      <c r="J61" s="10">
        <v>827</v>
      </c>
      <c r="K61" s="10">
        <v>2742</v>
      </c>
      <c r="L61" s="10">
        <v>1661</v>
      </c>
      <c r="M61" s="10">
        <v>1067</v>
      </c>
      <c r="N61" s="10">
        <v>9</v>
      </c>
      <c r="O61" s="10">
        <v>5</v>
      </c>
      <c r="P61" s="10">
        <f t="shared" si="0"/>
        <v>1072</v>
      </c>
      <c r="Q61" s="10">
        <f t="shared" si="1"/>
        <v>1670</v>
      </c>
      <c r="R61" s="10">
        <f t="shared" si="2"/>
        <v>1726</v>
      </c>
      <c r="S61" s="10">
        <f t="shared" si="3"/>
        <v>2115</v>
      </c>
      <c r="T61" s="10">
        <f t="shared" ref="T61:U61" si="118">(P61/R61)*100</f>
        <v>62.108922363847043</v>
      </c>
      <c r="U61" s="10">
        <f t="shared" si="118"/>
        <v>78.959810874704488</v>
      </c>
      <c r="V61" s="10">
        <v>1099</v>
      </c>
      <c r="W61" s="10">
        <v>445</v>
      </c>
      <c r="X61" s="10">
        <v>654</v>
      </c>
      <c r="Y61" s="10">
        <v>0</v>
      </c>
      <c r="Z61" s="10">
        <v>6643</v>
      </c>
      <c r="AA61" s="10">
        <v>1707</v>
      </c>
      <c r="AB61" s="10">
        <v>879</v>
      </c>
      <c r="AC61" s="10">
        <v>828</v>
      </c>
      <c r="AD61" s="10">
        <v>3944</v>
      </c>
      <c r="AE61" s="10">
        <v>2298</v>
      </c>
      <c r="AF61" s="10">
        <v>1597</v>
      </c>
      <c r="AG61" s="10">
        <v>35</v>
      </c>
      <c r="AH61" s="10">
        <v>14</v>
      </c>
      <c r="AI61" s="10">
        <f t="shared" si="8"/>
        <v>1611</v>
      </c>
      <c r="AJ61" s="10">
        <f t="shared" si="9"/>
        <v>2333</v>
      </c>
      <c r="AK61" s="10">
        <f t="shared" si="5"/>
        <v>2071</v>
      </c>
      <c r="AL61" s="10">
        <f t="shared" si="10"/>
        <v>2618</v>
      </c>
      <c r="AM61" s="10">
        <f t="shared" ref="AM61:AN61" si="119">(AI61/AK61)*100</f>
        <v>77.788507967165614</v>
      </c>
      <c r="AN61" s="10">
        <f t="shared" si="119"/>
        <v>89.113827349121465</v>
      </c>
      <c r="AO61" s="10">
        <v>745</v>
      </c>
      <c r="AP61" s="10">
        <v>285</v>
      </c>
      <c r="AQ61" s="10">
        <v>460</v>
      </c>
      <c r="AR61" s="10">
        <v>247</v>
      </c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</row>
    <row r="62" spans="1:64">
      <c r="A62" s="6">
        <v>1801</v>
      </c>
      <c r="B62" s="7" t="s">
        <v>24</v>
      </c>
      <c r="C62" s="12" t="s">
        <v>61</v>
      </c>
      <c r="D62" s="12" t="s">
        <v>94</v>
      </c>
      <c r="E62" s="12" t="s">
        <v>95</v>
      </c>
      <c r="F62" s="12" t="s">
        <v>95</v>
      </c>
      <c r="G62" s="10">
        <v>23494</v>
      </c>
      <c r="H62" s="10">
        <v>6279</v>
      </c>
      <c r="I62" s="10">
        <v>3180</v>
      </c>
      <c r="J62" s="10">
        <v>3099</v>
      </c>
      <c r="K62" s="10">
        <v>12813</v>
      </c>
      <c r="L62" s="10">
        <v>7444</v>
      </c>
      <c r="M62" s="10">
        <v>5304</v>
      </c>
      <c r="N62" s="10">
        <v>45</v>
      </c>
      <c r="O62" s="10">
        <v>20</v>
      </c>
      <c r="P62" s="10">
        <f t="shared" si="0"/>
        <v>5324</v>
      </c>
      <c r="Q62" s="10">
        <f t="shared" si="1"/>
        <v>7489</v>
      </c>
      <c r="R62" s="10">
        <f t="shared" si="2"/>
        <v>8248</v>
      </c>
      <c r="S62" s="10">
        <f t="shared" si="3"/>
        <v>8967</v>
      </c>
      <c r="T62" s="10">
        <f t="shared" ref="T62:U62" si="120">(P62/R62)*100</f>
        <v>64.548981571290014</v>
      </c>
      <c r="U62" s="10">
        <f t="shared" si="120"/>
        <v>83.517341362774616</v>
      </c>
      <c r="V62" s="10">
        <v>4402</v>
      </c>
      <c r="W62" s="10">
        <v>1478</v>
      </c>
      <c r="X62" s="10">
        <v>2924</v>
      </c>
      <c r="Y62" s="10">
        <v>0</v>
      </c>
      <c r="Z62" s="10">
        <v>29735</v>
      </c>
      <c r="AA62" s="10">
        <v>7588</v>
      </c>
      <c r="AB62" s="10">
        <v>3950</v>
      </c>
      <c r="AC62" s="10">
        <v>3638</v>
      </c>
      <c r="AD62" s="10">
        <v>17097</v>
      </c>
      <c r="AE62" s="10">
        <v>9126</v>
      </c>
      <c r="AF62" s="10">
        <v>7685</v>
      </c>
      <c r="AG62" s="10">
        <v>199</v>
      </c>
      <c r="AH62" s="10">
        <v>87</v>
      </c>
      <c r="AI62" s="10">
        <f t="shared" si="8"/>
        <v>7772</v>
      </c>
      <c r="AJ62" s="10">
        <f t="shared" si="9"/>
        <v>9325</v>
      </c>
      <c r="AK62" s="10">
        <f t="shared" si="5"/>
        <v>10508</v>
      </c>
      <c r="AL62" s="10">
        <f t="shared" si="10"/>
        <v>10736</v>
      </c>
      <c r="AM62" s="10">
        <f t="shared" ref="AM62:AN62" si="121">(AI62/AK62)*100</f>
        <v>73.96269508945565</v>
      </c>
      <c r="AN62" s="10">
        <f t="shared" si="121"/>
        <v>86.857302533532049</v>
      </c>
      <c r="AO62" s="10">
        <v>4147</v>
      </c>
      <c r="AP62" s="10">
        <v>1411</v>
      </c>
      <c r="AQ62" s="10">
        <v>2736</v>
      </c>
      <c r="AR62" s="10">
        <v>903</v>
      </c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</row>
    <row r="63" spans="1:64">
      <c r="A63" s="6">
        <v>1825</v>
      </c>
      <c r="B63" s="7" t="s">
        <v>24</v>
      </c>
      <c r="C63" s="12" t="s">
        <v>61</v>
      </c>
      <c r="D63" s="12" t="s">
        <v>94</v>
      </c>
      <c r="E63" s="12" t="s">
        <v>96</v>
      </c>
      <c r="F63" s="12" t="s">
        <v>96</v>
      </c>
      <c r="G63" s="10">
        <v>14773</v>
      </c>
      <c r="H63" s="10">
        <v>4289</v>
      </c>
      <c r="I63" s="10">
        <v>2145</v>
      </c>
      <c r="J63" s="10">
        <v>2144</v>
      </c>
      <c r="K63" s="10">
        <v>7605</v>
      </c>
      <c r="L63" s="10">
        <v>4872</v>
      </c>
      <c r="M63" s="10">
        <v>2685</v>
      </c>
      <c r="N63" s="10">
        <v>36</v>
      </c>
      <c r="O63" s="10">
        <v>12</v>
      </c>
      <c r="P63" s="10">
        <f t="shared" si="0"/>
        <v>2697</v>
      </c>
      <c r="Q63" s="10">
        <f t="shared" si="1"/>
        <v>4908</v>
      </c>
      <c r="R63" s="10">
        <f t="shared" si="2"/>
        <v>4566</v>
      </c>
      <c r="S63" s="10">
        <f t="shared" si="3"/>
        <v>5918</v>
      </c>
      <c r="T63" s="10">
        <f t="shared" ref="T63:U63" si="122">(P63/R63)*100</f>
        <v>59.06701708278581</v>
      </c>
      <c r="U63" s="10">
        <f t="shared" si="122"/>
        <v>82.933423453869551</v>
      </c>
      <c r="V63" s="10">
        <v>2879</v>
      </c>
      <c r="W63" s="10">
        <v>1010</v>
      </c>
      <c r="X63" s="10">
        <v>1869</v>
      </c>
      <c r="Y63" s="10">
        <v>0</v>
      </c>
      <c r="Z63" s="10">
        <v>16231</v>
      </c>
      <c r="AA63" s="10">
        <v>4206</v>
      </c>
      <c r="AB63" s="10">
        <v>2107</v>
      </c>
      <c r="AC63" s="10">
        <v>2099</v>
      </c>
      <c r="AD63" s="10">
        <v>9192</v>
      </c>
      <c r="AE63" s="10">
        <v>5466</v>
      </c>
      <c r="AF63" s="10">
        <v>3520</v>
      </c>
      <c r="AG63" s="10">
        <v>138</v>
      </c>
      <c r="AH63" s="10">
        <v>68</v>
      </c>
      <c r="AI63" s="10">
        <f t="shared" si="8"/>
        <v>3588</v>
      </c>
      <c r="AJ63" s="10">
        <f t="shared" si="9"/>
        <v>5604</v>
      </c>
      <c r="AK63" s="10">
        <f t="shared" si="5"/>
        <v>5199</v>
      </c>
      <c r="AL63" s="10">
        <f t="shared" si="10"/>
        <v>6359</v>
      </c>
      <c r="AM63" s="10">
        <f t="shared" ref="AM63:AN63" si="123">(AI63/AK63)*100</f>
        <v>69.013271783035208</v>
      </c>
      <c r="AN63" s="10">
        <f t="shared" si="123"/>
        <v>88.12706400377418</v>
      </c>
      <c r="AO63" s="10">
        <v>2366</v>
      </c>
      <c r="AP63" s="10">
        <v>755</v>
      </c>
      <c r="AQ63" s="10">
        <v>1611</v>
      </c>
      <c r="AR63" s="10">
        <v>467</v>
      </c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</row>
    <row r="64" spans="1:64">
      <c r="A64" s="6">
        <v>1849</v>
      </c>
      <c r="B64" s="7" t="s">
        <v>24</v>
      </c>
      <c r="C64" s="12" t="s">
        <v>61</v>
      </c>
      <c r="D64" s="12" t="s">
        <v>94</v>
      </c>
      <c r="E64" s="12" t="s">
        <v>97</v>
      </c>
      <c r="F64" s="12" t="s">
        <v>97</v>
      </c>
      <c r="G64" s="10">
        <v>8178</v>
      </c>
      <c r="H64" s="10">
        <v>2286</v>
      </c>
      <c r="I64" s="10">
        <v>1180</v>
      </c>
      <c r="J64" s="10">
        <v>1106</v>
      </c>
      <c r="K64" s="10">
        <v>4503</v>
      </c>
      <c r="L64" s="10">
        <v>2846</v>
      </c>
      <c r="M64" s="10">
        <v>1629</v>
      </c>
      <c r="N64" s="10">
        <v>17</v>
      </c>
      <c r="O64" s="10">
        <v>11</v>
      </c>
      <c r="P64" s="10">
        <f t="shared" si="0"/>
        <v>1640</v>
      </c>
      <c r="Q64" s="10">
        <f t="shared" si="1"/>
        <v>2863</v>
      </c>
      <c r="R64" s="10">
        <f t="shared" si="2"/>
        <v>2606</v>
      </c>
      <c r="S64" s="10">
        <f t="shared" si="3"/>
        <v>3286</v>
      </c>
      <c r="T64" s="10">
        <f t="shared" ref="T64:U64" si="124">(P64/R64)*100</f>
        <v>62.931696085955494</v>
      </c>
      <c r="U64" s="10">
        <f t="shared" si="124"/>
        <v>87.127206329884359</v>
      </c>
      <c r="V64" s="10">
        <v>1389</v>
      </c>
      <c r="W64" s="10">
        <v>423</v>
      </c>
      <c r="X64" s="10">
        <v>966</v>
      </c>
      <c r="Y64" s="10">
        <v>0</v>
      </c>
      <c r="Z64" s="10">
        <v>9675</v>
      </c>
      <c r="AA64" s="10">
        <v>2542</v>
      </c>
      <c r="AB64" s="10">
        <v>1297</v>
      </c>
      <c r="AC64" s="10">
        <v>1245</v>
      </c>
      <c r="AD64" s="10">
        <v>5480</v>
      </c>
      <c r="AE64" s="10">
        <v>3136</v>
      </c>
      <c r="AF64" s="10">
        <v>2209</v>
      </c>
      <c r="AG64" s="10">
        <v>90</v>
      </c>
      <c r="AH64" s="10">
        <v>45</v>
      </c>
      <c r="AI64" s="10">
        <f t="shared" si="8"/>
        <v>2254</v>
      </c>
      <c r="AJ64" s="10">
        <f t="shared" si="9"/>
        <v>3226</v>
      </c>
      <c r="AK64" s="10">
        <f t="shared" si="5"/>
        <v>3210</v>
      </c>
      <c r="AL64" s="10">
        <f t="shared" si="10"/>
        <v>3729</v>
      </c>
      <c r="AM64" s="10">
        <f t="shared" ref="AM64:AN64" si="125">(AI64/AK64)*100</f>
        <v>70.218068535825537</v>
      </c>
      <c r="AN64" s="10">
        <f t="shared" si="125"/>
        <v>86.511128989005087</v>
      </c>
      <c r="AO64" s="10">
        <v>1459</v>
      </c>
      <c r="AP64" s="10">
        <v>503</v>
      </c>
      <c r="AQ64" s="10">
        <v>956</v>
      </c>
      <c r="AR64" s="10">
        <v>194</v>
      </c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</row>
    <row r="65" spans="1:64">
      <c r="A65" s="6">
        <v>1873</v>
      </c>
      <c r="B65" s="7" t="s">
        <v>24</v>
      </c>
      <c r="C65" s="12" t="s">
        <v>61</v>
      </c>
      <c r="D65" s="12" t="s">
        <v>94</v>
      </c>
      <c r="E65" s="12" t="s">
        <v>98</v>
      </c>
      <c r="F65" s="12" t="s">
        <v>98</v>
      </c>
      <c r="G65" s="10">
        <v>2684</v>
      </c>
      <c r="H65" s="10">
        <v>761</v>
      </c>
      <c r="I65" s="10">
        <v>402</v>
      </c>
      <c r="J65" s="10">
        <v>359</v>
      </c>
      <c r="K65" s="10">
        <v>1610</v>
      </c>
      <c r="L65" s="10">
        <v>885</v>
      </c>
      <c r="M65" s="10">
        <v>725</v>
      </c>
      <c r="N65" s="10">
        <v>0</v>
      </c>
      <c r="O65" s="10">
        <v>0</v>
      </c>
      <c r="P65" s="10">
        <f t="shared" si="0"/>
        <v>725</v>
      </c>
      <c r="Q65" s="10">
        <f t="shared" si="1"/>
        <v>885</v>
      </c>
      <c r="R65" s="10">
        <f t="shared" si="2"/>
        <v>923</v>
      </c>
      <c r="S65" s="10">
        <f t="shared" si="3"/>
        <v>1000</v>
      </c>
      <c r="T65" s="10">
        <f t="shared" ref="T65:U65" si="126">(P65/R65)*100</f>
        <v>78.54821235102925</v>
      </c>
      <c r="U65" s="10">
        <f t="shared" si="126"/>
        <v>88.5</v>
      </c>
      <c r="V65" s="10">
        <v>313</v>
      </c>
      <c r="W65" s="10">
        <v>115</v>
      </c>
      <c r="X65" s="10">
        <v>198</v>
      </c>
      <c r="Y65" s="10">
        <v>0</v>
      </c>
      <c r="Z65" s="10">
        <v>4184</v>
      </c>
      <c r="AA65" s="10">
        <v>1172</v>
      </c>
      <c r="AB65" s="10">
        <v>621</v>
      </c>
      <c r="AC65" s="10">
        <v>551</v>
      </c>
      <c r="AD65" s="10">
        <v>2374</v>
      </c>
      <c r="AE65" s="10">
        <v>1269</v>
      </c>
      <c r="AF65" s="10">
        <v>1054</v>
      </c>
      <c r="AG65" s="10">
        <v>37</v>
      </c>
      <c r="AH65" s="10">
        <v>14</v>
      </c>
      <c r="AI65" s="10">
        <f t="shared" si="8"/>
        <v>1068</v>
      </c>
      <c r="AJ65" s="10">
        <f t="shared" si="9"/>
        <v>1306</v>
      </c>
      <c r="AK65" s="10">
        <f t="shared" si="5"/>
        <v>1406</v>
      </c>
      <c r="AL65" s="10">
        <f t="shared" si="10"/>
        <v>1501</v>
      </c>
      <c r="AM65" s="10">
        <f t="shared" ref="AM65:AN65" si="127">(AI65/AK65)*100</f>
        <v>75.960170697012813</v>
      </c>
      <c r="AN65" s="10">
        <f t="shared" si="127"/>
        <v>87.008660892738177</v>
      </c>
      <c r="AO65" s="10">
        <v>533</v>
      </c>
      <c r="AP65" s="10">
        <v>195</v>
      </c>
      <c r="AQ65" s="10">
        <v>338</v>
      </c>
      <c r="AR65" s="10">
        <v>105</v>
      </c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</row>
    <row r="66" spans="1:64">
      <c r="A66" s="6">
        <v>1897</v>
      </c>
      <c r="B66" s="7" t="s">
        <v>24</v>
      </c>
      <c r="C66" s="12" t="s">
        <v>61</v>
      </c>
      <c r="D66" s="12" t="s">
        <v>94</v>
      </c>
      <c r="E66" s="12" t="s">
        <v>99</v>
      </c>
      <c r="F66" s="12" t="s">
        <v>99</v>
      </c>
      <c r="G66" s="10">
        <v>3731</v>
      </c>
      <c r="H66" s="10">
        <v>743</v>
      </c>
      <c r="I66" s="10">
        <v>389</v>
      </c>
      <c r="J66" s="10">
        <v>354</v>
      </c>
      <c r="K66" s="10">
        <v>2383</v>
      </c>
      <c r="L66" s="10">
        <v>1295</v>
      </c>
      <c r="M66" s="10">
        <v>1084</v>
      </c>
      <c r="N66" s="10">
        <v>3</v>
      </c>
      <c r="O66" s="10">
        <v>1</v>
      </c>
      <c r="P66" s="10">
        <f t="shared" si="0"/>
        <v>1085</v>
      </c>
      <c r="Q66" s="10">
        <f t="shared" si="1"/>
        <v>1298</v>
      </c>
      <c r="R66" s="10">
        <f t="shared" si="2"/>
        <v>1446</v>
      </c>
      <c r="S66" s="10">
        <f t="shared" si="3"/>
        <v>1542</v>
      </c>
      <c r="T66" s="10">
        <f t="shared" ref="T66:U66" si="128">(P66/R66)*100</f>
        <v>75.034578146611338</v>
      </c>
      <c r="U66" s="10">
        <f t="shared" si="128"/>
        <v>84.17639429312581</v>
      </c>
      <c r="V66" s="10">
        <v>605</v>
      </c>
      <c r="W66" s="10">
        <v>244</v>
      </c>
      <c r="X66" s="10">
        <v>361</v>
      </c>
      <c r="Y66" s="10">
        <v>0</v>
      </c>
      <c r="Z66" s="10">
        <v>3466</v>
      </c>
      <c r="AA66" s="10">
        <v>676</v>
      </c>
      <c r="AB66" s="10">
        <v>355</v>
      </c>
      <c r="AC66" s="10">
        <v>321</v>
      </c>
      <c r="AD66" s="10">
        <v>2267</v>
      </c>
      <c r="AE66" s="10">
        <v>1203</v>
      </c>
      <c r="AF66" s="10">
        <v>1014</v>
      </c>
      <c r="AG66" s="10">
        <v>26</v>
      </c>
      <c r="AH66" s="10">
        <v>24</v>
      </c>
      <c r="AI66" s="10">
        <f t="shared" si="8"/>
        <v>1038</v>
      </c>
      <c r="AJ66" s="10">
        <f t="shared" si="9"/>
        <v>1229</v>
      </c>
      <c r="AK66" s="10">
        <f t="shared" si="5"/>
        <v>1274</v>
      </c>
      <c r="AL66" s="10">
        <f t="shared" si="10"/>
        <v>1389</v>
      </c>
      <c r="AM66" s="10">
        <f t="shared" ref="AM66:AN66" si="129">(AI66/AK66)*100</f>
        <v>81.475667189952901</v>
      </c>
      <c r="AN66" s="10">
        <f t="shared" si="129"/>
        <v>88.480921526277896</v>
      </c>
      <c r="AO66" s="10">
        <v>396</v>
      </c>
      <c r="AP66" s="10">
        <v>160</v>
      </c>
      <c r="AQ66" s="10">
        <v>236</v>
      </c>
      <c r="AR66" s="10">
        <v>127</v>
      </c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</row>
    <row r="67" spans="1:64">
      <c r="A67" s="6">
        <v>1921</v>
      </c>
      <c r="B67" s="7" t="s">
        <v>24</v>
      </c>
      <c r="C67" s="12" t="s">
        <v>61</v>
      </c>
      <c r="D67" s="12" t="s">
        <v>94</v>
      </c>
      <c r="E67" s="12" t="s">
        <v>100</v>
      </c>
      <c r="F67" s="12" t="s">
        <v>100</v>
      </c>
      <c r="G67" s="10">
        <v>9977</v>
      </c>
      <c r="H67" s="10">
        <v>2985</v>
      </c>
      <c r="I67" s="10">
        <v>1545</v>
      </c>
      <c r="J67" s="10">
        <v>1440</v>
      </c>
      <c r="K67" s="10">
        <v>4893</v>
      </c>
      <c r="L67" s="10">
        <v>3124</v>
      </c>
      <c r="M67" s="10">
        <v>1738</v>
      </c>
      <c r="N67" s="10">
        <v>21</v>
      </c>
      <c r="O67" s="10">
        <v>10</v>
      </c>
      <c r="P67" s="10">
        <f t="shared" si="0"/>
        <v>1748</v>
      </c>
      <c r="Q67" s="10">
        <f t="shared" si="1"/>
        <v>3145</v>
      </c>
      <c r="R67" s="10">
        <f t="shared" si="2"/>
        <v>3206</v>
      </c>
      <c r="S67" s="10">
        <f t="shared" si="3"/>
        <v>3786</v>
      </c>
      <c r="T67" s="10">
        <f t="shared" ref="T67:U67" si="130">(P67/R67)*100</f>
        <v>54.522769806612601</v>
      </c>
      <c r="U67" s="10">
        <f t="shared" si="130"/>
        <v>83.069202324352872</v>
      </c>
      <c r="V67" s="10">
        <v>2099</v>
      </c>
      <c r="W67" s="10">
        <v>641</v>
      </c>
      <c r="X67" s="10">
        <v>1458</v>
      </c>
      <c r="Y67" s="10">
        <v>0</v>
      </c>
      <c r="Z67" s="10">
        <v>7643</v>
      </c>
      <c r="AA67" s="10">
        <v>1982</v>
      </c>
      <c r="AB67" s="10">
        <v>1035</v>
      </c>
      <c r="AC67" s="10">
        <v>947</v>
      </c>
      <c r="AD67" s="10">
        <v>4190</v>
      </c>
      <c r="AE67" s="10">
        <v>2581</v>
      </c>
      <c r="AF67" s="10">
        <v>1468</v>
      </c>
      <c r="AG67" s="10">
        <v>98</v>
      </c>
      <c r="AH67" s="10">
        <v>43</v>
      </c>
      <c r="AI67" s="10">
        <f t="shared" si="8"/>
        <v>1511</v>
      </c>
      <c r="AJ67" s="10">
        <f t="shared" si="9"/>
        <v>2679</v>
      </c>
      <c r="AK67" s="10">
        <f t="shared" si="5"/>
        <v>2359</v>
      </c>
      <c r="AL67" s="10">
        <f t="shared" si="10"/>
        <v>3048</v>
      </c>
      <c r="AM67" s="10">
        <f t="shared" ref="AM67:AN67" si="131">(AI67/AK67)*100</f>
        <v>64.052564646036458</v>
      </c>
      <c r="AN67" s="10">
        <f t="shared" si="131"/>
        <v>87.893700787401571</v>
      </c>
      <c r="AO67" s="10">
        <v>1217</v>
      </c>
      <c r="AP67" s="10">
        <v>369</v>
      </c>
      <c r="AQ67" s="10">
        <v>848</v>
      </c>
      <c r="AR67" s="10">
        <v>254</v>
      </c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</row>
    <row r="68" spans="1:64">
      <c r="A68" s="6">
        <v>1945</v>
      </c>
      <c r="B68" s="7" t="s">
        <v>24</v>
      </c>
      <c r="C68" s="12" t="s">
        <v>61</v>
      </c>
      <c r="D68" s="12" t="s">
        <v>94</v>
      </c>
      <c r="E68" s="12" t="s">
        <v>101</v>
      </c>
      <c r="F68" s="12" t="s">
        <v>101</v>
      </c>
      <c r="G68" s="10">
        <v>13889</v>
      </c>
      <c r="H68" s="10">
        <v>4572</v>
      </c>
      <c r="I68" s="10">
        <v>2331</v>
      </c>
      <c r="J68" s="10">
        <v>2241</v>
      </c>
      <c r="K68" s="10">
        <v>6615</v>
      </c>
      <c r="L68" s="10">
        <v>4457</v>
      </c>
      <c r="M68" s="10">
        <v>2128</v>
      </c>
      <c r="N68" s="10">
        <v>21</v>
      </c>
      <c r="O68" s="10">
        <v>9</v>
      </c>
      <c r="P68" s="10">
        <f t="shared" si="0"/>
        <v>2137</v>
      </c>
      <c r="Q68" s="10">
        <f t="shared" si="1"/>
        <v>4478</v>
      </c>
      <c r="R68" s="10">
        <f t="shared" si="2"/>
        <v>4119</v>
      </c>
      <c r="S68" s="10">
        <f t="shared" si="3"/>
        <v>5198</v>
      </c>
      <c r="T68" s="10">
        <f t="shared" ref="T68:U68" si="132">(P68/R68)*100</f>
        <v>51.881524641903376</v>
      </c>
      <c r="U68" s="10">
        <f t="shared" si="132"/>
        <v>86.148518661023459</v>
      </c>
      <c r="V68" s="10">
        <v>2702</v>
      </c>
      <c r="W68" s="10">
        <v>720</v>
      </c>
      <c r="X68" s="10">
        <v>1982</v>
      </c>
      <c r="Y68" s="10">
        <v>0</v>
      </c>
      <c r="Z68" s="10">
        <v>21667</v>
      </c>
      <c r="AA68" s="10">
        <v>5912</v>
      </c>
      <c r="AB68" s="10">
        <v>3003</v>
      </c>
      <c r="AC68" s="10">
        <v>2909</v>
      </c>
      <c r="AD68" s="10">
        <v>11501</v>
      </c>
      <c r="AE68" s="10">
        <v>6932</v>
      </c>
      <c r="AF68" s="10">
        <v>4192</v>
      </c>
      <c r="AG68" s="10">
        <v>248</v>
      </c>
      <c r="AH68" s="10">
        <v>129</v>
      </c>
      <c r="AI68" s="10">
        <f t="shared" si="8"/>
        <v>4321</v>
      </c>
      <c r="AJ68" s="10">
        <f t="shared" si="9"/>
        <v>7180</v>
      </c>
      <c r="AK68" s="10">
        <f t="shared" si="5"/>
        <v>6609</v>
      </c>
      <c r="AL68" s="10">
        <f t="shared" si="10"/>
        <v>8272</v>
      </c>
      <c r="AM68" s="10">
        <f t="shared" ref="AM68:AN68" si="133">(AI68/AK68)*100</f>
        <v>65.380541685580269</v>
      </c>
      <c r="AN68" s="10">
        <f t="shared" si="133"/>
        <v>86.798839458413923</v>
      </c>
      <c r="AO68" s="10">
        <v>3380</v>
      </c>
      <c r="AP68" s="10">
        <v>1092</v>
      </c>
      <c r="AQ68" s="10">
        <v>2288</v>
      </c>
      <c r="AR68" s="10">
        <v>874</v>
      </c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</row>
    <row r="69" spans="1:64">
      <c r="A69" s="6">
        <v>1969</v>
      </c>
      <c r="B69" s="7" t="s">
        <v>24</v>
      </c>
      <c r="C69" s="12" t="s">
        <v>61</v>
      </c>
      <c r="D69" s="12" t="s">
        <v>94</v>
      </c>
      <c r="E69" s="12" t="s">
        <v>102</v>
      </c>
      <c r="F69" s="12" t="s">
        <v>102</v>
      </c>
      <c r="G69" s="10">
        <v>9346</v>
      </c>
      <c r="H69" s="10">
        <v>2754</v>
      </c>
      <c r="I69" s="10">
        <v>1369</v>
      </c>
      <c r="J69" s="10">
        <v>1385</v>
      </c>
      <c r="K69" s="10">
        <v>5250</v>
      </c>
      <c r="L69" s="10">
        <v>3297</v>
      </c>
      <c r="M69" s="10">
        <v>1931</v>
      </c>
      <c r="N69" s="10">
        <v>11</v>
      </c>
      <c r="O69" s="10">
        <v>11</v>
      </c>
      <c r="P69" s="10">
        <f t="shared" si="0"/>
        <v>1942</v>
      </c>
      <c r="Q69" s="10">
        <f t="shared" si="1"/>
        <v>3308</v>
      </c>
      <c r="R69" s="10">
        <f t="shared" si="2"/>
        <v>2811</v>
      </c>
      <c r="S69" s="10">
        <f t="shared" si="3"/>
        <v>3781</v>
      </c>
      <c r="T69" s="10">
        <f t="shared" ref="T69:U69" si="134">(P69/R69)*100</f>
        <v>69.085734614016374</v>
      </c>
      <c r="U69" s="10">
        <f t="shared" si="134"/>
        <v>87.490081988891831</v>
      </c>
      <c r="V69" s="10">
        <v>1342</v>
      </c>
      <c r="W69" s="10">
        <v>473</v>
      </c>
      <c r="X69" s="10">
        <v>869</v>
      </c>
      <c r="Y69" s="10">
        <v>0</v>
      </c>
      <c r="Z69" s="10">
        <v>13230</v>
      </c>
      <c r="AA69" s="10">
        <v>3479</v>
      </c>
      <c r="AB69" s="10">
        <v>1807</v>
      </c>
      <c r="AC69" s="10">
        <v>1672</v>
      </c>
      <c r="AD69" s="10">
        <v>7835</v>
      </c>
      <c r="AE69" s="10">
        <v>4579</v>
      </c>
      <c r="AF69" s="10">
        <v>3053</v>
      </c>
      <c r="AG69" s="10">
        <v>146</v>
      </c>
      <c r="AH69" s="10">
        <v>57</v>
      </c>
      <c r="AI69" s="10">
        <f t="shared" si="8"/>
        <v>3110</v>
      </c>
      <c r="AJ69" s="10">
        <f t="shared" si="9"/>
        <v>4725</v>
      </c>
      <c r="AK69" s="10">
        <f t="shared" si="5"/>
        <v>4156</v>
      </c>
      <c r="AL69" s="10">
        <f t="shared" si="10"/>
        <v>5260</v>
      </c>
      <c r="AM69" s="10">
        <f t="shared" ref="AM69:AN69" si="135">(AI69/AK69)*100</f>
        <v>74.831568816169394</v>
      </c>
      <c r="AN69" s="10">
        <f t="shared" si="135"/>
        <v>89.828897338403053</v>
      </c>
      <c r="AO69" s="10">
        <v>1581</v>
      </c>
      <c r="AP69" s="10">
        <v>535</v>
      </c>
      <c r="AQ69" s="10">
        <v>1046</v>
      </c>
      <c r="AR69" s="10">
        <v>335</v>
      </c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</row>
    <row r="70" spans="1:64">
      <c r="A70" s="6">
        <v>2017</v>
      </c>
      <c r="B70" s="7" t="s">
        <v>24</v>
      </c>
      <c r="C70" s="12" t="s">
        <v>61</v>
      </c>
      <c r="D70" s="12" t="s">
        <v>103</v>
      </c>
      <c r="E70" s="12" t="s">
        <v>104</v>
      </c>
      <c r="F70" s="12" t="s">
        <v>104</v>
      </c>
      <c r="G70" s="10">
        <v>20298</v>
      </c>
      <c r="H70" s="10">
        <v>6860</v>
      </c>
      <c r="I70" s="10">
        <v>3539</v>
      </c>
      <c r="J70" s="10">
        <v>3321</v>
      </c>
      <c r="K70" s="10">
        <v>9069</v>
      </c>
      <c r="L70" s="10">
        <v>5431</v>
      </c>
      <c r="M70" s="10">
        <v>3517</v>
      </c>
      <c r="N70" s="10">
        <v>93</v>
      </c>
      <c r="O70" s="10">
        <v>28</v>
      </c>
      <c r="P70" s="10">
        <f t="shared" si="0"/>
        <v>3545</v>
      </c>
      <c r="Q70" s="10">
        <f t="shared" si="1"/>
        <v>5524</v>
      </c>
      <c r="R70" s="10">
        <f t="shared" si="2"/>
        <v>5998</v>
      </c>
      <c r="S70" s="10">
        <f t="shared" si="3"/>
        <v>7440</v>
      </c>
      <c r="T70" s="10">
        <f t="shared" ref="T70:U70" si="136">(P70/R70)*100</f>
        <v>59.103034344781591</v>
      </c>
      <c r="U70" s="10">
        <f t="shared" si="136"/>
        <v>74.247311827956992</v>
      </c>
      <c r="V70" s="10">
        <v>4369</v>
      </c>
      <c r="W70" s="10">
        <v>1916</v>
      </c>
      <c r="X70" s="10">
        <v>2453</v>
      </c>
      <c r="Y70" s="10">
        <v>0</v>
      </c>
      <c r="Z70" s="10">
        <v>18940</v>
      </c>
      <c r="AA70" s="10">
        <v>5718</v>
      </c>
      <c r="AB70" s="10">
        <v>2894</v>
      </c>
      <c r="AC70" s="10">
        <v>2824</v>
      </c>
      <c r="AD70" s="10">
        <v>9813</v>
      </c>
      <c r="AE70" s="10">
        <v>5555</v>
      </c>
      <c r="AF70" s="10">
        <v>4061</v>
      </c>
      <c r="AG70" s="10">
        <v>134</v>
      </c>
      <c r="AH70" s="10">
        <v>63</v>
      </c>
      <c r="AI70" s="10">
        <f t="shared" si="8"/>
        <v>4124</v>
      </c>
      <c r="AJ70" s="10">
        <f t="shared" si="9"/>
        <v>5689</v>
      </c>
      <c r="AK70" s="10">
        <f t="shared" si="5"/>
        <v>5715</v>
      </c>
      <c r="AL70" s="10">
        <f t="shared" si="10"/>
        <v>6893</v>
      </c>
      <c r="AM70" s="10">
        <f t="shared" ref="AM70:AN70" si="137">(AI70/AK70)*100</f>
        <v>72.160979877515302</v>
      </c>
      <c r="AN70" s="10">
        <f t="shared" si="137"/>
        <v>82.533004497316114</v>
      </c>
      <c r="AO70" s="10">
        <v>2795</v>
      </c>
      <c r="AP70" s="10">
        <v>1204</v>
      </c>
      <c r="AQ70" s="10">
        <v>1591</v>
      </c>
      <c r="AR70" s="10">
        <v>614</v>
      </c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</row>
    <row r="71" spans="1:64">
      <c r="A71" s="6">
        <v>2041</v>
      </c>
      <c r="B71" s="7" t="s">
        <v>24</v>
      </c>
      <c r="C71" s="12" t="s">
        <v>61</v>
      </c>
      <c r="D71" s="12" t="s">
        <v>103</v>
      </c>
      <c r="E71" s="12" t="s">
        <v>105</v>
      </c>
      <c r="F71" s="12" t="s">
        <v>105</v>
      </c>
      <c r="G71" s="10">
        <v>6770</v>
      </c>
      <c r="H71" s="10">
        <v>1923</v>
      </c>
      <c r="I71" s="10">
        <v>1036</v>
      </c>
      <c r="J71" s="10">
        <v>887</v>
      </c>
      <c r="K71" s="10">
        <v>3498</v>
      </c>
      <c r="L71" s="10">
        <v>2297</v>
      </c>
      <c r="M71" s="10">
        <v>1165</v>
      </c>
      <c r="N71" s="10">
        <v>30</v>
      </c>
      <c r="O71" s="10">
        <v>6</v>
      </c>
      <c r="P71" s="10">
        <f t="shared" si="0"/>
        <v>1171</v>
      </c>
      <c r="Q71" s="10">
        <f t="shared" si="1"/>
        <v>2327</v>
      </c>
      <c r="R71" s="10">
        <f t="shared" si="2"/>
        <v>1984</v>
      </c>
      <c r="S71" s="10">
        <f t="shared" si="3"/>
        <v>2863</v>
      </c>
      <c r="T71" s="10">
        <f t="shared" ref="T71:U71" si="138">(P71/R71)*100</f>
        <v>59.02217741935484</v>
      </c>
      <c r="U71" s="10">
        <f t="shared" si="138"/>
        <v>81.2783793223891</v>
      </c>
      <c r="V71" s="10">
        <v>1349</v>
      </c>
      <c r="W71" s="10">
        <v>536</v>
      </c>
      <c r="X71" s="10">
        <v>813</v>
      </c>
      <c r="Y71" s="10">
        <v>0</v>
      </c>
      <c r="Z71" s="10">
        <v>8882</v>
      </c>
      <c r="AA71" s="10">
        <v>2214</v>
      </c>
      <c r="AB71" s="10">
        <v>1151</v>
      </c>
      <c r="AC71" s="10">
        <v>1063</v>
      </c>
      <c r="AD71" s="10">
        <v>5370</v>
      </c>
      <c r="AE71" s="10">
        <v>3355</v>
      </c>
      <c r="AF71" s="10">
        <v>1885</v>
      </c>
      <c r="AG71" s="10">
        <v>83</v>
      </c>
      <c r="AH71" s="10">
        <v>47</v>
      </c>
      <c r="AI71" s="10">
        <f t="shared" si="8"/>
        <v>1932</v>
      </c>
      <c r="AJ71" s="10">
        <f t="shared" ref="AJ71:AJ134" si="139">AE71+AG71</f>
        <v>3438</v>
      </c>
      <c r="AK71" s="10">
        <f t="shared" si="5"/>
        <v>2554</v>
      </c>
      <c r="AL71" s="10">
        <f t="shared" si="10"/>
        <v>3902</v>
      </c>
      <c r="AM71" s="10">
        <f t="shared" ref="AM71:AN71" si="140">(AI71/AK71)*100</f>
        <v>75.646045418950663</v>
      </c>
      <c r="AN71" s="10">
        <f t="shared" si="140"/>
        <v>88.10866222450025</v>
      </c>
      <c r="AO71" s="10">
        <v>1086</v>
      </c>
      <c r="AP71" s="10">
        <v>464</v>
      </c>
      <c r="AQ71" s="10">
        <v>622</v>
      </c>
      <c r="AR71" s="10">
        <v>212</v>
      </c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</row>
    <row r="72" spans="1:64">
      <c r="A72" s="6">
        <v>2089</v>
      </c>
      <c r="B72" s="7" t="s">
        <v>24</v>
      </c>
      <c r="C72" s="12" t="s">
        <v>61</v>
      </c>
      <c r="D72" s="12" t="s">
        <v>106</v>
      </c>
      <c r="E72" s="12" t="s">
        <v>107</v>
      </c>
      <c r="F72" s="12" t="s">
        <v>107</v>
      </c>
      <c r="G72" s="10">
        <v>80665</v>
      </c>
      <c r="H72" s="10">
        <v>22732</v>
      </c>
      <c r="I72" s="10">
        <v>11583</v>
      </c>
      <c r="J72" s="10">
        <v>11149</v>
      </c>
      <c r="K72" s="10">
        <v>37927</v>
      </c>
      <c r="L72" s="10">
        <v>20879</v>
      </c>
      <c r="M72" s="10">
        <v>16649</v>
      </c>
      <c r="N72" s="10">
        <v>227</v>
      </c>
      <c r="O72" s="10">
        <v>172</v>
      </c>
      <c r="P72" s="10">
        <f t="shared" si="0"/>
        <v>16821</v>
      </c>
      <c r="Q72" s="10">
        <f t="shared" si="1"/>
        <v>21106</v>
      </c>
      <c r="R72" s="10">
        <f t="shared" si="2"/>
        <v>29860</v>
      </c>
      <c r="S72" s="10">
        <f t="shared" si="3"/>
        <v>28073</v>
      </c>
      <c r="T72" s="10">
        <f t="shared" ref="T72:U72" si="141">(P72/R72)*100</f>
        <v>56.332886805090418</v>
      </c>
      <c r="U72" s="10">
        <f t="shared" si="141"/>
        <v>75.182559754924654</v>
      </c>
      <c r="V72" s="10">
        <v>20006</v>
      </c>
      <c r="W72" s="10">
        <v>6967</v>
      </c>
      <c r="X72" s="10">
        <v>13039</v>
      </c>
      <c r="Y72" s="10">
        <v>0</v>
      </c>
      <c r="Z72" s="10">
        <v>112872</v>
      </c>
      <c r="AA72" s="10">
        <v>28308</v>
      </c>
      <c r="AB72" s="10">
        <v>14492</v>
      </c>
      <c r="AC72" s="10">
        <v>13816</v>
      </c>
      <c r="AD72" s="10">
        <v>61511</v>
      </c>
      <c r="AE72" s="10">
        <v>31793</v>
      </c>
      <c r="AF72" s="10">
        <v>27903</v>
      </c>
      <c r="AG72" s="10">
        <v>981</v>
      </c>
      <c r="AH72" s="10">
        <v>834</v>
      </c>
      <c r="AI72" s="10">
        <f t="shared" si="8"/>
        <v>28737</v>
      </c>
      <c r="AJ72" s="10">
        <f t="shared" si="139"/>
        <v>32774</v>
      </c>
      <c r="AK72" s="10">
        <f t="shared" si="5"/>
        <v>41805</v>
      </c>
      <c r="AL72" s="10">
        <f t="shared" si="10"/>
        <v>40379</v>
      </c>
      <c r="AM72" s="10">
        <f t="shared" ref="AM72:AN72" si="142">(AI72/AK72)*100</f>
        <v>68.740581270182986</v>
      </c>
      <c r="AN72" s="10">
        <f t="shared" si="142"/>
        <v>81.165952599123301</v>
      </c>
      <c r="AO72" s="10">
        <v>20673</v>
      </c>
      <c r="AP72" s="10">
        <v>7605</v>
      </c>
      <c r="AQ72" s="10">
        <v>13068</v>
      </c>
      <c r="AR72" s="10">
        <v>2380</v>
      </c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</row>
    <row r="73" spans="1:64">
      <c r="A73" s="6">
        <v>2113</v>
      </c>
      <c r="B73" s="7" t="s">
        <v>24</v>
      </c>
      <c r="C73" s="12" t="s">
        <v>61</v>
      </c>
      <c r="D73" s="12" t="s">
        <v>106</v>
      </c>
      <c r="E73" s="12" t="s">
        <v>108</v>
      </c>
      <c r="F73" s="12" t="s">
        <v>108</v>
      </c>
      <c r="G73" s="10">
        <v>7271</v>
      </c>
      <c r="H73" s="10">
        <v>1500</v>
      </c>
      <c r="I73" s="10">
        <v>787</v>
      </c>
      <c r="J73" s="10">
        <v>713</v>
      </c>
      <c r="K73" s="10">
        <v>3733</v>
      </c>
      <c r="L73" s="10">
        <v>1890</v>
      </c>
      <c r="M73" s="10">
        <v>1827</v>
      </c>
      <c r="N73" s="10">
        <v>10</v>
      </c>
      <c r="O73" s="10">
        <v>6</v>
      </c>
      <c r="P73" s="10">
        <f t="shared" si="0"/>
        <v>1833</v>
      </c>
      <c r="Q73" s="10">
        <f t="shared" si="1"/>
        <v>1900</v>
      </c>
      <c r="R73" s="10">
        <f t="shared" si="2"/>
        <v>2965</v>
      </c>
      <c r="S73" s="10">
        <f t="shared" si="3"/>
        <v>2806</v>
      </c>
      <c r="T73" s="10">
        <f t="shared" ref="T73:U73" si="143">(P73/R73)*100</f>
        <v>61.821247892074197</v>
      </c>
      <c r="U73" s="10">
        <f t="shared" si="143"/>
        <v>67.712045616536003</v>
      </c>
      <c r="V73" s="10">
        <v>2038</v>
      </c>
      <c r="W73" s="10">
        <v>906</v>
      </c>
      <c r="X73" s="10">
        <v>1132</v>
      </c>
      <c r="Y73" s="10">
        <v>0</v>
      </c>
      <c r="Z73" s="10">
        <v>8522</v>
      </c>
      <c r="AA73" s="10">
        <v>1673</v>
      </c>
      <c r="AB73" s="10">
        <v>884</v>
      </c>
      <c r="AC73" s="10">
        <v>789</v>
      </c>
      <c r="AD73" s="10">
        <v>5411</v>
      </c>
      <c r="AE73" s="10">
        <v>2639</v>
      </c>
      <c r="AF73" s="10">
        <v>2713</v>
      </c>
      <c r="AG73" s="10">
        <v>32</v>
      </c>
      <c r="AH73" s="10">
        <v>27</v>
      </c>
      <c r="AI73" s="10">
        <f t="shared" si="8"/>
        <v>2740</v>
      </c>
      <c r="AJ73" s="10">
        <f t="shared" si="139"/>
        <v>2671</v>
      </c>
      <c r="AK73" s="10">
        <f t="shared" si="5"/>
        <v>3400</v>
      </c>
      <c r="AL73" s="10">
        <f t="shared" si="10"/>
        <v>3341</v>
      </c>
      <c r="AM73" s="10">
        <f t="shared" ref="AM73:AN73" si="144">(AI73/AK73)*100</f>
        <v>80.588235294117652</v>
      </c>
      <c r="AN73" s="10">
        <f t="shared" si="144"/>
        <v>79.946123914995511</v>
      </c>
      <c r="AO73" s="10">
        <v>1330</v>
      </c>
      <c r="AP73" s="10">
        <v>670</v>
      </c>
      <c r="AQ73" s="10">
        <v>660</v>
      </c>
      <c r="AR73" s="10">
        <v>108</v>
      </c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</row>
    <row r="74" spans="1:64">
      <c r="A74" s="6">
        <v>2137</v>
      </c>
      <c r="B74" s="7" t="s">
        <v>24</v>
      </c>
      <c r="C74" s="12" t="s">
        <v>61</v>
      </c>
      <c r="D74" s="12" t="s">
        <v>106</v>
      </c>
      <c r="E74" s="12" t="s">
        <v>109</v>
      </c>
      <c r="F74" s="12" t="s">
        <v>109</v>
      </c>
      <c r="G74" s="10">
        <v>12183</v>
      </c>
      <c r="H74" s="10">
        <v>2779</v>
      </c>
      <c r="I74" s="10">
        <v>1438</v>
      </c>
      <c r="J74" s="10">
        <v>1341</v>
      </c>
      <c r="K74" s="10">
        <v>6039</v>
      </c>
      <c r="L74" s="10">
        <v>3203</v>
      </c>
      <c r="M74" s="10">
        <v>2743</v>
      </c>
      <c r="N74" s="10">
        <v>68</v>
      </c>
      <c r="O74" s="10">
        <v>25</v>
      </c>
      <c r="P74" s="10">
        <f t="shared" si="0"/>
        <v>2768</v>
      </c>
      <c r="Q74" s="10">
        <f t="shared" si="1"/>
        <v>3271</v>
      </c>
      <c r="R74" s="10">
        <f t="shared" si="2"/>
        <v>4800</v>
      </c>
      <c r="S74" s="10">
        <f t="shared" si="3"/>
        <v>4604</v>
      </c>
      <c r="T74" s="10">
        <f t="shared" ref="T74:U74" si="145">(P74/R74)*100</f>
        <v>57.666666666666664</v>
      </c>
      <c r="U74" s="10">
        <f t="shared" si="145"/>
        <v>71.046915725456131</v>
      </c>
      <c r="V74" s="10">
        <v>3365</v>
      </c>
      <c r="W74" s="10">
        <v>1333</v>
      </c>
      <c r="X74" s="10">
        <v>2032</v>
      </c>
      <c r="Y74" s="10">
        <v>0</v>
      </c>
      <c r="Z74" s="10">
        <v>13484</v>
      </c>
      <c r="AA74" s="10">
        <v>3244</v>
      </c>
      <c r="AB74" s="10">
        <v>1654</v>
      </c>
      <c r="AC74" s="10">
        <v>1590</v>
      </c>
      <c r="AD74" s="10">
        <v>8718</v>
      </c>
      <c r="AE74" s="10">
        <v>4171</v>
      </c>
      <c r="AF74" s="10">
        <v>4478</v>
      </c>
      <c r="AG74" s="10">
        <v>45</v>
      </c>
      <c r="AH74" s="10">
        <v>24</v>
      </c>
      <c r="AI74" s="10">
        <f t="shared" si="8"/>
        <v>4502</v>
      </c>
      <c r="AJ74" s="10">
        <f t="shared" si="139"/>
        <v>4216</v>
      </c>
      <c r="AK74" s="10">
        <f t="shared" si="5"/>
        <v>5345</v>
      </c>
      <c r="AL74" s="10">
        <f t="shared" si="10"/>
        <v>4707</v>
      </c>
      <c r="AM74" s="10">
        <f t="shared" ref="AM74:AN74" si="146">(AI74/AK74)*100</f>
        <v>84.22825070159027</v>
      </c>
      <c r="AN74" s="10">
        <f t="shared" si="146"/>
        <v>89.568727427236027</v>
      </c>
      <c r="AO74" s="10">
        <v>1334</v>
      </c>
      <c r="AP74" s="10">
        <v>491</v>
      </c>
      <c r="AQ74" s="10">
        <v>843</v>
      </c>
      <c r="AR74" s="10">
        <v>188</v>
      </c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</row>
    <row r="75" spans="1:64">
      <c r="A75" s="6">
        <v>2161</v>
      </c>
      <c r="B75" s="7" t="s">
        <v>24</v>
      </c>
      <c r="C75" s="12" t="s">
        <v>61</v>
      </c>
      <c r="D75" s="12" t="s">
        <v>106</v>
      </c>
      <c r="E75" s="12" t="s">
        <v>110</v>
      </c>
      <c r="F75" s="12" t="s">
        <v>110</v>
      </c>
      <c r="G75" s="10">
        <v>6974</v>
      </c>
      <c r="H75" s="10">
        <v>1794</v>
      </c>
      <c r="I75" s="10">
        <v>964</v>
      </c>
      <c r="J75" s="10">
        <v>830</v>
      </c>
      <c r="K75" s="10">
        <v>3919</v>
      </c>
      <c r="L75" s="10">
        <v>2054</v>
      </c>
      <c r="M75" s="10">
        <v>1838</v>
      </c>
      <c r="N75" s="10">
        <v>20</v>
      </c>
      <c r="O75" s="10">
        <v>7</v>
      </c>
      <c r="P75" s="10">
        <f t="shared" si="0"/>
        <v>1845</v>
      </c>
      <c r="Q75" s="10">
        <f t="shared" si="1"/>
        <v>2074</v>
      </c>
      <c r="R75" s="10">
        <f t="shared" si="2"/>
        <v>2684</v>
      </c>
      <c r="S75" s="10">
        <f t="shared" si="3"/>
        <v>2496</v>
      </c>
      <c r="T75" s="10">
        <f t="shared" ref="T75:U75" si="147">(P75/R75)*100</f>
        <v>68.740685543964233</v>
      </c>
      <c r="U75" s="10">
        <f t="shared" si="147"/>
        <v>83.09294871794873</v>
      </c>
      <c r="V75" s="10">
        <v>1261</v>
      </c>
      <c r="W75" s="10">
        <v>422</v>
      </c>
      <c r="X75" s="10">
        <v>839</v>
      </c>
      <c r="Y75" s="10">
        <v>0</v>
      </c>
      <c r="Z75" s="10">
        <v>7849</v>
      </c>
      <c r="AA75" s="10">
        <v>1846</v>
      </c>
      <c r="AB75" s="10">
        <v>953</v>
      </c>
      <c r="AC75" s="10">
        <v>893</v>
      </c>
      <c r="AD75" s="10">
        <v>4511</v>
      </c>
      <c r="AE75" s="10">
        <v>2337</v>
      </c>
      <c r="AF75" s="10">
        <v>2106</v>
      </c>
      <c r="AG75" s="10">
        <v>43</v>
      </c>
      <c r="AH75" s="10">
        <v>25</v>
      </c>
      <c r="AI75" s="10">
        <f t="shared" si="8"/>
        <v>2131</v>
      </c>
      <c r="AJ75" s="10">
        <f t="shared" si="139"/>
        <v>2380</v>
      </c>
      <c r="AK75" s="10">
        <f t="shared" si="5"/>
        <v>2995</v>
      </c>
      <c r="AL75" s="10">
        <f t="shared" si="10"/>
        <v>2867</v>
      </c>
      <c r="AM75" s="10">
        <f t="shared" ref="AM75:AN75" si="148">(AI75/AK75)*100</f>
        <v>71.151919866444075</v>
      </c>
      <c r="AN75" s="10">
        <f t="shared" si="148"/>
        <v>83.013603069410536</v>
      </c>
      <c r="AO75" s="10">
        <v>1351</v>
      </c>
      <c r="AP75" s="10">
        <v>487</v>
      </c>
      <c r="AQ75" s="10">
        <v>864</v>
      </c>
      <c r="AR75" s="10">
        <v>141</v>
      </c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</row>
    <row r="76" spans="1:64">
      <c r="A76" s="6">
        <v>2185</v>
      </c>
      <c r="B76" s="7" t="s">
        <v>24</v>
      </c>
      <c r="C76" s="12" t="s">
        <v>61</v>
      </c>
      <c r="D76" s="12" t="s">
        <v>106</v>
      </c>
      <c r="E76" s="12" t="s">
        <v>111</v>
      </c>
      <c r="F76" s="12" t="s">
        <v>111</v>
      </c>
      <c r="G76" s="10">
        <v>6140</v>
      </c>
      <c r="H76" s="10">
        <v>1348</v>
      </c>
      <c r="I76" s="10">
        <v>679</v>
      </c>
      <c r="J76" s="10">
        <v>669</v>
      </c>
      <c r="K76" s="10">
        <v>3546</v>
      </c>
      <c r="L76" s="10">
        <v>1856</v>
      </c>
      <c r="M76" s="10">
        <v>1665</v>
      </c>
      <c r="N76" s="10">
        <v>20</v>
      </c>
      <c r="O76" s="10">
        <v>5</v>
      </c>
      <c r="P76" s="10">
        <f t="shared" si="0"/>
        <v>1670</v>
      </c>
      <c r="Q76" s="10">
        <f t="shared" si="1"/>
        <v>1876</v>
      </c>
      <c r="R76" s="10">
        <f t="shared" si="2"/>
        <v>2390</v>
      </c>
      <c r="S76" s="10">
        <f t="shared" si="3"/>
        <v>2402</v>
      </c>
      <c r="T76" s="10">
        <f t="shared" ref="T76:U76" si="149">(P76/R76)*100</f>
        <v>69.874476987447693</v>
      </c>
      <c r="U76" s="10">
        <f t="shared" si="149"/>
        <v>78.101582014987514</v>
      </c>
      <c r="V76" s="10">
        <v>1246</v>
      </c>
      <c r="W76" s="10">
        <v>526</v>
      </c>
      <c r="X76" s="10">
        <v>720</v>
      </c>
      <c r="Y76" s="10">
        <v>0</v>
      </c>
      <c r="Z76" s="10">
        <v>7821</v>
      </c>
      <c r="AA76" s="10">
        <v>1704</v>
      </c>
      <c r="AB76" s="10">
        <v>879</v>
      </c>
      <c r="AC76" s="10">
        <v>825</v>
      </c>
      <c r="AD76" s="10">
        <v>5280</v>
      </c>
      <c r="AE76" s="10">
        <v>2735</v>
      </c>
      <c r="AF76" s="10">
        <v>2517</v>
      </c>
      <c r="AG76" s="10">
        <v>15</v>
      </c>
      <c r="AH76" s="10">
        <v>13</v>
      </c>
      <c r="AI76" s="10">
        <f t="shared" si="8"/>
        <v>2530</v>
      </c>
      <c r="AJ76" s="10">
        <f t="shared" si="139"/>
        <v>2750</v>
      </c>
      <c r="AK76" s="10">
        <f t="shared" si="5"/>
        <v>2942</v>
      </c>
      <c r="AL76" s="10">
        <f t="shared" si="10"/>
        <v>3039</v>
      </c>
      <c r="AM76" s="10">
        <f t="shared" ref="AM76:AN76" si="150">(AI76/AK76)*100</f>
        <v>85.995921142080221</v>
      </c>
      <c r="AN76" s="10">
        <f t="shared" si="150"/>
        <v>90.490292859493266</v>
      </c>
      <c r="AO76" s="10">
        <v>701</v>
      </c>
      <c r="AP76" s="10">
        <v>289</v>
      </c>
      <c r="AQ76" s="10">
        <v>412</v>
      </c>
      <c r="AR76" s="10">
        <v>136</v>
      </c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</row>
    <row r="77" spans="1:64">
      <c r="A77" s="6">
        <v>2209</v>
      </c>
      <c r="B77" s="7" t="s">
        <v>24</v>
      </c>
      <c r="C77" s="12" t="s">
        <v>61</v>
      </c>
      <c r="D77" s="12" t="s">
        <v>106</v>
      </c>
      <c r="E77" s="12" t="s">
        <v>112</v>
      </c>
      <c r="F77" s="12" t="s">
        <v>112</v>
      </c>
      <c r="G77" s="10">
        <v>15030</v>
      </c>
      <c r="H77" s="10">
        <v>3647</v>
      </c>
      <c r="I77" s="10">
        <v>1868</v>
      </c>
      <c r="J77" s="10">
        <v>1779</v>
      </c>
      <c r="K77" s="10">
        <v>8373</v>
      </c>
      <c r="L77" s="10">
        <v>4362</v>
      </c>
      <c r="M77" s="10">
        <v>3974</v>
      </c>
      <c r="N77" s="10">
        <v>30</v>
      </c>
      <c r="O77" s="10">
        <v>7</v>
      </c>
      <c r="P77" s="10">
        <f t="shared" si="0"/>
        <v>3981</v>
      </c>
      <c r="Q77" s="10">
        <f t="shared" si="1"/>
        <v>4392</v>
      </c>
      <c r="R77" s="10">
        <f t="shared" si="2"/>
        <v>5811</v>
      </c>
      <c r="S77" s="10">
        <f t="shared" si="3"/>
        <v>5572</v>
      </c>
      <c r="T77" s="10">
        <f t="shared" ref="T77:U77" si="151">(P77/R77)*100</f>
        <v>68.508002065049041</v>
      </c>
      <c r="U77" s="10">
        <f t="shared" si="151"/>
        <v>78.822684852835607</v>
      </c>
      <c r="V77" s="10">
        <v>3010</v>
      </c>
      <c r="W77" s="10">
        <v>1180</v>
      </c>
      <c r="X77" s="10">
        <v>1830</v>
      </c>
      <c r="Y77" s="10">
        <v>0</v>
      </c>
      <c r="Z77" s="10">
        <v>16850</v>
      </c>
      <c r="AA77" s="10">
        <v>4062</v>
      </c>
      <c r="AB77" s="10">
        <v>2108</v>
      </c>
      <c r="AC77" s="10">
        <v>1954</v>
      </c>
      <c r="AD77" s="10">
        <v>10532</v>
      </c>
      <c r="AE77" s="10">
        <v>5428</v>
      </c>
      <c r="AF77" s="10">
        <v>5043</v>
      </c>
      <c r="AG77" s="10">
        <v>35</v>
      </c>
      <c r="AH77" s="10">
        <v>26</v>
      </c>
      <c r="AI77" s="10">
        <f t="shared" si="8"/>
        <v>5069</v>
      </c>
      <c r="AJ77" s="10">
        <f t="shared" si="139"/>
        <v>5463</v>
      </c>
      <c r="AK77" s="10">
        <f t="shared" si="5"/>
        <v>6196</v>
      </c>
      <c r="AL77" s="10">
        <f t="shared" si="10"/>
        <v>6173</v>
      </c>
      <c r="AM77" s="10">
        <f t="shared" ref="AM77:AN77" si="152">(AI77/AK77)*100</f>
        <v>81.810845706907685</v>
      </c>
      <c r="AN77" s="10">
        <f t="shared" si="152"/>
        <v>88.498299044224851</v>
      </c>
      <c r="AO77" s="10">
        <v>1837</v>
      </c>
      <c r="AP77" s="10">
        <v>710</v>
      </c>
      <c r="AQ77" s="10">
        <v>1127</v>
      </c>
      <c r="AR77" s="10">
        <v>419</v>
      </c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</row>
    <row r="78" spans="1:64">
      <c r="A78" s="6">
        <v>2233</v>
      </c>
      <c r="B78" s="7" t="s">
        <v>24</v>
      </c>
      <c r="C78" s="12" t="s">
        <v>61</v>
      </c>
      <c r="D78" s="12" t="s">
        <v>106</v>
      </c>
      <c r="E78" s="12" t="s">
        <v>113</v>
      </c>
      <c r="F78" s="12" t="s">
        <v>113</v>
      </c>
      <c r="G78" s="10">
        <v>6587</v>
      </c>
      <c r="H78" s="10">
        <v>1299</v>
      </c>
      <c r="I78" s="10">
        <v>675</v>
      </c>
      <c r="J78" s="10">
        <v>624</v>
      </c>
      <c r="K78" s="10">
        <v>4051</v>
      </c>
      <c r="L78" s="10">
        <v>2101</v>
      </c>
      <c r="M78" s="10">
        <v>1922</v>
      </c>
      <c r="N78" s="10">
        <v>21</v>
      </c>
      <c r="O78" s="10">
        <v>7</v>
      </c>
      <c r="P78" s="10">
        <f t="shared" si="0"/>
        <v>1929</v>
      </c>
      <c r="Q78" s="10">
        <f t="shared" si="1"/>
        <v>2122</v>
      </c>
      <c r="R78" s="10">
        <f t="shared" si="2"/>
        <v>2662</v>
      </c>
      <c r="S78" s="10">
        <f t="shared" si="3"/>
        <v>2626</v>
      </c>
      <c r="T78" s="10">
        <f t="shared" ref="T78:U78" si="153">(P78/R78)*100</f>
        <v>72.464312546957174</v>
      </c>
      <c r="U78" s="10">
        <f t="shared" si="153"/>
        <v>80.807311500380806</v>
      </c>
      <c r="V78" s="10">
        <v>1237</v>
      </c>
      <c r="W78" s="10">
        <v>504</v>
      </c>
      <c r="X78" s="10">
        <v>733</v>
      </c>
      <c r="Y78" s="10">
        <v>0</v>
      </c>
      <c r="Z78" s="10">
        <v>7469</v>
      </c>
      <c r="AA78" s="10">
        <v>1500</v>
      </c>
      <c r="AB78" s="10">
        <v>765</v>
      </c>
      <c r="AC78" s="10">
        <v>735</v>
      </c>
      <c r="AD78" s="10">
        <v>4968</v>
      </c>
      <c r="AE78" s="10">
        <v>2460</v>
      </c>
      <c r="AF78" s="10">
        <v>2474</v>
      </c>
      <c r="AG78" s="10">
        <v>16</v>
      </c>
      <c r="AH78" s="10">
        <v>18</v>
      </c>
      <c r="AI78" s="10">
        <f t="shared" si="8"/>
        <v>2492</v>
      </c>
      <c r="AJ78" s="10">
        <f t="shared" si="139"/>
        <v>2476</v>
      </c>
      <c r="AK78" s="10">
        <f t="shared" si="5"/>
        <v>3044</v>
      </c>
      <c r="AL78" s="10">
        <f t="shared" si="10"/>
        <v>2765</v>
      </c>
      <c r="AM78" s="10">
        <f t="shared" ref="AM78:AN78" si="154">(AI78/AK78)*100</f>
        <v>81.865965834428394</v>
      </c>
      <c r="AN78" s="10">
        <f t="shared" si="154"/>
        <v>89.547920433996381</v>
      </c>
      <c r="AO78" s="10">
        <v>841</v>
      </c>
      <c r="AP78" s="10">
        <v>289</v>
      </c>
      <c r="AQ78" s="10">
        <v>552</v>
      </c>
      <c r="AR78" s="10">
        <v>160</v>
      </c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</row>
    <row r="79" spans="1:64">
      <c r="A79" s="6">
        <v>2281</v>
      </c>
      <c r="B79" s="7" t="s">
        <v>24</v>
      </c>
      <c r="C79" s="12" t="s">
        <v>61</v>
      </c>
      <c r="D79" s="12" t="s">
        <v>114</v>
      </c>
      <c r="E79" s="12" t="s">
        <v>115</v>
      </c>
      <c r="F79" s="12" t="s">
        <v>115</v>
      </c>
      <c r="G79" s="10">
        <v>11133</v>
      </c>
      <c r="H79" s="10">
        <v>2665</v>
      </c>
      <c r="I79" s="10">
        <v>1338</v>
      </c>
      <c r="J79" s="10">
        <v>1327</v>
      </c>
      <c r="K79" s="10">
        <v>6811</v>
      </c>
      <c r="L79" s="10">
        <v>3762</v>
      </c>
      <c r="M79" s="10">
        <v>3014</v>
      </c>
      <c r="N79" s="10">
        <v>20</v>
      </c>
      <c r="O79" s="10">
        <v>15</v>
      </c>
      <c r="P79" s="10">
        <f t="shared" si="0"/>
        <v>3029</v>
      </c>
      <c r="Q79" s="10">
        <f t="shared" si="1"/>
        <v>3782</v>
      </c>
      <c r="R79" s="10">
        <f t="shared" si="2"/>
        <v>4124</v>
      </c>
      <c r="S79" s="10">
        <f t="shared" si="3"/>
        <v>4344</v>
      </c>
      <c r="T79" s="10">
        <f t="shared" ref="T79:U79" si="155">(P79/R79)*100</f>
        <v>73.44810863239573</v>
      </c>
      <c r="U79" s="10">
        <f t="shared" si="155"/>
        <v>87.062615101289126</v>
      </c>
      <c r="V79" s="10">
        <v>1657</v>
      </c>
      <c r="W79" s="10">
        <v>562</v>
      </c>
      <c r="X79" s="10">
        <v>1095</v>
      </c>
      <c r="Y79" s="10">
        <v>0</v>
      </c>
      <c r="Z79" s="10">
        <v>10563</v>
      </c>
      <c r="AA79" s="10">
        <v>2245</v>
      </c>
      <c r="AB79" s="10">
        <v>1128</v>
      </c>
      <c r="AC79" s="10">
        <v>1117</v>
      </c>
      <c r="AD79" s="10">
        <v>6868</v>
      </c>
      <c r="AE79" s="10">
        <v>3646</v>
      </c>
      <c r="AF79" s="10">
        <v>3160</v>
      </c>
      <c r="AG79" s="10">
        <v>46</v>
      </c>
      <c r="AH79" s="10">
        <v>16</v>
      </c>
      <c r="AI79" s="10">
        <f t="shared" si="8"/>
        <v>3176</v>
      </c>
      <c r="AJ79" s="10">
        <f t="shared" si="139"/>
        <v>3692</v>
      </c>
      <c r="AK79" s="10">
        <f t="shared" si="5"/>
        <v>3899</v>
      </c>
      <c r="AL79" s="10">
        <f t="shared" si="10"/>
        <v>4118</v>
      </c>
      <c r="AM79" s="10">
        <f t="shared" ref="AM79:AN79" si="156">(AI79/AK79)*100</f>
        <v>81.456783790715576</v>
      </c>
      <c r="AN79" s="10">
        <f t="shared" si="156"/>
        <v>89.65517241379311</v>
      </c>
      <c r="AO79" s="10">
        <v>1149</v>
      </c>
      <c r="AP79" s="10">
        <v>426</v>
      </c>
      <c r="AQ79" s="10">
        <v>723</v>
      </c>
      <c r="AR79" s="10">
        <v>301</v>
      </c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</row>
    <row r="80" spans="1:64">
      <c r="A80" s="6">
        <v>2305</v>
      </c>
      <c r="B80" s="7" t="s">
        <v>24</v>
      </c>
      <c r="C80" s="12" t="s">
        <v>61</v>
      </c>
      <c r="D80" s="12" t="s">
        <v>114</v>
      </c>
      <c r="E80" s="12" t="s">
        <v>116</v>
      </c>
      <c r="F80" s="12" t="s">
        <v>116</v>
      </c>
      <c r="G80" s="10">
        <v>12474</v>
      </c>
      <c r="H80" s="10">
        <v>3252</v>
      </c>
      <c r="I80" s="10">
        <v>1686</v>
      </c>
      <c r="J80" s="10">
        <v>1566</v>
      </c>
      <c r="K80" s="10">
        <v>7520</v>
      </c>
      <c r="L80" s="10">
        <v>3961</v>
      </c>
      <c r="M80" s="10">
        <v>3545</v>
      </c>
      <c r="N80" s="10">
        <v>10</v>
      </c>
      <c r="O80" s="10">
        <v>4</v>
      </c>
      <c r="P80" s="10">
        <f t="shared" si="0"/>
        <v>3549</v>
      </c>
      <c r="Q80" s="10">
        <f t="shared" si="1"/>
        <v>3971</v>
      </c>
      <c r="R80" s="10">
        <f t="shared" si="2"/>
        <v>4607</v>
      </c>
      <c r="S80" s="10">
        <f t="shared" si="3"/>
        <v>4615</v>
      </c>
      <c r="T80" s="10">
        <f t="shared" ref="T80:U80" si="157">(P80/R80)*100</f>
        <v>77.034946820056433</v>
      </c>
      <c r="U80" s="10">
        <f t="shared" si="157"/>
        <v>86.045503791982668</v>
      </c>
      <c r="V80" s="10">
        <v>1702</v>
      </c>
      <c r="W80" s="10">
        <v>644</v>
      </c>
      <c r="X80" s="10">
        <v>1058</v>
      </c>
      <c r="Y80" s="10">
        <v>0</v>
      </c>
      <c r="Z80" s="10">
        <v>16318</v>
      </c>
      <c r="AA80" s="10">
        <v>3679</v>
      </c>
      <c r="AB80" s="10">
        <v>1889</v>
      </c>
      <c r="AC80" s="10">
        <v>1790</v>
      </c>
      <c r="AD80" s="10">
        <v>10759</v>
      </c>
      <c r="AE80" s="10">
        <v>5514</v>
      </c>
      <c r="AF80" s="10">
        <v>5162</v>
      </c>
      <c r="AG80" s="10">
        <v>61</v>
      </c>
      <c r="AH80" s="10">
        <v>22</v>
      </c>
      <c r="AI80" s="10">
        <f t="shared" si="8"/>
        <v>5184</v>
      </c>
      <c r="AJ80" s="10">
        <f t="shared" si="139"/>
        <v>5575</v>
      </c>
      <c r="AK80" s="10">
        <f t="shared" si="5"/>
        <v>6186</v>
      </c>
      <c r="AL80" s="10">
        <f t="shared" si="10"/>
        <v>6205</v>
      </c>
      <c r="AM80" s="10">
        <f t="shared" ref="AM80:AN80" si="158">(AI80/AK80)*100</f>
        <v>83.802133850630455</v>
      </c>
      <c r="AN80" s="10">
        <f t="shared" si="158"/>
        <v>89.846897663174857</v>
      </c>
      <c r="AO80" s="10">
        <v>1632</v>
      </c>
      <c r="AP80" s="10">
        <v>630</v>
      </c>
      <c r="AQ80" s="10">
        <v>1002</v>
      </c>
      <c r="AR80" s="10">
        <v>248</v>
      </c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</row>
    <row r="81" spans="1:64">
      <c r="A81" s="6">
        <v>2329</v>
      </c>
      <c r="B81" s="7" t="s">
        <v>24</v>
      </c>
      <c r="C81" s="12" t="s">
        <v>61</v>
      </c>
      <c r="D81" s="12" t="s">
        <v>114</v>
      </c>
      <c r="E81" s="12" t="s">
        <v>117</v>
      </c>
      <c r="F81" s="12" t="s">
        <v>117</v>
      </c>
      <c r="G81" s="10">
        <v>7313</v>
      </c>
      <c r="H81" s="10">
        <v>2180</v>
      </c>
      <c r="I81" s="10">
        <v>1117</v>
      </c>
      <c r="J81" s="10">
        <v>1063</v>
      </c>
      <c r="K81" s="10">
        <v>3907</v>
      </c>
      <c r="L81" s="10">
        <v>2202</v>
      </c>
      <c r="M81" s="10">
        <v>1694</v>
      </c>
      <c r="N81" s="10">
        <v>10</v>
      </c>
      <c r="O81" s="10">
        <v>1</v>
      </c>
      <c r="P81" s="10">
        <f t="shared" si="0"/>
        <v>1695</v>
      </c>
      <c r="Q81" s="10">
        <f t="shared" si="1"/>
        <v>2212</v>
      </c>
      <c r="R81" s="10">
        <f t="shared" si="2"/>
        <v>2447</v>
      </c>
      <c r="S81" s="10">
        <f t="shared" si="3"/>
        <v>2686</v>
      </c>
      <c r="T81" s="10">
        <f t="shared" ref="T81:U81" si="159">(P81/R81)*100</f>
        <v>69.268492031058443</v>
      </c>
      <c r="U81" s="10">
        <f t="shared" si="159"/>
        <v>82.35294117647058</v>
      </c>
      <c r="V81" s="10">
        <v>1226</v>
      </c>
      <c r="W81" s="10">
        <v>474</v>
      </c>
      <c r="X81" s="10">
        <v>752</v>
      </c>
      <c r="Y81" s="10">
        <v>0</v>
      </c>
      <c r="Z81" s="10">
        <v>12165</v>
      </c>
      <c r="AA81" s="10">
        <v>2972</v>
      </c>
      <c r="AB81" s="10">
        <v>1519</v>
      </c>
      <c r="AC81" s="10">
        <v>1453</v>
      </c>
      <c r="AD81" s="10">
        <v>7432</v>
      </c>
      <c r="AE81" s="10">
        <v>4165</v>
      </c>
      <c r="AF81" s="10">
        <v>3134</v>
      </c>
      <c r="AG81" s="10">
        <v>91</v>
      </c>
      <c r="AH81" s="10">
        <v>42</v>
      </c>
      <c r="AI81" s="10">
        <f t="shared" si="8"/>
        <v>3176</v>
      </c>
      <c r="AJ81" s="10">
        <f t="shared" si="139"/>
        <v>4256</v>
      </c>
      <c r="AK81" s="10">
        <f t="shared" si="5"/>
        <v>4089</v>
      </c>
      <c r="AL81" s="10">
        <f t="shared" si="10"/>
        <v>4870</v>
      </c>
      <c r="AM81" s="10">
        <f t="shared" ref="AM81:AN81" si="160">(AI81/AK81)*100</f>
        <v>77.671802396674011</v>
      </c>
      <c r="AN81" s="10">
        <f t="shared" si="160"/>
        <v>87.392197125256672</v>
      </c>
      <c r="AO81" s="10">
        <v>1527</v>
      </c>
      <c r="AP81" s="10">
        <v>614</v>
      </c>
      <c r="AQ81" s="10">
        <v>913</v>
      </c>
      <c r="AR81" s="10">
        <v>234</v>
      </c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</row>
    <row r="82" spans="1:64">
      <c r="A82" s="6">
        <v>2353</v>
      </c>
      <c r="B82" s="7" t="s">
        <v>24</v>
      </c>
      <c r="C82" s="12" t="s">
        <v>61</v>
      </c>
      <c r="D82" s="12" t="s">
        <v>114</v>
      </c>
      <c r="E82" s="12" t="s">
        <v>118</v>
      </c>
      <c r="F82" s="12" t="s">
        <v>118</v>
      </c>
      <c r="G82" s="10">
        <v>5168</v>
      </c>
      <c r="H82" s="10">
        <v>1432</v>
      </c>
      <c r="I82" s="10">
        <v>720</v>
      </c>
      <c r="J82" s="10">
        <v>712</v>
      </c>
      <c r="K82" s="10">
        <v>2625</v>
      </c>
      <c r="L82" s="10">
        <v>1561</v>
      </c>
      <c r="M82" s="10">
        <v>1027</v>
      </c>
      <c r="N82" s="10">
        <v>27</v>
      </c>
      <c r="O82" s="10">
        <v>10</v>
      </c>
      <c r="P82" s="10">
        <f t="shared" si="0"/>
        <v>1037</v>
      </c>
      <c r="Q82" s="10">
        <f t="shared" si="1"/>
        <v>1588</v>
      </c>
      <c r="R82" s="10">
        <f t="shared" si="2"/>
        <v>1764</v>
      </c>
      <c r="S82" s="10">
        <f t="shared" si="3"/>
        <v>1972</v>
      </c>
      <c r="T82" s="10">
        <f t="shared" ref="T82:U82" si="161">(P82/R82)*100</f>
        <v>58.786848072562357</v>
      </c>
      <c r="U82" s="10">
        <f t="shared" si="161"/>
        <v>80.527383367139961</v>
      </c>
      <c r="V82" s="10">
        <v>1111</v>
      </c>
      <c r="W82" s="10">
        <v>384</v>
      </c>
      <c r="X82" s="10">
        <v>727</v>
      </c>
      <c r="Y82" s="10">
        <v>0</v>
      </c>
      <c r="Z82" s="10">
        <v>5245</v>
      </c>
      <c r="AA82" s="10">
        <v>1461</v>
      </c>
      <c r="AB82" s="10">
        <v>814</v>
      </c>
      <c r="AC82" s="10">
        <v>647</v>
      </c>
      <c r="AD82" s="10">
        <v>3078</v>
      </c>
      <c r="AE82" s="10">
        <v>1735</v>
      </c>
      <c r="AF82" s="10">
        <v>1265</v>
      </c>
      <c r="AG82" s="10">
        <v>49</v>
      </c>
      <c r="AH82" s="10">
        <v>29</v>
      </c>
      <c r="AI82" s="10">
        <f t="shared" si="8"/>
        <v>1294</v>
      </c>
      <c r="AJ82" s="10">
        <f t="shared" si="139"/>
        <v>1784</v>
      </c>
      <c r="AK82" s="10">
        <f t="shared" si="5"/>
        <v>1705</v>
      </c>
      <c r="AL82" s="10">
        <f t="shared" si="10"/>
        <v>2018</v>
      </c>
      <c r="AM82" s="10">
        <f t="shared" ref="AM82:AN82" si="162">(AI82/AK82)*100</f>
        <v>75.894428152492665</v>
      </c>
      <c r="AN82" s="10">
        <f t="shared" si="162"/>
        <v>88.404360753221013</v>
      </c>
      <c r="AO82" s="10">
        <v>645</v>
      </c>
      <c r="AP82" s="10">
        <v>234</v>
      </c>
      <c r="AQ82" s="10">
        <v>411</v>
      </c>
      <c r="AR82" s="10">
        <v>61</v>
      </c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</row>
    <row r="83" spans="1:64">
      <c r="A83" s="6">
        <v>2377</v>
      </c>
      <c r="B83" s="7" t="s">
        <v>24</v>
      </c>
      <c r="C83" s="12" t="s">
        <v>61</v>
      </c>
      <c r="D83" s="12" t="s">
        <v>114</v>
      </c>
      <c r="E83" s="12" t="s">
        <v>119</v>
      </c>
      <c r="F83" s="12" t="s">
        <v>119</v>
      </c>
      <c r="G83" s="10">
        <v>11351</v>
      </c>
      <c r="H83" s="10">
        <v>3404</v>
      </c>
      <c r="I83" s="10">
        <v>1687</v>
      </c>
      <c r="J83" s="10">
        <v>1717</v>
      </c>
      <c r="K83" s="10">
        <v>6324</v>
      </c>
      <c r="L83" s="10">
        <v>3673</v>
      </c>
      <c r="M83" s="10">
        <v>2637</v>
      </c>
      <c r="N83" s="10">
        <v>10</v>
      </c>
      <c r="O83" s="10">
        <v>4</v>
      </c>
      <c r="P83" s="10">
        <f t="shared" si="0"/>
        <v>2641</v>
      </c>
      <c r="Q83" s="10">
        <f t="shared" si="1"/>
        <v>3683</v>
      </c>
      <c r="R83" s="10">
        <f t="shared" si="2"/>
        <v>3734</v>
      </c>
      <c r="S83" s="10">
        <f t="shared" si="3"/>
        <v>4213</v>
      </c>
      <c r="T83" s="10">
        <f t="shared" ref="T83:U83" si="163">(P83/R83)*100</f>
        <v>70.728441349758981</v>
      </c>
      <c r="U83" s="10">
        <f t="shared" si="163"/>
        <v>87.419890814146683</v>
      </c>
      <c r="V83" s="10">
        <v>1623</v>
      </c>
      <c r="W83" s="10">
        <v>530</v>
      </c>
      <c r="X83" s="10">
        <v>1093</v>
      </c>
      <c r="Y83" s="10">
        <v>0</v>
      </c>
      <c r="Z83" s="10">
        <v>13477</v>
      </c>
      <c r="AA83" s="10">
        <v>3534</v>
      </c>
      <c r="AB83" s="10">
        <v>1813</v>
      </c>
      <c r="AC83" s="10">
        <v>1721</v>
      </c>
      <c r="AD83" s="10">
        <v>8238</v>
      </c>
      <c r="AE83" s="10">
        <v>4515</v>
      </c>
      <c r="AF83" s="10">
        <v>3626</v>
      </c>
      <c r="AG83" s="10">
        <v>61</v>
      </c>
      <c r="AH83" s="10">
        <v>36</v>
      </c>
      <c r="AI83" s="10">
        <f t="shared" si="8"/>
        <v>3662</v>
      </c>
      <c r="AJ83" s="10">
        <f t="shared" si="139"/>
        <v>4576</v>
      </c>
      <c r="AK83" s="10">
        <f t="shared" si="5"/>
        <v>4634</v>
      </c>
      <c r="AL83" s="10">
        <f t="shared" si="10"/>
        <v>5138</v>
      </c>
      <c r="AM83" s="10">
        <f t="shared" ref="AM83:AN83" si="164">(AI83/AK83)*100</f>
        <v>79.024600776866635</v>
      </c>
      <c r="AN83" s="10">
        <f t="shared" si="164"/>
        <v>89.061891786687426</v>
      </c>
      <c r="AO83" s="10">
        <v>1534</v>
      </c>
      <c r="AP83" s="10">
        <v>562</v>
      </c>
      <c r="AQ83" s="10">
        <v>972</v>
      </c>
      <c r="AR83" s="10">
        <v>171</v>
      </c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</row>
    <row r="84" spans="1:64">
      <c r="A84" s="6">
        <v>2425</v>
      </c>
      <c r="B84" s="7" t="s">
        <v>24</v>
      </c>
      <c r="C84" s="12" t="s">
        <v>61</v>
      </c>
      <c r="D84" s="12" t="s">
        <v>120</v>
      </c>
      <c r="E84" s="12" t="s">
        <v>120</v>
      </c>
      <c r="F84" s="12" t="s">
        <v>120</v>
      </c>
      <c r="G84" s="10">
        <v>14713</v>
      </c>
      <c r="H84" s="10">
        <v>4519</v>
      </c>
      <c r="I84" s="10">
        <v>2311</v>
      </c>
      <c r="J84" s="10">
        <v>2208</v>
      </c>
      <c r="K84" s="10">
        <v>7755</v>
      </c>
      <c r="L84" s="10">
        <v>4757</v>
      </c>
      <c r="M84" s="10">
        <v>2971</v>
      </c>
      <c r="N84" s="10">
        <v>19</v>
      </c>
      <c r="O84" s="10">
        <v>8</v>
      </c>
      <c r="P84" s="10">
        <f t="shared" si="0"/>
        <v>2979</v>
      </c>
      <c r="Q84" s="10">
        <f t="shared" si="1"/>
        <v>4776</v>
      </c>
      <c r="R84" s="10">
        <f t="shared" si="2"/>
        <v>4619</v>
      </c>
      <c r="S84" s="10">
        <f t="shared" si="3"/>
        <v>5575</v>
      </c>
      <c r="T84" s="10">
        <f t="shared" ref="T84:U84" si="165">(P84/R84)*100</f>
        <v>64.494479324529124</v>
      </c>
      <c r="U84" s="10">
        <f t="shared" si="165"/>
        <v>85.668161434977577</v>
      </c>
      <c r="V84" s="10">
        <v>2439</v>
      </c>
      <c r="W84" s="10">
        <v>799</v>
      </c>
      <c r="X84" s="10">
        <v>1640</v>
      </c>
      <c r="Y84" s="10">
        <v>0</v>
      </c>
      <c r="Z84" s="10">
        <v>18512</v>
      </c>
      <c r="AA84" s="10">
        <v>4817</v>
      </c>
      <c r="AB84" s="10">
        <v>2469</v>
      </c>
      <c r="AC84" s="10">
        <v>2348</v>
      </c>
      <c r="AD84" s="10">
        <v>11305</v>
      </c>
      <c r="AE84" s="10">
        <v>6486</v>
      </c>
      <c r="AF84" s="10">
        <v>4654</v>
      </c>
      <c r="AG84" s="10">
        <v>113</v>
      </c>
      <c r="AH84" s="10">
        <v>52</v>
      </c>
      <c r="AI84" s="10">
        <f t="shared" si="8"/>
        <v>4706</v>
      </c>
      <c r="AJ84" s="10">
        <f t="shared" si="139"/>
        <v>6599</v>
      </c>
      <c r="AK84" s="10">
        <f t="shared" si="5"/>
        <v>6060</v>
      </c>
      <c r="AL84" s="10">
        <f t="shared" si="10"/>
        <v>7407</v>
      </c>
      <c r="AM84" s="10">
        <f t="shared" ref="AM84:AN84" si="166">(AI84/AK84)*100</f>
        <v>77.656765676567659</v>
      </c>
      <c r="AN84" s="10">
        <f t="shared" si="166"/>
        <v>89.091400027001484</v>
      </c>
      <c r="AO84" s="10">
        <v>2162</v>
      </c>
      <c r="AP84" s="10">
        <v>808</v>
      </c>
      <c r="AQ84" s="10">
        <v>1354</v>
      </c>
      <c r="AR84" s="10">
        <v>228</v>
      </c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</row>
    <row r="85" spans="1:64">
      <c r="A85" s="6">
        <v>2449</v>
      </c>
      <c r="B85" s="7" t="s">
        <v>24</v>
      </c>
      <c r="C85" s="12" t="s">
        <v>61</v>
      </c>
      <c r="D85" s="12" t="s">
        <v>120</v>
      </c>
      <c r="E85" s="12" t="s">
        <v>121</v>
      </c>
      <c r="F85" s="12" t="s">
        <v>121</v>
      </c>
      <c r="G85" s="10">
        <v>8264</v>
      </c>
      <c r="H85" s="10">
        <v>2104</v>
      </c>
      <c r="I85" s="10">
        <v>1108</v>
      </c>
      <c r="J85" s="10">
        <v>996</v>
      </c>
      <c r="K85" s="10">
        <v>4272</v>
      </c>
      <c r="L85" s="10">
        <v>2857</v>
      </c>
      <c r="M85" s="10">
        <v>1389</v>
      </c>
      <c r="N85" s="10">
        <v>15</v>
      </c>
      <c r="O85" s="10">
        <v>11</v>
      </c>
      <c r="P85" s="10">
        <f t="shared" si="0"/>
        <v>1400</v>
      </c>
      <c r="Q85" s="10">
        <f t="shared" si="1"/>
        <v>2872</v>
      </c>
      <c r="R85" s="10">
        <f t="shared" si="2"/>
        <v>2735</v>
      </c>
      <c r="S85" s="10">
        <f t="shared" si="3"/>
        <v>3425</v>
      </c>
      <c r="T85" s="10">
        <f t="shared" ref="T85:U85" si="167">(P85/R85)*100</f>
        <v>51.188299817184642</v>
      </c>
      <c r="U85" s="10">
        <f t="shared" si="167"/>
        <v>83.854014598540147</v>
      </c>
      <c r="V85" s="10">
        <v>1888</v>
      </c>
      <c r="W85" s="10">
        <v>553</v>
      </c>
      <c r="X85" s="10">
        <v>1335</v>
      </c>
      <c r="Y85" s="10">
        <v>0</v>
      </c>
      <c r="Z85" s="10">
        <v>10750</v>
      </c>
      <c r="AA85" s="10">
        <v>2555</v>
      </c>
      <c r="AB85" s="10">
        <v>1330</v>
      </c>
      <c r="AC85" s="10">
        <v>1225</v>
      </c>
      <c r="AD85" s="10">
        <v>6287</v>
      </c>
      <c r="AE85" s="10">
        <v>3962</v>
      </c>
      <c r="AF85" s="10">
        <v>2165</v>
      </c>
      <c r="AG85" s="10">
        <v>86</v>
      </c>
      <c r="AH85" s="10">
        <v>74</v>
      </c>
      <c r="AI85" s="10">
        <f t="shared" si="8"/>
        <v>2239</v>
      </c>
      <c r="AJ85" s="10">
        <f t="shared" si="139"/>
        <v>4048</v>
      </c>
      <c r="AK85" s="10">
        <f t="shared" si="5"/>
        <v>3418</v>
      </c>
      <c r="AL85" s="10">
        <f t="shared" si="10"/>
        <v>4575</v>
      </c>
      <c r="AM85" s="10">
        <f t="shared" ref="AM85:AN85" si="168">(AI85/AK85)*100</f>
        <v>65.5061439438268</v>
      </c>
      <c r="AN85" s="10">
        <f t="shared" si="168"/>
        <v>88.480874316939889</v>
      </c>
      <c r="AO85" s="10">
        <v>1706</v>
      </c>
      <c r="AP85" s="10">
        <v>527</v>
      </c>
      <c r="AQ85" s="10">
        <v>1179</v>
      </c>
      <c r="AR85" s="10">
        <v>202</v>
      </c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</row>
    <row r="86" spans="1:64">
      <c r="A86" s="6">
        <v>2473</v>
      </c>
      <c r="B86" s="7" t="s">
        <v>24</v>
      </c>
      <c r="C86" s="12" t="s">
        <v>61</v>
      </c>
      <c r="D86" s="12" t="s">
        <v>120</v>
      </c>
      <c r="E86" s="12" t="s">
        <v>122</v>
      </c>
      <c r="F86" s="12" t="s">
        <v>122</v>
      </c>
      <c r="G86" s="10">
        <v>10457</v>
      </c>
      <c r="H86" s="10">
        <v>3127</v>
      </c>
      <c r="I86" s="10">
        <v>1613</v>
      </c>
      <c r="J86" s="10">
        <v>1514</v>
      </c>
      <c r="K86" s="10">
        <v>5971</v>
      </c>
      <c r="L86" s="10">
        <v>3384</v>
      </c>
      <c r="M86" s="10">
        <v>2583</v>
      </c>
      <c r="N86" s="10">
        <v>3</v>
      </c>
      <c r="O86" s="10">
        <v>1</v>
      </c>
      <c r="P86" s="10">
        <f t="shared" si="0"/>
        <v>2584</v>
      </c>
      <c r="Q86" s="10">
        <f t="shared" si="1"/>
        <v>3387</v>
      </c>
      <c r="R86" s="10">
        <f t="shared" si="2"/>
        <v>3464</v>
      </c>
      <c r="S86" s="10">
        <f t="shared" si="3"/>
        <v>3866</v>
      </c>
      <c r="T86" s="10">
        <f t="shared" ref="T86:U86" si="169">(P86/R86)*100</f>
        <v>74.595842956120094</v>
      </c>
      <c r="U86" s="10">
        <f t="shared" si="169"/>
        <v>87.609932747025354</v>
      </c>
      <c r="V86" s="10">
        <v>1359</v>
      </c>
      <c r="W86" s="10">
        <v>479</v>
      </c>
      <c r="X86" s="10">
        <v>880</v>
      </c>
      <c r="Y86" s="10">
        <v>0</v>
      </c>
      <c r="Z86" s="10">
        <v>15448</v>
      </c>
      <c r="AA86" s="10">
        <v>4136</v>
      </c>
      <c r="AB86" s="10">
        <v>2068</v>
      </c>
      <c r="AC86" s="10">
        <v>2068</v>
      </c>
      <c r="AD86" s="10">
        <v>9381</v>
      </c>
      <c r="AE86" s="10">
        <v>5136</v>
      </c>
      <c r="AF86" s="10">
        <v>4111</v>
      </c>
      <c r="AG86" s="10">
        <v>83</v>
      </c>
      <c r="AH86" s="10">
        <v>51</v>
      </c>
      <c r="AI86" s="10">
        <f t="shared" si="8"/>
        <v>4162</v>
      </c>
      <c r="AJ86" s="10">
        <f t="shared" si="139"/>
        <v>5219</v>
      </c>
      <c r="AK86" s="10">
        <f t="shared" si="5"/>
        <v>5276</v>
      </c>
      <c r="AL86" s="10">
        <f t="shared" si="10"/>
        <v>5803</v>
      </c>
      <c r="AM86" s="10">
        <f t="shared" ref="AM86:AN86" si="170">(AI86/AK86)*100</f>
        <v>78.885519332827897</v>
      </c>
      <c r="AN86" s="10">
        <f t="shared" si="170"/>
        <v>89.936239875926248</v>
      </c>
      <c r="AO86" s="10">
        <v>1698</v>
      </c>
      <c r="AP86" s="10">
        <v>584</v>
      </c>
      <c r="AQ86" s="10">
        <v>1114</v>
      </c>
      <c r="AR86" s="10">
        <v>233</v>
      </c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</row>
    <row r="87" spans="1:64">
      <c r="A87" s="6">
        <v>2497</v>
      </c>
      <c r="B87" s="7" t="s">
        <v>24</v>
      </c>
      <c r="C87" s="12" t="s">
        <v>61</v>
      </c>
      <c r="D87" s="12" t="s">
        <v>120</v>
      </c>
      <c r="E87" s="12" t="s">
        <v>123</v>
      </c>
      <c r="F87" s="12" t="s">
        <v>123</v>
      </c>
      <c r="G87" s="10">
        <v>19618</v>
      </c>
      <c r="H87" s="10">
        <v>6218</v>
      </c>
      <c r="I87" s="10">
        <v>3226</v>
      </c>
      <c r="J87" s="10">
        <v>2992</v>
      </c>
      <c r="K87" s="10">
        <v>9046</v>
      </c>
      <c r="L87" s="10">
        <v>6013</v>
      </c>
      <c r="M87" s="10">
        <v>2963</v>
      </c>
      <c r="N87" s="10">
        <v>57</v>
      </c>
      <c r="O87" s="10">
        <v>13</v>
      </c>
      <c r="P87" s="10">
        <f t="shared" si="0"/>
        <v>2976</v>
      </c>
      <c r="Q87" s="10">
        <f t="shared" si="1"/>
        <v>6070</v>
      </c>
      <c r="R87" s="10">
        <f t="shared" si="2"/>
        <v>6042</v>
      </c>
      <c r="S87" s="10">
        <f t="shared" si="3"/>
        <v>7358</v>
      </c>
      <c r="T87" s="10">
        <f t="shared" ref="T87:U87" si="171">(P87/R87)*100</f>
        <v>49.255213505461768</v>
      </c>
      <c r="U87" s="10">
        <f t="shared" si="171"/>
        <v>82.495243272628429</v>
      </c>
      <c r="V87" s="10">
        <v>4354</v>
      </c>
      <c r="W87" s="10">
        <v>1288</v>
      </c>
      <c r="X87" s="10">
        <v>3066</v>
      </c>
      <c r="Y87" s="10">
        <v>0</v>
      </c>
      <c r="Z87" s="10">
        <v>23228</v>
      </c>
      <c r="AA87" s="10">
        <v>6411</v>
      </c>
      <c r="AB87" s="10">
        <v>3291</v>
      </c>
      <c r="AC87" s="10">
        <v>3120</v>
      </c>
      <c r="AD87" s="10">
        <v>12173</v>
      </c>
      <c r="AE87" s="10">
        <v>7292</v>
      </c>
      <c r="AF87" s="10">
        <v>4689</v>
      </c>
      <c r="AG87" s="10">
        <v>120</v>
      </c>
      <c r="AH87" s="10">
        <v>72</v>
      </c>
      <c r="AI87" s="10">
        <f t="shared" si="8"/>
        <v>4761</v>
      </c>
      <c r="AJ87" s="10">
        <f t="shared" si="139"/>
        <v>7412</v>
      </c>
      <c r="AK87" s="10">
        <f t="shared" si="5"/>
        <v>7492</v>
      </c>
      <c r="AL87" s="10">
        <f t="shared" si="10"/>
        <v>8656</v>
      </c>
      <c r="AM87" s="10">
        <f t="shared" ref="AM87:AN87" si="172">(AI87/AK87)*100</f>
        <v>63.547784303256805</v>
      </c>
      <c r="AN87" s="10">
        <f t="shared" si="172"/>
        <v>85.628465804066551</v>
      </c>
      <c r="AO87" s="10">
        <v>3975</v>
      </c>
      <c r="AP87" s="10">
        <v>1244</v>
      </c>
      <c r="AQ87" s="10">
        <v>2731</v>
      </c>
      <c r="AR87" s="10">
        <v>669</v>
      </c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</row>
    <row r="88" spans="1:64">
      <c r="A88" s="6">
        <v>2521</v>
      </c>
      <c r="B88" s="7" t="s">
        <v>24</v>
      </c>
      <c r="C88" s="12" t="s">
        <v>61</v>
      </c>
      <c r="D88" s="12" t="s">
        <v>120</v>
      </c>
      <c r="E88" s="12" t="s">
        <v>124</v>
      </c>
      <c r="F88" s="12" t="s">
        <v>124</v>
      </c>
      <c r="G88" s="10">
        <v>7909</v>
      </c>
      <c r="H88" s="10">
        <v>2480</v>
      </c>
      <c r="I88" s="10">
        <v>1274</v>
      </c>
      <c r="J88" s="10">
        <v>1206</v>
      </c>
      <c r="K88" s="10">
        <v>4086</v>
      </c>
      <c r="L88" s="10">
        <v>2403</v>
      </c>
      <c r="M88" s="10">
        <v>1664</v>
      </c>
      <c r="N88" s="10">
        <v>12</v>
      </c>
      <c r="O88" s="10">
        <v>7</v>
      </c>
      <c r="P88" s="10">
        <f t="shared" si="0"/>
        <v>1671</v>
      </c>
      <c r="Q88" s="10">
        <f t="shared" si="1"/>
        <v>2415</v>
      </c>
      <c r="R88" s="10">
        <f t="shared" si="2"/>
        <v>2543</v>
      </c>
      <c r="S88" s="10">
        <f t="shared" si="3"/>
        <v>2886</v>
      </c>
      <c r="T88" s="10">
        <f t="shared" ref="T88:U88" si="173">(P88/R88)*100</f>
        <v>65.709791584742433</v>
      </c>
      <c r="U88" s="10">
        <f t="shared" si="173"/>
        <v>83.679833679833678</v>
      </c>
      <c r="V88" s="10">
        <v>1343</v>
      </c>
      <c r="W88" s="10">
        <v>471</v>
      </c>
      <c r="X88" s="10">
        <v>872</v>
      </c>
      <c r="Y88" s="10">
        <v>0</v>
      </c>
      <c r="Z88" s="10">
        <v>9476</v>
      </c>
      <c r="AA88" s="10">
        <v>2415</v>
      </c>
      <c r="AB88" s="10">
        <v>1251</v>
      </c>
      <c r="AC88" s="10">
        <v>1164</v>
      </c>
      <c r="AD88" s="10">
        <v>5672</v>
      </c>
      <c r="AE88" s="10">
        <v>3185</v>
      </c>
      <c r="AF88" s="10">
        <v>2367</v>
      </c>
      <c r="AG88" s="10">
        <v>86</v>
      </c>
      <c r="AH88" s="10">
        <v>34</v>
      </c>
      <c r="AI88" s="10">
        <f t="shared" si="8"/>
        <v>2401</v>
      </c>
      <c r="AJ88" s="10">
        <f t="shared" si="139"/>
        <v>3271</v>
      </c>
      <c r="AK88" s="10">
        <f t="shared" si="5"/>
        <v>3142</v>
      </c>
      <c r="AL88" s="10">
        <f t="shared" si="10"/>
        <v>3760</v>
      </c>
      <c r="AM88" s="10">
        <f t="shared" ref="AM88:AN88" si="174">(AI88/AK88)*100</f>
        <v>76.416295353278159</v>
      </c>
      <c r="AN88" s="10">
        <f t="shared" si="174"/>
        <v>86.994680851063833</v>
      </c>
      <c r="AO88" s="10">
        <v>1230</v>
      </c>
      <c r="AP88" s="10">
        <v>489</v>
      </c>
      <c r="AQ88" s="10">
        <v>741</v>
      </c>
      <c r="AR88" s="10">
        <v>159</v>
      </c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</row>
    <row r="89" spans="1:64">
      <c r="A89" s="6">
        <v>2545</v>
      </c>
      <c r="B89" s="7" t="s">
        <v>24</v>
      </c>
      <c r="C89" s="12" t="s">
        <v>61</v>
      </c>
      <c r="D89" s="12" t="s">
        <v>120</v>
      </c>
      <c r="E89" s="12" t="s">
        <v>125</v>
      </c>
      <c r="F89" s="12" t="s">
        <v>125</v>
      </c>
      <c r="G89" s="10">
        <v>5488</v>
      </c>
      <c r="H89" s="10">
        <v>1307</v>
      </c>
      <c r="I89" s="10">
        <v>682</v>
      </c>
      <c r="J89" s="10">
        <v>625</v>
      </c>
      <c r="K89" s="10">
        <v>2966</v>
      </c>
      <c r="L89" s="10">
        <v>1683</v>
      </c>
      <c r="M89" s="10">
        <v>1223</v>
      </c>
      <c r="N89" s="10">
        <v>44</v>
      </c>
      <c r="O89" s="10">
        <v>16</v>
      </c>
      <c r="P89" s="10">
        <f t="shared" si="0"/>
        <v>1239</v>
      </c>
      <c r="Q89" s="10">
        <f t="shared" si="1"/>
        <v>1727</v>
      </c>
      <c r="R89" s="10">
        <f t="shared" si="2"/>
        <v>2003</v>
      </c>
      <c r="S89" s="10">
        <f t="shared" si="3"/>
        <v>2178</v>
      </c>
      <c r="T89" s="10">
        <f t="shared" ref="T89:U89" si="175">(P89/R89)*100</f>
        <v>61.857214178731901</v>
      </c>
      <c r="U89" s="10">
        <f t="shared" si="175"/>
        <v>79.292929292929287</v>
      </c>
      <c r="V89" s="10">
        <v>1215</v>
      </c>
      <c r="W89" s="10">
        <v>451</v>
      </c>
      <c r="X89" s="10">
        <v>764</v>
      </c>
      <c r="Y89" s="10">
        <v>0</v>
      </c>
      <c r="Z89" s="10">
        <v>7796</v>
      </c>
      <c r="AA89" s="10">
        <v>2251</v>
      </c>
      <c r="AB89" s="10">
        <v>1153</v>
      </c>
      <c r="AC89" s="10">
        <v>1098</v>
      </c>
      <c r="AD89" s="10">
        <v>4245</v>
      </c>
      <c r="AE89" s="10">
        <v>2193</v>
      </c>
      <c r="AF89" s="10">
        <v>1940</v>
      </c>
      <c r="AG89" s="10">
        <v>64</v>
      </c>
      <c r="AH89" s="10">
        <v>48</v>
      </c>
      <c r="AI89" s="10">
        <f t="shared" si="8"/>
        <v>1988</v>
      </c>
      <c r="AJ89" s="10">
        <f t="shared" si="139"/>
        <v>2257</v>
      </c>
      <c r="AK89" s="10">
        <f t="shared" si="5"/>
        <v>2702</v>
      </c>
      <c r="AL89" s="10">
        <f t="shared" si="10"/>
        <v>2675</v>
      </c>
      <c r="AM89" s="10">
        <f t="shared" ref="AM89:AN89" si="176">(AI89/AK89)*100</f>
        <v>73.575129533678748</v>
      </c>
      <c r="AN89" s="10">
        <f t="shared" si="176"/>
        <v>84.373831775700936</v>
      </c>
      <c r="AO89" s="10">
        <v>1132</v>
      </c>
      <c r="AP89" s="10">
        <v>418</v>
      </c>
      <c r="AQ89" s="10">
        <v>714</v>
      </c>
      <c r="AR89" s="10">
        <v>168</v>
      </c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</row>
    <row r="90" spans="1:64">
      <c r="A90" s="6">
        <v>2593</v>
      </c>
      <c r="B90" s="7" t="s">
        <v>24</v>
      </c>
      <c r="C90" s="12" t="s">
        <v>61</v>
      </c>
      <c r="D90" s="12" t="s">
        <v>126</v>
      </c>
      <c r="E90" s="12" t="s">
        <v>127</v>
      </c>
      <c r="F90" s="12" t="s">
        <v>127</v>
      </c>
      <c r="G90" s="10">
        <v>17819</v>
      </c>
      <c r="H90" s="10">
        <v>4840</v>
      </c>
      <c r="I90" s="10">
        <v>2500</v>
      </c>
      <c r="J90" s="10">
        <v>2340</v>
      </c>
      <c r="K90" s="10">
        <v>10744</v>
      </c>
      <c r="L90" s="10">
        <v>5489</v>
      </c>
      <c r="M90" s="10">
        <v>5234</v>
      </c>
      <c r="N90" s="10">
        <v>12</v>
      </c>
      <c r="O90" s="10">
        <v>9</v>
      </c>
      <c r="P90" s="10">
        <f t="shared" si="0"/>
        <v>5243</v>
      </c>
      <c r="Q90" s="10">
        <f t="shared" si="1"/>
        <v>5501</v>
      </c>
      <c r="R90" s="10">
        <f t="shared" si="2"/>
        <v>6520</v>
      </c>
      <c r="S90" s="10">
        <f t="shared" si="3"/>
        <v>6459</v>
      </c>
      <c r="T90" s="10">
        <f t="shared" ref="T90:U90" si="177">(P90/R90)*100</f>
        <v>80.414110429447845</v>
      </c>
      <c r="U90" s="10">
        <f t="shared" si="177"/>
        <v>85.167982659854474</v>
      </c>
      <c r="V90" s="10">
        <v>2235</v>
      </c>
      <c r="W90" s="10">
        <v>958</v>
      </c>
      <c r="X90" s="10">
        <v>1277</v>
      </c>
      <c r="Y90" s="10">
        <v>0</v>
      </c>
      <c r="Z90" s="10">
        <v>18149</v>
      </c>
      <c r="AA90" s="10">
        <v>4471</v>
      </c>
      <c r="AB90" s="10">
        <v>2322</v>
      </c>
      <c r="AC90" s="10">
        <v>2149</v>
      </c>
      <c r="AD90" s="10">
        <v>11643</v>
      </c>
      <c r="AE90" s="10">
        <v>5783</v>
      </c>
      <c r="AF90" s="10">
        <v>5721</v>
      </c>
      <c r="AG90" s="10">
        <v>83</v>
      </c>
      <c r="AH90" s="10">
        <v>56</v>
      </c>
      <c r="AI90" s="10">
        <f t="shared" si="8"/>
        <v>5777</v>
      </c>
      <c r="AJ90" s="10">
        <f t="shared" si="139"/>
        <v>5866</v>
      </c>
      <c r="AK90" s="10">
        <f t="shared" si="5"/>
        <v>6847</v>
      </c>
      <c r="AL90" s="10">
        <f t="shared" si="10"/>
        <v>6593</v>
      </c>
      <c r="AM90" s="10">
        <f t="shared" ref="AM90:AN90" si="178">(AI90/AK90)*100</f>
        <v>84.372717978676789</v>
      </c>
      <c r="AN90" s="10">
        <f t="shared" si="178"/>
        <v>88.97315334445625</v>
      </c>
      <c r="AO90" s="10">
        <v>1797</v>
      </c>
      <c r="AP90" s="10">
        <v>727</v>
      </c>
      <c r="AQ90" s="10">
        <v>1070</v>
      </c>
      <c r="AR90" s="10">
        <v>238</v>
      </c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</row>
    <row r="91" spans="1:64">
      <c r="A91" s="6">
        <v>2617</v>
      </c>
      <c r="B91" s="7" t="s">
        <v>24</v>
      </c>
      <c r="C91" s="12" t="s">
        <v>61</v>
      </c>
      <c r="D91" s="12" t="s">
        <v>126</v>
      </c>
      <c r="E91" s="12" t="s">
        <v>128</v>
      </c>
      <c r="F91" s="12" t="s">
        <v>128</v>
      </c>
      <c r="G91" s="10">
        <v>17268</v>
      </c>
      <c r="H91" s="10">
        <v>4578</v>
      </c>
      <c r="I91" s="10">
        <v>2317</v>
      </c>
      <c r="J91" s="10">
        <v>2261</v>
      </c>
      <c r="K91" s="10">
        <v>10413</v>
      </c>
      <c r="L91" s="10">
        <v>6129</v>
      </c>
      <c r="M91" s="10">
        <v>4266</v>
      </c>
      <c r="N91" s="10">
        <v>14</v>
      </c>
      <c r="O91" s="10">
        <v>4</v>
      </c>
      <c r="P91" s="10">
        <f t="shared" si="0"/>
        <v>4270</v>
      </c>
      <c r="Q91" s="10">
        <f t="shared" si="1"/>
        <v>6143</v>
      </c>
      <c r="R91" s="10">
        <f t="shared" si="2"/>
        <v>5682</v>
      </c>
      <c r="S91" s="10">
        <f t="shared" si="3"/>
        <v>7008</v>
      </c>
      <c r="T91" s="10">
        <f t="shared" ref="T91:U91" si="179">(P91/R91)*100</f>
        <v>75.149595212953187</v>
      </c>
      <c r="U91" s="10">
        <f t="shared" si="179"/>
        <v>87.656963470319639</v>
      </c>
      <c r="V91" s="10">
        <v>2277</v>
      </c>
      <c r="W91" s="10">
        <v>865</v>
      </c>
      <c r="X91" s="10">
        <v>1412</v>
      </c>
      <c r="Y91" s="10">
        <v>0</v>
      </c>
      <c r="Z91" s="10">
        <v>23005</v>
      </c>
      <c r="AA91" s="10">
        <v>5511</v>
      </c>
      <c r="AB91" s="10">
        <v>2810</v>
      </c>
      <c r="AC91" s="10">
        <v>2701</v>
      </c>
      <c r="AD91" s="10">
        <v>14683</v>
      </c>
      <c r="AE91" s="10">
        <v>8601</v>
      </c>
      <c r="AF91" s="10">
        <v>5919</v>
      </c>
      <c r="AG91" s="10">
        <v>99</v>
      </c>
      <c r="AH91" s="10">
        <v>64</v>
      </c>
      <c r="AI91" s="10">
        <f t="shared" si="8"/>
        <v>5983</v>
      </c>
      <c r="AJ91" s="10">
        <f t="shared" si="139"/>
        <v>8700</v>
      </c>
      <c r="AK91" s="10">
        <f t="shared" si="5"/>
        <v>7479</v>
      </c>
      <c r="AL91" s="10">
        <f t="shared" si="10"/>
        <v>9636</v>
      </c>
      <c r="AM91" s="10">
        <f t="shared" ref="AM91:AN91" si="180">(AI91/AK91)*100</f>
        <v>79.997325845701297</v>
      </c>
      <c r="AN91" s="10">
        <f t="shared" si="180"/>
        <v>90.286425902864252</v>
      </c>
      <c r="AO91" s="10">
        <v>2432</v>
      </c>
      <c r="AP91" s="10">
        <v>936</v>
      </c>
      <c r="AQ91" s="10">
        <v>1496</v>
      </c>
      <c r="AR91" s="10">
        <v>379</v>
      </c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</row>
    <row r="92" spans="1:64">
      <c r="A92" s="6">
        <v>2641</v>
      </c>
      <c r="B92" s="7" t="s">
        <v>24</v>
      </c>
      <c r="C92" s="12" t="s">
        <v>61</v>
      </c>
      <c r="D92" s="12" t="s">
        <v>126</v>
      </c>
      <c r="E92" s="12" t="s">
        <v>129</v>
      </c>
      <c r="F92" s="12" t="s">
        <v>129</v>
      </c>
      <c r="G92" s="10">
        <v>6411</v>
      </c>
      <c r="H92" s="10">
        <v>1618</v>
      </c>
      <c r="I92" s="10">
        <v>780</v>
      </c>
      <c r="J92" s="10">
        <v>838</v>
      </c>
      <c r="K92" s="10">
        <v>3566</v>
      </c>
      <c r="L92" s="10">
        <v>2236</v>
      </c>
      <c r="M92" s="10">
        <v>1309</v>
      </c>
      <c r="N92" s="10">
        <v>14</v>
      </c>
      <c r="O92" s="10">
        <v>7</v>
      </c>
      <c r="P92" s="10">
        <f t="shared" si="0"/>
        <v>1316</v>
      </c>
      <c r="Q92" s="10">
        <f t="shared" si="1"/>
        <v>2250</v>
      </c>
      <c r="R92" s="10">
        <f t="shared" si="2"/>
        <v>2144</v>
      </c>
      <c r="S92" s="10">
        <f t="shared" si="3"/>
        <v>2649</v>
      </c>
      <c r="T92" s="10">
        <f t="shared" ref="T92:U92" si="181">(P92/R92)*100</f>
        <v>61.380597014925378</v>
      </c>
      <c r="U92" s="10">
        <f t="shared" si="181"/>
        <v>84.937712344280854</v>
      </c>
      <c r="V92" s="10">
        <v>1227</v>
      </c>
      <c r="W92" s="10">
        <v>399</v>
      </c>
      <c r="X92" s="10">
        <v>828</v>
      </c>
      <c r="Y92" s="10">
        <v>0</v>
      </c>
      <c r="Z92" s="10">
        <v>7571</v>
      </c>
      <c r="AA92" s="10">
        <v>1702</v>
      </c>
      <c r="AB92" s="10">
        <v>843</v>
      </c>
      <c r="AC92" s="10">
        <v>859</v>
      </c>
      <c r="AD92" s="10">
        <v>4414</v>
      </c>
      <c r="AE92" s="10">
        <v>2491</v>
      </c>
      <c r="AF92" s="10">
        <v>1844</v>
      </c>
      <c r="AG92" s="10">
        <v>50</v>
      </c>
      <c r="AH92" s="10">
        <v>29</v>
      </c>
      <c r="AI92" s="10">
        <f t="shared" si="8"/>
        <v>1873</v>
      </c>
      <c r="AJ92" s="10">
        <f t="shared" si="139"/>
        <v>2541</v>
      </c>
      <c r="AK92" s="10">
        <f t="shared" si="5"/>
        <v>2730</v>
      </c>
      <c r="AL92" s="10">
        <f t="shared" si="10"/>
        <v>3012</v>
      </c>
      <c r="AM92" s="10">
        <f t="shared" ref="AM92:AN92" si="182">(AI92/AK92)*100</f>
        <v>68.608058608058613</v>
      </c>
      <c r="AN92" s="10">
        <f t="shared" si="182"/>
        <v>84.362549800796813</v>
      </c>
      <c r="AO92" s="10">
        <v>1328</v>
      </c>
      <c r="AP92" s="10">
        <v>471</v>
      </c>
      <c r="AQ92" s="10">
        <v>857</v>
      </c>
      <c r="AR92" s="10">
        <v>127</v>
      </c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</row>
    <row r="93" spans="1:64">
      <c r="A93" s="6">
        <v>2665</v>
      </c>
      <c r="B93" s="7" t="s">
        <v>24</v>
      </c>
      <c r="C93" s="12" t="s">
        <v>61</v>
      </c>
      <c r="D93" s="12" t="s">
        <v>126</v>
      </c>
      <c r="E93" s="12" t="s">
        <v>130</v>
      </c>
      <c r="F93" s="12" t="s">
        <v>130</v>
      </c>
      <c r="G93" s="10">
        <v>24716</v>
      </c>
      <c r="H93" s="10">
        <v>8016</v>
      </c>
      <c r="I93" s="10">
        <v>4167</v>
      </c>
      <c r="J93" s="10">
        <v>3849</v>
      </c>
      <c r="K93" s="10">
        <v>13292</v>
      </c>
      <c r="L93" s="10">
        <v>8040</v>
      </c>
      <c r="M93" s="10">
        <v>5212</v>
      </c>
      <c r="N93" s="10">
        <v>28</v>
      </c>
      <c r="O93" s="10">
        <v>12</v>
      </c>
      <c r="P93" s="10">
        <f t="shared" si="0"/>
        <v>5224</v>
      </c>
      <c r="Q93" s="10">
        <f t="shared" si="1"/>
        <v>8068</v>
      </c>
      <c r="R93" s="10">
        <f t="shared" si="2"/>
        <v>7424</v>
      </c>
      <c r="S93" s="10">
        <f t="shared" si="3"/>
        <v>9276</v>
      </c>
      <c r="T93" s="10">
        <f t="shared" ref="T93:U93" si="183">(P93/R93)*100</f>
        <v>70.366379310344826</v>
      </c>
      <c r="U93" s="10">
        <f t="shared" si="183"/>
        <v>86.977145321259158</v>
      </c>
      <c r="V93" s="10">
        <v>3408</v>
      </c>
      <c r="W93" s="10">
        <v>1208</v>
      </c>
      <c r="X93" s="10">
        <v>2200</v>
      </c>
      <c r="Y93" s="10">
        <v>0</v>
      </c>
      <c r="Z93" s="10">
        <v>26891</v>
      </c>
      <c r="AA93" s="10">
        <v>7284</v>
      </c>
      <c r="AB93" s="10">
        <v>3700</v>
      </c>
      <c r="AC93" s="10">
        <v>3584</v>
      </c>
      <c r="AD93" s="10">
        <v>16356</v>
      </c>
      <c r="AE93" s="10">
        <v>9215</v>
      </c>
      <c r="AF93" s="10">
        <v>6937</v>
      </c>
      <c r="AG93" s="10">
        <v>116</v>
      </c>
      <c r="AH93" s="10">
        <v>88</v>
      </c>
      <c r="AI93" s="10">
        <f t="shared" si="8"/>
        <v>7025</v>
      </c>
      <c r="AJ93" s="10">
        <f t="shared" si="139"/>
        <v>9331</v>
      </c>
      <c r="AK93" s="10">
        <f t="shared" si="5"/>
        <v>8829</v>
      </c>
      <c r="AL93" s="10">
        <f t="shared" si="10"/>
        <v>10252</v>
      </c>
      <c r="AM93" s="10">
        <f t="shared" ref="AM93:AN93" si="184">(AI93/AK93)*100</f>
        <v>79.567334919016872</v>
      </c>
      <c r="AN93" s="10">
        <f t="shared" si="184"/>
        <v>91.016387046429969</v>
      </c>
      <c r="AO93" s="10">
        <v>2725</v>
      </c>
      <c r="AP93" s="10">
        <v>921</v>
      </c>
      <c r="AQ93" s="10">
        <v>1804</v>
      </c>
      <c r="AR93" s="10">
        <v>526</v>
      </c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</row>
    <row r="94" spans="1:64">
      <c r="A94" s="6">
        <v>2689</v>
      </c>
      <c r="B94" s="7" t="s">
        <v>24</v>
      </c>
      <c r="C94" s="12" t="s">
        <v>61</v>
      </c>
      <c r="D94" s="12" t="s">
        <v>126</v>
      </c>
      <c r="E94" s="12" t="s">
        <v>131</v>
      </c>
      <c r="F94" s="12" t="s">
        <v>131</v>
      </c>
      <c r="G94" s="10">
        <v>40175</v>
      </c>
      <c r="H94" s="10">
        <v>13430</v>
      </c>
      <c r="I94" s="10">
        <v>6908</v>
      </c>
      <c r="J94" s="10">
        <v>6522</v>
      </c>
      <c r="K94" s="10">
        <v>23134</v>
      </c>
      <c r="L94" s="10">
        <v>12674</v>
      </c>
      <c r="M94" s="10">
        <v>10423</v>
      </c>
      <c r="N94" s="10">
        <v>20</v>
      </c>
      <c r="O94" s="10">
        <v>17</v>
      </c>
      <c r="P94" s="10">
        <f t="shared" si="0"/>
        <v>10440</v>
      </c>
      <c r="Q94" s="10">
        <f t="shared" si="1"/>
        <v>12694</v>
      </c>
      <c r="R94" s="10">
        <f t="shared" si="2"/>
        <v>12346</v>
      </c>
      <c r="S94" s="10">
        <f t="shared" si="3"/>
        <v>14399</v>
      </c>
      <c r="T94" s="10">
        <f t="shared" ref="T94:U94" si="185">(P94/R94)*100</f>
        <v>84.561801393163776</v>
      </c>
      <c r="U94" s="10">
        <f t="shared" si="185"/>
        <v>88.158899923605802</v>
      </c>
      <c r="V94" s="10">
        <v>3611</v>
      </c>
      <c r="W94" s="10">
        <v>1705</v>
      </c>
      <c r="X94" s="10">
        <v>1906</v>
      </c>
      <c r="Y94" s="10">
        <v>0</v>
      </c>
      <c r="Z94" s="10">
        <v>45226</v>
      </c>
      <c r="AA94" s="10">
        <v>13294</v>
      </c>
      <c r="AB94" s="10">
        <v>6935</v>
      </c>
      <c r="AC94" s="10">
        <v>6359</v>
      </c>
      <c r="AD94" s="10">
        <v>27783</v>
      </c>
      <c r="AE94" s="10">
        <v>14795</v>
      </c>
      <c r="AF94" s="10">
        <v>12705</v>
      </c>
      <c r="AG94" s="10">
        <v>174</v>
      </c>
      <c r="AH94" s="10">
        <v>109</v>
      </c>
      <c r="AI94" s="10">
        <f t="shared" si="8"/>
        <v>12814</v>
      </c>
      <c r="AJ94" s="10">
        <f t="shared" si="139"/>
        <v>14969</v>
      </c>
      <c r="AK94" s="10">
        <f t="shared" si="5"/>
        <v>14895</v>
      </c>
      <c r="AL94" s="10">
        <f t="shared" si="10"/>
        <v>16474</v>
      </c>
      <c r="AM94" s="10">
        <f t="shared" ref="AM94:AN94" si="186">(AI94/AK94)*100</f>
        <v>86.028868747901981</v>
      </c>
      <c r="AN94" s="10">
        <f t="shared" si="186"/>
        <v>90.864392375864995</v>
      </c>
      <c r="AO94" s="10">
        <v>3586</v>
      </c>
      <c r="AP94" s="10">
        <v>1505</v>
      </c>
      <c r="AQ94" s="10">
        <v>2081</v>
      </c>
      <c r="AR94" s="10">
        <v>563</v>
      </c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</row>
    <row r="95" spans="1:64">
      <c r="A95" s="6">
        <v>2737</v>
      </c>
      <c r="B95" s="7" t="s">
        <v>24</v>
      </c>
      <c r="C95" s="12" t="s">
        <v>61</v>
      </c>
      <c r="D95" s="12" t="s">
        <v>132</v>
      </c>
      <c r="E95" s="12" t="s">
        <v>133</v>
      </c>
      <c r="F95" s="12" t="s">
        <v>133</v>
      </c>
      <c r="G95" s="10">
        <v>30093</v>
      </c>
      <c r="H95" s="10">
        <v>8109</v>
      </c>
      <c r="I95" s="10">
        <v>4156</v>
      </c>
      <c r="J95" s="10">
        <v>3953</v>
      </c>
      <c r="K95" s="10">
        <v>15368</v>
      </c>
      <c r="L95" s="10">
        <v>7995</v>
      </c>
      <c r="M95" s="10">
        <v>7246</v>
      </c>
      <c r="N95" s="10">
        <v>88</v>
      </c>
      <c r="O95" s="10">
        <v>39</v>
      </c>
      <c r="P95" s="10">
        <f t="shared" si="0"/>
        <v>7285</v>
      </c>
      <c r="Q95" s="10">
        <f t="shared" si="1"/>
        <v>8083</v>
      </c>
      <c r="R95" s="10">
        <f t="shared" si="2"/>
        <v>11562</v>
      </c>
      <c r="S95" s="10">
        <f t="shared" si="3"/>
        <v>10422</v>
      </c>
      <c r="T95" s="10">
        <f t="shared" ref="T95:U95" si="187">(P95/R95)*100</f>
        <v>63.00813008130082</v>
      </c>
      <c r="U95" s="10">
        <f t="shared" si="187"/>
        <v>77.557090769525999</v>
      </c>
      <c r="V95" s="10">
        <v>6616</v>
      </c>
      <c r="W95" s="10">
        <v>2339</v>
      </c>
      <c r="X95" s="10">
        <v>4277</v>
      </c>
      <c r="Y95" s="10">
        <v>0</v>
      </c>
      <c r="Z95" s="10">
        <v>49207</v>
      </c>
      <c r="AA95" s="10">
        <v>12397</v>
      </c>
      <c r="AB95" s="10">
        <v>6307</v>
      </c>
      <c r="AC95" s="10">
        <v>6090</v>
      </c>
      <c r="AD95" s="10">
        <v>29211</v>
      </c>
      <c r="AE95" s="10">
        <v>14555</v>
      </c>
      <c r="AF95" s="10">
        <v>14133</v>
      </c>
      <c r="AG95" s="10">
        <v>325</v>
      </c>
      <c r="AH95" s="10">
        <v>198</v>
      </c>
      <c r="AI95" s="10">
        <f t="shared" si="8"/>
        <v>14331</v>
      </c>
      <c r="AJ95" s="10">
        <f t="shared" si="139"/>
        <v>14880</v>
      </c>
      <c r="AK95" s="10">
        <f t="shared" si="5"/>
        <v>18305</v>
      </c>
      <c r="AL95" s="10">
        <f t="shared" si="10"/>
        <v>17003</v>
      </c>
      <c r="AM95" s="10">
        <f t="shared" ref="AM95:AN95" si="188">(AI95/AK95)*100</f>
        <v>78.290084676317946</v>
      </c>
      <c r="AN95" s="10">
        <f t="shared" si="188"/>
        <v>87.513968123272363</v>
      </c>
      <c r="AO95" s="10">
        <v>6097</v>
      </c>
      <c r="AP95" s="10">
        <v>2123</v>
      </c>
      <c r="AQ95" s="10">
        <v>3974</v>
      </c>
      <c r="AR95" s="10">
        <v>1502</v>
      </c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</row>
    <row r="96" spans="1:64">
      <c r="A96" s="6">
        <v>2761</v>
      </c>
      <c r="B96" s="7" t="s">
        <v>24</v>
      </c>
      <c r="C96" s="12" t="s">
        <v>61</v>
      </c>
      <c r="D96" s="12" t="s">
        <v>132</v>
      </c>
      <c r="E96" s="12" t="s">
        <v>134</v>
      </c>
      <c r="F96" s="12" t="s">
        <v>134</v>
      </c>
      <c r="G96" s="10">
        <v>24523</v>
      </c>
      <c r="H96" s="10">
        <v>6241</v>
      </c>
      <c r="I96" s="10">
        <v>3149</v>
      </c>
      <c r="J96" s="10">
        <v>3092</v>
      </c>
      <c r="K96" s="10">
        <v>13066</v>
      </c>
      <c r="L96" s="10">
        <v>7094</v>
      </c>
      <c r="M96" s="10">
        <v>5883</v>
      </c>
      <c r="N96" s="10">
        <v>66</v>
      </c>
      <c r="O96" s="10">
        <v>23</v>
      </c>
      <c r="P96" s="10">
        <f t="shared" si="0"/>
        <v>5906</v>
      </c>
      <c r="Q96" s="10">
        <f t="shared" si="1"/>
        <v>7160</v>
      </c>
      <c r="R96" s="10">
        <f t="shared" si="2"/>
        <v>9306</v>
      </c>
      <c r="S96" s="10">
        <f t="shared" si="3"/>
        <v>8976</v>
      </c>
      <c r="T96" s="10">
        <f t="shared" ref="T96:U96" si="189">(P96/R96)*100</f>
        <v>63.464431549537935</v>
      </c>
      <c r="U96" s="10">
        <f t="shared" si="189"/>
        <v>79.768270944741531</v>
      </c>
      <c r="V96" s="10">
        <v>5216</v>
      </c>
      <c r="W96" s="10">
        <v>1816</v>
      </c>
      <c r="X96" s="10">
        <v>3400</v>
      </c>
      <c r="Y96" s="10">
        <v>0</v>
      </c>
      <c r="Z96" s="10">
        <v>38368</v>
      </c>
      <c r="AA96" s="10">
        <v>9718</v>
      </c>
      <c r="AB96" s="10">
        <v>4985</v>
      </c>
      <c r="AC96" s="10">
        <v>4733</v>
      </c>
      <c r="AD96" s="10">
        <v>22750</v>
      </c>
      <c r="AE96" s="10">
        <v>11398</v>
      </c>
      <c r="AF96" s="10">
        <v>10949</v>
      </c>
      <c r="AG96" s="10">
        <v>224</v>
      </c>
      <c r="AH96" s="10">
        <v>179</v>
      </c>
      <c r="AI96" s="10">
        <f t="shared" si="8"/>
        <v>11128</v>
      </c>
      <c r="AJ96" s="10">
        <f t="shared" si="139"/>
        <v>11622</v>
      </c>
      <c r="AK96" s="10">
        <f t="shared" si="5"/>
        <v>14405</v>
      </c>
      <c r="AL96" s="10">
        <f t="shared" si="10"/>
        <v>13397</v>
      </c>
      <c r="AM96" s="10">
        <f t="shared" ref="AM96:AN96" si="190">(AI96/AK96)*100</f>
        <v>77.250954529677202</v>
      </c>
      <c r="AN96" s="10">
        <f t="shared" si="190"/>
        <v>86.750765096663429</v>
      </c>
      <c r="AO96" s="10">
        <v>5052</v>
      </c>
      <c r="AP96" s="10">
        <v>1775</v>
      </c>
      <c r="AQ96" s="10">
        <v>3277</v>
      </c>
      <c r="AR96" s="10">
        <v>848</v>
      </c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</row>
    <row r="97" spans="1:64">
      <c r="A97" s="6">
        <v>2785</v>
      </c>
      <c r="B97" s="7" t="s">
        <v>24</v>
      </c>
      <c r="C97" s="12" t="s">
        <v>61</v>
      </c>
      <c r="D97" s="12" t="s">
        <v>132</v>
      </c>
      <c r="E97" s="12" t="s">
        <v>135</v>
      </c>
      <c r="F97" s="12" t="s">
        <v>135</v>
      </c>
      <c r="G97" s="10">
        <v>17421</v>
      </c>
      <c r="H97" s="10">
        <v>4423</v>
      </c>
      <c r="I97" s="10">
        <v>2265</v>
      </c>
      <c r="J97" s="10">
        <v>2158</v>
      </c>
      <c r="K97" s="10">
        <v>9109</v>
      </c>
      <c r="L97" s="10">
        <v>4652</v>
      </c>
      <c r="M97" s="10">
        <v>4411</v>
      </c>
      <c r="N97" s="10">
        <v>30</v>
      </c>
      <c r="O97" s="10">
        <v>16</v>
      </c>
      <c r="P97" s="10">
        <f t="shared" si="0"/>
        <v>4427</v>
      </c>
      <c r="Q97" s="10">
        <f t="shared" si="1"/>
        <v>4682</v>
      </c>
      <c r="R97" s="10">
        <f t="shared" si="2"/>
        <v>6815</v>
      </c>
      <c r="S97" s="10">
        <f t="shared" si="3"/>
        <v>6183</v>
      </c>
      <c r="T97" s="10">
        <f t="shared" ref="T97:U97" si="191">(P97/R97)*100</f>
        <v>64.959647835656639</v>
      </c>
      <c r="U97" s="10">
        <f t="shared" si="191"/>
        <v>75.723758693191016</v>
      </c>
      <c r="V97" s="10">
        <v>3889</v>
      </c>
      <c r="W97" s="10">
        <v>1501</v>
      </c>
      <c r="X97" s="10">
        <v>2388</v>
      </c>
      <c r="Y97" s="10">
        <v>0</v>
      </c>
      <c r="Z97" s="10">
        <v>20361</v>
      </c>
      <c r="AA97" s="10">
        <v>4650</v>
      </c>
      <c r="AB97" s="10">
        <v>2325</v>
      </c>
      <c r="AC97" s="10">
        <v>2325</v>
      </c>
      <c r="AD97" s="10">
        <v>12891</v>
      </c>
      <c r="AE97" s="10">
        <v>6231</v>
      </c>
      <c r="AF97" s="10">
        <v>6561</v>
      </c>
      <c r="AG97" s="10">
        <v>61</v>
      </c>
      <c r="AH97" s="10">
        <v>38</v>
      </c>
      <c r="AI97" s="10">
        <f t="shared" si="8"/>
        <v>6599</v>
      </c>
      <c r="AJ97" s="10">
        <f t="shared" si="139"/>
        <v>6292</v>
      </c>
      <c r="AK97" s="10">
        <f t="shared" si="5"/>
        <v>8011</v>
      </c>
      <c r="AL97" s="10">
        <f t="shared" si="10"/>
        <v>7164</v>
      </c>
      <c r="AM97" s="10">
        <f t="shared" ref="AM97:AN97" si="192">(AI97/AK97)*100</f>
        <v>82.374235426288863</v>
      </c>
      <c r="AN97" s="10">
        <f t="shared" si="192"/>
        <v>87.828029034059185</v>
      </c>
      <c r="AO97" s="10">
        <v>2284</v>
      </c>
      <c r="AP97" s="10">
        <v>872</v>
      </c>
      <c r="AQ97" s="10">
        <v>1412</v>
      </c>
      <c r="AR97" s="10">
        <v>536</v>
      </c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</row>
    <row r="98" spans="1:64">
      <c r="A98" s="6">
        <v>2809</v>
      </c>
      <c r="B98" s="7" t="s">
        <v>24</v>
      </c>
      <c r="C98" s="12" t="s">
        <v>61</v>
      </c>
      <c r="D98" s="12" t="s">
        <v>132</v>
      </c>
      <c r="E98" s="12" t="s">
        <v>136</v>
      </c>
      <c r="F98" s="12" t="s">
        <v>136</v>
      </c>
      <c r="G98" s="10">
        <v>6486</v>
      </c>
      <c r="H98" s="10">
        <v>1508</v>
      </c>
      <c r="I98" s="10">
        <v>746</v>
      </c>
      <c r="J98" s="10">
        <v>762</v>
      </c>
      <c r="K98" s="10">
        <v>3455</v>
      </c>
      <c r="L98" s="10">
        <v>1900</v>
      </c>
      <c r="M98" s="10">
        <v>1520</v>
      </c>
      <c r="N98" s="10">
        <v>28</v>
      </c>
      <c r="O98" s="10">
        <v>7</v>
      </c>
      <c r="P98" s="10">
        <f t="shared" si="0"/>
        <v>1527</v>
      </c>
      <c r="Q98" s="10">
        <f t="shared" si="1"/>
        <v>1928</v>
      </c>
      <c r="R98" s="10">
        <f t="shared" si="2"/>
        <v>2498</v>
      </c>
      <c r="S98" s="10">
        <f t="shared" si="3"/>
        <v>2480</v>
      </c>
      <c r="T98" s="10">
        <f t="shared" ref="T98:U98" si="193">(P98/R98)*100</f>
        <v>61.128903122498002</v>
      </c>
      <c r="U98" s="10">
        <f t="shared" si="193"/>
        <v>77.741935483870975</v>
      </c>
      <c r="V98" s="10">
        <v>1523</v>
      </c>
      <c r="W98" s="10">
        <v>552</v>
      </c>
      <c r="X98" s="10">
        <v>971</v>
      </c>
      <c r="Y98" s="10">
        <v>0</v>
      </c>
      <c r="Z98" s="10">
        <v>7788</v>
      </c>
      <c r="AA98" s="10">
        <v>1541</v>
      </c>
      <c r="AB98" s="10">
        <v>731</v>
      </c>
      <c r="AC98" s="10">
        <v>810</v>
      </c>
      <c r="AD98" s="10">
        <v>4916</v>
      </c>
      <c r="AE98" s="10">
        <v>2491</v>
      </c>
      <c r="AF98" s="10">
        <v>2315</v>
      </c>
      <c r="AG98" s="10">
        <v>73</v>
      </c>
      <c r="AH98" s="10">
        <v>37</v>
      </c>
      <c r="AI98" s="10">
        <f t="shared" si="8"/>
        <v>2352</v>
      </c>
      <c r="AJ98" s="10">
        <f t="shared" si="139"/>
        <v>2564</v>
      </c>
      <c r="AK98" s="10">
        <f t="shared" si="5"/>
        <v>3062</v>
      </c>
      <c r="AL98" s="10">
        <f t="shared" si="10"/>
        <v>2955</v>
      </c>
      <c r="AM98" s="10">
        <f t="shared" ref="AM98:AN98" si="194">(AI98/AK98)*100</f>
        <v>76.812540822991508</v>
      </c>
      <c r="AN98" s="10">
        <f t="shared" si="194"/>
        <v>86.768189509306254</v>
      </c>
      <c r="AO98" s="10">
        <v>1101</v>
      </c>
      <c r="AP98" s="10">
        <v>391</v>
      </c>
      <c r="AQ98" s="10">
        <v>710</v>
      </c>
      <c r="AR98" s="10">
        <v>230</v>
      </c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</row>
    <row r="99" spans="1:64">
      <c r="A99" s="6">
        <v>2857</v>
      </c>
      <c r="B99" s="7" t="s">
        <v>24</v>
      </c>
      <c r="C99" s="12" t="s">
        <v>61</v>
      </c>
      <c r="D99" s="12" t="s">
        <v>137</v>
      </c>
      <c r="E99" s="12" t="s">
        <v>138</v>
      </c>
      <c r="F99" s="12" t="s">
        <v>138</v>
      </c>
      <c r="G99" s="10">
        <v>31288</v>
      </c>
      <c r="H99" s="10">
        <v>9059</v>
      </c>
      <c r="I99" s="10">
        <v>4648</v>
      </c>
      <c r="J99" s="10">
        <v>4411</v>
      </c>
      <c r="K99" s="10">
        <v>15929</v>
      </c>
      <c r="L99" s="10">
        <v>8951</v>
      </c>
      <c r="M99" s="10">
        <v>6866</v>
      </c>
      <c r="N99" s="10">
        <v>80</v>
      </c>
      <c r="O99" s="10">
        <v>32</v>
      </c>
      <c r="P99" s="10">
        <f t="shared" si="0"/>
        <v>6898</v>
      </c>
      <c r="Q99" s="10">
        <f t="shared" si="1"/>
        <v>9031</v>
      </c>
      <c r="R99" s="10">
        <f t="shared" si="2"/>
        <v>10806</v>
      </c>
      <c r="S99" s="10">
        <f t="shared" si="3"/>
        <v>11423</v>
      </c>
      <c r="T99" s="10">
        <f t="shared" ref="T99:U99" si="195">(P99/R99)*100</f>
        <v>63.834906533407363</v>
      </c>
      <c r="U99" s="10">
        <f t="shared" si="195"/>
        <v>79.059791648428615</v>
      </c>
      <c r="V99" s="10">
        <v>6300</v>
      </c>
      <c r="W99" s="10">
        <v>2392</v>
      </c>
      <c r="X99" s="10">
        <v>3908</v>
      </c>
      <c r="Y99" s="10">
        <v>0</v>
      </c>
      <c r="Z99" s="10">
        <v>33359</v>
      </c>
      <c r="AA99" s="10">
        <v>8239</v>
      </c>
      <c r="AB99" s="10">
        <v>4314</v>
      </c>
      <c r="AC99" s="10">
        <v>3925</v>
      </c>
      <c r="AD99" s="10">
        <v>20132</v>
      </c>
      <c r="AE99" s="10">
        <v>10700</v>
      </c>
      <c r="AF99" s="10">
        <v>9137</v>
      </c>
      <c r="AG99" s="10">
        <v>165</v>
      </c>
      <c r="AH99" s="10">
        <v>130</v>
      </c>
      <c r="AI99" s="10">
        <f t="shared" si="8"/>
        <v>9267</v>
      </c>
      <c r="AJ99" s="10">
        <f t="shared" si="139"/>
        <v>10865</v>
      </c>
      <c r="AK99" s="10">
        <f t="shared" si="5"/>
        <v>11878</v>
      </c>
      <c r="AL99" s="10">
        <f t="shared" si="10"/>
        <v>12477</v>
      </c>
      <c r="AM99" s="10">
        <f t="shared" ref="AM99:AN99" si="196">(AI99/AK99)*100</f>
        <v>78.018184879609365</v>
      </c>
      <c r="AN99" s="10">
        <f t="shared" si="196"/>
        <v>87.080227618818626</v>
      </c>
      <c r="AO99" s="10">
        <v>4223</v>
      </c>
      <c r="AP99" s="10">
        <v>1612</v>
      </c>
      <c r="AQ99" s="10">
        <v>2611</v>
      </c>
      <c r="AR99" s="10">
        <v>765</v>
      </c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</row>
    <row r="100" spans="1:64">
      <c r="A100" s="6">
        <v>2881</v>
      </c>
      <c r="B100" s="7" t="s">
        <v>24</v>
      </c>
      <c r="C100" s="12" t="s">
        <v>61</v>
      </c>
      <c r="D100" s="12" t="s">
        <v>137</v>
      </c>
      <c r="E100" s="12" t="s">
        <v>139</v>
      </c>
      <c r="F100" s="12" t="s">
        <v>139</v>
      </c>
      <c r="G100" s="10">
        <v>8898</v>
      </c>
      <c r="H100" s="10">
        <v>2137</v>
      </c>
      <c r="I100" s="10">
        <v>1076</v>
      </c>
      <c r="J100" s="10">
        <v>1061</v>
      </c>
      <c r="K100" s="10">
        <v>5659</v>
      </c>
      <c r="L100" s="10">
        <v>3036</v>
      </c>
      <c r="M100" s="10">
        <v>2613</v>
      </c>
      <c r="N100" s="10">
        <v>7</v>
      </c>
      <c r="O100" s="10">
        <v>3</v>
      </c>
      <c r="P100" s="10">
        <f t="shared" si="0"/>
        <v>2616</v>
      </c>
      <c r="Q100" s="10">
        <f t="shared" si="1"/>
        <v>3043</v>
      </c>
      <c r="R100" s="10">
        <f t="shared" si="2"/>
        <v>3257</v>
      </c>
      <c r="S100" s="10">
        <f t="shared" si="3"/>
        <v>3504</v>
      </c>
      <c r="T100" s="10">
        <f t="shared" ref="T100:U100" si="197">(P100/R100)*100</f>
        <v>80.319312250537294</v>
      </c>
      <c r="U100" s="10">
        <f t="shared" si="197"/>
        <v>86.843607305936075</v>
      </c>
      <c r="V100" s="10">
        <v>1102</v>
      </c>
      <c r="W100" s="10">
        <v>461</v>
      </c>
      <c r="X100" s="10">
        <v>641</v>
      </c>
      <c r="Y100" s="10">
        <v>0</v>
      </c>
      <c r="Z100" s="10">
        <v>8912</v>
      </c>
      <c r="AA100" s="10">
        <v>1892</v>
      </c>
      <c r="AB100" s="10">
        <v>975</v>
      </c>
      <c r="AC100" s="10">
        <v>917</v>
      </c>
      <c r="AD100" s="10">
        <v>5873</v>
      </c>
      <c r="AE100" s="10">
        <v>3064</v>
      </c>
      <c r="AF100" s="10">
        <v>2745</v>
      </c>
      <c r="AG100" s="10">
        <v>36</v>
      </c>
      <c r="AH100" s="10">
        <v>28</v>
      </c>
      <c r="AI100" s="10">
        <f t="shared" si="8"/>
        <v>2773</v>
      </c>
      <c r="AJ100" s="10">
        <f t="shared" si="139"/>
        <v>3100</v>
      </c>
      <c r="AK100" s="10">
        <f t="shared" si="5"/>
        <v>3278</v>
      </c>
      <c r="AL100" s="10">
        <f t="shared" si="10"/>
        <v>3436</v>
      </c>
      <c r="AM100" s="10">
        <f t="shared" ref="AM100:AN100" si="198">(AI100/AK100)*100</f>
        <v>84.594264795607074</v>
      </c>
      <c r="AN100" s="10">
        <f t="shared" si="198"/>
        <v>90.221187427240977</v>
      </c>
      <c r="AO100" s="10">
        <v>841</v>
      </c>
      <c r="AP100" s="10">
        <v>336</v>
      </c>
      <c r="AQ100" s="10">
        <v>505</v>
      </c>
      <c r="AR100" s="10">
        <v>306</v>
      </c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</row>
    <row r="101" spans="1:64">
      <c r="A101" s="6">
        <v>2905</v>
      </c>
      <c r="B101" s="7" t="s">
        <v>24</v>
      </c>
      <c r="C101" s="12" t="s">
        <v>61</v>
      </c>
      <c r="D101" s="12" t="s">
        <v>137</v>
      </c>
      <c r="E101" s="12" t="s">
        <v>140</v>
      </c>
      <c r="F101" s="12" t="s">
        <v>140</v>
      </c>
      <c r="G101" s="10">
        <v>7796</v>
      </c>
      <c r="H101" s="10">
        <v>2187</v>
      </c>
      <c r="I101" s="10">
        <v>1109</v>
      </c>
      <c r="J101" s="10">
        <v>1078</v>
      </c>
      <c r="K101" s="10">
        <v>4617</v>
      </c>
      <c r="L101" s="10">
        <v>2471</v>
      </c>
      <c r="M101" s="10">
        <v>2133</v>
      </c>
      <c r="N101" s="10">
        <v>9</v>
      </c>
      <c r="O101" s="10">
        <v>4</v>
      </c>
      <c r="P101" s="10">
        <f t="shared" si="0"/>
        <v>2137</v>
      </c>
      <c r="Q101" s="10">
        <f t="shared" si="1"/>
        <v>2480</v>
      </c>
      <c r="R101" s="10">
        <f t="shared" si="2"/>
        <v>2742</v>
      </c>
      <c r="S101" s="10">
        <f t="shared" si="3"/>
        <v>2867</v>
      </c>
      <c r="T101" s="10">
        <f t="shared" ref="T101:U101" si="199">(P101/R101)*100</f>
        <v>77.935813274981768</v>
      </c>
      <c r="U101" s="10">
        <f t="shared" si="199"/>
        <v>86.501569584931985</v>
      </c>
      <c r="V101" s="10">
        <v>992</v>
      </c>
      <c r="W101" s="10">
        <v>387</v>
      </c>
      <c r="X101" s="10">
        <v>605</v>
      </c>
      <c r="Y101" s="10">
        <v>0</v>
      </c>
      <c r="Z101" s="10">
        <v>11157</v>
      </c>
      <c r="AA101" s="10">
        <v>2687</v>
      </c>
      <c r="AB101" s="10">
        <v>1405</v>
      </c>
      <c r="AC101" s="10">
        <v>1282</v>
      </c>
      <c r="AD101" s="10">
        <v>7101</v>
      </c>
      <c r="AE101" s="10">
        <v>3712</v>
      </c>
      <c r="AF101" s="10">
        <v>3307</v>
      </c>
      <c r="AG101" s="10">
        <v>52</v>
      </c>
      <c r="AH101" s="10">
        <v>30</v>
      </c>
      <c r="AI101" s="10">
        <f t="shared" si="8"/>
        <v>3337</v>
      </c>
      <c r="AJ101" s="10">
        <f t="shared" si="139"/>
        <v>3764</v>
      </c>
      <c r="AK101" s="10">
        <f t="shared" si="5"/>
        <v>4050</v>
      </c>
      <c r="AL101" s="10">
        <f t="shared" si="10"/>
        <v>4220</v>
      </c>
      <c r="AM101" s="10">
        <f t="shared" ref="AM101:AN101" si="200">(AI101/AK101)*100</f>
        <v>82.395061728395063</v>
      </c>
      <c r="AN101" s="10">
        <f t="shared" si="200"/>
        <v>89.194312796208536</v>
      </c>
      <c r="AO101" s="10">
        <v>1169</v>
      </c>
      <c r="AP101" s="10">
        <v>456</v>
      </c>
      <c r="AQ101" s="10">
        <v>713</v>
      </c>
      <c r="AR101" s="10">
        <v>200</v>
      </c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</row>
    <row r="102" spans="1:64">
      <c r="A102" s="6">
        <v>2929</v>
      </c>
      <c r="B102" s="7" t="s">
        <v>24</v>
      </c>
      <c r="C102" s="12" t="s">
        <v>61</v>
      </c>
      <c r="D102" s="12" t="s">
        <v>137</v>
      </c>
      <c r="E102" s="12" t="s">
        <v>141</v>
      </c>
      <c r="F102" s="12" t="s">
        <v>141</v>
      </c>
      <c r="G102" s="10">
        <v>12398</v>
      </c>
      <c r="H102" s="10">
        <v>3431</v>
      </c>
      <c r="I102" s="10">
        <v>1755</v>
      </c>
      <c r="J102" s="10">
        <v>1676</v>
      </c>
      <c r="K102" s="10">
        <v>6218</v>
      </c>
      <c r="L102" s="10">
        <v>3496</v>
      </c>
      <c r="M102" s="10">
        <v>2665</v>
      </c>
      <c r="N102" s="10">
        <v>48</v>
      </c>
      <c r="O102" s="10">
        <v>9</v>
      </c>
      <c r="P102" s="10">
        <f t="shared" si="0"/>
        <v>2674</v>
      </c>
      <c r="Q102" s="10">
        <f t="shared" si="1"/>
        <v>3544</v>
      </c>
      <c r="R102" s="10">
        <f t="shared" si="2"/>
        <v>4426</v>
      </c>
      <c r="S102" s="10">
        <f t="shared" si="3"/>
        <v>4541</v>
      </c>
      <c r="T102" s="10">
        <f t="shared" ref="T102:U102" si="201">(P102/R102)*100</f>
        <v>60.415725259828292</v>
      </c>
      <c r="U102" s="10">
        <f t="shared" si="201"/>
        <v>78.044483593922038</v>
      </c>
      <c r="V102" s="10">
        <v>2749</v>
      </c>
      <c r="W102" s="10">
        <v>997</v>
      </c>
      <c r="X102" s="10">
        <v>1752</v>
      </c>
      <c r="Y102" s="10">
        <v>0</v>
      </c>
      <c r="Z102" s="10">
        <v>15099</v>
      </c>
      <c r="AA102" s="10">
        <v>3697</v>
      </c>
      <c r="AB102" s="10">
        <v>1905</v>
      </c>
      <c r="AC102" s="10">
        <v>1792</v>
      </c>
      <c r="AD102" s="10">
        <v>9127</v>
      </c>
      <c r="AE102" s="10">
        <v>4799</v>
      </c>
      <c r="AF102" s="10">
        <v>4208</v>
      </c>
      <c r="AG102" s="10">
        <v>86</v>
      </c>
      <c r="AH102" s="10">
        <v>34</v>
      </c>
      <c r="AI102" s="10">
        <f t="shared" si="8"/>
        <v>4242</v>
      </c>
      <c r="AJ102" s="10">
        <f t="shared" si="139"/>
        <v>4885</v>
      </c>
      <c r="AK102" s="10">
        <f t="shared" si="5"/>
        <v>5408</v>
      </c>
      <c r="AL102" s="10">
        <f t="shared" si="10"/>
        <v>5502</v>
      </c>
      <c r="AM102" s="10">
        <f t="shared" ref="AM102:AN102" si="202">(AI102/AK102)*100</f>
        <v>78.439349112426044</v>
      </c>
      <c r="AN102" s="10">
        <f t="shared" si="202"/>
        <v>88.785896037804434</v>
      </c>
      <c r="AO102" s="10">
        <v>1783</v>
      </c>
      <c r="AP102" s="10">
        <v>617</v>
      </c>
      <c r="AQ102" s="10">
        <v>1166</v>
      </c>
      <c r="AR102" s="10">
        <v>492</v>
      </c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</row>
    <row r="103" spans="1:64">
      <c r="A103" s="6">
        <v>2953</v>
      </c>
      <c r="B103" s="7" t="s">
        <v>24</v>
      </c>
      <c r="C103" s="12" t="s">
        <v>61</v>
      </c>
      <c r="D103" s="12" t="s">
        <v>137</v>
      </c>
      <c r="E103" s="12" t="s">
        <v>142</v>
      </c>
      <c r="F103" s="12" t="s">
        <v>142</v>
      </c>
      <c r="G103" s="10">
        <v>22813</v>
      </c>
      <c r="H103" s="10">
        <v>6840</v>
      </c>
      <c r="I103" s="10">
        <v>3420</v>
      </c>
      <c r="J103" s="10">
        <v>3420</v>
      </c>
      <c r="K103" s="10">
        <v>11394</v>
      </c>
      <c r="L103" s="10">
        <v>6091</v>
      </c>
      <c r="M103" s="10">
        <v>5236</v>
      </c>
      <c r="N103" s="10">
        <v>45</v>
      </c>
      <c r="O103" s="10">
        <v>22</v>
      </c>
      <c r="P103" s="10">
        <f t="shared" si="0"/>
        <v>5258</v>
      </c>
      <c r="Q103" s="10">
        <f t="shared" si="1"/>
        <v>6136</v>
      </c>
      <c r="R103" s="10">
        <f t="shared" si="2"/>
        <v>8048</v>
      </c>
      <c r="S103" s="10">
        <f t="shared" si="3"/>
        <v>7925</v>
      </c>
      <c r="T103" s="10">
        <f t="shared" ref="T103:U103" si="203">(P103/R103)*100</f>
        <v>65.333001988071572</v>
      </c>
      <c r="U103" s="10">
        <f t="shared" si="203"/>
        <v>77.425867507886437</v>
      </c>
      <c r="V103" s="10">
        <v>4579</v>
      </c>
      <c r="W103" s="10">
        <v>1789</v>
      </c>
      <c r="X103" s="10">
        <v>2790</v>
      </c>
      <c r="Y103" s="10">
        <v>0</v>
      </c>
      <c r="Z103" s="10">
        <v>24938</v>
      </c>
      <c r="AA103" s="10">
        <v>6575</v>
      </c>
      <c r="AB103" s="10">
        <v>3343</v>
      </c>
      <c r="AC103" s="10">
        <v>3232</v>
      </c>
      <c r="AD103" s="10">
        <v>14326</v>
      </c>
      <c r="AE103" s="10">
        <v>7340</v>
      </c>
      <c r="AF103" s="10">
        <v>6740</v>
      </c>
      <c r="AG103" s="10">
        <v>132</v>
      </c>
      <c r="AH103" s="10">
        <v>114</v>
      </c>
      <c r="AI103" s="10">
        <f t="shared" si="8"/>
        <v>6854</v>
      </c>
      <c r="AJ103" s="10">
        <f t="shared" si="139"/>
        <v>7472</v>
      </c>
      <c r="AK103" s="10">
        <f t="shared" si="5"/>
        <v>8938</v>
      </c>
      <c r="AL103" s="10">
        <f t="shared" si="10"/>
        <v>8803</v>
      </c>
      <c r="AM103" s="10">
        <f t="shared" ref="AM103:AN103" si="204">(AI103/AK103)*100</f>
        <v>76.683821884090392</v>
      </c>
      <c r="AN103" s="10">
        <f t="shared" si="204"/>
        <v>84.880154492786559</v>
      </c>
      <c r="AO103" s="10">
        <v>3415</v>
      </c>
      <c r="AP103" s="10">
        <v>1331</v>
      </c>
      <c r="AQ103" s="10">
        <v>2084</v>
      </c>
      <c r="AR103" s="10">
        <v>622</v>
      </c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</row>
    <row r="104" spans="1:64">
      <c r="A104" s="6">
        <v>2977</v>
      </c>
      <c r="B104" s="7" t="s">
        <v>24</v>
      </c>
      <c r="C104" s="12" t="s">
        <v>61</v>
      </c>
      <c r="D104" s="12" t="s">
        <v>137</v>
      </c>
      <c r="E104" s="12" t="s">
        <v>143</v>
      </c>
      <c r="F104" s="12" t="s">
        <v>143</v>
      </c>
      <c r="G104" s="10">
        <v>9873</v>
      </c>
      <c r="H104" s="10">
        <v>2661</v>
      </c>
      <c r="I104" s="10">
        <v>1372</v>
      </c>
      <c r="J104" s="10">
        <v>1289</v>
      </c>
      <c r="K104" s="10">
        <v>5034</v>
      </c>
      <c r="L104" s="10">
        <v>2862</v>
      </c>
      <c r="M104" s="10">
        <v>2138</v>
      </c>
      <c r="N104" s="10">
        <v>25</v>
      </c>
      <c r="O104" s="10">
        <v>9</v>
      </c>
      <c r="P104" s="10">
        <f t="shared" si="0"/>
        <v>2147</v>
      </c>
      <c r="Q104" s="10">
        <f t="shared" si="1"/>
        <v>2887</v>
      </c>
      <c r="R104" s="10">
        <f t="shared" si="2"/>
        <v>3530</v>
      </c>
      <c r="S104" s="10">
        <f t="shared" si="3"/>
        <v>3682</v>
      </c>
      <c r="T104" s="10">
        <f t="shared" ref="T104:U104" si="205">(P104/R104)*100</f>
        <v>60.82152974504249</v>
      </c>
      <c r="U104" s="10">
        <f t="shared" si="205"/>
        <v>78.408473655621947</v>
      </c>
      <c r="V104" s="10">
        <v>2178</v>
      </c>
      <c r="W104" s="10">
        <v>795</v>
      </c>
      <c r="X104" s="10">
        <v>1383</v>
      </c>
      <c r="Y104" s="10">
        <v>0</v>
      </c>
      <c r="Z104" s="10">
        <v>12223</v>
      </c>
      <c r="AA104" s="10">
        <v>3272</v>
      </c>
      <c r="AB104" s="10">
        <v>1700</v>
      </c>
      <c r="AC104" s="10">
        <v>1572</v>
      </c>
      <c r="AD104" s="10">
        <v>6996</v>
      </c>
      <c r="AE104" s="10">
        <v>3696</v>
      </c>
      <c r="AF104" s="10">
        <v>3176</v>
      </c>
      <c r="AG104" s="10">
        <v>69</v>
      </c>
      <c r="AH104" s="10">
        <v>55</v>
      </c>
      <c r="AI104" s="10">
        <f t="shared" si="8"/>
        <v>3231</v>
      </c>
      <c r="AJ104" s="10">
        <f t="shared" si="139"/>
        <v>3765</v>
      </c>
      <c r="AK104" s="10">
        <f t="shared" si="5"/>
        <v>4278</v>
      </c>
      <c r="AL104" s="10">
        <f t="shared" si="10"/>
        <v>4319</v>
      </c>
      <c r="AM104" s="10">
        <f t="shared" ref="AM104:AN104" si="206">(AI104/AK104)*100</f>
        <v>75.525946704067323</v>
      </c>
      <c r="AN104" s="10">
        <f t="shared" si="206"/>
        <v>87.172956702940496</v>
      </c>
      <c r="AO104" s="10">
        <v>1601</v>
      </c>
      <c r="AP104" s="10">
        <v>554</v>
      </c>
      <c r="AQ104" s="10">
        <v>1047</v>
      </c>
      <c r="AR104" s="10">
        <v>354</v>
      </c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</row>
    <row r="105" spans="1:64">
      <c r="A105" s="6">
        <v>3001</v>
      </c>
      <c r="B105" s="7" t="s">
        <v>24</v>
      </c>
      <c r="C105" s="12" t="s">
        <v>61</v>
      </c>
      <c r="D105" s="12" t="s">
        <v>137</v>
      </c>
      <c r="E105" s="12" t="s">
        <v>144</v>
      </c>
      <c r="F105" s="12" t="s">
        <v>144</v>
      </c>
      <c r="G105" s="10">
        <v>5039</v>
      </c>
      <c r="H105" s="10">
        <v>1314</v>
      </c>
      <c r="I105" s="10">
        <v>648</v>
      </c>
      <c r="J105" s="10">
        <v>666</v>
      </c>
      <c r="K105" s="10">
        <v>2681</v>
      </c>
      <c r="L105" s="10">
        <v>1472</v>
      </c>
      <c r="M105" s="10">
        <v>1173</v>
      </c>
      <c r="N105" s="10">
        <v>27</v>
      </c>
      <c r="O105" s="10">
        <v>9</v>
      </c>
      <c r="P105" s="10">
        <f t="shared" si="0"/>
        <v>1182</v>
      </c>
      <c r="Q105" s="10">
        <f t="shared" si="1"/>
        <v>1499</v>
      </c>
      <c r="R105" s="10">
        <f t="shared" si="2"/>
        <v>1913</v>
      </c>
      <c r="S105" s="10">
        <f t="shared" si="3"/>
        <v>1812</v>
      </c>
      <c r="T105" s="10">
        <f t="shared" ref="T105:U105" si="207">(P105/R105)*100</f>
        <v>61.78776790381599</v>
      </c>
      <c r="U105" s="10">
        <f t="shared" si="207"/>
        <v>82.726269315673278</v>
      </c>
      <c r="V105" s="10">
        <v>1044</v>
      </c>
      <c r="W105" s="10">
        <v>313</v>
      </c>
      <c r="X105" s="10">
        <v>731</v>
      </c>
      <c r="Y105" s="10">
        <v>0</v>
      </c>
      <c r="Z105" s="10">
        <v>5408</v>
      </c>
      <c r="AA105" s="10">
        <v>1185</v>
      </c>
      <c r="AB105" s="10">
        <v>628</v>
      </c>
      <c r="AC105" s="10">
        <v>557</v>
      </c>
      <c r="AD105" s="10">
        <v>3091</v>
      </c>
      <c r="AE105" s="10">
        <v>1484</v>
      </c>
      <c r="AF105" s="10">
        <v>1392</v>
      </c>
      <c r="AG105" s="10">
        <v>138</v>
      </c>
      <c r="AH105" s="10">
        <v>77</v>
      </c>
      <c r="AI105" s="10">
        <f t="shared" si="8"/>
        <v>1469</v>
      </c>
      <c r="AJ105" s="10">
        <f t="shared" si="139"/>
        <v>1622</v>
      </c>
      <c r="AK105" s="10">
        <f t="shared" si="5"/>
        <v>2067</v>
      </c>
      <c r="AL105" s="10">
        <f t="shared" si="10"/>
        <v>1959</v>
      </c>
      <c r="AM105" s="10">
        <f t="shared" ref="AM105:AN105" si="208">(AI105/AK105)*100</f>
        <v>71.069182389937097</v>
      </c>
      <c r="AN105" s="10">
        <f t="shared" si="208"/>
        <v>82.797345584481874</v>
      </c>
      <c r="AO105" s="10">
        <v>935</v>
      </c>
      <c r="AP105" s="10">
        <v>337</v>
      </c>
      <c r="AQ105" s="10">
        <v>598</v>
      </c>
      <c r="AR105" s="10">
        <v>197</v>
      </c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</row>
    <row r="106" spans="1:64">
      <c r="A106" s="6">
        <v>3049</v>
      </c>
      <c r="B106" s="7" t="s">
        <v>24</v>
      </c>
      <c r="C106" s="12" t="s">
        <v>61</v>
      </c>
      <c r="D106" s="12" t="s">
        <v>145</v>
      </c>
      <c r="E106" s="12" t="s">
        <v>146</v>
      </c>
      <c r="F106" s="12" t="s">
        <v>146</v>
      </c>
      <c r="G106" s="10">
        <v>19333</v>
      </c>
      <c r="H106" s="10">
        <v>5029</v>
      </c>
      <c r="I106" s="10">
        <v>2581</v>
      </c>
      <c r="J106" s="10">
        <v>2448</v>
      </c>
      <c r="K106" s="10">
        <v>11694</v>
      </c>
      <c r="L106" s="10">
        <v>6445</v>
      </c>
      <c r="M106" s="10">
        <v>5205</v>
      </c>
      <c r="N106" s="10">
        <v>23</v>
      </c>
      <c r="O106" s="10">
        <v>21</v>
      </c>
      <c r="P106" s="10">
        <f t="shared" si="0"/>
        <v>5226</v>
      </c>
      <c r="Q106" s="10">
        <f t="shared" si="1"/>
        <v>6468</v>
      </c>
      <c r="R106" s="10">
        <f t="shared" si="2"/>
        <v>6781</v>
      </c>
      <c r="S106" s="10">
        <f t="shared" si="3"/>
        <v>7523</v>
      </c>
      <c r="T106" s="10">
        <f t="shared" ref="T106:U106" si="209">(P106/R106)*100</f>
        <v>77.068279014894557</v>
      </c>
      <c r="U106" s="10">
        <f t="shared" si="209"/>
        <v>85.97633922637246</v>
      </c>
      <c r="V106" s="10">
        <v>2610</v>
      </c>
      <c r="W106" s="10">
        <v>1055</v>
      </c>
      <c r="X106" s="10">
        <v>1555</v>
      </c>
      <c r="Y106" s="10">
        <v>0</v>
      </c>
      <c r="Z106" s="10">
        <v>27377</v>
      </c>
      <c r="AA106" s="10">
        <v>6279</v>
      </c>
      <c r="AB106" s="10">
        <v>3274</v>
      </c>
      <c r="AC106" s="10">
        <v>3005</v>
      </c>
      <c r="AD106" s="10">
        <v>16945</v>
      </c>
      <c r="AE106" s="10">
        <v>8877</v>
      </c>
      <c r="AF106" s="10">
        <v>7740</v>
      </c>
      <c r="AG106" s="10">
        <v>193</v>
      </c>
      <c r="AH106" s="10">
        <v>135</v>
      </c>
      <c r="AI106" s="10">
        <f t="shared" si="8"/>
        <v>7875</v>
      </c>
      <c r="AJ106" s="10">
        <f t="shared" si="139"/>
        <v>9070</v>
      </c>
      <c r="AK106" s="10">
        <f t="shared" si="5"/>
        <v>9974</v>
      </c>
      <c r="AL106" s="10">
        <f t="shared" si="10"/>
        <v>10586</v>
      </c>
      <c r="AM106" s="10">
        <f t="shared" ref="AM106:AN106" si="210">(AI106/AK106)*100</f>
        <v>78.955283737718062</v>
      </c>
      <c r="AN106" s="10">
        <f t="shared" si="210"/>
        <v>85.679198941998862</v>
      </c>
      <c r="AO106" s="10">
        <v>3615</v>
      </c>
      <c r="AP106" s="10">
        <v>1516</v>
      </c>
      <c r="AQ106" s="10">
        <v>2099</v>
      </c>
      <c r="AR106" s="10">
        <v>538</v>
      </c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</row>
    <row r="107" spans="1:64">
      <c r="A107" s="6">
        <v>3073</v>
      </c>
      <c r="B107" s="7" t="s">
        <v>24</v>
      </c>
      <c r="C107" s="12" t="s">
        <v>61</v>
      </c>
      <c r="D107" s="12" t="s">
        <v>145</v>
      </c>
      <c r="E107" s="12" t="s">
        <v>147</v>
      </c>
      <c r="F107" s="12" t="s">
        <v>147</v>
      </c>
      <c r="G107" s="10">
        <v>16923</v>
      </c>
      <c r="H107" s="10">
        <v>4426</v>
      </c>
      <c r="I107" s="10">
        <v>2243</v>
      </c>
      <c r="J107" s="10">
        <v>2183</v>
      </c>
      <c r="K107" s="10">
        <v>10578</v>
      </c>
      <c r="L107" s="10">
        <v>5336</v>
      </c>
      <c r="M107" s="10">
        <v>5235</v>
      </c>
      <c r="N107" s="10">
        <v>6</v>
      </c>
      <c r="O107" s="10">
        <v>1</v>
      </c>
      <c r="P107" s="10">
        <f t="shared" si="0"/>
        <v>5236</v>
      </c>
      <c r="Q107" s="10">
        <f t="shared" si="1"/>
        <v>5342</v>
      </c>
      <c r="R107" s="10">
        <f t="shared" si="2"/>
        <v>6287</v>
      </c>
      <c r="S107" s="10">
        <f t="shared" si="3"/>
        <v>6210</v>
      </c>
      <c r="T107" s="10">
        <f t="shared" ref="T107:U107" si="211">(P107/R107)*100</f>
        <v>83.282964848099255</v>
      </c>
      <c r="U107" s="10">
        <f t="shared" si="211"/>
        <v>86.022544283413851</v>
      </c>
      <c r="V107" s="10">
        <v>1919</v>
      </c>
      <c r="W107" s="10">
        <v>868</v>
      </c>
      <c r="X107" s="10">
        <v>1051</v>
      </c>
      <c r="Y107" s="10">
        <v>0</v>
      </c>
      <c r="Z107" s="10">
        <v>23266</v>
      </c>
      <c r="AA107" s="10">
        <v>5524</v>
      </c>
      <c r="AB107" s="10">
        <v>2891</v>
      </c>
      <c r="AC107" s="10">
        <v>2633</v>
      </c>
      <c r="AD107" s="10">
        <v>15259</v>
      </c>
      <c r="AE107" s="10">
        <v>7882</v>
      </c>
      <c r="AF107" s="10">
        <v>7238</v>
      </c>
      <c r="AG107" s="10">
        <v>86</v>
      </c>
      <c r="AH107" s="10">
        <v>53</v>
      </c>
      <c r="AI107" s="10">
        <f t="shared" si="8"/>
        <v>7291</v>
      </c>
      <c r="AJ107" s="10">
        <f t="shared" si="139"/>
        <v>7968</v>
      </c>
      <c r="AK107" s="10">
        <f t="shared" si="5"/>
        <v>8527</v>
      </c>
      <c r="AL107" s="10">
        <f t="shared" si="10"/>
        <v>8861</v>
      </c>
      <c r="AM107" s="10">
        <f t="shared" ref="AM107:AN107" si="212">(AI107/AK107)*100</f>
        <v>85.504866893397448</v>
      </c>
      <c r="AN107" s="10">
        <f t="shared" si="212"/>
        <v>89.922130685024257</v>
      </c>
      <c r="AO107" s="10">
        <v>2129</v>
      </c>
      <c r="AP107" s="10">
        <v>893</v>
      </c>
      <c r="AQ107" s="10">
        <v>1236</v>
      </c>
      <c r="AR107" s="10">
        <v>354</v>
      </c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</row>
    <row r="108" spans="1:64">
      <c r="A108" s="6">
        <v>3121</v>
      </c>
      <c r="B108" s="7" t="s">
        <v>24</v>
      </c>
      <c r="C108" s="12" t="s">
        <v>61</v>
      </c>
      <c r="D108" s="12" t="s">
        <v>148</v>
      </c>
      <c r="E108" s="12" t="s">
        <v>149</v>
      </c>
      <c r="F108" s="12" t="s">
        <v>149</v>
      </c>
      <c r="G108" s="10">
        <v>9356</v>
      </c>
      <c r="H108" s="10">
        <v>3199</v>
      </c>
      <c r="I108" s="10">
        <v>1648</v>
      </c>
      <c r="J108" s="10">
        <v>1551</v>
      </c>
      <c r="K108" s="10">
        <v>4238</v>
      </c>
      <c r="L108" s="10">
        <v>2965</v>
      </c>
      <c r="M108" s="10">
        <v>1246</v>
      </c>
      <c r="N108" s="10">
        <v>14</v>
      </c>
      <c r="O108" s="10">
        <v>13</v>
      </c>
      <c r="P108" s="10">
        <f t="shared" si="0"/>
        <v>1259</v>
      </c>
      <c r="Q108" s="10">
        <f t="shared" si="1"/>
        <v>2979</v>
      </c>
      <c r="R108" s="10">
        <f t="shared" si="2"/>
        <v>2592</v>
      </c>
      <c r="S108" s="10">
        <f t="shared" si="3"/>
        <v>3565</v>
      </c>
      <c r="T108" s="10">
        <f t="shared" ref="T108:U108" si="213">(P108/R108)*100</f>
        <v>48.572530864197532</v>
      </c>
      <c r="U108" s="10">
        <f t="shared" si="213"/>
        <v>83.562412342215993</v>
      </c>
      <c r="V108" s="10">
        <v>1919</v>
      </c>
      <c r="W108" s="10">
        <v>586</v>
      </c>
      <c r="X108" s="10">
        <v>1333</v>
      </c>
      <c r="Y108" s="10">
        <v>0</v>
      </c>
      <c r="Z108" s="10">
        <v>12408</v>
      </c>
      <c r="AA108" s="10">
        <v>3840</v>
      </c>
      <c r="AB108" s="10">
        <v>2009</v>
      </c>
      <c r="AC108" s="10">
        <v>1831</v>
      </c>
      <c r="AD108" s="10">
        <v>6554</v>
      </c>
      <c r="AE108" s="10">
        <v>4202</v>
      </c>
      <c r="AF108" s="10">
        <v>2255</v>
      </c>
      <c r="AG108" s="10">
        <v>57</v>
      </c>
      <c r="AH108" s="10">
        <v>40</v>
      </c>
      <c r="AI108" s="10">
        <f t="shared" si="8"/>
        <v>2295</v>
      </c>
      <c r="AJ108" s="10">
        <f t="shared" si="139"/>
        <v>4259</v>
      </c>
      <c r="AK108" s="10">
        <f t="shared" si="5"/>
        <v>3320</v>
      </c>
      <c r="AL108" s="10">
        <f t="shared" si="10"/>
        <v>4762</v>
      </c>
      <c r="AM108" s="10">
        <f t="shared" ref="AM108:AN108" si="214">(AI108/AK108)*100</f>
        <v>69.126506024096386</v>
      </c>
      <c r="AN108" s="10">
        <f t="shared" si="214"/>
        <v>89.437211255774884</v>
      </c>
      <c r="AO108" s="10">
        <v>1528</v>
      </c>
      <c r="AP108" s="10">
        <v>503</v>
      </c>
      <c r="AQ108" s="10">
        <v>1025</v>
      </c>
      <c r="AR108" s="10">
        <v>486</v>
      </c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</row>
    <row r="109" spans="1:64">
      <c r="A109" s="6">
        <v>3145</v>
      </c>
      <c r="B109" s="7" t="s">
        <v>24</v>
      </c>
      <c r="C109" s="12" t="s">
        <v>61</v>
      </c>
      <c r="D109" s="12" t="s">
        <v>148</v>
      </c>
      <c r="E109" s="12" t="s">
        <v>150</v>
      </c>
      <c r="F109" s="12" t="s">
        <v>150</v>
      </c>
      <c r="G109" s="10">
        <v>8706</v>
      </c>
      <c r="H109" s="10">
        <v>3090</v>
      </c>
      <c r="I109" s="10">
        <v>1564</v>
      </c>
      <c r="J109" s="10">
        <v>1526</v>
      </c>
      <c r="K109" s="10">
        <v>3774</v>
      </c>
      <c r="L109" s="10">
        <v>2510</v>
      </c>
      <c r="M109" s="10">
        <v>1233</v>
      </c>
      <c r="N109" s="10">
        <v>21</v>
      </c>
      <c r="O109" s="10">
        <v>10</v>
      </c>
      <c r="P109" s="10">
        <f t="shared" si="0"/>
        <v>1243</v>
      </c>
      <c r="Q109" s="10">
        <f t="shared" si="1"/>
        <v>2531</v>
      </c>
      <c r="R109" s="10">
        <f t="shared" si="2"/>
        <v>2561</v>
      </c>
      <c r="S109" s="10">
        <f t="shared" si="3"/>
        <v>3055</v>
      </c>
      <c r="T109" s="10">
        <f t="shared" ref="T109:U109" si="215">(P109/R109)*100</f>
        <v>48.535728231159702</v>
      </c>
      <c r="U109" s="10">
        <f t="shared" si="215"/>
        <v>82.847790507364977</v>
      </c>
      <c r="V109" s="10">
        <v>1842</v>
      </c>
      <c r="W109" s="10">
        <v>524</v>
      </c>
      <c r="X109" s="10">
        <v>1318</v>
      </c>
      <c r="Y109" s="10">
        <v>0</v>
      </c>
      <c r="Z109" s="10">
        <v>9979</v>
      </c>
      <c r="AA109" s="10">
        <v>3114</v>
      </c>
      <c r="AB109" s="10">
        <v>1573</v>
      </c>
      <c r="AC109" s="10">
        <v>1541</v>
      </c>
      <c r="AD109" s="10">
        <v>5041</v>
      </c>
      <c r="AE109" s="10">
        <v>2906</v>
      </c>
      <c r="AF109" s="10">
        <v>2009</v>
      </c>
      <c r="AG109" s="10">
        <v>79</v>
      </c>
      <c r="AH109" s="10">
        <v>47</v>
      </c>
      <c r="AI109" s="10">
        <f t="shared" si="8"/>
        <v>2056</v>
      </c>
      <c r="AJ109" s="10">
        <f t="shared" si="139"/>
        <v>2985</v>
      </c>
      <c r="AK109" s="10">
        <f t="shared" si="5"/>
        <v>3129</v>
      </c>
      <c r="AL109" s="10">
        <f t="shared" si="10"/>
        <v>3480</v>
      </c>
      <c r="AM109" s="10">
        <f t="shared" ref="AM109:AN109" si="216">(AI109/AK109)*100</f>
        <v>65.707893895813356</v>
      </c>
      <c r="AN109" s="10">
        <f t="shared" si="216"/>
        <v>85.775862068965509</v>
      </c>
      <c r="AO109" s="10">
        <v>1568</v>
      </c>
      <c r="AP109" s="10">
        <v>495</v>
      </c>
      <c r="AQ109" s="10">
        <v>1073</v>
      </c>
      <c r="AR109" s="10">
        <v>256</v>
      </c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</row>
    <row r="110" spans="1:64">
      <c r="A110" s="6">
        <v>3193</v>
      </c>
      <c r="B110" s="7" t="s">
        <v>24</v>
      </c>
      <c r="C110" s="12" t="s">
        <v>61</v>
      </c>
      <c r="D110" s="12" t="s">
        <v>151</v>
      </c>
      <c r="E110" s="12" t="s">
        <v>152</v>
      </c>
      <c r="F110" s="12" t="s">
        <v>152</v>
      </c>
      <c r="G110" s="10">
        <v>13018</v>
      </c>
      <c r="H110" s="10">
        <v>4156</v>
      </c>
      <c r="I110" s="10">
        <v>2126</v>
      </c>
      <c r="J110" s="10">
        <v>2030</v>
      </c>
      <c r="K110" s="10">
        <v>6646</v>
      </c>
      <c r="L110" s="10">
        <v>3741</v>
      </c>
      <c r="M110" s="10">
        <v>2863</v>
      </c>
      <c r="N110" s="10">
        <v>37</v>
      </c>
      <c r="O110" s="10">
        <v>5</v>
      </c>
      <c r="P110" s="10">
        <f t="shared" si="0"/>
        <v>2868</v>
      </c>
      <c r="Q110" s="10">
        <f t="shared" si="1"/>
        <v>3778</v>
      </c>
      <c r="R110" s="10">
        <f t="shared" si="2"/>
        <v>4219</v>
      </c>
      <c r="S110" s="10">
        <f t="shared" si="3"/>
        <v>4643</v>
      </c>
      <c r="T110" s="10">
        <f t="shared" ref="T110:U110" si="217">(P110/R110)*100</f>
        <v>67.978193884806828</v>
      </c>
      <c r="U110" s="10">
        <f t="shared" si="217"/>
        <v>81.369804006030591</v>
      </c>
      <c r="V110" s="10">
        <v>2216</v>
      </c>
      <c r="W110" s="10">
        <v>865</v>
      </c>
      <c r="X110" s="10">
        <v>1351</v>
      </c>
      <c r="Y110" s="10">
        <v>0</v>
      </c>
      <c r="Z110" s="10">
        <v>15596</v>
      </c>
      <c r="AA110" s="10">
        <v>4364</v>
      </c>
      <c r="AB110" s="10">
        <v>2285</v>
      </c>
      <c r="AC110" s="10">
        <v>2079</v>
      </c>
      <c r="AD110" s="10">
        <v>9116</v>
      </c>
      <c r="AE110" s="10">
        <v>4980</v>
      </c>
      <c r="AF110" s="10">
        <v>3983</v>
      </c>
      <c r="AG110" s="10">
        <v>89</v>
      </c>
      <c r="AH110" s="10">
        <v>64</v>
      </c>
      <c r="AI110" s="10">
        <f t="shared" si="8"/>
        <v>4047</v>
      </c>
      <c r="AJ110" s="10">
        <f t="shared" si="139"/>
        <v>5069</v>
      </c>
      <c r="AK110" s="10">
        <f t="shared" si="5"/>
        <v>5147</v>
      </c>
      <c r="AL110" s="10">
        <f t="shared" si="10"/>
        <v>5875</v>
      </c>
      <c r="AM110" s="10">
        <f t="shared" ref="AM110:AN110" si="218">(AI110/AK110)*100</f>
        <v>78.628327180882067</v>
      </c>
      <c r="AN110" s="10">
        <f t="shared" si="218"/>
        <v>86.280851063829786</v>
      </c>
      <c r="AO110" s="10">
        <v>1906</v>
      </c>
      <c r="AP110" s="10">
        <v>806</v>
      </c>
      <c r="AQ110" s="10">
        <v>1100</v>
      </c>
      <c r="AR110" s="10">
        <v>210</v>
      </c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</row>
    <row r="111" spans="1:64">
      <c r="A111" s="6">
        <v>3217</v>
      </c>
      <c r="B111" s="7" t="s">
        <v>24</v>
      </c>
      <c r="C111" s="12" t="s">
        <v>61</v>
      </c>
      <c r="D111" s="12" t="s">
        <v>151</v>
      </c>
      <c r="E111" s="12" t="s">
        <v>153</v>
      </c>
      <c r="F111" s="12" t="s">
        <v>153</v>
      </c>
      <c r="G111" s="10">
        <v>3283</v>
      </c>
      <c r="H111" s="10">
        <v>1033</v>
      </c>
      <c r="I111" s="10">
        <v>542</v>
      </c>
      <c r="J111" s="10">
        <v>491</v>
      </c>
      <c r="K111" s="10">
        <v>1611</v>
      </c>
      <c r="L111" s="10">
        <v>837</v>
      </c>
      <c r="M111" s="10">
        <v>753</v>
      </c>
      <c r="N111" s="10">
        <v>16</v>
      </c>
      <c r="O111" s="10">
        <v>5</v>
      </c>
      <c r="P111" s="10">
        <f t="shared" si="0"/>
        <v>758</v>
      </c>
      <c r="Q111" s="10">
        <f t="shared" si="1"/>
        <v>853</v>
      </c>
      <c r="R111" s="10">
        <f t="shared" si="2"/>
        <v>1139</v>
      </c>
      <c r="S111" s="10">
        <f t="shared" si="3"/>
        <v>1111</v>
      </c>
      <c r="T111" s="10">
        <f t="shared" ref="T111:U111" si="219">(P111/R111)*100</f>
        <v>66.549604916593509</v>
      </c>
      <c r="U111" s="10">
        <f t="shared" si="219"/>
        <v>76.77767776777678</v>
      </c>
      <c r="V111" s="10">
        <v>639</v>
      </c>
      <c r="W111" s="10">
        <v>258</v>
      </c>
      <c r="X111" s="10">
        <v>381</v>
      </c>
      <c r="Y111" s="10">
        <v>0</v>
      </c>
      <c r="Z111" s="10">
        <v>6474</v>
      </c>
      <c r="AA111" s="10">
        <v>2014</v>
      </c>
      <c r="AB111" s="10">
        <v>1080</v>
      </c>
      <c r="AC111" s="10">
        <v>934</v>
      </c>
      <c r="AD111" s="10">
        <v>3349</v>
      </c>
      <c r="AE111" s="10">
        <v>1834</v>
      </c>
      <c r="AF111" s="10">
        <v>1384</v>
      </c>
      <c r="AG111" s="10">
        <v>88</v>
      </c>
      <c r="AH111" s="10">
        <v>43</v>
      </c>
      <c r="AI111" s="10">
        <f t="shared" si="8"/>
        <v>1427</v>
      </c>
      <c r="AJ111" s="10">
        <f t="shared" si="139"/>
        <v>1922</v>
      </c>
      <c r="AK111" s="10">
        <f t="shared" si="5"/>
        <v>1983</v>
      </c>
      <c r="AL111" s="10">
        <f t="shared" si="10"/>
        <v>2321</v>
      </c>
      <c r="AM111" s="10">
        <f t="shared" ref="AM111:AN111" si="220">(AI111/AK111)*100</f>
        <v>71.961674230963197</v>
      </c>
      <c r="AN111" s="10">
        <f t="shared" si="220"/>
        <v>82.809133993968118</v>
      </c>
      <c r="AO111" s="10">
        <v>955</v>
      </c>
      <c r="AP111" s="10">
        <v>399</v>
      </c>
      <c r="AQ111" s="10">
        <v>556</v>
      </c>
      <c r="AR111" s="10">
        <v>156</v>
      </c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</row>
    <row r="112" spans="1:64">
      <c r="A112" s="6">
        <v>3265</v>
      </c>
      <c r="B112" s="7" t="s">
        <v>24</v>
      </c>
      <c r="C112" s="12" t="s">
        <v>61</v>
      </c>
      <c r="D112" s="12" t="s">
        <v>154</v>
      </c>
      <c r="E112" s="12" t="s">
        <v>155</v>
      </c>
      <c r="F112" s="12" t="s">
        <v>155</v>
      </c>
      <c r="G112" s="10">
        <v>14807</v>
      </c>
      <c r="H112" s="10">
        <v>3813</v>
      </c>
      <c r="I112" s="10">
        <v>1979</v>
      </c>
      <c r="J112" s="10">
        <v>1834</v>
      </c>
      <c r="K112" s="10">
        <v>8288</v>
      </c>
      <c r="L112" s="10">
        <v>4156</v>
      </c>
      <c r="M112" s="10">
        <v>4090</v>
      </c>
      <c r="N112" s="10">
        <v>29</v>
      </c>
      <c r="O112" s="10">
        <v>13</v>
      </c>
      <c r="P112" s="10">
        <f t="shared" si="0"/>
        <v>4103</v>
      </c>
      <c r="Q112" s="10">
        <f t="shared" si="1"/>
        <v>4185</v>
      </c>
      <c r="R112" s="10">
        <f t="shared" si="2"/>
        <v>5773</v>
      </c>
      <c r="S112" s="10">
        <f t="shared" si="3"/>
        <v>5221</v>
      </c>
      <c r="T112" s="10">
        <f t="shared" ref="T112:U112" si="221">(P112/R112)*100</f>
        <v>71.072232807898843</v>
      </c>
      <c r="U112" s="10">
        <f t="shared" si="221"/>
        <v>80.157058034859219</v>
      </c>
      <c r="V112" s="10">
        <v>2706</v>
      </c>
      <c r="W112" s="10">
        <v>1036</v>
      </c>
      <c r="X112" s="10">
        <v>1670</v>
      </c>
      <c r="Y112" s="10">
        <v>0</v>
      </c>
      <c r="Z112" s="10">
        <v>17289</v>
      </c>
      <c r="AA112" s="10">
        <v>3539</v>
      </c>
      <c r="AB112" s="10">
        <v>1800</v>
      </c>
      <c r="AC112" s="10">
        <v>1739</v>
      </c>
      <c r="AD112" s="10">
        <v>10817</v>
      </c>
      <c r="AE112" s="10">
        <v>5306</v>
      </c>
      <c r="AF112" s="10">
        <v>5305</v>
      </c>
      <c r="AG112" s="10">
        <v>127</v>
      </c>
      <c r="AH112" s="10">
        <v>79</v>
      </c>
      <c r="AI112" s="10">
        <f t="shared" si="8"/>
        <v>5384</v>
      </c>
      <c r="AJ112" s="10">
        <f t="shared" si="139"/>
        <v>5433</v>
      </c>
      <c r="AK112" s="10">
        <f t="shared" si="5"/>
        <v>6966</v>
      </c>
      <c r="AL112" s="10">
        <f t="shared" si="10"/>
        <v>6457</v>
      </c>
      <c r="AM112" s="10">
        <f t="shared" ref="AM112:AN112" si="222">(AI112/AK112)*100</f>
        <v>77.289692793568761</v>
      </c>
      <c r="AN112" s="10">
        <f t="shared" si="222"/>
        <v>84.141242062877495</v>
      </c>
      <c r="AO112" s="10">
        <v>2606</v>
      </c>
      <c r="AP112" s="10">
        <v>1024</v>
      </c>
      <c r="AQ112" s="10">
        <v>1582</v>
      </c>
      <c r="AR112" s="10">
        <v>327</v>
      </c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</row>
    <row r="113" spans="1:64">
      <c r="A113" s="6">
        <v>3289</v>
      </c>
      <c r="B113" s="7" t="s">
        <v>24</v>
      </c>
      <c r="C113" s="12" t="s">
        <v>61</v>
      </c>
      <c r="D113" s="12" t="s">
        <v>154</v>
      </c>
      <c r="E113" s="12" t="s">
        <v>156</v>
      </c>
      <c r="F113" s="12" t="s">
        <v>156</v>
      </c>
      <c r="G113" s="10">
        <v>6044</v>
      </c>
      <c r="H113" s="10">
        <v>1260</v>
      </c>
      <c r="I113" s="10">
        <v>634</v>
      </c>
      <c r="J113" s="10">
        <v>626</v>
      </c>
      <c r="K113" s="10">
        <v>3398</v>
      </c>
      <c r="L113" s="10">
        <v>1788</v>
      </c>
      <c r="M113" s="10">
        <v>1583</v>
      </c>
      <c r="N113" s="10">
        <v>23</v>
      </c>
      <c r="O113" s="10">
        <v>4</v>
      </c>
      <c r="P113" s="10">
        <f t="shared" si="0"/>
        <v>1587</v>
      </c>
      <c r="Q113" s="10">
        <f t="shared" si="1"/>
        <v>1811</v>
      </c>
      <c r="R113" s="10">
        <f t="shared" si="2"/>
        <v>2478</v>
      </c>
      <c r="S113" s="10">
        <f t="shared" si="3"/>
        <v>2306</v>
      </c>
      <c r="T113" s="10">
        <f t="shared" ref="T113:U113" si="223">(P113/R113)*100</f>
        <v>64.043583535108965</v>
      </c>
      <c r="U113" s="10">
        <f t="shared" si="223"/>
        <v>78.534258456201215</v>
      </c>
      <c r="V113" s="10">
        <v>1386</v>
      </c>
      <c r="W113" s="10">
        <v>495</v>
      </c>
      <c r="X113" s="10">
        <v>891</v>
      </c>
      <c r="Y113" s="10">
        <v>0</v>
      </c>
      <c r="Z113" s="10">
        <v>9077</v>
      </c>
      <c r="AA113" s="10">
        <v>1671</v>
      </c>
      <c r="AB113" s="10">
        <v>869</v>
      </c>
      <c r="AC113" s="10">
        <v>802</v>
      </c>
      <c r="AD113" s="10">
        <v>5816</v>
      </c>
      <c r="AE113" s="10">
        <v>2932</v>
      </c>
      <c r="AF113" s="10">
        <v>2758</v>
      </c>
      <c r="AG113" s="10">
        <v>83</v>
      </c>
      <c r="AH113" s="10">
        <v>43</v>
      </c>
      <c r="AI113" s="10">
        <f t="shared" si="8"/>
        <v>2801</v>
      </c>
      <c r="AJ113" s="10">
        <f t="shared" si="139"/>
        <v>3015</v>
      </c>
      <c r="AK113" s="10">
        <f t="shared" si="5"/>
        <v>3575</v>
      </c>
      <c r="AL113" s="10">
        <f t="shared" si="10"/>
        <v>3546</v>
      </c>
      <c r="AM113" s="10">
        <f t="shared" ref="AM113:AN113" si="224">(AI113/AK113)*100</f>
        <v>78.349650349650346</v>
      </c>
      <c r="AN113" s="10">
        <f t="shared" si="224"/>
        <v>85.025380710659903</v>
      </c>
      <c r="AO113" s="10">
        <v>1305</v>
      </c>
      <c r="AP113" s="10">
        <v>531</v>
      </c>
      <c r="AQ113" s="10">
        <v>774</v>
      </c>
      <c r="AR113" s="10">
        <v>285</v>
      </c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</row>
    <row r="114" spans="1:64">
      <c r="A114" s="6">
        <v>3313</v>
      </c>
      <c r="B114" s="7" t="s">
        <v>24</v>
      </c>
      <c r="C114" s="12" t="s">
        <v>61</v>
      </c>
      <c r="D114" s="12" t="s">
        <v>154</v>
      </c>
      <c r="E114" s="12" t="s">
        <v>157</v>
      </c>
      <c r="F114" s="12" t="s">
        <v>157</v>
      </c>
      <c r="G114" s="10">
        <v>6260</v>
      </c>
      <c r="H114" s="10">
        <v>1229</v>
      </c>
      <c r="I114" s="10">
        <v>596</v>
      </c>
      <c r="J114" s="10">
        <v>633</v>
      </c>
      <c r="K114" s="10">
        <v>3456</v>
      </c>
      <c r="L114" s="10">
        <v>1770</v>
      </c>
      <c r="M114" s="10">
        <v>1629</v>
      </c>
      <c r="N114" s="10">
        <v>39</v>
      </c>
      <c r="O114" s="10">
        <v>18</v>
      </c>
      <c r="P114" s="10">
        <f t="shared" si="0"/>
        <v>1647</v>
      </c>
      <c r="Q114" s="10">
        <f t="shared" si="1"/>
        <v>1809</v>
      </c>
      <c r="R114" s="10">
        <f t="shared" si="2"/>
        <v>2543</v>
      </c>
      <c r="S114" s="10">
        <f t="shared" si="3"/>
        <v>2488</v>
      </c>
      <c r="T114" s="10">
        <f t="shared" ref="T114:U114" si="225">(P114/R114)*100</f>
        <v>64.76602438065278</v>
      </c>
      <c r="U114" s="10">
        <f t="shared" si="225"/>
        <v>72.70900321543408</v>
      </c>
      <c r="V114" s="10">
        <v>1575</v>
      </c>
      <c r="W114" s="10">
        <v>679</v>
      </c>
      <c r="X114" s="10">
        <v>896</v>
      </c>
      <c r="Y114" s="10">
        <v>0</v>
      </c>
      <c r="Z114" s="10">
        <v>7463</v>
      </c>
      <c r="AA114" s="10">
        <v>1149</v>
      </c>
      <c r="AB114" s="10">
        <v>598</v>
      </c>
      <c r="AC114" s="10">
        <v>551</v>
      </c>
      <c r="AD114" s="10">
        <v>4944</v>
      </c>
      <c r="AE114" s="10">
        <v>2702</v>
      </c>
      <c r="AF114" s="10">
        <v>2160</v>
      </c>
      <c r="AG114" s="10">
        <v>56</v>
      </c>
      <c r="AH114" s="10">
        <v>26</v>
      </c>
      <c r="AI114" s="10">
        <f t="shared" si="8"/>
        <v>2186</v>
      </c>
      <c r="AJ114" s="10">
        <f t="shared" si="139"/>
        <v>2758</v>
      </c>
      <c r="AK114" s="10">
        <f t="shared" si="5"/>
        <v>2918</v>
      </c>
      <c r="AL114" s="10">
        <f t="shared" si="10"/>
        <v>3305</v>
      </c>
      <c r="AM114" s="10">
        <f t="shared" ref="AM114:AN114" si="226">(AI114/AK114)*100</f>
        <v>74.914324880054835</v>
      </c>
      <c r="AN114" s="10">
        <f t="shared" si="226"/>
        <v>83.44931921331316</v>
      </c>
      <c r="AO114" s="10">
        <v>1279</v>
      </c>
      <c r="AP114" s="10">
        <v>547</v>
      </c>
      <c r="AQ114" s="10">
        <v>732</v>
      </c>
      <c r="AR114" s="10">
        <v>91</v>
      </c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</row>
    <row r="115" spans="1:64">
      <c r="A115" s="6">
        <v>3361</v>
      </c>
      <c r="B115" s="7" t="s">
        <v>24</v>
      </c>
      <c r="C115" s="12" t="s">
        <v>61</v>
      </c>
      <c r="D115" s="12" t="s">
        <v>158</v>
      </c>
      <c r="E115" s="12" t="s">
        <v>159</v>
      </c>
      <c r="F115" s="12" t="s">
        <v>159</v>
      </c>
      <c r="G115" s="10">
        <v>8815</v>
      </c>
      <c r="H115" s="10">
        <v>1938</v>
      </c>
      <c r="I115" s="10">
        <v>1033</v>
      </c>
      <c r="J115" s="10">
        <v>905</v>
      </c>
      <c r="K115" s="10">
        <v>5526</v>
      </c>
      <c r="L115" s="10">
        <v>3088</v>
      </c>
      <c r="M115" s="10">
        <v>2423</v>
      </c>
      <c r="N115" s="10">
        <v>13</v>
      </c>
      <c r="O115" s="10">
        <v>2</v>
      </c>
      <c r="P115" s="10">
        <f t="shared" si="0"/>
        <v>2425</v>
      </c>
      <c r="Q115" s="10">
        <f t="shared" si="1"/>
        <v>3101</v>
      </c>
      <c r="R115" s="10">
        <f t="shared" si="2"/>
        <v>3235</v>
      </c>
      <c r="S115" s="10">
        <f t="shared" si="3"/>
        <v>3642</v>
      </c>
      <c r="T115" s="10">
        <f t="shared" ref="T115:U115" si="227">(P115/R115)*100</f>
        <v>74.961360123647609</v>
      </c>
      <c r="U115" s="10">
        <f t="shared" si="227"/>
        <v>85.145524437122461</v>
      </c>
      <c r="V115" s="10">
        <v>1351</v>
      </c>
      <c r="W115" s="10">
        <v>541</v>
      </c>
      <c r="X115" s="10">
        <v>810</v>
      </c>
      <c r="Y115" s="10">
        <v>0</v>
      </c>
      <c r="Z115" s="10">
        <v>9012</v>
      </c>
      <c r="AA115" s="10">
        <v>1925</v>
      </c>
      <c r="AB115" s="10">
        <v>1040</v>
      </c>
      <c r="AC115" s="10">
        <v>885</v>
      </c>
      <c r="AD115" s="10">
        <v>6145</v>
      </c>
      <c r="AE115" s="10">
        <v>3320</v>
      </c>
      <c r="AF115" s="10">
        <v>2762</v>
      </c>
      <c r="AG115" s="10">
        <v>45</v>
      </c>
      <c r="AH115" s="10">
        <v>18</v>
      </c>
      <c r="AI115" s="10">
        <f t="shared" si="8"/>
        <v>2780</v>
      </c>
      <c r="AJ115" s="10">
        <f t="shared" si="139"/>
        <v>3365</v>
      </c>
      <c r="AK115" s="10">
        <f t="shared" si="5"/>
        <v>3243</v>
      </c>
      <c r="AL115" s="10">
        <f t="shared" si="10"/>
        <v>3683</v>
      </c>
      <c r="AM115" s="10">
        <f t="shared" ref="AM115:AN115" si="228">(AI115/AK115)*100</f>
        <v>85.723095898859086</v>
      </c>
      <c r="AN115" s="10">
        <f t="shared" si="228"/>
        <v>91.365734455606841</v>
      </c>
      <c r="AO115" s="10">
        <v>781</v>
      </c>
      <c r="AP115" s="10">
        <v>318</v>
      </c>
      <c r="AQ115" s="10">
        <v>463</v>
      </c>
      <c r="AR115" s="10">
        <v>161</v>
      </c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</row>
    <row r="116" spans="1:64">
      <c r="A116" s="6">
        <v>3385</v>
      </c>
      <c r="B116" s="7" t="s">
        <v>24</v>
      </c>
      <c r="C116" s="12" t="s">
        <v>61</v>
      </c>
      <c r="D116" s="12" t="s">
        <v>158</v>
      </c>
      <c r="E116" s="12" t="s">
        <v>160</v>
      </c>
      <c r="F116" s="12" t="s">
        <v>160</v>
      </c>
      <c r="G116" s="10">
        <v>6975</v>
      </c>
      <c r="H116" s="10">
        <v>1677</v>
      </c>
      <c r="I116" s="10">
        <v>847</v>
      </c>
      <c r="J116" s="10">
        <v>830</v>
      </c>
      <c r="K116" s="10">
        <v>4074</v>
      </c>
      <c r="L116" s="10">
        <v>2338</v>
      </c>
      <c r="M116" s="10">
        <v>1722</v>
      </c>
      <c r="N116" s="10">
        <v>9</v>
      </c>
      <c r="O116" s="10">
        <v>5</v>
      </c>
      <c r="P116" s="10">
        <f t="shared" si="0"/>
        <v>1727</v>
      </c>
      <c r="Q116" s="10">
        <f t="shared" si="1"/>
        <v>2347</v>
      </c>
      <c r="R116" s="10">
        <f t="shared" si="2"/>
        <v>2457</v>
      </c>
      <c r="S116" s="10">
        <f t="shared" si="3"/>
        <v>2841</v>
      </c>
      <c r="T116" s="10">
        <f t="shared" ref="T116:U116" si="229">(P116/R116)*100</f>
        <v>70.28897028897029</v>
      </c>
      <c r="U116" s="10">
        <f t="shared" si="229"/>
        <v>82.611756423794432</v>
      </c>
      <c r="V116" s="10">
        <v>1224</v>
      </c>
      <c r="W116" s="10">
        <v>494</v>
      </c>
      <c r="X116" s="10">
        <v>730</v>
      </c>
      <c r="Y116" s="10">
        <v>0</v>
      </c>
      <c r="Z116" s="10">
        <v>6557</v>
      </c>
      <c r="AA116" s="10">
        <v>1324</v>
      </c>
      <c r="AB116" s="10">
        <v>693</v>
      </c>
      <c r="AC116" s="10">
        <v>631</v>
      </c>
      <c r="AD116" s="10">
        <v>4376</v>
      </c>
      <c r="AE116" s="10">
        <v>2395</v>
      </c>
      <c r="AF116" s="10">
        <v>1922</v>
      </c>
      <c r="AG116" s="10">
        <v>45</v>
      </c>
      <c r="AH116" s="10">
        <v>14</v>
      </c>
      <c r="AI116" s="10">
        <f t="shared" si="8"/>
        <v>1936</v>
      </c>
      <c r="AJ116" s="10">
        <f t="shared" si="139"/>
        <v>2440</v>
      </c>
      <c r="AK116" s="10">
        <f t="shared" si="5"/>
        <v>2356</v>
      </c>
      <c r="AL116" s="10">
        <f t="shared" si="10"/>
        <v>2757</v>
      </c>
      <c r="AM116" s="10">
        <f t="shared" ref="AM116:AN116" si="230">(AI116/AK116)*100</f>
        <v>82.173174872665527</v>
      </c>
      <c r="AN116" s="10">
        <f t="shared" si="230"/>
        <v>88.501994922016678</v>
      </c>
      <c r="AO116" s="10">
        <v>737</v>
      </c>
      <c r="AP116" s="10">
        <v>317</v>
      </c>
      <c r="AQ116" s="10">
        <v>420</v>
      </c>
      <c r="AR116" s="10">
        <v>120</v>
      </c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</row>
    <row r="117" spans="1:64">
      <c r="A117" s="6">
        <v>3409</v>
      </c>
      <c r="B117" s="7" t="s">
        <v>24</v>
      </c>
      <c r="C117" s="12" t="s">
        <v>61</v>
      </c>
      <c r="D117" s="12" t="s">
        <v>158</v>
      </c>
      <c r="E117" s="12" t="s">
        <v>161</v>
      </c>
      <c r="F117" s="12" t="s">
        <v>161</v>
      </c>
      <c r="G117" s="10">
        <v>2004</v>
      </c>
      <c r="H117" s="10">
        <v>564</v>
      </c>
      <c r="I117" s="10">
        <v>305</v>
      </c>
      <c r="J117" s="10">
        <v>259</v>
      </c>
      <c r="K117" s="10">
        <v>1169</v>
      </c>
      <c r="L117" s="10">
        <v>668</v>
      </c>
      <c r="M117" s="10">
        <v>499</v>
      </c>
      <c r="N117" s="10">
        <v>1</v>
      </c>
      <c r="O117" s="10">
        <v>1</v>
      </c>
      <c r="P117" s="10">
        <f t="shared" si="0"/>
        <v>500</v>
      </c>
      <c r="Q117" s="10">
        <f t="shared" si="1"/>
        <v>669</v>
      </c>
      <c r="R117" s="10">
        <f t="shared" si="2"/>
        <v>659</v>
      </c>
      <c r="S117" s="10">
        <f t="shared" si="3"/>
        <v>781</v>
      </c>
      <c r="T117" s="10">
        <f t="shared" ref="T117:U117" si="231">(P117/R117)*100</f>
        <v>75.872534142640376</v>
      </c>
      <c r="U117" s="10">
        <f t="shared" si="231"/>
        <v>85.659411011523687</v>
      </c>
      <c r="V117" s="10">
        <v>271</v>
      </c>
      <c r="W117" s="10">
        <v>112</v>
      </c>
      <c r="X117" s="10">
        <v>159</v>
      </c>
      <c r="Y117" s="10">
        <v>0</v>
      </c>
      <c r="Z117" s="10">
        <v>2037</v>
      </c>
      <c r="AA117" s="10">
        <v>489</v>
      </c>
      <c r="AB117" s="10">
        <v>282</v>
      </c>
      <c r="AC117" s="10">
        <v>207</v>
      </c>
      <c r="AD117" s="10">
        <v>1308</v>
      </c>
      <c r="AE117" s="10">
        <v>701</v>
      </c>
      <c r="AF117" s="10">
        <v>590</v>
      </c>
      <c r="AG117" s="10">
        <v>12</v>
      </c>
      <c r="AH117" s="10">
        <v>5</v>
      </c>
      <c r="AI117" s="10">
        <f t="shared" si="8"/>
        <v>595</v>
      </c>
      <c r="AJ117" s="10">
        <f t="shared" si="139"/>
        <v>713</v>
      </c>
      <c r="AK117" s="10">
        <f t="shared" si="5"/>
        <v>738</v>
      </c>
      <c r="AL117" s="10">
        <f t="shared" si="10"/>
        <v>795</v>
      </c>
      <c r="AM117" s="10">
        <f t="shared" ref="AM117:AN117" si="232">(AI117/AK117)*100</f>
        <v>80.623306233062337</v>
      </c>
      <c r="AN117" s="10">
        <f t="shared" si="232"/>
        <v>89.685534591194966</v>
      </c>
      <c r="AO117" s="10">
        <v>225</v>
      </c>
      <c r="AP117" s="10">
        <v>82</v>
      </c>
      <c r="AQ117" s="10">
        <v>143</v>
      </c>
      <c r="AR117" s="10">
        <v>15</v>
      </c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</row>
    <row r="118" spans="1:64">
      <c r="A118" s="6">
        <v>3457</v>
      </c>
      <c r="B118" s="7" t="s">
        <v>24</v>
      </c>
      <c r="C118" s="12" t="s">
        <v>61</v>
      </c>
      <c r="D118" s="12" t="s">
        <v>162</v>
      </c>
      <c r="E118" s="12" t="s">
        <v>163</v>
      </c>
      <c r="F118" s="12" t="s">
        <v>163</v>
      </c>
      <c r="G118" s="10">
        <v>4578</v>
      </c>
      <c r="H118" s="10">
        <v>1033</v>
      </c>
      <c r="I118" s="10">
        <v>559</v>
      </c>
      <c r="J118" s="10">
        <v>474</v>
      </c>
      <c r="K118" s="10">
        <v>2635</v>
      </c>
      <c r="L118" s="10">
        <v>1421</v>
      </c>
      <c r="M118" s="10">
        <v>1196</v>
      </c>
      <c r="N118" s="10">
        <v>15</v>
      </c>
      <c r="O118" s="10">
        <v>3</v>
      </c>
      <c r="P118" s="10">
        <f t="shared" si="0"/>
        <v>1199</v>
      </c>
      <c r="Q118" s="10">
        <f t="shared" si="1"/>
        <v>1436</v>
      </c>
      <c r="R118" s="10">
        <f t="shared" si="2"/>
        <v>1768</v>
      </c>
      <c r="S118" s="10">
        <f t="shared" si="3"/>
        <v>1777</v>
      </c>
      <c r="T118" s="10">
        <f t="shared" ref="T118:U118" si="233">(P118/R118)*100</f>
        <v>67.81674208144797</v>
      </c>
      <c r="U118" s="10">
        <f t="shared" si="233"/>
        <v>80.81035453010692</v>
      </c>
      <c r="V118" s="10">
        <v>910</v>
      </c>
      <c r="W118" s="10">
        <v>341</v>
      </c>
      <c r="X118" s="10">
        <v>569</v>
      </c>
      <c r="Y118" s="10">
        <v>0</v>
      </c>
      <c r="Z118" s="10">
        <v>6735</v>
      </c>
      <c r="AA118" s="10">
        <v>1344</v>
      </c>
      <c r="AB118" s="10">
        <v>684</v>
      </c>
      <c r="AC118" s="10">
        <v>660</v>
      </c>
      <c r="AD118" s="10">
        <v>4584</v>
      </c>
      <c r="AE118" s="10">
        <v>2327</v>
      </c>
      <c r="AF118" s="10">
        <v>2221</v>
      </c>
      <c r="AG118" s="10">
        <v>23</v>
      </c>
      <c r="AH118" s="10">
        <v>13</v>
      </c>
      <c r="AI118" s="10">
        <f t="shared" si="8"/>
        <v>2234</v>
      </c>
      <c r="AJ118" s="10">
        <f t="shared" si="139"/>
        <v>2350</v>
      </c>
      <c r="AK118" s="10">
        <f t="shared" si="5"/>
        <v>2641</v>
      </c>
      <c r="AL118" s="10">
        <f t="shared" si="10"/>
        <v>2650</v>
      </c>
      <c r="AM118" s="10">
        <f t="shared" ref="AM118:AN118" si="234">(AI118/AK118)*100</f>
        <v>84.589170768648231</v>
      </c>
      <c r="AN118" s="10">
        <f t="shared" si="234"/>
        <v>88.679245283018872</v>
      </c>
      <c r="AO118" s="10">
        <v>707</v>
      </c>
      <c r="AP118" s="10">
        <v>300</v>
      </c>
      <c r="AQ118" s="10">
        <v>407</v>
      </c>
      <c r="AR118" s="10">
        <v>100</v>
      </c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</row>
    <row r="119" spans="1:64">
      <c r="A119" s="6">
        <v>3481</v>
      </c>
      <c r="B119" s="7" t="s">
        <v>24</v>
      </c>
      <c r="C119" s="12" t="s">
        <v>61</v>
      </c>
      <c r="D119" s="12" t="s">
        <v>162</v>
      </c>
      <c r="E119" s="12" t="s">
        <v>164</v>
      </c>
      <c r="F119" s="12" t="s">
        <v>164</v>
      </c>
      <c r="G119" s="10">
        <v>2878</v>
      </c>
      <c r="H119" s="10">
        <v>803</v>
      </c>
      <c r="I119" s="10">
        <v>425</v>
      </c>
      <c r="J119" s="10">
        <v>378</v>
      </c>
      <c r="K119" s="10">
        <v>1538</v>
      </c>
      <c r="L119" s="10">
        <v>821</v>
      </c>
      <c r="M119" s="10">
        <v>697</v>
      </c>
      <c r="N119" s="10">
        <v>14</v>
      </c>
      <c r="O119" s="10">
        <v>6</v>
      </c>
      <c r="P119" s="10">
        <f t="shared" si="0"/>
        <v>703</v>
      </c>
      <c r="Q119" s="10">
        <f t="shared" si="1"/>
        <v>835</v>
      </c>
      <c r="R119" s="10">
        <f t="shared" si="2"/>
        <v>1014</v>
      </c>
      <c r="S119" s="10">
        <f t="shared" si="3"/>
        <v>1061</v>
      </c>
      <c r="T119" s="10">
        <f t="shared" ref="T119:U119" si="235">(P119/R119)*100</f>
        <v>69.329388560157795</v>
      </c>
      <c r="U119" s="10">
        <f t="shared" si="235"/>
        <v>78.699340245051843</v>
      </c>
      <c r="V119" s="10">
        <v>537</v>
      </c>
      <c r="W119" s="10">
        <v>226</v>
      </c>
      <c r="X119" s="10">
        <v>311</v>
      </c>
      <c r="Y119" s="10">
        <v>0</v>
      </c>
      <c r="Z119" s="10">
        <v>5287</v>
      </c>
      <c r="AA119" s="10">
        <v>1393</v>
      </c>
      <c r="AB119" s="10">
        <v>739</v>
      </c>
      <c r="AC119" s="10">
        <v>654</v>
      </c>
      <c r="AD119" s="10">
        <v>3232</v>
      </c>
      <c r="AE119" s="10">
        <v>1668</v>
      </c>
      <c r="AF119" s="10">
        <v>1485</v>
      </c>
      <c r="AG119" s="10">
        <v>48</v>
      </c>
      <c r="AH119" s="10">
        <v>31</v>
      </c>
      <c r="AI119" s="10">
        <f t="shared" si="8"/>
        <v>1516</v>
      </c>
      <c r="AJ119" s="10">
        <f t="shared" si="139"/>
        <v>1716</v>
      </c>
      <c r="AK119" s="10">
        <f t="shared" si="5"/>
        <v>1869</v>
      </c>
      <c r="AL119" s="10">
        <f t="shared" si="10"/>
        <v>1968</v>
      </c>
      <c r="AM119" s="10">
        <f t="shared" ref="AM119:AN119" si="236">(AI119/AK119)*100</f>
        <v>81.112894596040661</v>
      </c>
      <c r="AN119" s="10">
        <f t="shared" si="236"/>
        <v>87.195121951219505</v>
      </c>
      <c r="AO119" s="10">
        <v>605</v>
      </c>
      <c r="AP119" s="10">
        <v>252</v>
      </c>
      <c r="AQ119" s="10">
        <v>353</v>
      </c>
      <c r="AR119" s="10">
        <v>57</v>
      </c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</row>
    <row r="120" spans="1:64">
      <c r="A120" s="6">
        <v>3529</v>
      </c>
      <c r="B120" s="7" t="s">
        <v>24</v>
      </c>
      <c r="C120" s="12" t="s">
        <v>61</v>
      </c>
      <c r="D120" s="12" t="s">
        <v>165</v>
      </c>
      <c r="E120" s="12" t="s">
        <v>165</v>
      </c>
      <c r="F120" s="12" t="s">
        <v>165</v>
      </c>
      <c r="G120" s="10">
        <v>50294</v>
      </c>
      <c r="H120" s="10">
        <v>15214</v>
      </c>
      <c r="I120" s="10">
        <v>7811</v>
      </c>
      <c r="J120" s="10">
        <v>7403</v>
      </c>
      <c r="K120" s="10">
        <v>28245</v>
      </c>
      <c r="L120" s="10">
        <v>15650</v>
      </c>
      <c r="M120" s="10">
        <v>12523</v>
      </c>
      <c r="N120" s="10">
        <v>50</v>
      </c>
      <c r="O120" s="10">
        <v>22</v>
      </c>
      <c r="P120" s="10">
        <f t="shared" si="0"/>
        <v>12545</v>
      </c>
      <c r="Q120" s="10">
        <f t="shared" si="1"/>
        <v>15700</v>
      </c>
      <c r="R120" s="10">
        <f t="shared" si="2"/>
        <v>16395</v>
      </c>
      <c r="S120" s="10">
        <f t="shared" si="3"/>
        <v>18685</v>
      </c>
      <c r="T120" s="10">
        <f t="shared" ref="T120:U120" si="237">(P120/R120)*100</f>
        <v>76.517230863068008</v>
      </c>
      <c r="U120" s="10">
        <f t="shared" si="237"/>
        <v>84.024618678084025</v>
      </c>
      <c r="V120" s="10">
        <v>6835</v>
      </c>
      <c r="W120" s="10">
        <v>2985</v>
      </c>
      <c r="X120" s="10">
        <v>3850</v>
      </c>
      <c r="Y120" s="10">
        <v>0</v>
      </c>
      <c r="Z120" s="10">
        <v>59083</v>
      </c>
      <c r="AA120" s="10">
        <v>15114</v>
      </c>
      <c r="AB120" s="10">
        <v>7725</v>
      </c>
      <c r="AC120" s="10">
        <v>7389</v>
      </c>
      <c r="AD120" s="10">
        <v>35911</v>
      </c>
      <c r="AE120" s="10">
        <v>19448</v>
      </c>
      <c r="AF120" s="10">
        <v>15902</v>
      </c>
      <c r="AG120" s="10">
        <v>307</v>
      </c>
      <c r="AH120" s="10">
        <v>254</v>
      </c>
      <c r="AI120" s="10">
        <f t="shared" si="8"/>
        <v>16156</v>
      </c>
      <c r="AJ120" s="10">
        <f t="shared" si="139"/>
        <v>19755</v>
      </c>
      <c r="AK120" s="10">
        <f t="shared" si="5"/>
        <v>20417</v>
      </c>
      <c r="AL120" s="10">
        <f t="shared" si="10"/>
        <v>22418</v>
      </c>
      <c r="AM120" s="10">
        <f t="shared" ref="AM120:AN120" si="238">(AI120/AK120)*100</f>
        <v>79.130136650830181</v>
      </c>
      <c r="AN120" s="10">
        <f t="shared" si="238"/>
        <v>88.121152645195821</v>
      </c>
      <c r="AO120" s="10">
        <v>6924</v>
      </c>
      <c r="AP120" s="10">
        <v>2663</v>
      </c>
      <c r="AQ120" s="10">
        <v>4261</v>
      </c>
      <c r="AR120" s="10">
        <v>1134</v>
      </c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</row>
    <row r="121" spans="1:64">
      <c r="A121" s="6">
        <v>3553</v>
      </c>
      <c r="B121" s="7" t="s">
        <v>24</v>
      </c>
      <c r="C121" s="12" t="s">
        <v>61</v>
      </c>
      <c r="D121" s="12" t="s">
        <v>165</v>
      </c>
      <c r="E121" s="12" t="s">
        <v>166</v>
      </c>
      <c r="F121" s="12" t="s">
        <v>166</v>
      </c>
      <c r="G121" s="10">
        <v>11191</v>
      </c>
      <c r="H121" s="10">
        <v>3404</v>
      </c>
      <c r="I121" s="10">
        <v>1740</v>
      </c>
      <c r="J121" s="10">
        <v>1664</v>
      </c>
      <c r="K121" s="10">
        <v>6473</v>
      </c>
      <c r="L121" s="10">
        <v>3929</v>
      </c>
      <c r="M121" s="10">
        <v>2529</v>
      </c>
      <c r="N121" s="10">
        <v>10</v>
      </c>
      <c r="O121" s="10">
        <v>5</v>
      </c>
      <c r="P121" s="10">
        <f t="shared" si="0"/>
        <v>2534</v>
      </c>
      <c r="Q121" s="10">
        <f t="shared" si="1"/>
        <v>3939</v>
      </c>
      <c r="R121" s="10">
        <f t="shared" si="2"/>
        <v>3325</v>
      </c>
      <c r="S121" s="10">
        <f t="shared" si="3"/>
        <v>4462</v>
      </c>
      <c r="T121" s="10">
        <f t="shared" ref="T121:U121" si="239">(P121/R121)*100</f>
        <v>76.21052631578948</v>
      </c>
      <c r="U121" s="10">
        <f t="shared" si="239"/>
        <v>88.278798744957427</v>
      </c>
      <c r="V121" s="10">
        <v>1314</v>
      </c>
      <c r="W121" s="10">
        <v>523</v>
      </c>
      <c r="X121" s="10">
        <v>791</v>
      </c>
      <c r="Y121" s="10">
        <v>0</v>
      </c>
      <c r="Z121" s="10">
        <v>10540</v>
      </c>
      <c r="AA121" s="10">
        <v>2717</v>
      </c>
      <c r="AB121" s="10">
        <v>1372</v>
      </c>
      <c r="AC121" s="10">
        <v>1345</v>
      </c>
      <c r="AD121" s="10">
        <v>6608</v>
      </c>
      <c r="AE121" s="10">
        <v>3847</v>
      </c>
      <c r="AF121" s="10">
        <v>2707</v>
      </c>
      <c r="AG121" s="10">
        <v>37</v>
      </c>
      <c r="AH121" s="10">
        <v>17</v>
      </c>
      <c r="AI121" s="10">
        <f t="shared" si="8"/>
        <v>2724</v>
      </c>
      <c r="AJ121" s="10">
        <f t="shared" si="139"/>
        <v>3884</v>
      </c>
      <c r="AK121" s="10">
        <f t="shared" si="5"/>
        <v>3433</v>
      </c>
      <c r="AL121" s="10">
        <f t="shared" si="10"/>
        <v>4316</v>
      </c>
      <c r="AM121" s="10">
        <f t="shared" ref="AM121:AN121" si="240">(AI121/AK121)*100</f>
        <v>79.347509466938533</v>
      </c>
      <c r="AN121" s="10">
        <f t="shared" si="240"/>
        <v>89.990732159406861</v>
      </c>
      <c r="AO121" s="10">
        <v>1141</v>
      </c>
      <c r="AP121" s="10">
        <v>432</v>
      </c>
      <c r="AQ121" s="10">
        <v>709</v>
      </c>
      <c r="AR121" s="10">
        <v>74</v>
      </c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</row>
    <row r="122" spans="1:64">
      <c r="A122" s="6">
        <v>3625</v>
      </c>
      <c r="B122" s="7" t="s">
        <v>24</v>
      </c>
      <c r="C122" s="12" t="s">
        <v>167</v>
      </c>
      <c r="D122" s="12" t="s">
        <v>168</v>
      </c>
      <c r="E122" s="12" t="s">
        <v>167</v>
      </c>
      <c r="F122" s="12" t="s">
        <v>167</v>
      </c>
      <c r="G122" s="10">
        <v>630138</v>
      </c>
      <c r="H122" s="10">
        <v>167574</v>
      </c>
      <c r="I122" s="10">
        <v>85324</v>
      </c>
      <c r="J122" s="10">
        <v>82250</v>
      </c>
      <c r="K122" s="10">
        <v>282831</v>
      </c>
      <c r="L122" s="10">
        <v>152927</v>
      </c>
      <c r="M122" s="10">
        <v>124121</v>
      </c>
      <c r="N122" s="10">
        <v>3126</v>
      </c>
      <c r="O122" s="10">
        <v>2657</v>
      </c>
      <c r="P122" s="10">
        <f t="shared" si="0"/>
        <v>126778</v>
      </c>
      <c r="Q122" s="10">
        <f t="shared" si="1"/>
        <v>156053</v>
      </c>
      <c r="R122" s="10">
        <f t="shared" si="2"/>
        <v>244172</v>
      </c>
      <c r="S122" s="10">
        <f t="shared" si="3"/>
        <v>218392</v>
      </c>
      <c r="T122" s="10">
        <f t="shared" ref="T122:U122" si="241">(P122/R122)*100</f>
        <v>51.921596251822486</v>
      </c>
      <c r="U122" s="10">
        <f t="shared" si="241"/>
        <v>71.45545624381846</v>
      </c>
      <c r="V122" s="10">
        <v>179733</v>
      </c>
      <c r="W122" s="10">
        <v>62339</v>
      </c>
      <c r="X122" s="10">
        <v>117394</v>
      </c>
      <c r="Y122" s="10">
        <v>0</v>
      </c>
      <c r="Z122" s="10">
        <v>661444</v>
      </c>
      <c r="AA122" s="10">
        <v>145635</v>
      </c>
      <c r="AB122" s="10">
        <v>74218</v>
      </c>
      <c r="AC122" s="10">
        <v>71417</v>
      </c>
      <c r="AD122" s="10">
        <v>345764</v>
      </c>
      <c r="AE122" s="10">
        <v>173653</v>
      </c>
      <c r="AF122" s="10">
        <v>159745</v>
      </c>
      <c r="AG122" s="10">
        <v>6269</v>
      </c>
      <c r="AH122" s="10">
        <v>6097</v>
      </c>
      <c r="AI122" s="10">
        <f t="shared" si="8"/>
        <v>165842</v>
      </c>
      <c r="AJ122" s="10">
        <f t="shared" si="139"/>
        <v>179922</v>
      </c>
      <c r="AK122" s="10">
        <f t="shared" si="5"/>
        <v>267121</v>
      </c>
      <c r="AL122" s="10">
        <f t="shared" si="10"/>
        <v>239152</v>
      </c>
      <c r="AM122" s="10">
        <f t="shared" ref="AM122:AN122" si="242">(AI122/AK122)*100</f>
        <v>62.084972727715162</v>
      </c>
      <c r="AN122" s="10">
        <f t="shared" si="242"/>
        <v>75.233324412925668</v>
      </c>
      <c r="AO122" s="10">
        <v>160509</v>
      </c>
      <c r="AP122" s="10">
        <v>59230</v>
      </c>
      <c r="AQ122" s="10">
        <v>101279</v>
      </c>
      <c r="AR122" s="10">
        <v>9536</v>
      </c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</row>
    <row r="123" spans="1:64">
      <c r="A123" s="6">
        <v>3673</v>
      </c>
      <c r="B123" s="7" t="s">
        <v>24</v>
      </c>
      <c r="C123" s="12" t="s">
        <v>167</v>
      </c>
      <c r="D123" s="12" t="s">
        <v>169</v>
      </c>
      <c r="E123" s="12" t="s">
        <v>170</v>
      </c>
      <c r="F123" s="12" t="s">
        <v>170</v>
      </c>
      <c r="G123" s="10">
        <v>23248</v>
      </c>
      <c r="H123" s="10">
        <v>8093</v>
      </c>
      <c r="I123" s="10">
        <v>4042</v>
      </c>
      <c r="J123" s="10">
        <v>4051</v>
      </c>
      <c r="K123" s="10">
        <v>9112</v>
      </c>
      <c r="L123" s="10">
        <v>5818</v>
      </c>
      <c r="M123" s="10">
        <v>3198</v>
      </c>
      <c r="N123" s="10">
        <v>69</v>
      </c>
      <c r="O123" s="10">
        <v>27</v>
      </c>
      <c r="P123" s="10">
        <f t="shared" si="0"/>
        <v>3225</v>
      </c>
      <c r="Q123" s="10">
        <f t="shared" si="1"/>
        <v>5887</v>
      </c>
      <c r="R123" s="10">
        <f t="shared" si="2"/>
        <v>7552</v>
      </c>
      <c r="S123" s="10">
        <f t="shared" si="3"/>
        <v>7603</v>
      </c>
      <c r="T123" s="10">
        <f t="shared" ref="T123:U123" si="243">(P123/R123)*100</f>
        <v>42.703919491525419</v>
      </c>
      <c r="U123" s="10">
        <f t="shared" si="243"/>
        <v>77.429961857161643</v>
      </c>
      <c r="V123" s="10">
        <v>6043</v>
      </c>
      <c r="W123" s="10">
        <v>1716</v>
      </c>
      <c r="X123" s="10">
        <v>4327</v>
      </c>
      <c r="Y123" s="10">
        <v>0</v>
      </c>
      <c r="Z123" s="10">
        <v>22859</v>
      </c>
      <c r="AA123" s="10">
        <v>5914</v>
      </c>
      <c r="AB123" s="10">
        <v>3008</v>
      </c>
      <c r="AC123" s="10">
        <v>2906</v>
      </c>
      <c r="AD123" s="10">
        <v>12827</v>
      </c>
      <c r="AE123" s="10">
        <v>6894</v>
      </c>
      <c r="AF123" s="10">
        <v>5746</v>
      </c>
      <c r="AG123" s="10">
        <v>107</v>
      </c>
      <c r="AH123" s="10">
        <v>80</v>
      </c>
      <c r="AI123" s="10">
        <f t="shared" si="8"/>
        <v>5826</v>
      </c>
      <c r="AJ123" s="10">
        <f t="shared" si="139"/>
        <v>7001</v>
      </c>
      <c r="AK123" s="10">
        <f t="shared" si="5"/>
        <v>8340</v>
      </c>
      <c r="AL123" s="10">
        <f t="shared" si="10"/>
        <v>8205</v>
      </c>
      <c r="AM123" s="10">
        <f t="shared" ref="AM123:AN123" si="244">(AI123/AK123)*100</f>
        <v>69.856115107913681</v>
      </c>
      <c r="AN123" s="10">
        <f t="shared" si="244"/>
        <v>85.326020719073739</v>
      </c>
      <c r="AO123" s="10">
        <v>3718</v>
      </c>
      <c r="AP123" s="10">
        <v>1204</v>
      </c>
      <c r="AQ123" s="10">
        <v>2514</v>
      </c>
      <c r="AR123" s="10">
        <v>400</v>
      </c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</row>
    <row r="124" spans="1:64">
      <c r="A124" s="6">
        <v>3697</v>
      </c>
      <c r="B124" s="7" t="s">
        <v>24</v>
      </c>
      <c r="C124" s="12" t="s">
        <v>167</v>
      </c>
      <c r="D124" s="12" t="s">
        <v>169</v>
      </c>
      <c r="E124" s="12" t="s">
        <v>171</v>
      </c>
      <c r="F124" s="12" t="s">
        <v>171</v>
      </c>
      <c r="G124" s="10">
        <v>6847</v>
      </c>
      <c r="H124" s="10">
        <v>1844</v>
      </c>
      <c r="I124" s="10">
        <v>947</v>
      </c>
      <c r="J124" s="10">
        <v>897</v>
      </c>
      <c r="K124" s="10">
        <v>3176</v>
      </c>
      <c r="L124" s="10">
        <v>2085</v>
      </c>
      <c r="M124" s="10">
        <v>1068</v>
      </c>
      <c r="N124" s="10">
        <v>14</v>
      </c>
      <c r="O124" s="10">
        <v>9</v>
      </c>
      <c r="P124" s="10">
        <f t="shared" si="0"/>
        <v>1077</v>
      </c>
      <c r="Q124" s="10">
        <f t="shared" si="1"/>
        <v>2099</v>
      </c>
      <c r="R124" s="10">
        <f t="shared" si="2"/>
        <v>2359</v>
      </c>
      <c r="S124" s="10">
        <f t="shared" si="3"/>
        <v>2644</v>
      </c>
      <c r="T124" s="10">
        <f t="shared" ref="T124:U124" si="245">(P124/R124)*100</f>
        <v>45.654938533276813</v>
      </c>
      <c r="U124" s="10">
        <f t="shared" si="245"/>
        <v>79.387291981845692</v>
      </c>
      <c r="V124" s="10">
        <v>1827</v>
      </c>
      <c r="W124" s="10">
        <v>545</v>
      </c>
      <c r="X124" s="10">
        <v>1282</v>
      </c>
      <c r="Y124" s="10">
        <v>0</v>
      </c>
      <c r="Z124" s="10">
        <v>6425</v>
      </c>
      <c r="AA124" s="10">
        <v>1357</v>
      </c>
      <c r="AB124" s="10">
        <v>715</v>
      </c>
      <c r="AC124" s="10">
        <v>642</v>
      </c>
      <c r="AD124" s="10">
        <v>3828</v>
      </c>
      <c r="AE124" s="10">
        <v>2253</v>
      </c>
      <c r="AF124" s="10">
        <v>1506</v>
      </c>
      <c r="AG124" s="10">
        <v>43</v>
      </c>
      <c r="AH124" s="10">
        <v>26</v>
      </c>
      <c r="AI124" s="10">
        <f t="shared" si="8"/>
        <v>1532</v>
      </c>
      <c r="AJ124" s="10">
        <f t="shared" si="139"/>
        <v>2296</v>
      </c>
      <c r="AK124" s="10">
        <f t="shared" si="5"/>
        <v>2270</v>
      </c>
      <c r="AL124" s="10">
        <f t="shared" si="10"/>
        <v>2750</v>
      </c>
      <c r="AM124" s="10">
        <f t="shared" ref="AM124:AN124" si="246">(AI124/AK124)*100</f>
        <v>67.488986784140963</v>
      </c>
      <c r="AN124" s="10">
        <f t="shared" si="246"/>
        <v>83.490909090909099</v>
      </c>
      <c r="AO124" s="10">
        <v>1192</v>
      </c>
      <c r="AP124" s="10">
        <v>454</v>
      </c>
      <c r="AQ124" s="10">
        <v>738</v>
      </c>
      <c r="AR124" s="10">
        <v>48</v>
      </c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</row>
    <row r="125" spans="1:64">
      <c r="A125" s="6">
        <v>3721</v>
      </c>
      <c r="B125" s="7" t="s">
        <v>24</v>
      </c>
      <c r="C125" s="12" t="s">
        <v>167</v>
      </c>
      <c r="D125" s="12" t="s">
        <v>169</v>
      </c>
      <c r="E125" s="12" t="s">
        <v>172</v>
      </c>
      <c r="F125" s="12" t="s">
        <v>172</v>
      </c>
      <c r="G125" s="10">
        <v>5642</v>
      </c>
      <c r="H125" s="10">
        <v>1829</v>
      </c>
      <c r="I125" s="10">
        <v>873</v>
      </c>
      <c r="J125" s="10">
        <v>956</v>
      </c>
      <c r="K125" s="10">
        <v>2803</v>
      </c>
      <c r="L125" s="10">
        <v>1744</v>
      </c>
      <c r="M125" s="10">
        <v>1047</v>
      </c>
      <c r="N125" s="10">
        <v>11</v>
      </c>
      <c r="O125" s="10">
        <v>1</v>
      </c>
      <c r="P125" s="10">
        <f t="shared" si="0"/>
        <v>1048</v>
      </c>
      <c r="Q125" s="10">
        <f t="shared" si="1"/>
        <v>1755</v>
      </c>
      <c r="R125" s="10">
        <f t="shared" si="2"/>
        <v>1790</v>
      </c>
      <c r="S125" s="10">
        <f t="shared" si="3"/>
        <v>2023</v>
      </c>
      <c r="T125" s="10">
        <f t="shared" ref="T125:U125" si="247">(P125/R125)*100</f>
        <v>58.547486033519561</v>
      </c>
      <c r="U125" s="10">
        <f t="shared" si="247"/>
        <v>86.752347998022742</v>
      </c>
      <c r="V125" s="10">
        <v>1010</v>
      </c>
      <c r="W125" s="10">
        <v>268</v>
      </c>
      <c r="X125" s="10">
        <v>742</v>
      </c>
      <c r="Y125" s="10">
        <v>0</v>
      </c>
      <c r="Z125" s="10">
        <v>6654</v>
      </c>
      <c r="AA125" s="10">
        <v>1689</v>
      </c>
      <c r="AB125" s="10">
        <v>867</v>
      </c>
      <c r="AC125" s="10">
        <v>822</v>
      </c>
      <c r="AD125" s="10">
        <v>3983</v>
      </c>
      <c r="AE125" s="10">
        <v>2210</v>
      </c>
      <c r="AF125" s="10">
        <v>1693</v>
      </c>
      <c r="AG125" s="10">
        <v>45</v>
      </c>
      <c r="AH125" s="10">
        <v>35</v>
      </c>
      <c r="AI125" s="10">
        <f t="shared" si="8"/>
        <v>1728</v>
      </c>
      <c r="AJ125" s="10">
        <f t="shared" si="139"/>
        <v>2255</v>
      </c>
      <c r="AK125" s="10">
        <f t="shared" si="5"/>
        <v>2380</v>
      </c>
      <c r="AL125" s="10">
        <f t="shared" si="10"/>
        <v>2505</v>
      </c>
      <c r="AM125" s="10">
        <f t="shared" ref="AM125:AN125" si="248">(AI125/AK125)*100</f>
        <v>72.605042016806721</v>
      </c>
      <c r="AN125" s="10">
        <f t="shared" si="248"/>
        <v>90.019960079840317</v>
      </c>
      <c r="AO125" s="10">
        <v>902</v>
      </c>
      <c r="AP125" s="10">
        <v>250</v>
      </c>
      <c r="AQ125" s="10">
        <v>652</v>
      </c>
      <c r="AR125" s="10">
        <v>80</v>
      </c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</row>
    <row r="126" spans="1:64">
      <c r="A126" s="6">
        <v>3769</v>
      </c>
      <c r="B126" s="7" t="s">
        <v>24</v>
      </c>
      <c r="C126" s="12" t="s">
        <v>167</v>
      </c>
      <c r="D126" s="12" t="s">
        <v>173</v>
      </c>
      <c r="E126" s="12" t="s">
        <v>173</v>
      </c>
      <c r="F126" s="12" t="s">
        <v>173</v>
      </c>
      <c r="G126" s="10">
        <v>23644</v>
      </c>
      <c r="H126" s="10">
        <v>7824</v>
      </c>
      <c r="I126" s="10">
        <v>4010</v>
      </c>
      <c r="J126" s="10">
        <v>3814</v>
      </c>
      <c r="K126" s="10">
        <v>11335</v>
      </c>
      <c r="L126" s="10">
        <v>7012</v>
      </c>
      <c r="M126" s="10">
        <v>4266</v>
      </c>
      <c r="N126" s="10">
        <v>46</v>
      </c>
      <c r="O126" s="10">
        <v>11</v>
      </c>
      <c r="P126" s="10">
        <f t="shared" si="0"/>
        <v>4277</v>
      </c>
      <c r="Q126" s="10">
        <f t="shared" si="1"/>
        <v>7058</v>
      </c>
      <c r="R126" s="10">
        <f t="shared" si="2"/>
        <v>7660</v>
      </c>
      <c r="S126" s="10">
        <f t="shared" si="3"/>
        <v>8160</v>
      </c>
      <c r="T126" s="10">
        <f t="shared" ref="T126:U126" si="249">(P126/R126)*100</f>
        <v>55.835509138381198</v>
      </c>
      <c r="U126" s="10">
        <f t="shared" si="249"/>
        <v>86.495098039215691</v>
      </c>
      <c r="V126" s="10">
        <v>4485</v>
      </c>
      <c r="W126" s="10">
        <v>1102</v>
      </c>
      <c r="X126" s="10">
        <v>3383</v>
      </c>
      <c r="Y126" s="10">
        <v>0</v>
      </c>
      <c r="Z126" s="10">
        <v>21676</v>
      </c>
      <c r="AA126" s="10">
        <v>6060</v>
      </c>
      <c r="AB126" s="10">
        <v>3092</v>
      </c>
      <c r="AC126" s="10">
        <v>2968</v>
      </c>
      <c r="AD126" s="10">
        <v>12471</v>
      </c>
      <c r="AE126" s="10">
        <v>7375</v>
      </c>
      <c r="AF126" s="10">
        <v>5015</v>
      </c>
      <c r="AG126" s="10">
        <v>46</v>
      </c>
      <c r="AH126" s="10">
        <v>35</v>
      </c>
      <c r="AI126" s="10">
        <f t="shared" si="8"/>
        <v>5050</v>
      </c>
      <c r="AJ126" s="10">
        <f t="shared" si="139"/>
        <v>7421</v>
      </c>
      <c r="AK126" s="10">
        <f t="shared" si="5"/>
        <v>7114</v>
      </c>
      <c r="AL126" s="10">
        <f t="shared" si="10"/>
        <v>8290</v>
      </c>
      <c r="AM126" s="10">
        <f t="shared" ref="AM126:AN126" si="250">(AI126/AK126)*100</f>
        <v>70.98678661793646</v>
      </c>
      <c r="AN126" s="10">
        <f t="shared" si="250"/>
        <v>89.51749095295537</v>
      </c>
      <c r="AO126" s="10">
        <v>2933</v>
      </c>
      <c r="AP126" s="10">
        <v>869</v>
      </c>
      <c r="AQ126" s="10">
        <v>2064</v>
      </c>
      <c r="AR126" s="10">
        <v>212</v>
      </c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</row>
    <row r="127" spans="1:64">
      <c r="A127" s="6">
        <v>3793</v>
      </c>
      <c r="B127" s="7" t="s">
        <v>24</v>
      </c>
      <c r="C127" s="12" t="s">
        <v>167</v>
      </c>
      <c r="D127" s="12" t="s">
        <v>173</v>
      </c>
      <c r="E127" s="12" t="s">
        <v>174</v>
      </c>
      <c r="F127" s="12" t="s">
        <v>174</v>
      </c>
      <c r="G127" s="10">
        <v>12789</v>
      </c>
      <c r="H127" s="10">
        <v>4036</v>
      </c>
      <c r="I127" s="10">
        <v>2056</v>
      </c>
      <c r="J127" s="10">
        <v>1980</v>
      </c>
      <c r="K127" s="10">
        <v>6429</v>
      </c>
      <c r="L127" s="10">
        <v>3874</v>
      </c>
      <c r="M127" s="10">
        <v>2539</v>
      </c>
      <c r="N127" s="10">
        <v>13</v>
      </c>
      <c r="O127" s="10">
        <v>3</v>
      </c>
      <c r="P127" s="10">
        <f t="shared" si="0"/>
        <v>2542</v>
      </c>
      <c r="Q127" s="10">
        <f t="shared" si="1"/>
        <v>3887</v>
      </c>
      <c r="R127" s="10">
        <f t="shared" si="2"/>
        <v>4311</v>
      </c>
      <c r="S127" s="10">
        <f t="shared" si="3"/>
        <v>4442</v>
      </c>
      <c r="T127" s="10">
        <f t="shared" ref="T127:U127" si="251">(P127/R127)*100</f>
        <v>58.965437253537466</v>
      </c>
      <c r="U127" s="10">
        <f t="shared" si="251"/>
        <v>87.505628095452508</v>
      </c>
      <c r="V127" s="10">
        <v>2324</v>
      </c>
      <c r="W127" s="10">
        <v>555</v>
      </c>
      <c r="X127" s="10">
        <v>1769</v>
      </c>
      <c r="Y127" s="10">
        <v>0</v>
      </c>
      <c r="Z127" s="10">
        <v>14625</v>
      </c>
      <c r="AA127" s="10">
        <v>3838</v>
      </c>
      <c r="AB127" s="10">
        <v>1995</v>
      </c>
      <c r="AC127" s="10">
        <v>1843</v>
      </c>
      <c r="AD127" s="10">
        <v>8621</v>
      </c>
      <c r="AE127" s="10">
        <v>4818</v>
      </c>
      <c r="AF127" s="10">
        <v>3728</v>
      </c>
      <c r="AG127" s="10">
        <v>42</v>
      </c>
      <c r="AH127" s="10">
        <v>33</v>
      </c>
      <c r="AI127" s="10">
        <f t="shared" si="8"/>
        <v>3761</v>
      </c>
      <c r="AJ127" s="10">
        <f t="shared" si="139"/>
        <v>4860</v>
      </c>
      <c r="AK127" s="10">
        <f t="shared" si="5"/>
        <v>5201</v>
      </c>
      <c r="AL127" s="10">
        <f t="shared" si="10"/>
        <v>5442</v>
      </c>
      <c r="AM127" s="10">
        <f t="shared" ref="AM127:AN127" si="252">(AI127/AK127)*100</f>
        <v>72.313016727552395</v>
      </c>
      <c r="AN127" s="10">
        <f t="shared" si="252"/>
        <v>89.305402425578833</v>
      </c>
      <c r="AO127" s="10">
        <v>2022</v>
      </c>
      <c r="AP127" s="10">
        <v>582</v>
      </c>
      <c r="AQ127" s="10">
        <v>1440</v>
      </c>
      <c r="AR127" s="10">
        <v>144</v>
      </c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</row>
    <row r="128" spans="1:64">
      <c r="A128" s="6">
        <v>3817</v>
      </c>
      <c r="B128" s="7" t="s">
        <v>24</v>
      </c>
      <c r="C128" s="12" t="s">
        <v>167</v>
      </c>
      <c r="D128" s="12" t="s">
        <v>173</v>
      </c>
      <c r="E128" s="12" t="s">
        <v>175</v>
      </c>
      <c r="F128" s="12" t="s">
        <v>175</v>
      </c>
      <c r="G128" s="10">
        <v>18069</v>
      </c>
      <c r="H128" s="10">
        <v>6414</v>
      </c>
      <c r="I128" s="10">
        <v>3259</v>
      </c>
      <c r="J128" s="10">
        <v>3155</v>
      </c>
      <c r="K128" s="10">
        <v>8785</v>
      </c>
      <c r="L128" s="10">
        <v>5437</v>
      </c>
      <c r="M128" s="10">
        <v>3308</v>
      </c>
      <c r="N128" s="10">
        <v>35</v>
      </c>
      <c r="O128" s="10">
        <v>5</v>
      </c>
      <c r="P128" s="10">
        <f t="shared" si="0"/>
        <v>3313</v>
      </c>
      <c r="Q128" s="10">
        <f t="shared" si="1"/>
        <v>5472</v>
      </c>
      <c r="R128" s="10">
        <f t="shared" si="2"/>
        <v>5325</v>
      </c>
      <c r="S128" s="10">
        <f t="shared" si="3"/>
        <v>6330</v>
      </c>
      <c r="T128" s="10">
        <f t="shared" ref="T128:U128" si="253">(P128/R128)*100</f>
        <v>62.215962441314552</v>
      </c>
      <c r="U128" s="10">
        <f t="shared" si="253"/>
        <v>86.445497630331758</v>
      </c>
      <c r="V128" s="10">
        <v>2870</v>
      </c>
      <c r="W128" s="10">
        <v>858</v>
      </c>
      <c r="X128" s="10">
        <v>2012</v>
      </c>
      <c r="Y128" s="10">
        <v>0</v>
      </c>
      <c r="Z128" s="10">
        <v>19295</v>
      </c>
      <c r="AA128" s="10">
        <v>5729</v>
      </c>
      <c r="AB128" s="10">
        <v>2959</v>
      </c>
      <c r="AC128" s="10">
        <v>2770</v>
      </c>
      <c r="AD128" s="10">
        <v>11349</v>
      </c>
      <c r="AE128" s="10">
        <v>6758</v>
      </c>
      <c r="AF128" s="10">
        <v>4475</v>
      </c>
      <c r="AG128" s="10">
        <v>73</v>
      </c>
      <c r="AH128" s="10">
        <v>43</v>
      </c>
      <c r="AI128" s="10">
        <f t="shared" si="8"/>
        <v>4518</v>
      </c>
      <c r="AJ128" s="10">
        <f t="shared" si="139"/>
        <v>6831</v>
      </c>
      <c r="AK128" s="10">
        <f t="shared" si="5"/>
        <v>5881</v>
      </c>
      <c r="AL128" s="10">
        <f t="shared" si="10"/>
        <v>7393</v>
      </c>
      <c r="AM128" s="10">
        <f t="shared" ref="AM128:AN128" si="254">(AI128/AK128)*100</f>
        <v>76.823669443972108</v>
      </c>
      <c r="AN128" s="10">
        <f t="shared" si="254"/>
        <v>92.398214527255504</v>
      </c>
      <c r="AO128" s="10">
        <v>1925</v>
      </c>
      <c r="AP128" s="10">
        <v>562</v>
      </c>
      <c r="AQ128" s="10">
        <v>1363</v>
      </c>
      <c r="AR128" s="10">
        <v>292</v>
      </c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</row>
    <row r="129" spans="1:64">
      <c r="A129" s="6">
        <v>3865</v>
      </c>
      <c r="B129" s="7" t="s">
        <v>24</v>
      </c>
      <c r="C129" s="12" t="s">
        <v>167</v>
      </c>
      <c r="D129" s="12" t="s">
        <v>176</v>
      </c>
      <c r="E129" s="12" t="s">
        <v>177</v>
      </c>
      <c r="F129" s="12" t="s">
        <v>177</v>
      </c>
      <c r="G129" s="10">
        <v>8219</v>
      </c>
      <c r="H129" s="10">
        <v>2237</v>
      </c>
      <c r="I129" s="10">
        <v>1118</v>
      </c>
      <c r="J129" s="10">
        <v>1119</v>
      </c>
      <c r="K129" s="10">
        <v>3404</v>
      </c>
      <c r="L129" s="10">
        <v>1991</v>
      </c>
      <c r="M129" s="10">
        <v>1382</v>
      </c>
      <c r="N129" s="10">
        <v>21</v>
      </c>
      <c r="O129" s="10">
        <v>10</v>
      </c>
      <c r="P129" s="10">
        <f t="shared" si="0"/>
        <v>1392</v>
      </c>
      <c r="Q129" s="10">
        <f t="shared" si="1"/>
        <v>2012</v>
      </c>
      <c r="R129" s="10">
        <f t="shared" si="2"/>
        <v>2972</v>
      </c>
      <c r="S129" s="10">
        <f t="shared" si="3"/>
        <v>3010</v>
      </c>
      <c r="T129" s="10">
        <f t="shared" ref="T129:U129" si="255">(P129/R129)*100</f>
        <v>46.837146702557206</v>
      </c>
      <c r="U129" s="10">
        <f t="shared" si="255"/>
        <v>66.843853820598014</v>
      </c>
      <c r="V129" s="10">
        <v>2578</v>
      </c>
      <c r="W129" s="10">
        <v>998</v>
      </c>
      <c r="X129" s="10">
        <v>1580</v>
      </c>
      <c r="Y129" s="10">
        <v>0</v>
      </c>
      <c r="Z129" s="10">
        <v>11172</v>
      </c>
      <c r="AA129" s="10">
        <v>2616</v>
      </c>
      <c r="AB129" s="10">
        <v>1297</v>
      </c>
      <c r="AC129" s="10">
        <v>1319</v>
      </c>
      <c r="AD129" s="10">
        <v>6089</v>
      </c>
      <c r="AE129" s="10">
        <v>3247</v>
      </c>
      <c r="AF129" s="10">
        <v>2710</v>
      </c>
      <c r="AG129" s="10">
        <v>68</v>
      </c>
      <c r="AH129" s="10">
        <v>64</v>
      </c>
      <c r="AI129" s="10">
        <f t="shared" si="8"/>
        <v>2774</v>
      </c>
      <c r="AJ129" s="10">
        <f t="shared" si="139"/>
        <v>3315</v>
      </c>
      <c r="AK129" s="10">
        <f t="shared" si="5"/>
        <v>4202</v>
      </c>
      <c r="AL129" s="10">
        <f t="shared" si="10"/>
        <v>4203</v>
      </c>
      <c r="AM129" s="10">
        <f t="shared" ref="AM129:AN129" si="256">(AI129/AK129)*100</f>
        <v>66.016182770109481</v>
      </c>
      <c r="AN129" s="10">
        <f t="shared" si="256"/>
        <v>78.872234118486801</v>
      </c>
      <c r="AO129" s="10">
        <v>2316</v>
      </c>
      <c r="AP129" s="10">
        <v>888</v>
      </c>
      <c r="AQ129" s="10">
        <v>1428</v>
      </c>
      <c r="AR129" s="10">
        <v>151</v>
      </c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</row>
    <row r="130" spans="1:64">
      <c r="A130" s="6">
        <v>3889</v>
      </c>
      <c r="B130" s="7" t="s">
        <v>24</v>
      </c>
      <c r="C130" s="12" t="s">
        <v>167</v>
      </c>
      <c r="D130" s="12" t="s">
        <v>176</v>
      </c>
      <c r="E130" s="12" t="s">
        <v>178</v>
      </c>
      <c r="F130" s="12" t="s">
        <v>178</v>
      </c>
      <c r="G130" s="10">
        <v>7192</v>
      </c>
      <c r="H130" s="10">
        <v>2268</v>
      </c>
      <c r="I130" s="10">
        <v>1104</v>
      </c>
      <c r="J130" s="10">
        <v>1164</v>
      </c>
      <c r="K130" s="10">
        <v>3306</v>
      </c>
      <c r="L130" s="10">
        <v>1956</v>
      </c>
      <c r="M130" s="10">
        <v>1324</v>
      </c>
      <c r="N130" s="10">
        <v>20</v>
      </c>
      <c r="O130" s="10">
        <v>6</v>
      </c>
      <c r="P130" s="10">
        <f t="shared" si="0"/>
        <v>1330</v>
      </c>
      <c r="Q130" s="10">
        <f t="shared" si="1"/>
        <v>1976</v>
      </c>
      <c r="R130" s="10">
        <f t="shared" si="2"/>
        <v>2501</v>
      </c>
      <c r="S130" s="10">
        <f t="shared" si="3"/>
        <v>2423</v>
      </c>
      <c r="T130" s="10">
        <f t="shared" ref="T130:U130" si="257">(P130/R130)*100</f>
        <v>53.178728508596564</v>
      </c>
      <c r="U130" s="10">
        <f t="shared" si="257"/>
        <v>81.551795295088738</v>
      </c>
      <c r="V130" s="10">
        <v>1618</v>
      </c>
      <c r="W130" s="10">
        <v>447</v>
      </c>
      <c r="X130" s="10">
        <v>1171</v>
      </c>
      <c r="Y130" s="10">
        <v>0</v>
      </c>
      <c r="Z130" s="10">
        <v>7268</v>
      </c>
      <c r="AA130" s="10">
        <v>1747</v>
      </c>
      <c r="AB130" s="10">
        <v>843</v>
      </c>
      <c r="AC130" s="10">
        <v>904</v>
      </c>
      <c r="AD130" s="10">
        <v>4451</v>
      </c>
      <c r="AE130" s="10">
        <v>2353</v>
      </c>
      <c r="AF130" s="10">
        <v>2045</v>
      </c>
      <c r="AG130" s="10">
        <v>33</v>
      </c>
      <c r="AH130" s="10">
        <v>20</v>
      </c>
      <c r="AI130" s="10">
        <f t="shared" si="8"/>
        <v>2065</v>
      </c>
      <c r="AJ130" s="10">
        <f t="shared" si="139"/>
        <v>2386</v>
      </c>
      <c r="AK130" s="10">
        <f t="shared" si="5"/>
        <v>2734</v>
      </c>
      <c r="AL130" s="10">
        <f t="shared" si="10"/>
        <v>2677</v>
      </c>
      <c r="AM130" s="10">
        <f t="shared" ref="AM130:AN130" si="258">(AI130/AK130)*100</f>
        <v>75.53035844915874</v>
      </c>
      <c r="AN130" s="10">
        <f t="shared" si="258"/>
        <v>89.129622711991033</v>
      </c>
      <c r="AO130" s="10">
        <v>960</v>
      </c>
      <c r="AP130" s="10">
        <v>291</v>
      </c>
      <c r="AQ130" s="10">
        <v>669</v>
      </c>
      <c r="AR130" s="10">
        <v>110</v>
      </c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</row>
    <row r="131" spans="1:64">
      <c r="A131" s="6">
        <v>3913</v>
      </c>
      <c r="B131" s="7" t="s">
        <v>24</v>
      </c>
      <c r="C131" s="12" t="s">
        <v>167</v>
      </c>
      <c r="D131" s="12" t="s">
        <v>176</v>
      </c>
      <c r="E131" s="12" t="s">
        <v>179</v>
      </c>
      <c r="F131" s="12" t="s">
        <v>179</v>
      </c>
      <c r="G131" s="10">
        <v>17358</v>
      </c>
      <c r="H131" s="10">
        <v>5081</v>
      </c>
      <c r="I131" s="10">
        <v>2544</v>
      </c>
      <c r="J131" s="10">
        <v>2537</v>
      </c>
      <c r="K131" s="10">
        <v>7489</v>
      </c>
      <c r="L131" s="10">
        <v>4442</v>
      </c>
      <c r="M131" s="10">
        <v>2917</v>
      </c>
      <c r="N131" s="10">
        <v>85</v>
      </c>
      <c r="O131" s="10">
        <v>45</v>
      </c>
      <c r="P131" s="10">
        <f t="shared" si="0"/>
        <v>2962</v>
      </c>
      <c r="Q131" s="10">
        <f t="shared" si="1"/>
        <v>4527</v>
      </c>
      <c r="R131" s="10">
        <f t="shared" si="2"/>
        <v>6444</v>
      </c>
      <c r="S131" s="10">
        <f t="shared" si="3"/>
        <v>5833</v>
      </c>
      <c r="T131" s="10">
        <f t="shared" ref="T131:U131" si="259">(P131/R131)*100</f>
        <v>45.965238981998759</v>
      </c>
      <c r="U131" s="10">
        <f t="shared" si="259"/>
        <v>77.610149151380085</v>
      </c>
      <c r="V131" s="10">
        <v>4788</v>
      </c>
      <c r="W131" s="10">
        <v>1306</v>
      </c>
      <c r="X131" s="10">
        <v>3482</v>
      </c>
      <c r="Y131" s="10">
        <v>0</v>
      </c>
      <c r="Z131" s="10">
        <v>29113</v>
      </c>
      <c r="AA131" s="10">
        <v>8234</v>
      </c>
      <c r="AB131" s="10">
        <v>4182</v>
      </c>
      <c r="AC131" s="10">
        <v>4052</v>
      </c>
      <c r="AD131" s="10">
        <v>14982</v>
      </c>
      <c r="AE131" s="10">
        <v>7874</v>
      </c>
      <c r="AF131" s="10">
        <v>6723</v>
      </c>
      <c r="AG131" s="10">
        <v>201</v>
      </c>
      <c r="AH131" s="10">
        <v>184</v>
      </c>
      <c r="AI131" s="10">
        <f t="shared" si="8"/>
        <v>6907</v>
      </c>
      <c r="AJ131" s="10">
        <f t="shared" si="139"/>
        <v>8075</v>
      </c>
      <c r="AK131" s="10">
        <f t="shared" si="5"/>
        <v>10701</v>
      </c>
      <c r="AL131" s="10">
        <f t="shared" si="10"/>
        <v>9684</v>
      </c>
      <c r="AM131" s="10">
        <f t="shared" ref="AM131:AN131" si="260">(AI131/AK131)*100</f>
        <v>64.545369591626951</v>
      </c>
      <c r="AN131" s="10">
        <f t="shared" si="260"/>
        <v>83.384964890541099</v>
      </c>
      <c r="AO131" s="10">
        <v>5403</v>
      </c>
      <c r="AP131" s="10">
        <v>1609</v>
      </c>
      <c r="AQ131" s="10">
        <v>3794</v>
      </c>
      <c r="AR131" s="10">
        <v>494</v>
      </c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</row>
    <row r="132" spans="1:64">
      <c r="A132" s="6">
        <v>3937</v>
      </c>
      <c r="B132" s="7" t="s">
        <v>24</v>
      </c>
      <c r="C132" s="12" t="s">
        <v>167</v>
      </c>
      <c r="D132" s="12" t="s">
        <v>176</v>
      </c>
      <c r="E132" s="12" t="s">
        <v>180</v>
      </c>
      <c r="F132" s="12" t="s">
        <v>180</v>
      </c>
      <c r="G132" s="10">
        <v>4363</v>
      </c>
      <c r="H132" s="10">
        <v>1374</v>
      </c>
      <c r="I132" s="10">
        <v>708</v>
      </c>
      <c r="J132" s="10">
        <v>666</v>
      </c>
      <c r="K132" s="10">
        <v>2131</v>
      </c>
      <c r="L132" s="10">
        <v>1177</v>
      </c>
      <c r="M132" s="10">
        <v>938</v>
      </c>
      <c r="N132" s="10">
        <v>10</v>
      </c>
      <c r="O132" s="10">
        <v>6</v>
      </c>
      <c r="P132" s="10">
        <f t="shared" si="0"/>
        <v>944</v>
      </c>
      <c r="Q132" s="10">
        <f t="shared" si="1"/>
        <v>1187</v>
      </c>
      <c r="R132" s="10">
        <f t="shared" si="2"/>
        <v>1564</v>
      </c>
      <c r="S132" s="10">
        <f t="shared" si="3"/>
        <v>1425</v>
      </c>
      <c r="T132" s="10">
        <f t="shared" ref="T132:U132" si="261">(P132/R132)*100</f>
        <v>60.358056265984651</v>
      </c>
      <c r="U132" s="10">
        <f t="shared" si="261"/>
        <v>83.298245614035082</v>
      </c>
      <c r="V132" s="10">
        <v>858</v>
      </c>
      <c r="W132" s="10">
        <v>238</v>
      </c>
      <c r="X132" s="10">
        <v>620</v>
      </c>
      <c r="Y132" s="10">
        <v>0</v>
      </c>
      <c r="Z132" s="10">
        <v>4959</v>
      </c>
      <c r="AA132" s="10">
        <v>1168</v>
      </c>
      <c r="AB132" s="10">
        <v>605</v>
      </c>
      <c r="AC132" s="10">
        <v>563</v>
      </c>
      <c r="AD132" s="10">
        <v>3135</v>
      </c>
      <c r="AE132" s="10">
        <v>1634</v>
      </c>
      <c r="AF132" s="10">
        <v>1450</v>
      </c>
      <c r="AG132" s="10">
        <v>28</v>
      </c>
      <c r="AH132" s="10">
        <v>23</v>
      </c>
      <c r="AI132" s="10">
        <f t="shared" si="8"/>
        <v>1473</v>
      </c>
      <c r="AJ132" s="10">
        <f t="shared" si="139"/>
        <v>1662</v>
      </c>
      <c r="AK132" s="10">
        <f t="shared" si="5"/>
        <v>1840</v>
      </c>
      <c r="AL132" s="10">
        <f t="shared" si="10"/>
        <v>1871</v>
      </c>
      <c r="AM132" s="10">
        <f t="shared" ref="AM132:AN132" si="262">(AI132/AK132)*100</f>
        <v>80.054347826086953</v>
      </c>
      <c r="AN132" s="10">
        <f t="shared" si="262"/>
        <v>88.829502939604481</v>
      </c>
      <c r="AO132" s="10">
        <v>576</v>
      </c>
      <c r="AP132" s="10">
        <v>209</v>
      </c>
      <c r="AQ132" s="10">
        <v>367</v>
      </c>
      <c r="AR132" s="10">
        <v>80</v>
      </c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</row>
    <row r="133" spans="1:64">
      <c r="A133" s="6">
        <v>3985</v>
      </c>
      <c r="B133" s="7" t="s">
        <v>24</v>
      </c>
      <c r="C133" s="12" t="s">
        <v>167</v>
      </c>
      <c r="D133" s="12" t="s">
        <v>181</v>
      </c>
      <c r="E133" s="12" t="s">
        <v>181</v>
      </c>
      <c r="F133" s="12" t="s">
        <v>181</v>
      </c>
      <c r="G133" s="10">
        <v>9484</v>
      </c>
      <c r="H133" s="10">
        <v>2460</v>
      </c>
      <c r="I133" s="10">
        <v>1275</v>
      </c>
      <c r="J133" s="10">
        <v>1185</v>
      </c>
      <c r="K133" s="10">
        <v>4565</v>
      </c>
      <c r="L133" s="10">
        <v>2415</v>
      </c>
      <c r="M133" s="10">
        <v>2095</v>
      </c>
      <c r="N133" s="10">
        <v>30</v>
      </c>
      <c r="O133" s="10">
        <v>25</v>
      </c>
      <c r="P133" s="10">
        <f t="shared" si="0"/>
        <v>2120</v>
      </c>
      <c r="Q133" s="10">
        <f t="shared" si="1"/>
        <v>2445</v>
      </c>
      <c r="R133" s="10">
        <f t="shared" si="2"/>
        <v>3776</v>
      </c>
      <c r="S133" s="10">
        <f t="shared" si="3"/>
        <v>3248</v>
      </c>
      <c r="T133" s="10">
        <f t="shared" ref="T133:U133" si="263">(P133/R133)*100</f>
        <v>56.144067796610166</v>
      </c>
      <c r="U133" s="10">
        <f t="shared" si="263"/>
        <v>75.277093596059103</v>
      </c>
      <c r="V133" s="10">
        <v>2459</v>
      </c>
      <c r="W133" s="10">
        <v>803</v>
      </c>
      <c r="X133" s="10">
        <v>1656</v>
      </c>
      <c r="Y133" s="10">
        <v>0</v>
      </c>
      <c r="Z133" s="10">
        <v>11098</v>
      </c>
      <c r="AA133" s="10">
        <v>2454</v>
      </c>
      <c r="AB133" s="10">
        <v>1232</v>
      </c>
      <c r="AC133" s="10">
        <v>1222</v>
      </c>
      <c r="AD133" s="10">
        <v>6675</v>
      </c>
      <c r="AE133" s="10">
        <v>3331</v>
      </c>
      <c r="AF133" s="10">
        <v>3245</v>
      </c>
      <c r="AG133" s="10">
        <v>51</v>
      </c>
      <c r="AH133" s="10">
        <v>48</v>
      </c>
      <c r="AI133" s="10">
        <f t="shared" si="8"/>
        <v>3293</v>
      </c>
      <c r="AJ133" s="10">
        <f t="shared" si="139"/>
        <v>3382</v>
      </c>
      <c r="AK133" s="10">
        <f t="shared" si="5"/>
        <v>4457</v>
      </c>
      <c r="AL133" s="10">
        <f t="shared" si="10"/>
        <v>4056</v>
      </c>
      <c r="AM133" s="10">
        <f t="shared" ref="AM133:AN133" si="264">(AI133/AK133)*100</f>
        <v>73.883778326228395</v>
      </c>
      <c r="AN133" s="10">
        <f t="shared" si="264"/>
        <v>83.382642998027606</v>
      </c>
      <c r="AO133" s="10">
        <v>1838</v>
      </c>
      <c r="AP133" s="10">
        <v>674</v>
      </c>
      <c r="AQ133" s="10">
        <v>1164</v>
      </c>
      <c r="AR133" s="10">
        <v>131</v>
      </c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</row>
    <row r="134" spans="1:64">
      <c r="A134" s="6">
        <v>4009</v>
      </c>
      <c r="B134" s="7" t="s">
        <v>24</v>
      </c>
      <c r="C134" s="12" t="s">
        <v>167</v>
      </c>
      <c r="D134" s="12" t="s">
        <v>181</v>
      </c>
      <c r="E134" s="12" t="s">
        <v>182</v>
      </c>
      <c r="F134" s="12" t="s">
        <v>182</v>
      </c>
      <c r="G134" s="10">
        <v>8920</v>
      </c>
      <c r="H134" s="10">
        <v>2441</v>
      </c>
      <c r="I134" s="10">
        <v>1215</v>
      </c>
      <c r="J134" s="10">
        <v>1226</v>
      </c>
      <c r="K134" s="10">
        <v>4790</v>
      </c>
      <c r="L134" s="10">
        <v>2481</v>
      </c>
      <c r="M134" s="10">
        <v>2272</v>
      </c>
      <c r="N134" s="10">
        <v>27</v>
      </c>
      <c r="O134" s="10">
        <v>10</v>
      </c>
      <c r="P134" s="10">
        <f t="shared" si="0"/>
        <v>2282</v>
      </c>
      <c r="Q134" s="10">
        <f t="shared" si="1"/>
        <v>2508</v>
      </c>
      <c r="R134" s="10">
        <f t="shared" si="2"/>
        <v>3443</v>
      </c>
      <c r="S134" s="10">
        <f t="shared" si="3"/>
        <v>3036</v>
      </c>
      <c r="T134" s="10">
        <f t="shared" ref="T134:U134" si="265">(P134/R134)*100</f>
        <v>66.279407493465001</v>
      </c>
      <c r="U134" s="10">
        <f t="shared" si="265"/>
        <v>82.608695652173907</v>
      </c>
      <c r="V134" s="10">
        <v>1689</v>
      </c>
      <c r="W134" s="10">
        <v>528</v>
      </c>
      <c r="X134" s="10">
        <v>1161</v>
      </c>
      <c r="Y134" s="10">
        <v>0</v>
      </c>
      <c r="Z134" s="10">
        <v>8352</v>
      </c>
      <c r="AA134" s="10">
        <v>1880</v>
      </c>
      <c r="AB134" s="10">
        <v>975</v>
      </c>
      <c r="AC134" s="10">
        <v>905</v>
      </c>
      <c r="AD134" s="10">
        <v>5569</v>
      </c>
      <c r="AE134" s="10">
        <v>2801</v>
      </c>
      <c r="AF134" s="10">
        <v>2709</v>
      </c>
      <c r="AG134" s="10">
        <v>30</v>
      </c>
      <c r="AH134" s="10">
        <v>29</v>
      </c>
      <c r="AI134" s="10">
        <f t="shared" si="8"/>
        <v>2738</v>
      </c>
      <c r="AJ134" s="10">
        <f t="shared" si="139"/>
        <v>2831</v>
      </c>
      <c r="AK134" s="10">
        <f t="shared" si="5"/>
        <v>3328</v>
      </c>
      <c r="AL134" s="10">
        <f t="shared" si="10"/>
        <v>3087</v>
      </c>
      <c r="AM134" s="10">
        <f t="shared" ref="AM134:AN134" si="266">(AI134/AK134)*100</f>
        <v>82.271634615384613</v>
      </c>
      <c r="AN134" s="10">
        <f t="shared" si="266"/>
        <v>91.707159054097829</v>
      </c>
      <c r="AO134" s="10">
        <v>846</v>
      </c>
      <c r="AP134" s="10">
        <v>256</v>
      </c>
      <c r="AQ134" s="10">
        <v>590</v>
      </c>
      <c r="AR134" s="10">
        <v>57</v>
      </c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</row>
    <row r="135" spans="1:64">
      <c r="A135" s="6">
        <v>4057</v>
      </c>
      <c r="B135" s="7" t="s">
        <v>24</v>
      </c>
      <c r="C135" s="12" t="s">
        <v>167</v>
      </c>
      <c r="D135" s="12" t="s">
        <v>183</v>
      </c>
      <c r="E135" s="12" t="s">
        <v>183</v>
      </c>
      <c r="F135" s="12" t="s">
        <v>183</v>
      </c>
      <c r="G135" s="10">
        <v>10597</v>
      </c>
      <c r="H135" s="10">
        <v>3890</v>
      </c>
      <c r="I135" s="10">
        <v>1957</v>
      </c>
      <c r="J135" s="10">
        <v>1933</v>
      </c>
      <c r="K135" s="10">
        <v>5009</v>
      </c>
      <c r="L135" s="10">
        <v>2807</v>
      </c>
      <c r="M135" s="10">
        <v>2180</v>
      </c>
      <c r="N135" s="10">
        <v>17</v>
      </c>
      <c r="O135" s="10">
        <v>5</v>
      </c>
      <c r="P135" s="10">
        <f t="shared" si="0"/>
        <v>2185</v>
      </c>
      <c r="Q135" s="10">
        <f t="shared" si="1"/>
        <v>2824</v>
      </c>
      <c r="R135" s="10">
        <f t="shared" si="2"/>
        <v>3436</v>
      </c>
      <c r="S135" s="10">
        <f t="shared" si="3"/>
        <v>3271</v>
      </c>
      <c r="T135" s="10">
        <f t="shared" ref="T135:U135" si="267">(P135/R135)*100</f>
        <v>63.591385331781133</v>
      </c>
      <c r="U135" s="10">
        <f t="shared" si="267"/>
        <v>86.33445429532253</v>
      </c>
      <c r="V135" s="10">
        <v>1698</v>
      </c>
      <c r="W135" s="10">
        <v>447</v>
      </c>
      <c r="X135" s="10">
        <v>1251</v>
      </c>
      <c r="Y135" s="10">
        <v>0</v>
      </c>
      <c r="Z135" s="10">
        <v>10520</v>
      </c>
      <c r="AA135" s="10">
        <v>3400</v>
      </c>
      <c r="AB135" s="10">
        <v>1803</v>
      </c>
      <c r="AC135" s="10">
        <v>1597</v>
      </c>
      <c r="AD135" s="10">
        <v>5598</v>
      </c>
      <c r="AE135" s="10">
        <v>3062</v>
      </c>
      <c r="AF135" s="10">
        <v>2459</v>
      </c>
      <c r="AG135" s="10">
        <v>51</v>
      </c>
      <c r="AH135" s="10">
        <v>26</v>
      </c>
      <c r="AI135" s="10">
        <f t="shared" si="8"/>
        <v>2485</v>
      </c>
      <c r="AJ135" s="10">
        <f t="shared" ref="AJ135:AJ198" si="268">AE135+AG135</f>
        <v>3113</v>
      </c>
      <c r="AK135" s="10">
        <f t="shared" si="5"/>
        <v>3268</v>
      </c>
      <c r="AL135" s="10">
        <f t="shared" si="10"/>
        <v>3532</v>
      </c>
      <c r="AM135" s="10">
        <f t="shared" ref="AM135:AN135" si="269">(AI135/AK135)*100</f>
        <v>76.040391676866577</v>
      </c>
      <c r="AN135" s="10">
        <f t="shared" si="269"/>
        <v>88.137032842582101</v>
      </c>
      <c r="AO135" s="10">
        <v>1202</v>
      </c>
      <c r="AP135" s="10">
        <v>419</v>
      </c>
      <c r="AQ135" s="10">
        <v>783</v>
      </c>
      <c r="AR135" s="10">
        <v>320</v>
      </c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</row>
    <row r="136" spans="1:64">
      <c r="A136" s="6">
        <v>4081</v>
      </c>
      <c r="B136" s="7" t="s">
        <v>24</v>
      </c>
      <c r="C136" s="12" t="s">
        <v>167</v>
      </c>
      <c r="D136" s="12" t="s">
        <v>183</v>
      </c>
      <c r="E136" s="12" t="s">
        <v>184</v>
      </c>
      <c r="F136" s="12" t="s">
        <v>184</v>
      </c>
      <c r="G136" s="10">
        <v>10247</v>
      </c>
      <c r="H136" s="10">
        <v>3316</v>
      </c>
      <c r="I136" s="10">
        <v>1676</v>
      </c>
      <c r="J136" s="10">
        <v>1640</v>
      </c>
      <c r="K136" s="10">
        <v>5378</v>
      </c>
      <c r="L136" s="10">
        <v>2823</v>
      </c>
      <c r="M136" s="10">
        <v>2543</v>
      </c>
      <c r="N136" s="10">
        <v>7</v>
      </c>
      <c r="O136" s="10">
        <v>5</v>
      </c>
      <c r="P136" s="10">
        <f t="shared" si="0"/>
        <v>2548</v>
      </c>
      <c r="Q136" s="10">
        <f t="shared" si="1"/>
        <v>2830</v>
      </c>
      <c r="R136" s="10">
        <f t="shared" si="2"/>
        <v>3551</v>
      </c>
      <c r="S136" s="10">
        <f t="shared" si="3"/>
        <v>3380</v>
      </c>
      <c r="T136" s="10">
        <f t="shared" ref="T136:U136" si="270">(P136/R136)*100</f>
        <v>71.75443537031822</v>
      </c>
      <c r="U136" s="10">
        <f t="shared" si="270"/>
        <v>83.727810650887562</v>
      </c>
      <c r="V136" s="10">
        <v>1553</v>
      </c>
      <c r="W136" s="10">
        <v>550</v>
      </c>
      <c r="X136" s="10">
        <v>1003</v>
      </c>
      <c r="Y136" s="10">
        <v>0</v>
      </c>
      <c r="Z136" s="10">
        <v>10596</v>
      </c>
      <c r="AA136" s="10">
        <v>2777</v>
      </c>
      <c r="AB136" s="10">
        <v>1402</v>
      </c>
      <c r="AC136" s="10">
        <v>1375</v>
      </c>
      <c r="AD136" s="10">
        <v>6341</v>
      </c>
      <c r="AE136" s="10">
        <v>3593</v>
      </c>
      <c r="AF136" s="10">
        <v>2630</v>
      </c>
      <c r="AG136" s="10">
        <v>76</v>
      </c>
      <c r="AH136" s="10">
        <v>42</v>
      </c>
      <c r="AI136" s="10">
        <f t="shared" si="8"/>
        <v>2672</v>
      </c>
      <c r="AJ136" s="10">
        <f t="shared" si="268"/>
        <v>3669</v>
      </c>
      <c r="AK136" s="10">
        <f t="shared" si="5"/>
        <v>3453</v>
      </c>
      <c r="AL136" s="10">
        <f t="shared" si="10"/>
        <v>4139</v>
      </c>
      <c r="AM136" s="10">
        <f t="shared" ref="AM136:AN136" si="271">(AI136/AK136)*100</f>
        <v>77.381986678250797</v>
      </c>
      <c r="AN136" s="10">
        <f t="shared" si="271"/>
        <v>88.644600144962553</v>
      </c>
      <c r="AO136" s="10">
        <v>1251</v>
      </c>
      <c r="AP136" s="10">
        <v>470</v>
      </c>
      <c r="AQ136" s="10">
        <v>781</v>
      </c>
      <c r="AR136" s="10">
        <v>227</v>
      </c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</row>
    <row r="137" spans="1:64">
      <c r="A137" s="6">
        <v>4129</v>
      </c>
      <c r="B137" s="7" t="s">
        <v>24</v>
      </c>
      <c r="C137" s="12" t="s">
        <v>167</v>
      </c>
      <c r="D137" s="12" t="s">
        <v>185</v>
      </c>
      <c r="E137" s="12" t="s">
        <v>185</v>
      </c>
      <c r="F137" s="12" t="s">
        <v>185</v>
      </c>
      <c r="G137" s="10">
        <v>19455</v>
      </c>
      <c r="H137" s="10">
        <v>6072</v>
      </c>
      <c r="I137" s="10">
        <v>3105</v>
      </c>
      <c r="J137" s="10">
        <v>2967</v>
      </c>
      <c r="K137" s="10">
        <v>9070</v>
      </c>
      <c r="L137" s="10">
        <v>5109</v>
      </c>
      <c r="M137" s="10">
        <v>3870</v>
      </c>
      <c r="N137" s="10">
        <v>60</v>
      </c>
      <c r="O137" s="10">
        <v>31</v>
      </c>
      <c r="P137" s="10">
        <f t="shared" si="0"/>
        <v>3901</v>
      </c>
      <c r="Q137" s="10">
        <f t="shared" si="1"/>
        <v>5169</v>
      </c>
      <c r="R137" s="10">
        <f t="shared" si="2"/>
        <v>6932</v>
      </c>
      <c r="S137" s="10">
        <f t="shared" si="3"/>
        <v>6451</v>
      </c>
      <c r="T137" s="10">
        <f t="shared" ref="T137:U137" si="272">(P137/R137)*100</f>
        <v>56.275245239469129</v>
      </c>
      <c r="U137" s="10">
        <f t="shared" si="272"/>
        <v>80.12711207564719</v>
      </c>
      <c r="V137" s="10">
        <v>4313</v>
      </c>
      <c r="W137" s="10">
        <v>1282</v>
      </c>
      <c r="X137" s="10">
        <v>3031</v>
      </c>
      <c r="Y137" s="10">
        <v>0</v>
      </c>
      <c r="Z137" s="10">
        <v>19286</v>
      </c>
      <c r="AA137" s="10">
        <v>5120</v>
      </c>
      <c r="AB137" s="10">
        <v>2534</v>
      </c>
      <c r="AC137" s="10">
        <v>2586</v>
      </c>
      <c r="AD137" s="10">
        <v>10396</v>
      </c>
      <c r="AE137" s="10">
        <v>5450</v>
      </c>
      <c r="AF137" s="10">
        <v>4723</v>
      </c>
      <c r="AG137" s="10">
        <v>115</v>
      </c>
      <c r="AH137" s="10">
        <v>108</v>
      </c>
      <c r="AI137" s="10">
        <f t="shared" si="8"/>
        <v>4831</v>
      </c>
      <c r="AJ137" s="10">
        <f t="shared" si="268"/>
        <v>5565</v>
      </c>
      <c r="AK137" s="10">
        <f t="shared" si="5"/>
        <v>7304</v>
      </c>
      <c r="AL137" s="10">
        <f t="shared" si="10"/>
        <v>6687</v>
      </c>
      <c r="AM137" s="10">
        <f t="shared" ref="AM137:AN137" si="273">(AI137/AK137)*100</f>
        <v>66.141840087623223</v>
      </c>
      <c r="AN137" s="10">
        <f t="shared" si="273"/>
        <v>83.221175414984287</v>
      </c>
      <c r="AO137" s="10">
        <v>3595</v>
      </c>
      <c r="AP137" s="10">
        <v>1122</v>
      </c>
      <c r="AQ137" s="10">
        <v>2473</v>
      </c>
      <c r="AR137" s="10">
        <v>175</v>
      </c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</row>
    <row r="138" spans="1:64">
      <c r="A138" s="6">
        <v>4153</v>
      </c>
      <c r="B138" s="7" t="s">
        <v>24</v>
      </c>
      <c r="C138" s="12" t="s">
        <v>167</v>
      </c>
      <c r="D138" s="12" t="s">
        <v>185</v>
      </c>
      <c r="E138" s="12" t="s">
        <v>186</v>
      </c>
      <c r="F138" s="12" t="s">
        <v>186</v>
      </c>
      <c r="G138" s="10">
        <v>6508</v>
      </c>
      <c r="H138" s="10">
        <v>1558</v>
      </c>
      <c r="I138" s="10">
        <v>796</v>
      </c>
      <c r="J138" s="10">
        <v>762</v>
      </c>
      <c r="K138" s="10">
        <v>2879</v>
      </c>
      <c r="L138" s="10">
        <v>1705</v>
      </c>
      <c r="M138" s="10">
        <v>1133</v>
      </c>
      <c r="N138" s="10">
        <v>28</v>
      </c>
      <c r="O138" s="10">
        <v>13</v>
      </c>
      <c r="P138" s="10">
        <f t="shared" si="0"/>
        <v>1146</v>
      </c>
      <c r="Q138" s="10">
        <f t="shared" si="1"/>
        <v>1733</v>
      </c>
      <c r="R138" s="10">
        <f t="shared" si="2"/>
        <v>2575</v>
      </c>
      <c r="S138" s="10">
        <f t="shared" si="3"/>
        <v>2375</v>
      </c>
      <c r="T138" s="10">
        <f t="shared" ref="T138:U138" si="274">(P138/R138)*100</f>
        <v>44.504854368932037</v>
      </c>
      <c r="U138" s="10">
        <f t="shared" si="274"/>
        <v>72.968421052631584</v>
      </c>
      <c r="V138" s="10">
        <v>2071</v>
      </c>
      <c r="W138" s="10">
        <v>642</v>
      </c>
      <c r="X138" s="10">
        <v>1429</v>
      </c>
      <c r="Y138" s="10">
        <v>0</v>
      </c>
      <c r="Z138" s="10">
        <v>7895</v>
      </c>
      <c r="AA138" s="10">
        <v>1839</v>
      </c>
      <c r="AB138" s="10">
        <v>932</v>
      </c>
      <c r="AC138" s="10">
        <v>907</v>
      </c>
      <c r="AD138" s="10">
        <v>4411</v>
      </c>
      <c r="AE138" s="10">
        <v>2379</v>
      </c>
      <c r="AF138" s="10">
        <v>1933</v>
      </c>
      <c r="AG138" s="10">
        <v>60</v>
      </c>
      <c r="AH138" s="10">
        <v>39</v>
      </c>
      <c r="AI138" s="10">
        <f t="shared" si="8"/>
        <v>1972</v>
      </c>
      <c r="AJ138" s="10">
        <f t="shared" si="268"/>
        <v>2439</v>
      </c>
      <c r="AK138" s="10">
        <f t="shared" si="5"/>
        <v>2962</v>
      </c>
      <c r="AL138" s="10">
        <f t="shared" si="10"/>
        <v>2923</v>
      </c>
      <c r="AM138" s="10">
        <f t="shared" ref="AM138:AN138" si="275">(AI138/AK138)*100</f>
        <v>66.576637407157321</v>
      </c>
      <c r="AN138" s="10">
        <f t="shared" si="275"/>
        <v>83.441669517618891</v>
      </c>
      <c r="AO138" s="10">
        <v>1474</v>
      </c>
      <c r="AP138" s="10">
        <v>484</v>
      </c>
      <c r="AQ138" s="10">
        <v>990</v>
      </c>
      <c r="AR138" s="10">
        <v>171</v>
      </c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</row>
    <row r="139" spans="1:64">
      <c r="A139" s="6">
        <v>4177</v>
      </c>
      <c r="B139" s="7" t="s">
        <v>24</v>
      </c>
      <c r="C139" s="12" t="s">
        <v>167</v>
      </c>
      <c r="D139" s="12" t="s">
        <v>185</v>
      </c>
      <c r="E139" s="12" t="s">
        <v>187</v>
      </c>
      <c r="F139" s="12" t="s">
        <v>187</v>
      </c>
      <c r="G139" s="10">
        <v>3729</v>
      </c>
      <c r="H139" s="10">
        <v>1181</v>
      </c>
      <c r="I139" s="10">
        <v>626</v>
      </c>
      <c r="J139" s="10">
        <v>555</v>
      </c>
      <c r="K139" s="10">
        <v>1745</v>
      </c>
      <c r="L139" s="10">
        <v>1106</v>
      </c>
      <c r="M139" s="10">
        <v>627</v>
      </c>
      <c r="N139" s="10">
        <v>8</v>
      </c>
      <c r="O139" s="10">
        <v>4</v>
      </c>
      <c r="P139" s="10">
        <f t="shared" si="0"/>
        <v>631</v>
      </c>
      <c r="Q139" s="10">
        <f t="shared" si="1"/>
        <v>1114</v>
      </c>
      <c r="R139" s="10">
        <f t="shared" si="2"/>
        <v>1219</v>
      </c>
      <c r="S139" s="10">
        <f t="shared" si="3"/>
        <v>1329</v>
      </c>
      <c r="T139" s="10">
        <f t="shared" ref="T139:U139" si="276">(P139/R139)*100</f>
        <v>51.763740771123864</v>
      </c>
      <c r="U139" s="10">
        <f t="shared" si="276"/>
        <v>83.822422874341612</v>
      </c>
      <c r="V139" s="10">
        <v>803</v>
      </c>
      <c r="W139" s="10">
        <v>215</v>
      </c>
      <c r="X139" s="10">
        <v>588</v>
      </c>
      <c r="Y139" s="10">
        <v>0</v>
      </c>
      <c r="Z139" s="10">
        <v>3955</v>
      </c>
      <c r="AA139" s="10">
        <v>1142</v>
      </c>
      <c r="AB139" s="10">
        <v>591</v>
      </c>
      <c r="AC139" s="10">
        <v>551</v>
      </c>
      <c r="AD139" s="10">
        <v>2185</v>
      </c>
      <c r="AE139" s="10">
        <v>1228</v>
      </c>
      <c r="AF139" s="10">
        <v>921</v>
      </c>
      <c r="AG139" s="10">
        <v>24</v>
      </c>
      <c r="AH139" s="10">
        <v>12</v>
      </c>
      <c r="AI139" s="10">
        <f t="shared" si="8"/>
        <v>933</v>
      </c>
      <c r="AJ139" s="10">
        <f t="shared" si="268"/>
        <v>1252</v>
      </c>
      <c r="AK139" s="10">
        <f t="shared" si="5"/>
        <v>1338</v>
      </c>
      <c r="AL139" s="10">
        <f t="shared" si="10"/>
        <v>1456</v>
      </c>
      <c r="AM139" s="10">
        <f t="shared" ref="AM139:AN139" si="277">(AI139/AK139)*100</f>
        <v>69.730941704035871</v>
      </c>
      <c r="AN139" s="10">
        <f t="shared" si="277"/>
        <v>85.989010989010993</v>
      </c>
      <c r="AO139" s="10">
        <v>609</v>
      </c>
      <c r="AP139" s="10">
        <v>204</v>
      </c>
      <c r="AQ139" s="10">
        <v>405</v>
      </c>
      <c r="AR139" s="10">
        <v>19</v>
      </c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</row>
    <row r="140" spans="1:64">
      <c r="A140" s="6">
        <v>4225</v>
      </c>
      <c r="B140" s="7" t="s">
        <v>24</v>
      </c>
      <c r="C140" s="12" t="s">
        <v>167</v>
      </c>
      <c r="D140" s="12" t="s">
        <v>188</v>
      </c>
      <c r="E140" s="12" t="s">
        <v>189</v>
      </c>
      <c r="F140" s="12" t="s">
        <v>189</v>
      </c>
      <c r="G140" s="10">
        <v>21844</v>
      </c>
      <c r="H140" s="10">
        <v>5885</v>
      </c>
      <c r="I140" s="10">
        <v>3042</v>
      </c>
      <c r="J140" s="10">
        <v>2843</v>
      </c>
      <c r="K140" s="10">
        <v>9825</v>
      </c>
      <c r="L140" s="10">
        <v>5549</v>
      </c>
      <c r="M140" s="10">
        <v>4147</v>
      </c>
      <c r="N140" s="10">
        <v>77</v>
      </c>
      <c r="O140" s="10">
        <v>52</v>
      </c>
      <c r="P140" s="10">
        <f t="shared" si="0"/>
        <v>4199</v>
      </c>
      <c r="Q140" s="10">
        <f t="shared" si="1"/>
        <v>5626</v>
      </c>
      <c r="R140" s="10">
        <f t="shared" si="2"/>
        <v>8428</v>
      </c>
      <c r="S140" s="10">
        <f t="shared" si="3"/>
        <v>7531</v>
      </c>
      <c r="T140" s="10">
        <f t="shared" ref="T140:U140" si="278">(P140/R140)*100</f>
        <v>49.822021831988614</v>
      </c>
      <c r="U140" s="10">
        <f t="shared" si="278"/>
        <v>74.704554508033453</v>
      </c>
      <c r="V140" s="10">
        <v>6134</v>
      </c>
      <c r="W140" s="10">
        <v>1905</v>
      </c>
      <c r="X140" s="10">
        <v>4229</v>
      </c>
      <c r="Y140" s="10">
        <v>0</v>
      </c>
      <c r="Z140" s="10">
        <v>20555</v>
      </c>
      <c r="AA140" s="10">
        <v>4752</v>
      </c>
      <c r="AB140" s="10">
        <v>2540</v>
      </c>
      <c r="AC140" s="10">
        <v>2212</v>
      </c>
      <c r="AD140" s="10">
        <v>11516</v>
      </c>
      <c r="AE140" s="10">
        <v>5813</v>
      </c>
      <c r="AF140" s="10">
        <v>5493</v>
      </c>
      <c r="AG140" s="10">
        <v>114</v>
      </c>
      <c r="AH140" s="10">
        <v>96</v>
      </c>
      <c r="AI140" s="10">
        <f t="shared" si="8"/>
        <v>5589</v>
      </c>
      <c r="AJ140" s="10">
        <f t="shared" si="268"/>
        <v>5927</v>
      </c>
      <c r="AK140" s="10">
        <f t="shared" si="5"/>
        <v>8080</v>
      </c>
      <c r="AL140" s="10">
        <f t="shared" si="10"/>
        <v>7337</v>
      </c>
      <c r="AM140" s="10">
        <f t="shared" ref="AM140:AN140" si="279">(AI140/AK140)*100</f>
        <v>69.170792079207928</v>
      </c>
      <c r="AN140" s="10">
        <f t="shared" si="279"/>
        <v>80.78233610467494</v>
      </c>
      <c r="AO140" s="10">
        <v>3901</v>
      </c>
      <c r="AP140" s="10">
        <v>1410</v>
      </c>
      <c r="AQ140" s="10">
        <v>2491</v>
      </c>
      <c r="AR140" s="10">
        <v>386</v>
      </c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</row>
    <row r="141" spans="1:64">
      <c r="A141" s="6">
        <v>4249</v>
      </c>
      <c r="B141" s="7" t="s">
        <v>24</v>
      </c>
      <c r="C141" s="12" t="s">
        <v>167</v>
      </c>
      <c r="D141" s="12" t="s">
        <v>188</v>
      </c>
      <c r="E141" s="12" t="s">
        <v>190</v>
      </c>
      <c r="F141" s="12" t="s">
        <v>190</v>
      </c>
      <c r="G141" s="10">
        <v>7043</v>
      </c>
      <c r="H141" s="10">
        <v>1498</v>
      </c>
      <c r="I141" s="10">
        <v>769</v>
      </c>
      <c r="J141" s="10">
        <v>729</v>
      </c>
      <c r="K141" s="10">
        <v>3588</v>
      </c>
      <c r="L141" s="10">
        <v>2064</v>
      </c>
      <c r="M141" s="10">
        <v>1486</v>
      </c>
      <c r="N141" s="10">
        <v>28</v>
      </c>
      <c r="O141" s="10">
        <v>10</v>
      </c>
      <c r="P141" s="10">
        <f t="shared" si="0"/>
        <v>1496</v>
      </c>
      <c r="Q141" s="10">
        <f t="shared" si="1"/>
        <v>2092</v>
      </c>
      <c r="R141" s="10">
        <f t="shared" si="2"/>
        <v>2848</v>
      </c>
      <c r="S141" s="10">
        <f t="shared" si="3"/>
        <v>2697</v>
      </c>
      <c r="T141" s="10">
        <f t="shared" ref="T141:U141" si="280">(P141/R141)*100</f>
        <v>52.528089887640448</v>
      </c>
      <c r="U141" s="10">
        <f t="shared" si="280"/>
        <v>77.567667779013718</v>
      </c>
      <c r="V141" s="10">
        <v>1957</v>
      </c>
      <c r="W141" s="10">
        <v>605</v>
      </c>
      <c r="X141" s="10">
        <v>1352</v>
      </c>
      <c r="Y141" s="10">
        <v>0</v>
      </c>
      <c r="Z141" s="10">
        <v>7314</v>
      </c>
      <c r="AA141" s="10">
        <v>1617</v>
      </c>
      <c r="AB141" s="10">
        <v>835</v>
      </c>
      <c r="AC141" s="10">
        <v>782</v>
      </c>
      <c r="AD141" s="10">
        <v>4323</v>
      </c>
      <c r="AE141" s="10">
        <v>2322</v>
      </c>
      <c r="AF141" s="10">
        <v>1916</v>
      </c>
      <c r="AG141" s="10">
        <v>61</v>
      </c>
      <c r="AH141" s="10">
        <v>24</v>
      </c>
      <c r="AI141" s="10">
        <f t="shared" si="8"/>
        <v>1940</v>
      </c>
      <c r="AJ141" s="10">
        <f t="shared" si="268"/>
        <v>2383</v>
      </c>
      <c r="AK141" s="10">
        <f t="shared" si="5"/>
        <v>2761</v>
      </c>
      <c r="AL141" s="10">
        <f t="shared" si="10"/>
        <v>2799</v>
      </c>
      <c r="AM141" s="10">
        <f t="shared" ref="AM141:AN141" si="281">(AI141/AK141)*100</f>
        <v>70.264396957624058</v>
      </c>
      <c r="AN141" s="10">
        <f t="shared" si="281"/>
        <v>85.137549124687382</v>
      </c>
      <c r="AO141" s="10">
        <v>1237</v>
      </c>
      <c r="AP141" s="10">
        <v>416</v>
      </c>
      <c r="AQ141" s="10">
        <v>821</v>
      </c>
      <c r="AR141" s="10">
        <v>137</v>
      </c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</row>
    <row r="142" spans="1:64">
      <c r="A142" s="6">
        <v>4273</v>
      </c>
      <c r="B142" s="7" t="s">
        <v>24</v>
      </c>
      <c r="C142" s="12" t="s">
        <v>167</v>
      </c>
      <c r="D142" s="12" t="s">
        <v>188</v>
      </c>
      <c r="E142" s="12" t="s">
        <v>191</v>
      </c>
      <c r="F142" s="12" t="s">
        <v>191</v>
      </c>
      <c r="G142" s="10">
        <v>5529</v>
      </c>
      <c r="H142" s="10">
        <v>1456</v>
      </c>
      <c r="I142" s="10">
        <v>719</v>
      </c>
      <c r="J142" s="10">
        <v>737</v>
      </c>
      <c r="K142" s="10">
        <v>2069</v>
      </c>
      <c r="L142" s="10">
        <v>1219</v>
      </c>
      <c r="M142" s="10">
        <v>819</v>
      </c>
      <c r="N142" s="10">
        <v>19</v>
      </c>
      <c r="O142" s="10">
        <v>12</v>
      </c>
      <c r="P142" s="10">
        <f t="shared" si="0"/>
        <v>831</v>
      </c>
      <c r="Q142" s="10">
        <f t="shared" si="1"/>
        <v>1238</v>
      </c>
      <c r="R142" s="10">
        <f t="shared" si="2"/>
        <v>2009</v>
      </c>
      <c r="S142" s="10">
        <f t="shared" si="3"/>
        <v>2064</v>
      </c>
      <c r="T142" s="10">
        <f t="shared" ref="T142:U142" si="282">(P142/R142)*100</f>
        <v>41.363862618218015</v>
      </c>
      <c r="U142" s="10">
        <f t="shared" si="282"/>
        <v>59.980620155038757</v>
      </c>
      <c r="V142" s="10">
        <v>2004</v>
      </c>
      <c r="W142" s="10">
        <v>826</v>
      </c>
      <c r="X142" s="10">
        <v>1178</v>
      </c>
      <c r="Y142" s="10">
        <v>0</v>
      </c>
      <c r="Z142" s="10">
        <v>8627</v>
      </c>
      <c r="AA142" s="10">
        <v>1814</v>
      </c>
      <c r="AB142" s="10">
        <v>904</v>
      </c>
      <c r="AC142" s="10">
        <v>910</v>
      </c>
      <c r="AD142" s="10">
        <v>4568</v>
      </c>
      <c r="AE142" s="10">
        <v>2436</v>
      </c>
      <c r="AF142" s="10">
        <v>2046</v>
      </c>
      <c r="AG142" s="10">
        <v>49</v>
      </c>
      <c r="AH142" s="10">
        <v>37</v>
      </c>
      <c r="AI142" s="10">
        <f t="shared" si="8"/>
        <v>2083</v>
      </c>
      <c r="AJ142" s="10">
        <f t="shared" si="268"/>
        <v>2485</v>
      </c>
      <c r="AK142" s="10">
        <f t="shared" si="5"/>
        <v>3108</v>
      </c>
      <c r="AL142" s="10">
        <f t="shared" si="10"/>
        <v>3609</v>
      </c>
      <c r="AM142" s="10">
        <f t="shared" ref="AM142:AN142" si="283">(AI142/AK142)*100</f>
        <v>67.020592020592019</v>
      </c>
      <c r="AN142" s="10">
        <f t="shared" si="283"/>
        <v>68.855638681075092</v>
      </c>
      <c r="AO142" s="10">
        <v>2149</v>
      </c>
      <c r="AP142" s="10">
        <v>1124</v>
      </c>
      <c r="AQ142" s="10">
        <v>1025</v>
      </c>
      <c r="AR142" s="10">
        <v>96</v>
      </c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</row>
    <row r="143" spans="1:64">
      <c r="A143" s="6">
        <v>4321</v>
      </c>
      <c r="B143" s="7" t="s">
        <v>24</v>
      </c>
      <c r="C143" s="12" t="s">
        <v>167</v>
      </c>
      <c r="D143" s="12" t="s">
        <v>192</v>
      </c>
      <c r="E143" s="12" t="s">
        <v>192</v>
      </c>
      <c r="F143" s="12" t="s">
        <v>192</v>
      </c>
      <c r="G143" s="10">
        <v>136902</v>
      </c>
      <c r="H143" s="10">
        <v>39490</v>
      </c>
      <c r="I143" s="10">
        <v>20201</v>
      </c>
      <c r="J143" s="10">
        <v>19289</v>
      </c>
      <c r="K143" s="10">
        <v>59160</v>
      </c>
      <c r="L143" s="10">
        <v>32804</v>
      </c>
      <c r="M143" s="10">
        <v>25349</v>
      </c>
      <c r="N143" s="10">
        <v>564</v>
      </c>
      <c r="O143" s="10">
        <v>443</v>
      </c>
      <c r="P143" s="10">
        <f t="shared" si="0"/>
        <v>25792</v>
      </c>
      <c r="Q143" s="10">
        <f t="shared" si="1"/>
        <v>33368</v>
      </c>
      <c r="R143" s="10">
        <f t="shared" si="2"/>
        <v>51090</v>
      </c>
      <c r="S143" s="10">
        <f t="shared" si="3"/>
        <v>46322</v>
      </c>
      <c r="T143" s="10">
        <f t="shared" ref="T143:U143" si="284">(P143/R143)*100</f>
        <v>50.483460559796434</v>
      </c>
      <c r="U143" s="10">
        <f t="shared" si="284"/>
        <v>72.03488623116445</v>
      </c>
      <c r="V143" s="10">
        <v>38252</v>
      </c>
      <c r="W143" s="10">
        <v>12954</v>
      </c>
      <c r="X143" s="10">
        <v>25298</v>
      </c>
      <c r="Y143" s="10">
        <v>0</v>
      </c>
      <c r="Z143" s="10">
        <v>165767</v>
      </c>
      <c r="AA143" s="10">
        <v>40859</v>
      </c>
      <c r="AB143" s="10">
        <v>20745</v>
      </c>
      <c r="AC143" s="10">
        <v>20114</v>
      </c>
      <c r="AD143" s="10">
        <v>83776</v>
      </c>
      <c r="AE143" s="10">
        <v>42742</v>
      </c>
      <c r="AF143" s="10">
        <v>38386</v>
      </c>
      <c r="AG143" s="10">
        <v>1357</v>
      </c>
      <c r="AH143" s="10">
        <v>1291</v>
      </c>
      <c r="AI143" s="10">
        <f t="shared" si="8"/>
        <v>39677</v>
      </c>
      <c r="AJ143" s="10">
        <f t="shared" si="268"/>
        <v>44099</v>
      </c>
      <c r="AK143" s="10">
        <f t="shared" si="5"/>
        <v>64345</v>
      </c>
      <c r="AL143" s="10">
        <f t="shared" si="10"/>
        <v>58219</v>
      </c>
      <c r="AM143" s="10">
        <f t="shared" ref="AM143:AN143" si="285">(AI143/AK143)*100</f>
        <v>61.66291087108555</v>
      </c>
      <c r="AN143" s="10">
        <f t="shared" si="285"/>
        <v>75.746749342997987</v>
      </c>
      <c r="AO143" s="10">
        <v>38788</v>
      </c>
      <c r="AP143" s="10">
        <v>14120</v>
      </c>
      <c r="AQ143" s="10">
        <v>24668</v>
      </c>
      <c r="AR143" s="10">
        <v>2344</v>
      </c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</row>
    <row r="144" spans="1:64">
      <c r="A144" s="6">
        <v>4345</v>
      </c>
      <c r="B144" s="7" t="s">
        <v>24</v>
      </c>
      <c r="C144" s="12" t="s">
        <v>167</v>
      </c>
      <c r="D144" s="12" t="s">
        <v>192</v>
      </c>
      <c r="E144" s="12" t="s">
        <v>193</v>
      </c>
      <c r="F144" s="12" t="s">
        <v>193</v>
      </c>
      <c r="G144" s="10">
        <v>41499</v>
      </c>
      <c r="H144" s="10">
        <v>13246</v>
      </c>
      <c r="I144" s="10">
        <v>6710</v>
      </c>
      <c r="J144" s="10">
        <v>6536</v>
      </c>
      <c r="K144" s="10">
        <v>18015</v>
      </c>
      <c r="L144" s="10">
        <v>10374</v>
      </c>
      <c r="M144" s="10">
        <v>7417</v>
      </c>
      <c r="N144" s="10">
        <v>126</v>
      </c>
      <c r="O144" s="10">
        <v>98</v>
      </c>
      <c r="P144" s="10">
        <f t="shared" si="0"/>
        <v>7515</v>
      </c>
      <c r="Q144" s="10">
        <f t="shared" si="1"/>
        <v>10500</v>
      </c>
      <c r="R144" s="10">
        <f t="shared" si="2"/>
        <v>14717</v>
      </c>
      <c r="S144" s="10">
        <f t="shared" si="3"/>
        <v>13536</v>
      </c>
      <c r="T144" s="10">
        <f t="shared" ref="T144:U144" si="286">(P144/R144)*100</f>
        <v>51.063396072569134</v>
      </c>
      <c r="U144" s="10">
        <f t="shared" si="286"/>
        <v>77.570921985815602</v>
      </c>
      <c r="V144" s="10">
        <v>10238</v>
      </c>
      <c r="W144" s="10">
        <v>3036</v>
      </c>
      <c r="X144" s="10">
        <v>7202</v>
      </c>
      <c r="Y144" s="10">
        <v>0</v>
      </c>
      <c r="Z144" s="10">
        <v>55622</v>
      </c>
      <c r="AA144" s="10">
        <v>16121</v>
      </c>
      <c r="AB144" s="10">
        <v>8241</v>
      </c>
      <c r="AC144" s="10">
        <v>7880</v>
      </c>
      <c r="AD144" s="10">
        <v>27528</v>
      </c>
      <c r="AE144" s="10">
        <v>14170</v>
      </c>
      <c r="AF144" s="10">
        <v>12690</v>
      </c>
      <c r="AG144" s="10">
        <v>363</v>
      </c>
      <c r="AH144" s="10">
        <v>305</v>
      </c>
      <c r="AI144" s="10">
        <f t="shared" si="8"/>
        <v>12995</v>
      </c>
      <c r="AJ144" s="10">
        <f t="shared" si="268"/>
        <v>14533</v>
      </c>
      <c r="AK144" s="10">
        <f t="shared" si="5"/>
        <v>20724</v>
      </c>
      <c r="AL144" s="10">
        <f t="shared" si="10"/>
        <v>17971</v>
      </c>
      <c r="AM144" s="10">
        <f t="shared" ref="AM144:AN144" si="287">(AI144/AK144)*100</f>
        <v>62.705076240108085</v>
      </c>
      <c r="AN144" s="10">
        <f t="shared" si="287"/>
        <v>80.869178120304937</v>
      </c>
      <c r="AO144" s="10">
        <v>11167</v>
      </c>
      <c r="AP144" s="10">
        <v>3438</v>
      </c>
      <c r="AQ144" s="10">
        <v>7729</v>
      </c>
      <c r="AR144" s="10">
        <v>806</v>
      </c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</row>
    <row r="145" spans="1:64">
      <c r="A145" s="6">
        <v>4369</v>
      </c>
      <c r="B145" s="7" t="s">
        <v>24</v>
      </c>
      <c r="C145" s="12" t="s">
        <v>167</v>
      </c>
      <c r="D145" s="12" t="s">
        <v>192</v>
      </c>
      <c r="E145" s="12" t="s">
        <v>194</v>
      </c>
      <c r="F145" s="12" t="s">
        <v>194</v>
      </c>
      <c r="G145" s="10">
        <v>53804</v>
      </c>
      <c r="H145" s="10">
        <v>15876</v>
      </c>
      <c r="I145" s="10">
        <v>8003</v>
      </c>
      <c r="J145" s="10">
        <v>7873</v>
      </c>
      <c r="K145" s="10">
        <v>23933</v>
      </c>
      <c r="L145" s="10">
        <v>13198</v>
      </c>
      <c r="M145" s="10">
        <v>10327</v>
      </c>
      <c r="N145" s="10">
        <v>218</v>
      </c>
      <c r="O145" s="10">
        <v>190</v>
      </c>
      <c r="P145" s="10">
        <f t="shared" si="0"/>
        <v>10517</v>
      </c>
      <c r="Q145" s="10">
        <f t="shared" si="1"/>
        <v>13416</v>
      </c>
      <c r="R145" s="10">
        <f t="shared" si="2"/>
        <v>19894</v>
      </c>
      <c r="S145" s="10">
        <f t="shared" si="3"/>
        <v>18034</v>
      </c>
      <c r="T145" s="10">
        <f t="shared" ref="T145:U145" si="288">(P145/R145)*100</f>
        <v>52.865185483060216</v>
      </c>
      <c r="U145" s="10">
        <f t="shared" si="288"/>
        <v>74.392813574359536</v>
      </c>
      <c r="V145" s="10">
        <v>13995</v>
      </c>
      <c r="W145" s="10">
        <v>4618</v>
      </c>
      <c r="X145" s="10">
        <v>9377</v>
      </c>
      <c r="Y145" s="10">
        <v>0</v>
      </c>
      <c r="Z145" s="10">
        <v>61455</v>
      </c>
      <c r="AA145" s="10">
        <v>14759</v>
      </c>
      <c r="AB145" s="10">
        <v>7510</v>
      </c>
      <c r="AC145" s="10">
        <v>7249</v>
      </c>
      <c r="AD145" s="10">
        <v>32115</v>
      </c>
      <c r="AE145" s="10">
        <v>16243</v>
      </c>
      <c r="AF145" s="10">
        <v>14929</v>
      </c>
      <c r="AG145" s="10">
        <v>464</v>
      </c>
      <c r="AH145" s="10">
        <v>479</v>
      </c>
      <c r="AI145" s="10">
        <f t="shared" si="8"/>
        <v>15408</v>
      </c>
      <c r="AJ145" s="10">
        <f t="shared" si="268"/>
        <v>16707</v>
      </c>
      <c r="AK145" s="10">
        <f t="shared" si="5"/>
        <v>24047</v>
      </c>
      <c r="AL145" s="10">
        <f t="shared" si="10"/>
        <v>21761</v>
      </c>
      <c r="AM145" s="10">
        <f t="shared" ref="AM145:AN145" si="289">(AI145/AK145)*100</f>
        <v>64.074520730236614</v>
      </c>
      <c r="AN145" s="10">
        <f t="shared" si="289"/>
        <v>76.774964385827857</v>
      </c>
      <c r="AO145" s="10">
        <v>13693</v>
      </c>
      <c r="AP145" s="10">
        <v>5054</v>
      </c>
      <c r="AQ145" s="10">
        <v>8639</v>
      </c>
      <c r="AR145" s="10">
        <v>888</v>
      </c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</row>
    <row r="146" spans="1:64">
      <c r="A146" s="6">
        <v>4393</v>
      </c>
      <c r="B146" s="7" t="s">
        <v>24</v>
      </c>
      <c r="C146" s="12" t="s">
        <v>167</v>
      </c>
      <c r="D146" s="12" t="s">
        <v>192</v>
      </c>
      <c r="E146" s="12" t="s">
        <v>195</v>
      </c>
      <c r="F146" s="12" t="s">
        <v>195</v>
      </c>
      <c r="G146" s="10">
        <v>51892</v>
      </c>
      <c r="H146" s="10">
        <v>16198</v>
      </c>
      <c r="I146" s="10">
        <v>8282</v>
      </c>
      <c r="J146" s="10">
        <v>7916</v>
      </c>
      <c r="K146" s="10">
        <v>21776</v>
      </c>
      <c r="L146" s="10">
        <v>12349</v>
      </c>
      <c r="M146" s="10">
        <v>9102</v>
      </c>
      <c r="N146" s="10">
        <v>178</v>
      </c>
      <c r="O146" s="10">
        <v>147</v>
      </c>
      <c r="P146" s="10">
        <f t="shared" si="0"/>
        <v>9249</v>
      </c>
      <c r="Q146" s="10">
        <f t="shared" si="1"/>
        <v>12527</v>
      </c>
      <c r="R146" s="10">
        <f t="shared" si="2"/>
        <v>18815</v>
      </c>
      <c r="S146" s="10">
        <f t="shared" si="3"/>
        <v>16879</v>
      </c>
      <c r="T146" s="10">
        <f t="shared" ref="T146:U146" si="290">(P146/R146)*100</f>
        <v>49.157587031623706</v>
      </c>
      <c r="U146" s="10">
        <f t="shared" si="290"/>
        <v>74.216482019076963</v>
      </c>
      <c r="V146" s="10">
        <v>13918</v>
      </c>
      <c r="W146" s="10">
        <v>4352</v>
      </c>
      <c r="X146" s="10">
        <v>9566</v>
      </c>
      <c r="Y146" s="10">
        <v>0</v>
      </c>
      <c r="Z146" s="10">
        <v>55808</v>
      </c>
      <c r="AA146" s="10">
        <v>14955</v>
      </c>
      <c r="AB146" s="10">
        <v>7668</v>
      </c>
      <c r="AC146" s="10">
        <v>7287</v>
      </c>
      <c r="AD146" s="10">
        <v>27855</v>
      </c>
      <c r="AE146" s="10">
        <v>14260</v>
      </c>
      <c r="AF146" s="10">
        <v>12756</v>
      </c>
      <c r="AG146" s="10">
        <v>405</v>
      </c>
      <c r="AH146" s="10">
        <v>434</v>
      </c>
      <c r="AI146" s="10">
        <f t="shared" si="8"/>
        <v>13190</v>
      </c>
      <c r="AJ146" s="10">
        <f t="shared" si="268"/>
        <v>14665</v>
      </c>
      <c r="AK146" s="10">
        <f t="shared" si="5"/>
        <v>21311</v>
      </c>
      <c r="AL146" s="10">
        <f t="shared" si="10"/>
        <v>18895</v>
      </c>
      <c r="AM146" s="10">
        <f t="shared" ref="AM146:AN146" si="291">(AI146/AK146)*100</f>
        <v>61.89291914973488</v>
      </c>
      <c r="AN146" s="10">
        <f t="shared" si="291"/>
        <v>77.613125165387657</v>
      </c>
      <c r="AO146" s="10">
        <v>12351</v>
      </c>
      <c r="AP146" s="10">
        <v>4230</v>
      </c>
      <c r="AQ146" s="10">
        <v>8121</v>
      </c>
      <c r="AR146" s="10">
        <v>647</v>
      </c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</row>
    <row r="147" spans="1:64">
      <c r="A147" s="6">
        <v>4417</v>
      </c>
      <c r="B147" s="7" t="s">
        <v>24</v>
      </c>
      <c r="C147" s="12" t="s">
        <v>167</v>
      </c>
      <c r="D147" s="12" t="s">
        <v>192</v>
      </c>
      <c r="E147" s="12" t="s">
        <v>196</v>
      </c>
      <c r="F147" s="12" t="s">
        <v>196</v>
      </c>
      <c r="G147" s="10">
        <v>51852</v>
      </c>
      <c r="H147" s="10">
        <v>13816</v>
      </c>
      <c r="I147" s="10">
        <v>7066</v>
      </c>
      <c r="J147" s="10">
        <v>6750</v>
      </c>
      <c r="K147" s="10">
        <v>22858</v>
      </c>
      <c r="L147" s="10">
        <v>12856</v>
      </c>
      <c r="M147" s="10">
        <v>9622</v>
      </c>
      <c r="N147" s="10">
        <v>213</v>
      </c>
      <c r="O147" s="10">
        <v>167</v>
      </c>
      <c r="P147" s="10">
        <f t="shared" si="0"/>
        <v>9789</v>
      </c>
      <c r="Q147" s="10">
        <f t="shared" si="1"/>
        <v>13069</v>
      </c>
      <c r="R147" s="10">
        <f t="shared" si="2"/>
        <v>19900</v>
      </c>
      <c r="S147" s="10">
        <f t="shared" si="3"/>
        <v>18136</v>
      </c>
      <c r="T147" s="10">
        <f t="shared" ref="T147:U147" si="292">(P147/R147)*100</f>
        <v>49.190954773869343</v>
      </c>
      <c r="U147" s="10">
        <f t="shared" si="292"/>
        <v>72.06109395677106</v>
      </c>
      <c r="V147" s="10">
        <v>15178</v>
      </c>
      <c r="W147" s="10">
        <v>5067</v>
      </c>
      <c r="X147" s="10">
        <v>10111</v>
      </c>
      <c r="Y147" s="10">
        <v>0</v>
      </c>
      <c r="Z147" s="10">
        <v>66217</v>
      </c>
      <c r="AA147" s="10">
        <v>14980</v>
      </c>
      <c r="AB147" s="10">
        <v>7657</v>
      </c>
      <c r="AC147" s="10">
        <v>7323</v>
      </c>
      <c r="AD147" s="10">
        <v>34002</v>
      </c>
      <c r="AE147" s="10">
        <v>17367</v>
      </c>
      <c r="AF147" s="10">
        <v>15466</v>
      </c>
      <c r="AG147" s="10">
        <v>551</v>
      </c>
      <c r="AH147" s="10">
        <v>618</v>
      </c>
      <c r="AI147" s="10">
        <f t="shared" si="8"/>
        <v>16084</v>
      </c>
      <c r="AJ147" s="10">
        <f t="shared" si="268"/>
        <v>17918</v>
      </c>
      <c r="AK147" s="10">
        <f t="shared" si="5"/>
        <v>26271</v>
      </c>
      <c r="AL147" s="10">
        <f t="shared" si="10"/>
        <v>24017</v>
      </c>
      <c r="AM147" s="10">
        <f t="shared" ref="AM147:AN147" si="293">(AI147/AK147)*100</f>
        <v>61.223402230596477</v>
      </c>
      <c r="AN147" s="10">
        <f t="shared" si="293"/>
        <v>74.605487779489536</v>
      </c>
      <c r="AO147" s="10">
        <v>16286</v>
      </c>
      <c r="AP147" s="10">
        <v>6099</v>
      </c>
      <c r="AQ147" s="10">
        <v>10187</v>
      </c>
      <c r="AR147" s="10">
        <v>949</v>
      </c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</row>
    <row r="148" spans="1:64">
      <c r="A148" s="6">
        <v>4465</v>
      </c>
      <c r="B148" s="7" t="s">
        <v>24</v>
      </c>
      <c r="C148" s="12" t="s">
        <v>167</v>
      </c>
      <c r="D148" s="12" t="s">
        <v>197</v>
      </c>
      <c r="E148" s="12" t="s">
        <v>198</v>
      </c>
      <c r="F148" s="12" t="s">
        <v>198</v>
      </c>
      <c r="G148" s="10">
        <v>172127</v>
      </c>
      <c r="H148" s="10">
        <v>50328</v>
      </c>
      <c r="I148" s="10">
        <v>25580</v>
      </c>
      <c r="J148" s="10">
        <v>24748</v>
      </c>
      <c r="K148" s="10">
        <v>74061</v>
      </c>
      <c r="L148" s="10">
        <v>42404</v>
      </c>
      <c r="M148" s="10">
        <v>30388</v>
      </c>
      <c r="N148" s="10">
        <v>721</v>
      </c>
      <c r="O148" s="10">
        <v>548</v>
      </c>
      <c r="P148" s="10">
        <f t="shared" si="0"/>
        <v>30936</v>
      </c>
      <c r="Q148" s="10">
        <f t="shared" si="1"/>
        <v>43125</v>
      </c>
      <c r="R148" s="10">
        <f t="shared" si="2"/>
        <v>63514</v>
      </c>
      <c r="S148" s="10">
        <f t="shared" si="3"/>
        <v>58285</v>
      </c>
      <c r="T148" s="10">
        <f t="shared" ref="T148:U148" si="294">(P148/R148)*100</f>
        <v>48.707371603111127</v>
      </c>
      <c r="U148" s="10">
        <f t="shared" si="294"/>
        <v>73.989877326928024</v>
      </c>
      <c r="V148" s="10">
        <v>47738</v>
      </c>
      <c r="W148" s="10">
        <v>15160</v>
      </c>
      <c r="X148" s="10">
        <v>32578</v>
      </c>
      <c r="Y148" s="10">
        <v>0</v>
      </c>
      <c r="Z148" s="10">
        <v>217972</v>
      </c>
      <c r="AA148" s="10">
        <v>52205</v>
      </c>
      <c r="AB148" s="10">
        <v>26482</v>
      </c>
      <c r="AC148" s="10">
        <v>25723</v>
      </c>
      <c r="AD148" s="10">
        <v>111944</v>
      </c>
      <c r="AE148" s="10">
        <v>58008</v>
      </c>
      <c r="AF148" s="10">
        <v>50221</v>
      </c>
      <c r="AG148" s="10">
        <v>1943</v>
      </c>
      <c r="AH148" s="10">
        <v>1772</v>
      </c>
      <c r="AI148" s="10">
        <f t="shared" si="8"/>
        <v>51993</v>
      </c>
      <c r="AJ148" s="10">
        <f t="shared" si="268"/>
        <v>59951</v>
      </c>
      <c r="AK148" s="10">
        <f t="shared" si="5"/>
        <v>84953</v>
      </c>
      <c r="AL148" s="10">
        <f t="shared" si="10"/>
        <v>77928</v>
      </c>
      <c r="AM148" s="10">
        <f t="shared" ref="AM148:AN148" si="295">(AI148/AK148)*100</f>
        <v>61.20207644226808</v>
      </c>
      <c r="AN148" s="10">
        <f t="shared" si="295"/>
        <v>76.931269890155022</v>
      </c>
      <c r="AO148" s="10">
        <v>50937</v>
      </c>
      <c r="AP148" s="10">
        <v>17977</v>
      </c>
      <c r="AQ148" s="10">
        <v>32960</v>
      </c>
      <c r="AR148" s="10">
        <v>2886</v>
      </c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</row>
    <row r="149" spans="1:64">
      <c r="A149" s="6">
        <v>4489</v>
      </c>
      <c r="B149" s="7" t="s">
        <v>24</v>
      </c>
      <c r="C149" s="12" t="s">
        <v>167</v>
      </c>
      <c r="D149" s="12" t="s">
        <v>197</v>
      </c>
      <c r="E149" s="12" t="s">
        <v>199</v>
      </c>
      <c r="F149" s="12" t="s">
        <v>199</v>
      </c>
      <c r="G149" s="10">
        <v>19264</v>
      </c>
      <c r="H149" s="10">
        <v>6215</v>
      </c>
      <c r="I149" s="10">
        <v>3170</v>
      </c>
      <c r="J149" s="10">
        <v>3045</v>
      </c>
      <c r="K149" s="10">
        <v>9510</v>
      </c>
      <c r="L149" s="10">
        <v>5420</v>
      </c>
      <c r="M149" s="10">
        <v>4027</v>
      </c>
      <c r="N149" s="10">
        <v>44</v>
      </c>
      <c r="O149" s="10">
        <v>19</v>
      </c>
      <c r="P149" s="10">
        <f t="shared" si="0"/>
        <v>4046</v>
      </c>
      <c r="Q149" s="10">
        <f t="shared" si="1"/>
        <v>5464</v>
      </c>
      <c r="R149" s="10">
        <f t="shared" si="2"/>
        <v>6487</v>
      </c>
      <c r="S149" s="10">
        <f t="shared" si="3"/>
        <v>6562</v>
      </c>
      <c r="T149" s="10">
        <f t="shared" ref="T149:U149" si="296">(P149/R149)*100</f>
        <v>62.370895637428703</v>
      </c>
      <c r="U149" s="10">
        <f t="shared" si="296"/>
        <v>83.26729655592807</v>
      </c>
      <c r="V149" s="10">
        <v>3539</v>
      </c>
      <c r="W149" s="10">
        <v>1098</v>
      </c>
      <c r="X149" s="10">
        <v>2441</v>
      </c>
      <c r="Y149" s="10">
        <v>0</v>
      </c>
      <c r="Z149" s="10">
        <v>21647</v>
      </c>
      <c r="AA149" s="10">
        <v>5804</v>
      </c>
      <c r="AB149" s="10">
        <v>3004</v>
      </c>
      <c r="AC149" s="10">
        <v>2800</v>
      </c>
      <c r="AD149" s="10">
        <v>12954</v>
      </c>
      <c r="AE149" s="10">
        <v>6868</v>
      </c>
      <c r="AF149" s="10">
        <v>5930</v>
      </c>
      <c r="AG149" s="10">
        <v>96</v>
      </c>
      <c r="AH149" s="10">
        <v>60</v>
      </c>
      <c r="AI149" s="10">
        <f t="shared" si="8"/>
        <v>5990</v>
      </c>
      <c r="AJ149" s="10">
        <f t="shared" si="268"/>
        <v>6964</v>
      </c>
      <c r="AK149" s="10">
        <f t="shared" si="5"/>
        <v>7648</v>
      </c>
      <c r="AL149" s="10">
        <f t="shared" si="10"/>
        <v>7872</v>
      </c>
      <c r="AM149" s="10">
        <f t="shared" ref="AM149:AN149" si="297">(AI149/AK149)*100</f>
        <v>78.321129707112974</v>
      </c>
      <c r="AN149" s="10">
        <f t="shared" si="297"/>
        <v>88.465447154471548</v>
      </c>
      <c r="AO149" s="10">
        <v>2566</v>
      </c>
      <c r="AP149" s="10">
        <v>908</v>
      </c>
      <c r="AQ149" s="10">
        <v>1658</v>
      </c>
      <c r="AR149" s="10">
        <v>323</v>
      </c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</row>
    <row r="150" spans="1:64">
      <c r="A150" s="6">
        <v>4513</v>
      </c>
      <c r="B150" s="7" t="s">
        <v>24</v>
      </c>
      <c r="C150" s="12" t="s">
        <v>167</v>
      </c>
      <c r="D150" s="12" t="s">
        <v>197</v>
      </c>
      <c r="E150" s="12" t="s">
        <v>200</v>
      </c>
      <c r="F150" s="12" t="s">
        <v>200</v>
      </c>
      <c r="G150" s="10">
        <v>71344</v>
      </c>
      <c r="H150" s="10">
        <v>23580</v>
      </c>
      <c r="I150" s="10">
        <v>11979</v>
      </c>
      <c r="J150" s="10">
        <v>11601</v>
      </c>
      <c r="K150" s="10">
        <v>35969</v>
      </c>
      <c r="L150" s="10">
        <v>23055</v>
      </c>
      <c r="M150" s="10">
        <v>12747</v>
      </c>
      <c r="N150" s="10">
        <v>115</v>
      </c>
      <c r="O150" s="10">
        <v>52</v>
      </c>
      <c r="P150" s="10">
        <f t="shared" si="0"/>
        <v>12799</v>
      </c>
      <c r="Q150" s="10">
        <f t="shared" si="1"/>
        <v>23170</v>
      </c>
      <c r="R150" s="10">
        <f t="shared" si="2"/>
        <v>20685</v>
      </c>
      <c r="S150" s="10">
        <f t="shared" si="3"/>
        <v>27079</v>
      </c>
      <c r="T150" s="10">
        <f t="shared" ref="T150:U150" si="298">(P150/R150)*100</f>
        <v>61.875755378293448</v>
      </c>
      <c r="U150" s="10">
        <f t="shared" si="298"/>
        <v>85.564459544296326</v>
      </c>
      <c r="V150" s="10">
        <v>11795</v>
      </c>
      <c r="W150" s="10">
        <v>3909</v>
      </c>
      <c r="X150" s="10">
        <v>7886</v>
      </c>
      <c r="Y150" s="10">
        <v>0</v>
      </c>
      <c r="Z150" s="10">
        <v>92869</v>
      </c>
      <c r="AA150" s="10">
        <v>25880</v>
      </c>
      <c r="AB150" s="10">
        <v>13211</v>
      </c>
      <c r="AC150" s="10">
        <v>12669</v>
      </c>
      <c r="AD150" s="10">
        <v>54309</v>
      </c>
      <c r="AE150" s="10">
        <v>31750</v>
      </c>
      <c r="AF150" s="10">
        <v>21805</v>
      </c>
      <c r="AG150" s="10">
        <v>483</v>
      </c>
      <c r="AH150" s="10">
        <v>271</v>
      </c>
      <c r="AI150" s="10">
        <f t="shared" si="8"/>
        <v>22076</v>
      </c>
      <c r="AJ150" s="10">
        <f t="shared" si="268"/>
        <v>32233</v>
      </c>
      <c r="AK150" s="10">
        <f t="shared" si="5"/>
        <v>29629</v>
      </c>
      <c r="AL150" s="10">
        <f t="shared" si="10"/>
        <v>35854</v>
      </c>
      <c r="AM150" s="10">
        <f t="shared" ref="AM150:AN150" si="299">(AI150/AK150)*100</f>
        <v>74.508083296770053</v>
      </c>
      <c r="AN150" s="10">
        <f t="shared" si="299"/>
        <v>89.900708428627212</v>
      </c>
      <c r="AO150" s="10">
        <v>11174</v>
      </c>
      <c r="AP150" s="10">
        <v>3621</v>
      </c>
      <c r="AQ150" s="10">
        <v>7553</v>
      </c>
      <c r="AR150" s="10">
        <v>1506</v>
      </c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</row>
    <row r="151" spans="1:64">
      <c r="A151" s="6">
        <v>4561</v>
      </c>
      <c r="B151" s="7" t="s">
        <v>24</v>
      </c>
      <c r="C151" s="12" t="s">
        <v>167</v>
      </c>
      <c r="D151" s="12" t="s">
        <v>201</v>
      </c>
      <c r="E151" s="12" t="s">
        <v>201</v>
      </c>
      <c r="F151" s="12" t="s">
        <v>201</v>
      </c>
      <c r="G151" s="10">
        <v>24598</v>
      </c>
      <c r="H151" s="10">
        <v>7878</v>
      </c>
      <c r="I151" s="10">
        <v>4016</v>
      </c>
      <c r="J151" s="10">
        <v>3862</v>
      </c>
      <c r="K151" s="10">
        <v>12561</v>
      </c>
      <c r="L151" s="10">
        <v>7196</v>
      </c>
      <c r="M151" s="10">
        <v>5321</v>
      </c>
      <c r="N151" s="10">
        <v>31</v>
      </c>
      <c r="O151" s="10">
        <v>13</v>
      </c>
      <c r="P151" s="10">
        <f t="shared" si="0"/>
        <v>5334</v>
      </c>
      <c r="Q151" s="10">
        <f t="shared" si="1"/>
        <v>7227</v>
      </c>
      <c r="R151" s="10">
        <f t="shared" si="2"/>
        <v>8245</v>
      </c>
      <c r="S151" s="10">
        <f t="shared" si="3"/>
        <v>8475</v>
      </c>
      <c r="T151" s="10">
        <f t="shared" ref="T151:U151" si="300">(P151/R151)*100</f>
        <v>64.693753790175862</v>
      </c>
      <c r="U151" s="10">
        <f t="shared" si="300"/>
        <v>85.274336283185832</v>
      </c>
      <c r="V151" s="10">
        <v>4159</v>
      </c>
      <c r="W151" s="10">
        <v>1248</v>
      </c>
      <c r="X151" s="10">
        <v>2911</v>
      </c>
      <c r="Y151" s="10">
        <v>0</v>
      </c>
      <c r="Z151" s="10">
        <v>24384</v>
      </c>
      <c r="AA151" s="10">
        <v>7030</v>
      </c>
      <c r="AB151" s="10">
        <v>3609</v>
      </c>
      <c r="AC151" s="10">
        <v>3421</v>
      </c>
      <c r="AD151" s="10">
        <v>13902</v>
      </c>
      <c r="AE151" s="10">
        <v>7778</v>
      </c>
      <c r="AF151" s="10">
        <v>5948</v>
      </c>
      <c r="AG151" s="10">
        <v>125</v>
      </c>
      <c r="AH151" s="10">
        <v>51</v>
      </c>
      <c r="AI151" s="10">
        <f t="shared" si="8"/>
        <v>5999</v>
      </c>
      <c r="AJ151" s="10">
        <f t="shared" si="268"/>
        <v>7903</v>
      </c>
      <c r="AK151" s="10">
        <f t="shared" si="5"/>
        <v>7893</v>
      </c>
      <c r="AL151" s="10">
        <f t="shared" si="10"/>
        <v>8923</v>
      </c>
      <c r="AM151" s="10">
        <f t="shared" ref="AM151:AN151" si="301">(AI151/AK151)*100</f>
        <v>76.004054225262891</v>
      </c>
      <c r="AN151" s="10">
        <f t="shared" si="301"/>
        <v>88.568866972991145</v>
      </c>
      <c r="AO151" s="10">
        <v>2914</v>
      </c>
      <c r="AP151" s="10">
        <v>1020</v>
      </c>
      <c r="AQ151" s="10">
        <v>1894</v>
      </c>
      <c r="AR151" s="10">
        <v>538</v>
      </c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</row>
    <row r="152" spans="1:64">
      <c r="A152" s="6">
        <v>4609</v>
      </c>
      <c r="B152" s="7" t="s">
        <v>24</v>
      </c>
      <c r="C152" s="12" t="s">
        <v>167</v>
      </c>
      <c r="D152" s="12" t="s">
        <v>202</v>
      </c>
      <c r="E152" s="12" t="s">
        <v>203</v>
      </c>
      <c r="F152" s="12" t="s">
        <v>203</v>
      </c>
      <c r="G152" s="10">
        <v>14656</v>
      </c>
      <c r="H152" s="10">
        <v>5085</v>
      </c>
      <c r="I152" s="10">
        <v>2591</v>
      </c>
      <c r="J152" s="10">
        <v>2494</v>
      </c>
      <c r="K152" s="10">
        <v>7321</v>
      </c>
      <c r="L152" s="10">
        <v>4389</v>
      </c>
      <c r="M152" s="10">
        <v>2904</v>
      </c>
      <c r="N152" s="10">
        <v>17</v>
      </c>
      <c r="O152" s="10">
        <v>11</v>
      </c>
      <c r="P152" s="10">
        <f t="shared" si="0"/>
        <v>2915</v>
      </c>
      <c r="Q152" s="10">
        <f t="shared" si="1"/>
        <v>4406</v>
      </c>
      <c r="R152" s="10">
        <f t="shared" si="2"/>
        <v>4580</v>
      </c>
      <c r="S152" s="10">
        <f t="shared" si="3"/>
        <v>4991</v>
      </c>
      <c r="T152" s="10">
        <f t="shared" ref="T152:U152" si="302">(P152/R152)*100</f>
        <v>63.646288209606979</v>
      </c>
      <c r="U152" s="10">
        <f t="shared" si="302"/>
        <v>88.278902023642559</v>
      </c>
      <c r="V152" s="10">
        <v>2250</v>
      </c>
      <c r="W152" s="10">
        <v>585</v>
      </c>
      <c r="X152" s="10">
        <v>1665</v>
      </c>
      <c r="Y152" s="10">
        <v>0</v>
      </c>
      <c r="Z152" s="10">
        <v>14658</v>
      </c>
      <c r="AA152" s="10">
        <v>4300</v>
      </c>
      <c r="AB152" s="10">
        <v>2241</v>
      </c>
      <c r="AC152" s="10">
        <v>2059</v>
      </c>
      <c r="AD152" s="10">
        <v>8902</v>
      </c>
      <c r="AE152" s="10">
        <v>4979</v>
      </c>
      <c r="AF152" s="10">
        <v>3860</v>
      </c>
      <c r="AG152" s="10">
        <v>39</v>
      </c>
      <c r="AH152" s="10">
        <v>24</v>
      </c>
      <c r="AI152" s="10">
        <f t="shared" si="8"/>
        <v>3884</v>
      </c>
      <c r="AJ152" s="10">
        <f t="shared" si="268"/>
        <v>5018</v>
      </c>
      <c r="AK152" s="10">
        <f t="shared" si="5"/>
        <v>4764</v>
      </c>
      <c r="AL152" s="10">
        <f t="shared" si="10"/>
        <v>5434</v>
      </c>
      <c r="AM152" s="10">
        <f t="shared" ref="AM152:AN152" si="303">(AI152/AK152)*100</f>
        <v>81.528127623845506</v>
      </c>
      <c r="AN152" s="10">
        <f t="shared" si="303"/>
        <v>92.344497607655512</v>
      </c>
      <c r="AO152" s="10">
        <v>1296</v>
      </c>
      <c r="AP152" s="10">
        <v>416</v>
      </c>
      <c r="AQ152" s="10">
        <v>880</v>
      </c>
      <c r="AR152" s="10">
        <v>160</v>
      </c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</row>
    <row r="153" spans="1:64">
      <c r="A153" s="6">
        <v>4633</v>
      </c>
      <c r="B153" s="7" t="s">
        <v>24</v>
      </c>
      <c r="C153" s="12" t="s">
        <v>167</v>
      </c>
      <c r="D153" s="12" t="s">
        <v>202</v>
      </c>
      <c r="E153" s="12" t="s">
        <v>204</v>
      </c>
      <c r="F153" s="12" t="s">
        <v>204</v>
      </c>
      <c r="G153" s="10">
        <v>10146</v>
      </c>
      <c r="H153" s="10">
        <v>3632</v>
      </c>
      <c r="I153" s="10">
        <v>1837</v>
      </c>
      <c r="J153" s="10">
        <v>1795</v>
      </c>
      <c r="K153" s="10">
        <v>4949</v>
      </c>
      <c r="L153" s="10">
        <v>2923</v>
      </c>
      <c r="M153" s="10">
        <v>2008</v>
      </c>
      <c r="N153" s="10">
        <v>15</v>
      </c>
      <c r="O153" s="10">
        <v>3</v>
      </c>
      <c r="P153" s="10">
        <f t="shared" si="0"/>
        <v>2011</v>
      </c>
      <c r="Q153" s="10">
        <f t="shared" si="1"/>
        <v>2938</v>
      </c>
      <c r="R153" s="10">
        <f t="shared" si="2"/>
        <v>3085</v>
      </c>
      <c r="S153" s="10">
        <f t="shared" si="3"/>
        <v>3429</v>
      </c>
      <c r="T153" s="10">
        <f t="shared" ref="T153:U153" si="304">(P153/R153)*100</f>
        <v>65.186385737439224</v>
      </c>
      <c r="U153" s="10">
        <f t="shared" si="304"/>
        <v>85.680956547098276</v>
      </c>
      <c r="V153" s="10">
        <v>1565</v>
      </c>
      <c r="W153" s="10">
        <v>491</v>
      </c>
      <c r="X153" s="10">
        <v>1074</v>
      </c>
      <c r="Y153" s="10">
        <v>0</v>
      </c>
      <c r="Z153" s="10">
        <v>11751</v>
      </c>
      <c r="AA153" s="10">
        <v>3495</v>
      </c>
      <c r="AB153" s="10">
        <v>1743</v>
      </c>
      <c r="AC153" s="10">
        <v>1752</v>
      </c>
      <c r="AD153" s="10">
        <v>6920</v>
      </c>
      <c r="AE153" s="10">
        <v>3861</v>
      </c>
      <c r="AF153" s="10">
        <v>2988</v>
      </c>
      <c r="AG153" s="10">
        <v>40</v>
      </c>
      <c r="AH153" s="10">
        <v>31</v>
      </c>
      <c r="AI153" s="10">
        <f t="shared" si="8"/>
        <v>3019</v>
      </c>
      <c r="AJ153" s="10">
        <f t="shared" si="268"/>
        <v>3901</v>
      </c>
      <c r="AK153" s="10">
        <f t="shared" si="5"/>
        <v>3840</v>
      </c>
      <c r="AL153" s="10">
        <f t="shared" si="10"/>
        <v>4316</v>
      </c>
      <c r="AM153" s="10">
        <f t="shared" ref="AM153:AN153" si="305">(AI153/AK153)*100</f>
        <v>78.619791666666671</v>
      </c>
      <c r="AN153" s="10">
        <f t="shared" si="305"/>
        <v>90.384615384615387</v>
      </c>
      <c r="AO153" s="10">
        <v>1236</v>
      </c>
      <c r="AP153" s="10">
        <v>415</v>
      </c>
      <c r="AQ153" s="10">
        <v>821</v>
      </c>
      <c r="AR153" s="10">
        <v>100</v>
      </c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</row>
    <row r="154" spans="1:64">
      <c r="A154" s="6">
        <v>4657</v>
      </c>
      <c r="B154" s="7" t="s">
        <v>24</v>
      </c>
      <c r="C154" s="12" t="s">
        <v>167</v>
      </c>
      <c r="D154" s="12" t="s">
        <v>202</v>
      </c>
      <c r="E154" s="12" t="s">
        <v>205</v>
      </c>
      <c r="F154" s="12" t="s">
        <v>205</v>
      </c>
      <c r="G154" s="10">
        <v>10730</v>
      </c>
      <c r="H154" s="10">
        <v>3080</v>
      </c>
      <c r="I154" s="10">
        <v>1609</v>
      </c>
      <c r="J154" s="10">
        <v>1471</v>
      </c>
      <c r="K154" s="10">
        <v>5965</v>
      </c>
      <c r="L154" s="10">
        <v>3329</v>
      </c>
      <c r="M154" s="10">
        <v>2616</v>
      </c>
      <c r="N154" s="10">
        <v>8</v>
      </c>
      <c r="O154" s="10">
        <v>12</v>
      </c>
      <c r="P154" s="10">
        <f t="shared" si="0"/>
        <v>2628</v>
      </c>
      <c r="Q154" s="10">
        <f t="shared" si="1"/>
        <v>3337</v>
      </c>
      <c r="R154" s="10">
        <f t="shared" si="2"/>
        <v>3854</v>
      </c>
      <c r="S154" s="10">
        <f t="shared" si="3"/>
        <v>3796</v>
      </c>
      <c r="T154" s="10">
        <f t="shared" ref="T154:U154" si="306">(P154/R154)*100</f>
        <v>68.188894654904004</v>
      </c>
      <c r="U154" s="10">
        <f t="shared" si="306"/>
        <v>87.908324552160167</v>
      </c>
      <c r="V154" s="10">
        <v>1685</v>
      </c>
      <c r="W154" s="10">
        <v>459</v>
      </c>
      <c r="X154" s="10">
        <v>1226</v>
      </c>
      <c r="Y154" s="10">
        <v>0</v>
      </c>
      <c r="Z154" s="10">
        <v>12078</v>
      </c>
      <c r="AA154" s="10">
        <v>2970</v>
      </c>
      <c r="AB154" s="10">
        <v>1539</v>
      </c>
      <c r="AC154" s="10">
        <v>1431</v>
      </c>
      <c r="AD154" s="10">
        <v>7530</v>
      </c>
      <c r="AE154" s="10">
        <v>4069</v>
      </c>
      <c r="AF154" s="10">
        <v>3390</v>
      </c>
      <c r="AG154" s="10">
        <v>45</v>
      </c>
      <c r="AH154" s="10">
        <v>26</v>
      </c>
      <c r="AI154" s="10">
        <f t="shared" si="8"/>
        <v>3416</v>
      </c>
      <c r="AJ154" s="10">
        <f t="shared" si="268"/>
        <v>4114</v>
      </c>
      <c r="AK154" s="10">
        <f t="shared" si="5"/>
        <v>4456</v>
      </c>
      <c r="AL154" s="10">
        <f t="shared" si="10"/>
        <v>4490</v>
      </c>
      <c r="AM154" s="10">
        <f t="shared" ref="AM154:AN154" si="307">(AI154/AK154)*100</f>
        <v>76.660682226211847</v>
      </c>
      <c r="AN154" s="10">
        <f t="shared" si="307"/>
        <v>91.625835189309583</v>
      </c>
      <c r="AO154" s="10">
        <v>1416</v>
      </c>
      <c r="AP154" s="10">
        <v>376</v>
      </c>
      <c r="AQ154" s="10">
        <v>1040</v>
      </c>
      <c r="AR154" s="10">
        <v>162</v>
      </c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</row>
    <row r="155" spans="1:64">
      <c r="A155" s="6">
        <v>4681</v>
      </c>
      <c r="B155" s="7" t="s">
        <v>24</v>
      </c>
      <c r="C155" s="12" t="s">
        <v>167</v>
      </c>
      <c r="D155" s="12" t="s">
        <v>202</v>
      </c>
      <c r="E155" s="12" t="s">
        <v>206</v>
      </c>
      <c r="F155" s="12" t="s">
        <v>206</v>
      </c>
      <c r="G155" s="10">
        <v>21718</v>
      </c>
      <c r="H155" s="10">
        <v>7218</v>
      </c>
      <c r="I155" s="10">
        <v>3695</v>
      </c>
      <c r="J155" s="10">
        <v>3523</v>
      </c>
      <c r="K155" s="10">
        <v>10651</v>
      </c>
      <c r="L155" s="10">
        <v>6684</v>
      </c>
      <c r="M155" s="10">
        <v>3917</v>
      </c>
      <c r="N155" s="10">
        <v>26</v>
      </c>
      <c r="O155" s="10">
        <v>24</v>
      </c>
      <c r="P155" s="10">
        <f t="shared" si="0"/>
        <v>3941</v>
      </c>
      <c r="Q155" s="10">
        <f t="shared" si="1"/>
        <v>6710</v>
      </c>
      <c r="R155" s="10">
        <f t="shared" si="2"/>
        <v>6527</v>
      </c>
      <c r="S155" s="10">
        <f t="shared" si="3"/>
        <v>7973</v>
      </c>
      <c r="T155" s="10">
        <f t="shared" ref="T155:U155" si="308">(P155/R155)*100</f>
        <v>60.379960165466528</v>
      </c>
      <c r="U155" s="10">
        <f t="shared" si="308"/>
        <v>84.159036749027976</v>
      </c>
      <c r="V155" s="10">
        <v>3849</v>
      </c>
      <c r="W155" s="10">
        <v>1263</v>
      </c>
      <c r="X155" s="10">
        <v>2586</v>
      </c>
      <c r="Y155" s="10">
        <v>0</v>
      </c>
      <c r="Z155" s="10">
        <v>27273</v>
      </c>
      <c r="AA155" s="10">
        <v>7595</v>
      </c>
      <c r="AB155" s="10">
        <v>3912</v>
      </c>
      <c r="AC155" s="10">
        <v>3683</v>
      </c>
      <c r="AD155" s="10">
        <v>15446</v>
      </c>
      <c r="AE155" s="10">
        <v>8937</v>
      </c>
      <c r="AF155" s="10">
        <v>6250</v>
      </c>
      <c r="AG155" s="10">
        <v>150</v>
      </c>
      <c r="AH155" s="10">
        <v>109</v>
      </c>
      <c r="AI155" s="10">
        <f t="shared" si="8"/>
        <v>6359</v>
      </c>
      <c r="AJ155" s="10">
        <f t="shared" si="268"/>
        <v>9087</v>
      </c>
      <c r="AK155" s="10">
        <f t="shared" si="5"/>
        <v>8836</v>
      </c>
      <c r="AL155" s="10">
        <f t="shared" si="10"/>
        <v>10397</v>
      </c>
      <c r="AM155" s="10">
        <f t="shared" ref="AM155:AN155" si="309">(AI155/AK155)*100</f>
        <v>71.966953372566778</v>
      </c>
      <c r="AN155" s="10">
        <f t="shared" si="309"/>
        <v>87.400211599499855</v>
      </c>
      <c r="AO155" s="10">
        <v>3787</v>
      </c>
      <c r="AP155" s="10">
        <v>1310</v>
      </c>
      <c r="AQ155" s="10">
        <v>2477</v>
      </c>
      <c r="AR155" s="10">
        <v>445</v>
      </c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</row>
    <row r="156" spans="1:64">
      <c r="A156" s="6">
        <v>4705</v>
      </c>
      <c r="B156" s="7" t="s">
        <v>24</v>
      </c>
      <c r="C156" s="12" t="s">
        <v>167</v>
      </c>
      <c r="D156" s="12" t="s">
        <v>202</v>
      </c>
      <c r="E156" s="12" t="s">
        <v>207</v>
      </c>
      <c r="F156" s="12" t="s">
        <v>207</v>
      </c>
      <c r="G156" s="10">
        <v>46603</v>
      </c>
      <c r="H156" s="10">
        <v>15204</v>
      </c>
      <c r="I156" s="10">
        <v>7757</v>
      </c>
      <c r="J156" s="10">
        <v>7447</v>
      </c>
      <c r="K156" s="10">
        <v>22995</v>
      </c>
      <c r="L156" s="10">
        <v>14261</v>
      </c>
      <c r="M156" s="10">
        <v>8610</v>
      </c>
      <c r="N156" s="10">
        <v>76</v>
      </c>
      <c r="O156" s="10">
        <v>48</v>
      </c>
      <c r="P156" s="10">
        <f t="shared" si="0"/>
        <v>8658</v>
      </c>
      <c r="Q156" s="10">
        <f t="shared" si="1"/>
        <v>14337</v>
      </c>
      <c r="R156" s="10">
        <f t="shared" si="2"/>
        <v>14412</v>
      </c>
      <c r="S156" s="10">
        <f t="shared" si="3"/>
        <v>16987</v>
      </c>
      <c r="T156" s="10">
        <f t="shared" ref="T156:U156" si="310">(P156/R156)*100</f>
        <v>60.074937552039962</v>
      </c>
      <c r="U156" s="10">
        <f t="shared" si="310"/>
        <v>84.3998351680697</v>
      </c>
      <c r="V156" s="10">
        <v>8404</v>
      </c>
      <c r="W156" s="10">
        <v>2650</v>
      </c>
      <c r="X156" s="10">
        <v>5754</v>
      </c>
      <c r="Y156" s="10">
        <v>0</v>
      </c>
      <c r="Z156" s="10">
        <v>64261</v>
      </c>
      <c r="AA156" s="10">
        <v>18497</v>
      </c>
      <c r="AB156" s="10">
        <v>9471</v>
      </c>
      <c r="AC156" s="10">
        <v>9026</v>
      </c>
      <c r="AD156" s="10">
        <v>36759</v>
      </c>
      <c r="AE156" s="10">
        <v>20796</v>
      </c>
      <c r="AF156" s="10">
        <v>15446</v>
      </c>
      <c r="AG156" s="10">
        <v>290</v>
      </c>
      <c r="AH156" s="10">
        <v>227</v>
      </c>
      <c r="AI156" s="10">
        <f t="shared" si="8"/>
        <v>15673</v>
      </c>
      <c r="AJ156" s="10">
        <f t="shared" si="268"/>
        <v>21086</v>
      </c>
      <c r="AK156" s="10">
        <f t="shared" si="5"/>
        <v>21436</v>
      </c>
      <c r="AL156" s="10">
        <f t="shared" si="10"/>
        <v>23489</v>
      </c>
      <c r="AM156" s="10">
        <f t="shared" ref="AM156:AN156" si="311">(AI156/AK156)*100</f>
        <v>73.11532002239224</v>
      </c>
      <c r="AN156" s="10">
        <f t="shared" si="311"/>
        <v>89.769679424411436</v>
      </c>
      <c r="AO156" s="10">
        <v>8166</v>
      </c>
      <c r="AP156" s="10">
        <v>2403</v>
      </c>
      <c r="AQ156" s="10">
        <v>5763</v>
      </c>
      <c r="AR156" s="10">
        <v>839</v>
      </c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</row>
    <row r="157" spans="1:64">
      <c r="A157" s="6">
        <v>4729</v>
      </c>
      <c r="B157" s="7" t="s">
        <v>24</v>
      </c>
      <c r="C157" s="12" t="s">
        <v>167</v>
      </c>
      <c r="D157" s="12" t="s">
        <v>202</v>
      </c>
      <c r="E157" s="12" t="s">
        <v>208</v>
      </c>
      <c r="F157" s="12" t="s">
        <v>208</v>
      </c>
      <c r="G157" s="10">
        <v>31534</v>
      </c>
      <c r="H157" s="10">
        <v>10141</v>
      </c>
      <c r="I157" s="10">
        <v>5087</v>
      </c>
      <c r="J157" s="10">
        <v>5054</v>
      </c>
      <c r="K157" s="10">
        <v>14938</v>
      </c>
      <c r="L157" s="10">
        <v>9426</v>
      </c>
      <c r="M157" s="10">
        <v>5405</v>
      </c>
      <c r="N157" s="10">
        <v>61</v>
      </c>
      <c r="O157" s="10">
        <v>46</v>
      </c>
      <c r="P157" s="10">
        <f t="shared" si="0"/>
        <v>5451</v>
      </c>
      <c r="Q157" s="10">
        <f t="shared" si="1"/>
        <v>9487</v>
      </c>
      <c r="R157" s="10">
        <f t="shared" si="2"/>
        <v>9785</v>
      </c>
      <c r="S157" s="10">
        <f t="shared" si="3"/>
        <v>11608</v>
      </c>
      <c r="T157" s="10">
        <f t="shared" ref="T157:U157" si="312">(P157/R157)*100</f>
        <v>55.707715891670929</v>
      </c>
      <c r="U157" s="10">
        <f t="shared" si="312"/>
        <v>81.728118538938659</v>
      </c>
      <c r="V157" s="10">
        <v>6455</v>
      </c>
      <c r="W157" s="10">
        <v>2121</v>
      </c>
      <c r="X157" s="10">
        <v>4334</v>
      </c>
      <c r="Y157" s="10">
        <v>0</v>
      </c>
      <c r="Z157" s="10">
        <v>45454</v>
      </c>
      <c r="AA157" s="10">
        <v>12996</v>
      </c>
      <c r="AB157" s="10">
        <v>6587</v>
      </c>
      <c r="AC157" s="10">
        <v>6409</v>
      </c>
      <c r="AD157" s="10">
        <v>24971</v>
      </c>
      <c r="AE157" s="10">
        <v>14292</v>
      </c>
      <c r="AF157" s="10">
        <v>10289</v>
      </c>
      <c r="AG157" s="10">
        <v>211</v>
      </c>
      <c r="AH157" s="10">
        <v>179</v>
      </c>
      <c r="AI157" s="10">
        <f t="shared" si="8"/>
        <v>10468</v>
      </c>
      <c r="AJ157" s="10">
        <f t="shared" si="268"/>
        <v>14503</v>
      </c>
      <c r="AK157" s="10">
        <f t="shared" si="5"/>
        <v>15166</v>
      </c>
      <c r="AL157" s="10">
        <f t="shared" si="10"/>
        <v>16636</v>
      </c>
      <c r="AM157" s="10">
        <f t="shared" ref="AM157:AN157" si="313">(AI157/AK157)*100</f>
        <v>69.022814189634701</v>
      </c>
      <c r="AN157" s="10">
        <f t="shared" si="313"/>
        <v>87.178408271219041</v>
      </c>
      <c r="AO157" s="10">
        <v>6831</v>
      </c>
      <c r="AP157" s="10">
        <v>2133</v>
      </c>
      <c r="AQ157" s="10">
        <v>4698</v>
      </c>
      <c r="AR157" s="10">
        <v>656</v>
      </c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</row>
    <row r="158" spans="1:64">
      <c r="A158" s="6">
        <v>4777</v>
      </c>
      <c r="B158" s="7" t="s">
        <v>24</v>
      </c>
      <c r="C158" s="12" t="s">
        <v>167</v>
      </c>
      <c r="D158" s="12" t="s">
        <v>209</v>
      </c>
      <c r="E158" s="12" t="s">
        <v>209</v>
      </c>
      <c r="F158" s="12" t="s">
        <v>209</v>
      </c>
      <c r="G158" s="10">
        <v>19857</v>
      </c>
      <c r="H158" s="10">
        <v>6592</v>
      </c>
      <c r="I158" s="10">
        <v>3274</v>
      </c>
      <c r="J158" s="10">
        <v>3318</v>
      </c>
      <c r="K158" s="10">
        <v>9275</v>
      </c>
      <c r="L158" s="10">
        <v>5671</v>
      </c>
      <c r="M158" s="10">
        <v>3565</v>
      </c>
      <c r="N158" s="10">
        <v>28</v>
      </c>
      <c r="O158" s="10">
        <v>11</v>
      </c>
      <c r="P158" s="10">
        <f t="shared" si="0"/>
        <v>3576</v>
      </c>
      <c r="Q158" s="10">
        <f t="shared" si="1"/>
        <v>5699</v>
      </c>
      <c r="R158" s="10">
        <f t="shared" si="2"/>
        <v>6577</v>
      </c>
      <c r="S158" s="10">
        <f t="shared" si="3"/>
        <v>6688</v>
      </c>
      <c r="T158" s="10">
        <f t="shared" ref="T158:U158" si="314">(P158/R158)*100</f>
        <v>54.371293902995291</v>
      </c>
      <c r="U158" s="10">
        <f t="shared" si="314"/>
        <v>85.212320574162675</v>
      </c>
      <c r="V158" s="10">
        <v>3990</v>
      </c>
      <c r="W158" s="10">
        <v>989</v>
      </c>
      <c r="X158" s="10">
        <v>3001</v>
      </c>
      <c r="Y158" s="10">
        <v>0</v>
      </c>
      <c r="Z158" s="10">
        <v>19708</v>
      </c>
      <c r="AA158" s="10">
        <v>5619</v>
      </c>
      <c r="AB158" s="10">
        <v>2859</v>
      </c>
      <c r="AC158" s="10">
        <v>2760</v>
      </c>
      <c r="AD158" s="10">
        <v>11138</v>
      </c>
      <c r="AE158" s="10">
        <v>5996</v>
      </c>
      <c r="AF158" s="10">
        <v>5008</v>
      </c>
      <c r="AG158" s="10">
        <v>74</v>
      </c>
      <c r="AH158" s="10">
        <v>60</v>
      </c>
      <c r="AI158" s="10">
        <f t="shared" si="8"/>
        <v>5068</v>
      </c>
      <c r="AJ158" s="10">
        <f t="shared" si="268"/>
        <v>6070</v>
      </c>
      <c r="AK158" s="10">
        <f t="shared" si="5"/>
        <v>6893</v>
      </c>
      <c r="AL158" s="10">
        <f t="shared" si="10"/>
        <v>6852</v>
      </c>
      <c r="AM158" s="10">
        <f t="shared" ref="AM158:AN158" si="315">(AI158/AK158)*100</f>
        <v>73.523864790367043</v>
      </c>
      <c r="AN158" s="10">
        <f t="shared" si="315"/>
        <v>88.587273788674835</v>
      </c>
      <c r="AO158" s="10">
        <v>2607</v>
      </c>
      <c r="AP158" s="10">
        <v>782</v>
      </c>
      <c r="AQ158" s="10">
        <v>1825</v>
      </c>
      <c r="AR158" s="10">
        <v>344</v>
      </c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</row>
    <row r="159" spans="1:64">
      <c r="A159" s="6">
        <v>4801</v>
      </c>
      <c r="B159" s="7" t="s">
        <v>24</v>
      </c>
      <c r="C159" s="12" t="s">
        <v>167</v>
      </c>
      <c r="D159" s="12" t="s">
        <v>209</v>
      </c>
      <c r="E159" s="12" t="s">
        <v>210</v>
      </c>
      <c r="F159" s="12" t="s">
        <v>210</v>
      </c>
      <c r="G159" s="10">
        <v>5457</v>
      </c>
      <c r="H159" s="10">
        <v>2012</v>
      </c>
      <c r="I159" s="10">
        <v>963</v>
      </c>
      <c r="J159" s="10">
        <v>1049</v>
      </c>
      <c r="K159" s="10">
        <v>2436</v>
      </c>
      <c r="L159" s="10">
        <v>1399</v>
      </c>
      <c r="M159" s="10">
        <v>1019</v>
      </c>
      <c r="N159" s="10">
        <v>12</v>
      </c>
      <c r="O159" s="10">
        <v>6</v>
      </c>
      <c r="P159" s="10">
        <f t="shared" si="0"/>
        <v>1025</v>
      </c>
      <c r="Q159" s="10">
        <f t="shared" si="1"/>
        <v>1411</v>
      </c>
      <c r="R159" s="10">
        <f t="shared" si="2"/>
        <v>1735</v>
      </c>
      <c r="S159" s="10">
        <f t="shared" si="3"/>
        <v>1710</v>
      </c>
      <c r="T159" s="10">
        <f t="shared" ref="T159:U159" si="316">(P159/R159)*100</f>
        <v>59.077809798270899</v>
      </c>
      <c r="U159" s="10">
        <f t="shared" si="316"/>
        <v>82.514619883040936</v>
      </c>
      <c r="V159" s="10">
        <v>1009</v>
      </c>
      <c r="W159" s="10">
        <v>299</v>
      </c>
      <c r="X159" s="10">
        <v>710</v>
      </c>
      <c r="Y159" s="10">
        <v>0</v>
      </c>
      <c r="Z159" s="10">
        <v>5200</v>
      </c>
      <c r="AA159" s="10">
        <v>1773</v>
      </c>
      <c r="AB159" s="10">
        <v>866</v>
      </c>
      <c r="AC159" s="10">
        <v>907</v>
      </c>
      <c r="AD159" s="10">
        <v>2521</v>
      </c>
      <c r="AE159" s="10">
        <v>1360</v>
      </c>
      <c r="AF159" s="10">
        <v>1095</v>
      </c>
      <c r="AG159" s="10">
        <v>46</v>
      </c>
      <c r="AH159" s="10">
        <v>20</v>
      </c>
      <c r="AI159" s="10">
        <f t="shared" si="8"/>
        <v>1115</v>
      </c>
      <c r="AJ159" s="10">
        <f t="shared" si="268"/>
        <v>1406</v>
      </c>
      <c r="AK159" s="10">
        <f t="shared" si="5"/>
        <v>1640</v>
      </c>
      <c r="AL159" s="10">
        <f t="shared" si="10"/>
        <v>1730</v>
      </c>
      <c r="AM159" s="10">
        <f t="shared" ref="AM159:AN159" si="317">(AI159/AK159)*100</f>
        <v>67.987804878048792</v>
      </c>
      <c r="AN159" s="10">
        <f t="shared" si="317"/>
        <v>81.271676300578036</v>
      </c>
      <c r="AO159" s="10">
        <v>849</v>
      </c>
      <c r="AP159" s="10">
        <v>324</v>
      </c>
      <c r="AQ159" s="10">
        <v>525</v>
      </c>
      <c r="AR159" s="10">
        <v>57</v>
      </c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</row>
    <row r="160" spans="1:64">
      <c r="A160" s="6">
        <v>4825</v>
      </c>
      <c r="B160" s="7" t="s">
        <v>24</v>
      </c>
      <c r="C160" s="12" t="s">
        <v>167</v>
      </c>
      <c r="D160" s="12" t="s">
        <v>209</v>
      </c>
      <c r="E160" s="12" t="s">
        <v>211</v>
      </c>
      <c r="F160" s="12" t="s">
        <v>211</v>
      </c>
      <c r="G160" s="10">
        <v>3445</v>
      </c>
      <c r="H160" s="10">
        <v>1144</v>
      </c>
      <c r="I160" s="10">
        <v>624</v>
      </c>
      <c r="J160" s="10">
        <v>520</v>
      </c>
      <c r="K160" s="10">
        <v>1577</v>
      </c>
      <c r="L160" s="10">
        <v>928</v>
      </c>
      <c r="M160" s="10">
        <v>639</v>
      </c>
      <c r="N160" s="10">
        <v>7</v>
      </c>
      <c r="O160" s="10">
        <v>3</v>
      </c>
      <c r="P160" s="10">
        <f t="shared" si="0"/>
        <v>642</v>
      </c>
      <c r="Q160" s="10">
        <f t="shared" si="1"/>
        <v>935</v>
      </c>
      <c r="R160" s="10">
        <f t="shared" si="2"/>
        <v>1188</v>
      </c>
      <c r="S160" s="10">
        <f t="shared" si="3"/>
        <v>1113</v>
      </c>
      <c r="T160" s="10">
        <f t="shared" ref="T160:U160" si="318">(P160/R160)*100</f>
        <v>54.040404040404042</v>
      </c>
      <c r="U160" s="10">
        <f t="shared" si="318"/>
        <v>84.007187780772682</v>
      </c>
      <c r="V160" s="10">
        <v>724</v>
      </c>
      <c r="W160" s="10">
        <v>178</v>
      </c>
      <c r="X160" s="10">
        <v>546</v>
      </c>
      <c r="Y160" s="10">
        <v>0</v>
      </c>
      <c r="Z160" s="10">
        <v>3477</v>
      </c>
      <c r="AA160" s="10">
        <v>859</v>
      </c>
      <c r="AB160" s="10">
        <v>450</v>
      </c>
      <c r="AC160" s="10">
        <v>409</v>
      </c>
      <c r="AD160" s="10">
        <v>2081</v>
      </c>
      <c r="AE160" s="10">
        <v>1174</v>
      </c>
      <c r="AF160" s="10">
        <v>880</v>
      </c>
      <c r="AG160" s="10">
        <v>12</v>
      </c>
      <c r="AH160" s="10">
        <v>15</v>
      </c>
      <c r="AI160" s="10">
        <f t="shared" si="8"/>
        <v>895</v>
      </c>
      <c r="AJ160" s="10">
        <f t="shared" si="268"/>
        <v>1186</v>
      </c>
      <c r="AK160" s="10">
        <f t="shared" si="5"/>
        <v>1207</v>
      </c>
      <c r="AL160" s="10">
        <f t="shared" si="10"/>
        <v>1377</v>
      </c>
      <c r="AM160" s="10">
        <f t="shared" ref="AM160:AN160" si="319">(AI160/AK160)*100</f>
        <v>74.150787075393538</v>
      </c>
      <c r="AN160" s="10">
        <f t="shared" si="319"/>
        <v>86.129266521423389</v>
      </c>
      <c r="AO160" s="10">
        <v>503</v>
      </c>
      <c r="AP160" s="10">
        <v>191</v>
      </c>
      <c r="AQ160" s="10">
        <v>312</v>
      </c>
      <c r="AR160" s="10">
        <v>34</v>
      </c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</row>
    <row r="161" spans="1:64">
      <c r="A161" s="6">
        <v>4849</v>
      </c>
      <c r="B161" s="7" t="s">
        <v>24</v>
      </c>
      <c r="C161" s="12" t="s">
        <v>167</v>
      </c>
      <c r="D161" s="12" t="s">
        <v>209</v>
      </c>
      <c r="E161" s="12" t="s">
        <v>212</v>
      </c>
      <c r="F161" s="12" t="s">
        <v>212</v>
      </c>
      <c r="G161" s="10">
        <v>7033</v>
      </c>
      <c r="H161" s="10">
        <v>2281</v>
      </c>
      <c r="I161" s="10">
        <v>1096</v>
      </c>
      <c r="J161" s="10">
        <v>1185</v>
      </c>
      <c r="K161" s="10">
        <v>3817</v>
      </c>
      <c r="L161" s="10">
        <v>2174</v>
      </c>
      <c r="M161" s="10">
        <v>1628</v>
      </c>
      <c r="N161" s="10">
        <v>12</v>
      </c>
      <c r="O161" s="10">
        <v>3</v>
      </c>
      <c r="P161" s="10">
        <f t="shared" si="0"/>
        <v>1631</v>
      </c>
      <c r="Q161" s="10">
        <f t="shared" si="1"/>
        <v>2186</v>
      </c>
      <c r="R161" s="10">
        <f t="shared" si="2"/>
        <v>2380</v>
      </c>
      <c r="S161" s="10">
        <f t="shared" si="3"/>
        <v>2372</v>
      </c>
      <c r="T161" s="10">
        <f t="shared" ref="T161:U161" si="320">(P161/R161)*100</f>
        <v>68.529411764705884</v>
      </c>
      <c r="U161" s="10">
        <f t="shared" si="320"/>
        <v>92.158516020236092</v>
      </c>
      <c r="V161" s="10">
        <v>935</v>
      </c>
      <c r="W161" s="10">
        <v>186</v>
      </c>
      <c r="X161" s="10">
        <v>749</v>
      </c>
      <c r="Y161" s="10">
        <v>0</v>
      </c>
      <c r="Z161" s="10">
        <v>7997</v>
      </c>
      <c r="AA161" s="10">
        <v>2502</v>
      </c>
      <c r="AB161" s="10">
        <v>1285</v>
      </c>
      <c r="AC161" s="10">
        <v>1217</v>
      </c>
      <c r="AD161" s="10">
        <v>4387</v>
      </c>
      <c r="AE161" s="10">
        <v>2392</v>
      </c>
      <c r="AF161" s="10">
        <v>1923</v>
      </c>
      <c r="AG161" s="10">
        <v>38</v>
      </c>
      <c r="AH161" s="10">
        <v>34</v>
      </c>
      <c r="AI161" s="10">
        <f t="shared" si="8"/>
        <v>1957</v>
      </c>
      <c r="AJ161" s="10">
        <f t="shared" si="268"/>
        <v>2430</v>
      </c>
      <c r="AK161" s="10">
        <f t="shared" si="5"/>
        <v>2638</v>
      </c>
      <c r="AL161" s="10">
        <f t="shared" si="10"/>
        <v>2767</v>
      </c>
      <c r="AM161" s="10">
        <f t="shared" ref="AM161:AN161" si="321">(AI161/AK161)*100</f>
        <v>74.184988627748297</v>
      </c>
      <c r="AN161" s="10">
        <f t="shared" si="321"/>
        <v>87.82074448861583</v>
      </c>
      <c r="AO161" s="10">
        <v>1018</v>
      </c>
      <c r="AP161" s="10">
        <v>337</v>
      </c>
      <c r="AQ161" s="10">
        <v>681</v>
      </c>
      <c r="AR161" s="10">
        <v>90</v>
      </c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</row>
    <row r="162" spans="1:64">
      <c r="A162" s="6">
        <v>4897</v>
      </c>
      <c r="B162" s="7" t="s">
        <v>24</v>
      </c>
      <c r="C162" s="12" t="s">
        <v>167</v>
      </c>
      <c r="D162" s="12" t="s">
        <v>213</v>
      </c>
      <c r="E162" s="12" t="s">
        <v>213</v>
      </c>
      <c r="F162" s="12" t="s">
        <v>213</v>
      </c>
      <c r="G162" s="10">
        <v>28807</v>
      </c>
      <c r="H162" s="10">
        <v>7519</v>
      </c>
      <c r="I162" s="10">
        <v>3788</v>
      </c>
      <c r="J162" s="10">
        <v>3731</v>
      </c>
      <c r="K162" s="10">
        <v>13167</v>
      </c>
      <c r="L162" s="10">
        <v>6778</v>
      </c>
      <c r="M162" s="10">
        <v>6204</v>
      </c>
      <c r="N162" s="10">
        <v>97</v>
      </c>
      <c r="O162" s="10">
        <v>88</v>
      </c>
      <c r="P162" s="10">
        <f t="shared" si="0"/>
        <v>6292</v>
      </c>
      <c r="Q162" s="10">
        <f t="shared" si="1"/>
        <v>6875</v>
      </c>
      <c r="R162" s="10">
        <f t="shared" si="2"/>
        <v>11642</v>
      </c>
      <c r="S162" s="10">
        <f t="shared" si="3"/>
        <v>9646</v>
      </c>
      <c r="T162" s="10">
        <f t="shared" ref="T162:U162" si="322">(P162/R162)*100</f>
        <v>54.045696615701765</v>
      </c>
      <c r="U162" s="10">
        <f t="shared" si="322"/>
        <v>71.273066556085425</v>
      </c>
      <c r="V162" s="10">
        <v>8121</v>
      </c>
      <c r="W162" s="10">
        <v>2771</v>
      </c>
      <c r="X162" s="10">
        <v>5350</v>
      </c>
      <c r="Y162" s="10">
        <v>0</v>
      </c>
      <c r="Z162" s="10">
        <v>35033</v>
      </c>
      <c r="AA162" s="10">
        <v>8257</v>
      </c>
      <c r="AB162" s="10">
        <v>4228</v>
      </c>
      <c r="AC162" s="10">
        <v>4029</v>
      </c>
      <c r="AD162" s="10">
        <v>19686</v>
      </c>
      <c r="AE162" s="10">
        <v>9521</v>
      </c>
      <c r="AF162" s="10">
        <v>9785</v>
      </c>
      <c r="AG162" s="10">
        <v>195</v>
      </c>
      <c r="AH162" s="10">
        <v>185</v>
      </c>
      <c r="AI162" s="10">
        <f t="shared" si="8"/>
        <v>9970</v>
      </c>
      <c r="AJ162" s="10">
        <f t="shared" si="268"/>
        <v>9716</v>
      </c>
      <c r="AK162" s="10">
        <f t="shared" si="5"/>
        <v>14363</v>
      </c>
      <c r="AL162" s="10">
        <f t="shared" si="10"/>
        <v>12048</v>
      </c>
      <c r="AM162" s="10">
        <f t="shared" ref="AM162:AN162" si="323">(AI162/AK162)*100</f>
        <v>69.414467729582952</v>
      </c>
      <c r="AN162" s="10">
        <f t="shared" si="323"/>
        <v>80.644090305444877</v>
      </c>
      <c r="AO162" s="10">
        <v>6725</v>
      </c>
      <c r="AP162" s="10">
        <v>2332</v>
      </c>
      <c r="AQ162" s="10">
        <v>4393</v>
      </c>
      <c r="AR162" s="10">
        <v>365</v>
      </c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</row>
    <row r="163" spans="1:64">
      <c r="A163" s="6">
        <v>4921</v>
      </c>
      <c r="B163" s="7" t="s">
        <v>24</v>
      </c>
      <c r="C163" s="12" t="s">
        <v>167</v>
      </c>
      <c r="D163" s="12" t="s">
        <v>213</v>
      </c>
      <c r="E163" s="12" t="s">
        <v>214</v>
      </c>
      <c r="F163" s="12" t="s">
        <v>214</v>
      </c>
      <c r="G163" s="10">
        <v>8110</v>
      </c>
      <c r="H163" s="10">
        <v>2373</v>
      </c>
      <c r="I163" s="10">
        <v>1231</v>
      </c>
      <c r="J163" s="10">
        <v>1142</v>
      </c>
      <c r="K163" s="10">
        <v>3502</v>
      </c>
      <c r="L163" s="10">
        <v>1998</v>
      </c>
      <c r="M163" s="10">
        <v>1454</v>
      </c>
      <c r="N163" s="10">
        <v>38</v>
      </c>
      <c r="O163" s="10">
        <v>12</v>
      </c>
      <c r="P163" s="10">
        <f t="shared" si="0"/>
        <v>1466</v>
      </c>
      <c r="Q163" s="10">
        <f t="shared" si="1"/>
        <v>2036</v>
      </c>
      <c r="R163" s="10">
        <f t="shared" si="2"/>
        <v>2987</v>
      </c>
      <c r="S163" s="10">
        <f t="shared" si="3"/>
        <v>2750</v>
      </c>
      <c r="T163" s="10">
        <f t="shared" ref="T163:U163" si="324">(P163/R163)*100</f>
        <v>49.079343823234012</v>
      </c>
      <c r="U163" s="10">
        <f t="shared" si="324"/>
        <v>74.036363636363632</v>
      </c>
      <c r="V163" s="10">
        <v>2235</v>
      </c>
      <c r="W163" s="10">
        <v>714</v>
      </c>
      <c r="X163" s="10">
        <v>1521</v>
      </c>
      <c r="Y163" s="10">
        <v>0</v>
      </c>
      <c r="Z163" s="10">
        <v>8483</v>
      </c>
      <c r="AA163" s="10">
        <v>2047</v>
      </c>
      <c r="AB163" s="10">
        <v>1018</v>
      </c>
      <c r="AC163" s="10">
        <v>1029</v>
      </c>
      <c r="AD163" s="10">
        <v>4938</v>
      </c>
      <c r="AE163" s="10">
        <v>2527</v>
      </c>
      <c r="AF163" s="10">
        <v>2300</v>
      </c>
      <c r="AG163" s="10">
        <v>60</v>
      </c>
      <c r="AH163" s="10">
        <v>51</v>
      </c>
      <c r="AI163" s="10">
        <f t="shared" si="8"/>
        <v>2351</v>
      </c>
      <c r="AJ163" s="10">
        <f t="shared" si="268"/>
        <v>2587</v>
      </c>
      <c r="AK163" s="10">
        <f t="shared" si="5"/>
        <v>3221</v>
      </c>
      <c r="AL163" s="10">
        <f t="shared" si="10"/>
        <v>3019</v>
      </c>
      <c r="AM163" s="10">
        <f t="shared" ref="AM163:AN163" si="325">(AI163/AK163)*100</f>
        <v>72.989754734554495</v>
      </c>
      <c r="AN163" s="10">
        <f t="shared" si="325"/>
        <v>85.690626035110967</v>
      </c>
      <c r="AO163" s="10">
        <v>1302</v>
      </c>
      <c r="AP163" s="10">
        <v>432</v>
      </c>
      <c r="AQ163" s="10">
        <v>870</v>
      </c>
      <c r="AR163" s="10">
        <v>196</v>
      </c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</row>
    <row r="164" spans="1:64">
      <c r="A164" s="6">
        <v>4945</v>
      </c>
      <c r="B164" s="7" t="s">
        <v>24</v>
      </c>
      <c r="C164" s="12" t="s">
        <v>167</v>
      </c>
      <c r="D164" s="12" t="s">
        <v>213</v>
      </c>
      <c r="E164" s="12" t="s">
        <v>215</v>
      </c>
      <c r="F164" s="12" t="s">
        <v>215</v>
      </c>
      <c r="G164" s="10">
        <v>13514</v>
      </c>
      <c r="H164" s="10">
        <v>3598</v>
      </c>
      <c r="I164" s="10">
        <v>1836</v>
      </c>
      <c r="J164" s="10">
        <v>1762</v>
      </c>
      <c r="K164" s="10">
        <v>6053</v>
      </c>
      <c r="L164" s="10">
        <v>3367</v>
      </c>
      <c r="M164" s="10">
        <v>2621</v>
      </c>
      <c r="N164" s="10">
        <v>42</v>
      </c>
      <c r="O164" s="10">
        <v>23</v>
      </c>
      <c r="P164" s="10">
        <f t="shared" si="0"/>
        <v>2644</v>
      </c>
      <c r="Q164" s="10">
        <f t="shared" si="1"/>
        <v>3409</v>
      </c>
      <c r="R164" s="10">
        <f t="shared" si="2"/>
        <v>5281</v>
      </c>
      <c r="S164" s="10">
        <f t="shared" si="3"/>
        <v>4635</v>
      </c>
      <c r="T164" s="10">
        <f t="shared" ref="T164:U164" si="326">(P164/R164)*100</f>
        <v>50.066275326642682</v>
      </c>
      <c r="U164" s="10">
        <f t="shared" si="326"/>
        <v>73.549083063646165</v>
      </c>
      <c r="V164" s="10">
        <v>3863</v>
      </c>
      <c r="W164" s="10">
        <v>1226</v>
      </c>
      <c r="X164" s="10">
        <v>2637</v>
      </c>
      <c r="Y164" s="10">
        <v>0</v>
      </c>
      <c r="Z164" s="10">
        <v>12969</v>
      </c>
      <c r="AA164" s="10">
        <v>3048</v>
      </c>
      <c r="AB164" s="10">
        <v>1589</v>
      </c>
      <c r="AC164" s="10">
        <v>1459</v>
      </c>
      <c r="AD164" s="10">
        <v>7393</v>
      </c>
      <c r="AE164" s="10">
        <v>3750</v>
      </c>
      <c r="AF164" s="10">
        <v>3517</v>
      </c>
      <c r="AG164" s="10">
        <v>61</v>
      </c>
      <c r="AH164" s="10">
        <v>65</v>
      </c>
      <c r="AI164" s="10">
        <f t="shared" si="8"/>
        <v>3582</v>
      </c>
      <c r="AJ164" s="10">
        <f t="shared" si="268"/>
        <v>3811</v>
      </c>
      <c r="AK164" s="10">
        <f t="shared" si="5"/>
        <v>5080</v>
      </c>
      <c r="AL164" s="10">
        <f t="shared" si="10"/>
        <v>4667</v>
      </c>
      <c r="AM164" s="10">
        <f t="shared" ref="AM164:AN164" si="327">(AI164/AK164)*100</f>
        <v>70.511811023622045</v>
      </c>
      <c r="AN164" s="10">
        <f t="shared" si="327"/>
        <v>81.658452967645161</v>
      </c>
      <c r="AO164" s="10">
        <v>2354</v>
      </c>
      <c r="AP164" s="10">
        <v>856</v>
      </c>
      <c r="AQ164" s="10">
        <v>1498</v>
      </c>
      <c r="AR164" s="10">
        <v>174</v>
      </c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</row>
    <row r="165" spans="1:64">
      <c r="A165" s="6">
        <v>4969</v>
      </c>
      <c r="B165" s="7" t="s">
        <v>24</v>
      </c>
      <c r="C165" s="12" t="s">
        <v>167</v>
      </c>
      <c r="D165" s="12" t="s">
        <v>213</v>
      </c>
      <c r="E165" s="12" t="s">
        <v>216</v>
      </c>
      <c r="F165" s="12" t="s">
        <v>216</v>
      </c>
      <c r="G165" s="10">
        <v>1301</v>
      </c>
      <c r="H165" s="10">
        <v>339</v>
      </c>
      <c r="I165" s="10">
        <v>176</v>
      </c>
      <c r="J165" s="10">
        <v>163</v>
      </c>
      <c r="K165" s="10">
        <v>568</v>
      </c>
      <c r="L165" s="10">
        <v>331</v>
      </c>
      <c r="M165" s="10">
        <v>230</v>
      </c>
      <c r="N165" s="10">
        <v>5</v>
      </c>
      <c r="O165" s="10">
        <v>2</v>
      </c>
      <c r="P165" s="10">
        <f t="shared" si="0"/>
        <v>232</v>
      </c>
      <c r="Q165" s="10">
        <f t="shared" si="1"/>
        <v>336</v>
      </c>
      <c r="R165" s="10">
        <f t="shared" si="2"/>
        <v>519</v>
      </c>
      <c r="S165" s="10">
        <f t="shared" si="3"/>
        <v>443</v>
      </c>
      <c r="T165" s="10">
        <f t="shared" ref="T165:U165" si="328">(P165/R165)*100</f>
        <v>44.701348747591524</v>
      </c>
      <c r="U165" s="10">
        <f t="shared" si="328"/>
        <v>75.84650112866818</v>
      </c>
      <c r="V165" s="10">
        <v>394</v>
      </c>
      <c r="W165" s="10">
        <v>107</v>
      </c>
      <c r="X165" s="10">
        <v>287</v>
      </c>
      <c r="Y165" s="10">
        <v>0</v>
      </c>
      <c r="Z165" s="10">
        <v>1270</v>
      </c>
      <c r="AA165" s="10">
        <v>288</v>
      </c>
      <c r="AB165" s="10">
        <v>159</v>
      </c>
      <c r="AC165" s="10">
        <v>129</v>
      </c>
      <c r="AD165" s="10">
        <v>750</v>
      </c>
      <c r="AE165" s="10">
        <v>383</v>
      </c>
      <c r="AF165" s="10">
        <v>350</v>
      </c>
      <c r="AG165" s="10">
        <v>7</v>
      </c>
      <c r="AH165" s="10">
        <v>10</v>
      </c>
      <c r="AI165" s="10">
        <f t="shared" si="8"/>
        <v>360</v>
      </c>
      <c r="AJ165" s="10">
        <f t="shared" si="268"/>
        <v>390</v>
      </c>
      <c r="AK165" s="10">
        <f t="shared" si="5"/>
        <v>493</v>
      </c>
      <c r="AL165" s="10">
        <f t="shared" si="10"/>
        <v>464</v>
      </c>
      <c r="AM165" s="10">
        <f t="shared" ref="AM165:AN165" si="329">(AI165/AK165)*100</f>
        <v>73.022312373225148</v>
      </c>
      <c r="AN165" s="10">
        <f t="shared" si="329"/>
        <v>84.051724137931032</v>
      </c>
      <c r="AO165" s="10">
        <v>207</v>
      </c>
      <c r="AP165" s="10">
        <v>74</v>
      </c>
      <c r="AQ165" s="10">
        <v>133</v>
      </c>
      <c r="AR165" s="10">
        <v>25</v>
      </c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</row>
    <row r="166" spans="1:64">
      <c r="A166" s="6">
        <v>4993</v>
      </c>
      <c r="B166" s="7" t="s">
        <v>24</v>
      </c>
      <c r="C166" s="12" t="s">
        <v>167</v>
      </c>
      <c r="D166" s="12" t="s">
        <v>213</v>
      </c>
      <c r="E166" s="12" t="s">
        <v>217</v>
      </c>
      <c r="F166" s="12" t="s">
        <v>217</v>
      </c>
      <c r="G166" s="10">
        <v>2765</v>
      </c>
      <c r="H166" s="10">
        <v>778</v>
      </c>
      <c r="I166" s="10">
        <v>349</v>
      </c>
      <c r="J166" s="10">
        <v>429</v>
      </c>
      <c r="K166" s="10">
        <v>1319</v>
      </c>
      <c r="L166" s="10">
        <v>714</v>
      </c>
      <c r="M166" s="10">
        <v>580</v>
      </c>
      <c r="N166" s="10">
        <v>14</v>
      </c>
      <c r="O166" s="10">
        <v>11</v>
      </c>
      <c r="P166" s="10">
        <f t="shared" si="0"/>
        <v>591</v>
      </c>
      <c r="Q166" s="10">
        <f t="shared" si="1"/>
        <v>728</v>
      </c>
      <c r="R166" s="10">
        <f t="shared" si="2"/>
        <v>1055</v>
      </c>
      <c r="S166" s="10">
        <f t="shared" si="3"/>
        <v>932</v>
      </c>
      <c r="T166" s="10">
        <f t="shared" ref="T166:U166" si="330">(P166/R166)*100</f>
        <v>56.018957345971565</v>
      </c>
      <c r="U166" s="10">
        <f t="shared" si="330"/>
        <v>78.111587982832617</v>
      </c>
      <c r="V166" s="10">
        <v>668</v>
      </c>
      <c r="W166" s="10">
        <v>204</v>
      </c>
      <c r="X166" s="10">
        <v>464</v>
      </c>
      <c r="Y166" s="10">
        <v>0</v>
      </c>
      <c r="Z166" s="10">
        <v>3771</v>
      </c>
      <c r="AA166" s="10">
        <v>832</v>
      </c>
      <c r="AB166" s="10">
        <v>442</v>
      </c>
      <c r="AC166" s="10">
        <v>390</v>
      </c>
      <c r="AD166" s="10">
        <v>2174</v>
      </c>
      <c r="AE166" s="10">
        <v>1137</v>
      </c>
      <c r="AF166" s="10">
        <v>983</v>
      </c>
      <c r="AG166" s="10">
        <v>23</v>
      </c>
      <c r="AH166" s="10">
        <v>31</v>
      </c>
      <c r="AI166" s="10">
        <f t="shared" si="8"/>
        <v>1014</v>
      </c>
      <c r="AJ166" s="10">
        <f t="shared" si="268"/>
        <v>1160</v>
      </c>
      <c r="AK166" s="10">
        <f t="shared" si="5"/>
        <v>1459</v>
      </c>
      <c r="AL166" s="10">
        <f t="shared" si="10"/>
        <v>1407</v>
      </c>
      <c r="AM166" s="10">
        <f t="shared" ref="AM166:AN166" si="331">(AI166/AK166)*100</f>
        <v>69.499657299520223</v>
      </c>
      <c r="AN166" s="10">
        <f t="shared" si="331"/>
        <v>82.444918265813797</v>
      </c>
      <c r="AO166" s="10">
        <v>692</v>
      </c>
      <c r="AP166" s="10">
        <v>247</v>
      </c>
      <c r="AQ166" s="10">
        <v>445</v>
      </c>
      <c r="AR166" s="10">
        <v>73</v>
      </c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</row>
    <row r="167" spans="1:64">
      <c r="A167" s="6">
        <v>5041</v>
      </c>
      <c r="B167" s="7" t="s">
        <v>24</v>
      </c>
      <c r="C167" s="12" t="s">
        <v>167</v>
      </c>
      <c r="D167" s="12" t="s">
        <v>218</v>
      </c>
      <c r="E167" s="12" t="s">
        <v>218</v>
      </c>
      <c r="F167" s="12" t="s">
        <v>218</v>
      </c>
      <c r="G167" s="10">
        <v>7278</v>
      </c>
      <c r="H167" s="10">
        <v>2106</v>
      </c>
      <c r="I167" s="10">
        <v>1095</v>
      </c>
      <c r="J167" s="10">
        <v>1011</v>
      </c>
      <c r="K167" s="10">
        <v>4306</v>
      </c>
      <c r="L167" s="10">
        <v>2436</v>
      </c>
      <c r="M167" s="10">
        <v>1866</v>
      </c>
      <c r="N167" s="10">
        <v>3</v>
      </c>
      <c r="O167" s="10">
        <v>1</v>
      </c>
      <c r="P167" s="10">
        <f t="shared" si="0"/>
        <v>1867</v>
      </c>
      <c r="Q167" s="10">
        <f t="shared" si="1"/>
        <v>2439</v>
      </c>
      <c r="R167" s="10">
        <f t="shared" si="2"/>
        <v>2448</v>
      </c>
      <c r="S167" s="10">
        <f t="shared" si="3"/>
        <v>2724</v>
      </c>
      <c r="T167" s="10">
        <f t="shared" ref="T167:U167" si="332">(P167/R167)*100</f>
        <v>76.26633986928104</v>
      </c>
      <c r="U167" s="10">
        <f t="shared" si="332"/>
        <v>89.53744493392071</v>
      </c>
      <c r="V167" s="10">
        <v>866</v>
      </c>
      <c r="W167" s="10">
        <v>285</v>
      </c>
      <c r="X167" s="10">
        <v>581</v>
      </c>
      <c r="Y167" s="10">
        <v>0</v>
      </c>
      <c r="Z167" s="10">
        <v>8074</v>
      </c>
      <c r="AA167" s="10">
        <v>2289</v>
      </c>
      <c r="AB167" s="10">
        <v>1232</v>
      </c>
      <c r="AC167" s="10">
        <v>1057</v>
      </c>
      <c r="AD167" s="10">
        <v>4490</v>
      </c>
      <c r="AE167" s="10">
        <v>2635</v>
      </c>
      <c r="AF167" s="10">
        <v>1781</v>
      </c>
      <c r="AG167" s="10">
        <v>50</v>
      </c>
      <c r="AH167" s="10">
        <v>24</v>
      </c>
      <c r="AI167" s="10">
        <f t="shared" si="8"/>
        <v>1805</v>
      </c>
      <c r="AJ167" s="10">
        <f t="shared" si="268"/>
        <v>2685</v>
      </c>
      <c r="AK167" s="10">
        <f t="shared" si="5"/>
        <v>2429</v>
      </c>
      <c r="AL167" s="10">
        <f t="shared" si="10"/>
        <v>3129</v>
      </c>
      <c r="AM167" s="10">
        <f t="shared" ref="AM167:AN167" si="333">(AI167/AK167)*100</f>
        <v>74.310415808974881</v>
      </c>
      <c r="AN167" s="10">
        <f t="shared" si="333"/>
        <v>85.810162991371044</v>
      </c>
      <c r="AO167" s="10">
        <v>1068</v>
      </c>
      <c r="AP167" s="10">
        <v>444</v>
      </c>
      <c r="AQ167" s="10">
        <v>624</v>
      </c>
      <c r="AR167" s="10">
        <v>227</v>
      </c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</row>
    <row r="168" spans="1:64">
      <c r="A168" s="6">
        <v>5089</v>
      </c>
      <c r="B168" s="7" t="s">
        <v>24</v>
      </c>
      <c r="C168" s="12" t="s">
        <v>167</v>
      </c>
      <c r="D168" s="12" t="s">
        <v>219</v>
      </c>
      <c r="E168" s="12" t="s">
        <v>219</v>
      </c>
      <c r="F168" s="12" t="s">
        <v>219</v>
      </c>
      <c r="G168" s="10">
        <v>21202</v>
      </c>
      <c r="H168" s="10">
        <v>7050</v>
      </c>
      <c r="I168" s="10">
        <v>3565</v>
      </c>
      <c r="J168" s="10">
        <v>3485</v>
      </c>
      <c r="K168" s="10">
        <v>10122</v>
      </c>
      <c r="L168" s="10">
        <v>5672</v>
      </c>
      <c r="M168" s="10">
        <v>4407</v>
      </c>
      <c r="N168" s="10">
        <v>22</v>
      </c>
      <c r="O168" s="10">
        <v>21</v>
      </c>
      <c r="P168" s="10">
        <f t="shared" si="0"/>
        <v>4428</v>
      </c>
      <c r="Q168" s="10">
        <f t="shared" si="1"/>
        <v>5694</v>
      </c>
      <c r="R168" s="10">
        <f t="shared" si="2"/>
        <v>7322</v>
      </c>
      <c r="S168" s="10">
        <f t="shared" si="3"/>
        <v>6830</v>
      </c>
      <c r="T168" s="10">
        <f t="shared" ref="T168:U168" si="334">(P168/R168)*100</f>
        <v>60.475279978148045</v>
      </c>
      <c r="U168" s="10">
        <f t="shared" si="334"/>
        <v>83.367496339677899</v>
      </c>
      <c r="V168" s="10">
        <v>4030</v>
      </c>
      <c r="W168" s="10">
        <v>1136</v>
      </c>
      <c r="X168" s="10">
        <v>2894</v>
      </c>
      <c r="Y168" s="10">
        <v>0</v>
      </c>
      <c r="Z168" s="10">
        <v>18269</v>
      </c>
      <c r="AA168" s="10">
        <v>4694</v>
      </c>
      <c r="AB168" s="10">
        <v>2410</v>
      </c>
      <c r="AC168" s="10">
        <v>2284</v>
      </c>
      <c r="AD168" s="10">
        <v>11349</v>
      </c>
      <c r="AE168" s="10">
        <v>5935</v>
      </c>
      <c r="AF168" s="10">
        <v>5355</v>
      </c>
      <c r="AG168" s="10">
        <v>28</v>
      </c>
      <c r="AH168" s="10">
        <v>31</v>
      </c>
      <c r="AI168" s="10">
        <f t="shared" si="8"/>
        <v>5386</v>
      </c>
      <c r="AJ168" s="10">
        <f t="shared" si="268"/>
        <v>5963</v>
      </c>
      <c r="AK168" s="10">
        <f t="shared" si="5"/>
        <v>6779</v>
      </c>
      <c r="AL168" s="10">
        <f t="shared" si="10"/>
        <v>6619</v>
      </c>
      <c r="AM168" s="10">
        <f t="shared" ref="AM168:AN168" si="335">(AI168/AK168)*100</f>
        <v>79.451246496533415</v>
      </c>
      <c r="AN168" s="10">
        <f t="shared" si="335"/>
        <v>90.089137331923254</v>
      </c>
      <c r="AO168" s="10">
        <v>2049</v>
      </c>
      <c r="AP168" s="10">
        <v>656</v>
      </c>
      <c r="AQ168" s="10">
        <v>1393</v>
      </c>
      <c r="AR168" s="10">
        <v>177</v>
      </c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</row>
    <row r="169" spans="1:64">
      <c r="A169" s="6">
        <v>5113</v>
      </c>
      <c r="B169" s="7" t="s">
        <v>24</v>
      </c>
      <c r="C169" s="12" t="s">
        <v>167</v>
      </c>
      <c r="D169" s="12" t="s">
        <v>219</v>
      </c>
      <c r="E169" s="12" t="s">
        <v>220</v>
      </c>
      <c r="F169" s="12" t="s">
        <v>220</v>
      </c>
      <c r="G169" s="10">
        <v>20827</v>
      </c>
      <c r="H169" s="10">
        <v>6659</v>
      </c>
      <c r="I169" s="10">
        <v>3435</v>
      </c>
      <c r="J169" s="10">
        <v>3224</v>
      </c>
      <c r="K169" s="10">
        <v>10412</v>
      </c>
      <c r="L169" s="10">
        <v>6551</v>
      </c>
      <c r="M169" s="10">
        <v>3806</v>
      </c>
      <c r="N169" s="10">
        <v>35</v>
      </c>
      <c r="O169" s="10">
        <v>20</v>
      </c>
      <c r="P169" s="10">
        <f t="shared" si="0"/>
        <v>3826</v>
      </c>
      <c r="Q169" s="10">
        <f t="shared" si="1"/>
        <v>6586</v>
      </c>
      <c r="R169" s="10">
        <f t="shared" si="2"/>
        <v>6414</v>
      </c>
      <c r="S169" s="10">
        <f t="shared" si="3"/>
        <v>7754</v>
      </c>
      <c r="T169" s="10">
        <f t="shared" ref="T169:U169" si="336">(P169/R169)*100</f>
        <v>59.650763953850948</v>
      </c>
      <c r="U169" s="10">
        <f t="shared" si="336"/>
        <v>84.936806809388699</v>
      </c>
      <c r="V169" s="10">
        <v>3756</v>
      </c>
      <c r="W169" s="10">
        <v>1168</v>
      </c>
      <c r="X169" s="10">
        <v>2588</v>
      </c>
      <c r="Y169" s="10">
        <v>0</v>
      </c>
      <c r="Z169" s="10">
        <v>26971</v>
      </c>
      <c r="AA169" s="10">
        <v>7511</v>
      </c>
      <c r="AB169" s="10">
        <v>3863</v>
      </c>
      <c r="AC169" s="10">
        <v>3648</v>
      </c>
      <c r="AD169" s="10">
        <v>15293</v>
      </c>
      <c r="AE169" s="10">
        <v>8562</v>
      </c>
      <c r="AF169" s="10">
        <v>6452</v>
      </c>
      <c r="AG169" s="10">
        <v>155</v>
      </c>
      <c r="AH169" s="10">
        <v>124</v>
      </c>
      <c r="AI169" s="10">
        <f t="shared" si="8"/>
        <v>6576</v>
      </c>
      <c r="AJ169" s="10">
        <f t="shared" si="268"/>
        <v>8717</v>
      </c>
      <c r="AK169" s="10">
        <f t="shared" si="5"/>
        <v>9024</v>
      </c>
      <c r="AL169" s="10">
        <f t="shared" si="10"/>
        <v>9943</v>
      </c>
      <c r="AM169" s="10">
        <f t="shared" ref="AM169:AN169" si="337">(AI169/AK169)*100</f>
        <v>72.872340425531917</v>
      </c>
      <c r="AN169" s="10">
        <f t="shared" si="337"/>
        <v>87.669717389117977</v>
      </c>
      <c r="AO169" s="10">
        <v>3674</v>
      </c>
      <c r="AP169" s="10">
        <v>1226</v>
      </c>
      <c r="AQ169" s="10">
        <v>2448</v>
      </c>
      <c r="AR169" s="10">
        <v>493</v>
      </c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</row>
    <row r="170" spans="1:64">
      <c r="A170" s="6">
        <v>5185</v>
      </c>
      <c r="B170" s="7" t="s">
        <v>24</v>
      </c>
      <c r="C170" s="12" t="s">
        <v>221</v>
      </c>
      <c r="D170" s="12" t="s">
        <v>168</v>
      </c>
      <c r="E170" s="12" t="s">
        <v>221</v>
      </c>
      <c r="F170" s="12" t="s">
        <v>221</v>
      </c>
      <c r="G170" s="10">
        <v>264452</v>
      </c>
      <c r="H170" s="10">
        <v>75646</v>
      </c>
      <c r="I170" s="10">
        <v>38425</v>
      </c>
      <c r="J170" s="10">
        <v>37221</v>
      </c>
      <c r="K170" s="10">
        <v>109912</v>
      </c>
      <c r="L170" s="10">
        <v>58994</v>
      </c>
      <c r="M170" s="10">
        <v>48227</v>
      </c>
      <c r="N170" s="10">
        <v>1468</v>
      </c>
      <c r="O170" s="10">
        <v>1223</v>
      </c>
      <c r="P170" s="10">
        <f t="shared" si="0"/>
        <v>49450</v>
      </c>
      <c r="Q170" s="10">
        <f t="shared" si="1"/>
        <v>60462</v>
      </c>
      <c r="R170" s="10">
        <f t="shared" si="2"/>
        <v>100659</v>
      </c>
      <c r="S170" s="10">
        <f t="shared" si="3"/>
        <v>88147</v>
      </c>
      <c r="T170" s="10">
        <f t="shared" ref="T170:U170" si="338">(P170/R170)*100</f>
        <v>49.126257960043311</v>
      </c>
      <c r="U170" s="10">
        <f t="shared" si="338"/>
        <v>68.59223796612477</v>
      </c>
      <c r="V170" s="10">
        <v>78894</v>
      </c>
      <c r="W170" s="10">
        <v>27685</v>
      </c>
      <c r="X170" s="10">
        <v>51209</v>
      </c>
      <c r="Y170" s="10">
        <v>0</v>
      </c>
      <c r="Z170" s="10">
        <v>296969</v>
      </c>
      <c r="AA170" s="10">
        <v>72473</v>
      </c>
      <c r="AB170" s="10">
        <v>36500</v>
      </c>
      <c r="AC170" s="10">
        <v>35973</v>
      </c>
      <c r="AD170" s="10">
        <v>146622</v>
      </c>
      <c r="AE170" s="10">
        <v>73488</v>
      </c>
      <c r="AF170" s="10">
        <v>66964</v>
      </c>
      <c r="AG170" s="10">
        <v>3065</v>
      </c>
      <c r="AH170" s="10">
        <v>3105</v>
      </c>
      <c r="AI170" s="10">
        <f t="shared" si="8"/>
        <v>70069</v>
      </c>
      <c r="AJ170" s="10">
        <f t="shared" si="268"/>
        <v>76553</v>
      </c>
      <c r="AK170" s="10">
        <f t="shared" si="5"/>
        <v>116934</v>
      </c>
      <c r="AL170" s="10">
        <f t="shared" si="10"/>
        <v>103208</v>
      </c>
      <c r="AM170" s="10">
        <f t="shared" ref="AM170:AN170" si="339">(AI170/AK170)*100</f>
        <v>59.921836249508267</v>
      </c>
      <c r="AN170" s="10">
        <f t="shared" si="339"/>
        <v>74.173513681109995</v>
      </c>
      <c r="AO170" s="10">
        <v>73520</v>
      </c>
      <c r="AP170" s="10">
        <v>26655</v>
      </c>
      <c r="AQ170" s="10">
        <v>46865</v>
      </c>
      <c r="AR170" s="10">
        <v>4354</v>
      </c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</row>
    <row r="171" spans="1:64">
      <c r="A171" s="6">
        <v>5209</v>
      </c>
      <c r="B171" s="7" t="s">
        <v>24</v>
      </c>
      <c r="C171" s="12" t="s">
        <v>221</v>
      </c>
      <c r="D171" s="12" t="s">
        <v>168</v>
      </c>
      <c r="E171" s="12" t="s">
        <v>222</v>
      </c>
      <c r="F171" s="12" t="s">
        <v>222</v>
      </c>
      <c r="G171" s="10">
        <v>23101</v>
      </c>
      <c r="H171" s="10">
        <v>7006</v>
      </c>
      <c r="I171" s="10">
        <v>3519</v>
      </c>
      <c r="J171" s="10">
        <v>3487</v>
      </c>
      <c r="K171" s="10">
        <v>10651</v>
      </c>
      <c r="L171" s="10">
        <v>5862</v>
      </c>
      <c r="M171" s="10">
        <v>4663</v>
      </c>
      <c r="N171" s="10">
        <v>84</v>
      </c>
      <c r="O171" s="10">
        <v>42</v>
      </c>
      <c r="P171" s="10">
        <f t="shared" si="0"/>
        <v>4705</v>
      </c>
      <c r="Q171" s="10">
        <f t="shared" si="1"/>
        <v>5946</v>
      </c>
      <c r="R171" s="10">
        <f t="shared" si="2"/>
        <v>8225</v>
      </c>
      <c r="S171" s="10">
        <f t="shared" si="3"/>
        <v>7870</v>
      </c>
      <c r="T171" s="10">
        <f t="shared" ref="T171:U171" si="340">(P171/R171)*100</f>
        <v>57.203647416413375</v>
      </c>
      <c r="U171" s="10">
        <f t="shared" si="340"/>
        <v>75.552731893265573</v>
      </c>
      <c r="V171" s="10">
        <v>5444</v>
      </c>
      <c r="W171" s="10">
        <v>1924</v>
      </c>
      <c r="X171" s="10">
        <v>3520</v>
      </c>
      <c r="Y171" s="10">
        <v>0</v>
      </c>
      <c r="Z171" s="10">
        <v>22666</v>
      </c>
      <c r="AA171" s="10">
        <v>5630</v>
      </c>
      <c r="AB171" s="10">
        <v>2930</v>
      </c>
      <c r="AC171" s="10">
        <v>2700</v>
      </c>
      <c r="AD171" s="10">
        <v>12672</v>
      </c>
      <c r="AE171" s="10">
        <v>6681</v>
      </c>
      <c r="AF171" s="10">
        <v>5771</v>
      </c>
      <c r="AG171" s="10">
        <v>121</v>
      </c>
      <c r="AH171" s="10">
        <v>99</v>
      </c>
      <c r="AI171" s="10">
        <f t="shared" si="8"/>
        <v>5870</v>
      </c>
      <c r="AJ171" s="10">
        <f t="shared" si="268"/>
        <v>6802</v>
      </c>
      <c r="AK171" s="10">
        <f t="shared" si="5"/>
        <v>8364</v>
      </c>
      <c r="AL171" s="10">
        <f t="shared" si="10"/>
        <v>8257</v>
      </c>
      <c r="AM171" s="10">
        <f t="shared" ref="AM171:AN171" si="341">(AI171/AK171)*100</f>
        <v>70.181731229076988</v>
      </c>
      <c r="AN171" s="10">
        <f t="shared" si="341"/>
        <v>82.378587864841961</v>
      </c>
      <c r="AO171" s="10">
        <v>3949</v>
      </c>
      <c r="AP171" s="10">
        <v>1455</v>
      </c>
      <c r="AQ171" s="10">
        <v>2494</v>
      </c>
      <c r="AR171" s="10">
        <v>415</v>
      </c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</row>
    <row r="172" spans="1:64">
      <c r="A172" s="6">
        <v>5233</v>
      </c>
      <c r="B172" s="7" t="s">
        <v>24</v>
      </c>
      <c r="C172" s="12" t="s">
        <v>221</v>
      </c>
      <c r="D172" s="12" t="s">
        <v>168</v>
      </c>
      <c r="E172" s="12" t="s">
        <v>223</v>
      </c>
      <c r="F172" s="12" t="s">
        <v>223</v>
      </c>
      <c r="G172" s="10">
        <v>8706</v>
      </c>
      <c r="H172" s="10">
        <v>2321</v>
      </c>
      <c r="I172" s="10">
        <v>1190</v>
      </c>
      <c r="J172" s="10">
        <v>1131</v>
      </c>
      <c r="K172" s="10">
        <v>4964</v>
      </c>
      <c r="L172" s="10">
        <v>2447</v>
      </c>
      <c r="M172" s="10">
        <v>2486</v>
      </c>
      <c r="N172" s="10">
        <v>21</v>
      </c>
      <c r="O172" s="10">
        <v>10</v>
      </c>
      <c r="P172" s="10">
        <f t="shared" si="0"/>
        <v>2496</v>
      </c>
      <c r="Q172" s="10">
        <f t="shared" si="1"/>
        <v>2468</v>
      </c>
      <c r="R172" s="10">
        <f t="shared" si="2"/>
        <v>3342</v>
      </c>
      <c r="S172" s="10">
        <f t="shared" si="3"/>
        <v>3043</v>
      </c>
      <c r="T172" s="10">
        <f t="shared" ref="T172:U172" si="342">(P172/R172)*100</f>
        <v>74.685816876122075</v>
      </c>
      <c r="U172" s="10">
        <f t="shared" si="342"/>
        <v>81.104173512980609</v>
      </c>
      <c r="V172" s="10">
        <v>1421</v>
      </c>
      <c r="W172" s="10">
        <v>575</v>
      </c>
      <c r="X172" s="10">
        <v>846</v>
      </c>
      <c r="Y172" s="10">
        <v>0</v>
      </c>
      <c r="Z172" s="10">
        <v>9609</v>
      </c>
      <c r="AA172" s="10">
        <v>2359</v>
      </c>
      <c r="AB172" s="10">
        <v>1259</v>
      </c>
      <c r="AC172" s="10">
        <v>1100</v>
      </c>
      <c r="AD172" s="10">
        <v>5893</v>
      </c>
      <c r="AE172" s="10">
        <v>3007</v>
      </c>
      <c r="AF172" s="10">
        <v>2770</v>
      </c>
      <c r="AG172" s="10">
        <v>77</v>
      </c>
      <c r="AH172" s="10">
        <v>39</v>
      </c>
      <c r="AI172" s="10">
        <f t="shared" si="8"/>
        <v>2809</v>
      </c>
      <c r="AJ172" s="10">
        <f t="shared" si="268"/>
        <v>3084</v>
      </c>
      <c r="AK172" s="10">
        <f t="shared" si="5"/>
        <v>3531</v>
      </c>
      <c r="AL172" s="10">
        <f t="shared" si="10"/>
        <v>3573</v>
      </c>
      <c r="AM172" s="10">
        <f t="shared" ref="AM172:AN172" si="343">(AI172/AK172)*100</f>
        <v>79.552534692721608</v>
      </c>
      <c r="AN172" s="10">
        <f t="shared" si="343"/>
        <v>86.314021830394623</v>
      </c>
      <c r="AO172" s="10">
        <v>1211</v>
      </c>
      <c r="AP172" s="10">
        <v>489</v>
      </c>
      <c r="AQ172" s="10">
        <v>722</v>
      </c>
      <c r="AR172" s="10">
        <v>146</v>
      </c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</row>
    <row r="173" spans="1:64">
      <c r="A173" s="6">
        <v>5257</v>
      </c>
      <c r="B173" s="7" t="s">
        <v>24</v>
      </c>
      <c r="C173" s="12" t="s">
        <v>221</v>
      </c>
      <c r="D173" s="12" t="s">
        <v>168</v>
      </c>
      <c r="E173" s="12" t="s">
        <v>224</v>
      </c>
      <c r="F173" s="12" t="s">
        <v>224</v>
      </c>
      <c r="G173" s="10">
        <v>12839</v>
      </c>
      <c r="H173" s="10">
        <v>3863</v>
      </c>
      <c r="I173" s="10">
        <v>2000</v>
      </c>
      <c r="J173" s="10">
        <v>1863</v>
      </c>
      <c r="K173" s="10">
        <v>6599</v>
      </c>
      <c r="L173" s="10">
        <v>3665</v>
      </c>
      <c r="M173" s="10">
        <v>2906</v>
      </c>
      <c r="N173" s="10">
        <v>21</v>
      </c>
      <c r="O173" s="10">
        <v>7</v>
      </c>
      <c r="P173" s="10">
        <f t="shared" si="0"/>
        <v>2913</v>
      </c>
      <c r="Q173" s="10">
        <f t="shared" si="1"/>
        <v>3686</v>
      </c>
      <c r="R173" s="10">
        <f t="shared" si="2"/>
        <v>4407</v>
      </c>
      <c r="S173" s="10">
        <f t="shared" si="3"/>
        <v>4569</v>
      </c>
      <c r="T173" s="10">
        <f t="shared" ref="T173:U173" si="344">(P173/R173)*100</f>
        <v>66.099387338325386</v>
      </c>
      <c r="U173" s="10">
        <f t="shared" si="344"/>
        <v>80.674108119938708</v>
      </c>
      <c r="V173" s="10">
        <v>2377</v>
      </c>
      <c r="W173" s="10">
        <v>883</v>
      </c>
      <c r="X173" s="10">
        <v>1494</v>
      </c>
      <c r="Y173" s="10">
        <v>0</v>
      </c>
      <c r="Z173" s="10">
        <v>15609</v>
      </c>
      <c r="AA173" s="10">
        <v>4017</v>
      </c>
      <c r="AB173" s="10">
        <v>2055</v>
      </c>
      <c r="AC173" s="10">
        <v>1962</v>
      </c>
      <c r="AD173" s="10">
        <v>9459</v>
      </c>
      <c r="AE173" s="10">
        <v>5050</v>
      </c>
      <c r="AF173" s="10">
        <v>4252</v>
      </c>
      <c r="AG173" s="10">
        <v>98</v>
      </c>
      <c r="AH173" s="10">
        <v>59</v>
      </c>
      <c r="AI173" s="10">
        <f t="shared" si="8"/>
        <v>4311</v>
      </c>
      <c r="AJ173" s="10">
        <f t="shared" si="268"/>
        <v>5148</v>
      </c>
      <c r="AK173" s="10">
        <f t="shared" si="5"/>
        <v>5569</v>
      </c>
      <c r="AL173" s="10">
        <f t="shared" si="10"/>
        <v>5855</v>
      </c>
      <c r="AM173" s="10">
        <f t="shared" ref="AM173:AN173" si="345">(AI173/AK173)*100</f>
        <v>77.410666187825456</v>
      </c>
      <c r="AN173" s="10">
        <f t="shared" si="345"/>
        <v>87.924850555081122</v>
      </c>
      <c r="AO173" s="10">
        <v>1965</v>
      </c>
      <c r="AP173" s="10">
        <v>707</v>
      </c>
      <c r="AQ173" s="10">
        <v>1258</v>
      </c>
      <c r="AR173" s="10">
        <v>168</v>
      </c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</row>
    <row r="174" spans="1:64">
      <c r="A174" s="6">
        <v>5305</v>
      </c>
      <c r="B174" s="7" t="s">
        <v>24</v>
      </c>
      <c r="C174" s="12" t="s">
        <v>221</v>
      </c>
      <c r="D174" s="12" t="s">
        <v>225</v>
      </c>
      <c r="E174" s="12" t="s">
        <v>226</v>
      </c>
      <c r="F174" s="12" t="s">
        <v>226</v>
      </c>
      <c r="G174" s="10">
        <v>28875</v>
      </c>
      <c r="H174" s="10">
        <v>9075</v>
      </c>
      <c r="I174" s="10">
        <v>4670</v>
      </c>
      <c r="J174" s="10">
        <v>4405</v>
      </c>
      <c r="K174" s="10">
        <v>13644</v>
      </c>
      <c r="L174" s="10">
        <v>7579</v>
      </c>
      <c r="M174" s="10">
        <v>5988</v>
      </c>
      <c r="N174" s="10">
        <v>51</v>
      </c>
      <c r="O174" s="10">
        <v>26</v>
      </c>
      <c r="P174" s="10">
        <f t="shared" si="0"/>
        <v>6014</v>
      </c>
      <c r="Q174" s="10">
        <f t="shared" si="1"/>
        <v>7630</v>
      </c>
      <c r="R174" s="10">
        <f t="shared" si="2"/>
        <v>9691</v>
      </c>
      <c r="S174" s="10">
        <f t="shared" si="3"/>
        <v>10109</v>
      </c>
      <c r="T174" s="10">
        <f t="shared" ref="T174:U174" si="346">(P174/R174)*100</f>
        <v>62.05757919719327</v>
      </c>
      <c r="U174" s="10">
        <f t="shared" si="346"/>
        <v>75.477297457710947</v>
      </c>
      <c r="V174" s="10">
        <v>6156</v>
      </c>
      <c r="W174" s="10">
        <v>2479</v>
      </c>
      <c r="X174" s="10">
        <v>3677</v>
      </c>
      <c r="Y174" s="10">
        <v>0</v>
      </c>
      <c r="Z174" s="10">
        <v>35108</v>
      </c>
      <c r="AA174" s="10">
        <v>9795</v>
      </c>
      <c r="AB174" s="10">
        <v>5069</v>
      </c>
      <c r="AC174" s="10">
        <v>4726</v>
      </c>
      <c r="AD174" s="10">
        <v>19385</v>
      </c>
      <c r="AE174" s="10">
        <v>10684</v>
      </c>
      <c r="AF174" s="10">
        <v>8321</v>
      </c>
      <c r="AG174" s="10">
        <v>228</v>
      </c>
      <c r="AH174" s="10">
        <v>152</v>
      </c>
      <c r="AI174" s="10">
        <f t="shared" si="8"/>
        <v>8473</v>
      </c>
      <c r="AJ174" s="10">
        <f t="shared" si="268"/>
        <v>10912</v>
      </c>
      <c r="AK174" s="10">
        <f t="shared" si="5"/>
        <v>11801</v>
      </c>
      <c r="AL174" s="10">
        <f t="shared" si="10"/>
        <v>12904</v>
      </c>
      <c r="AM174" s="10">
        <f t="shared" ref="AM174:AN174" si="347">(AI174/AK174)*100</f>
        <v>71.79900008473858</v>
      </c>
      <c r="AN174" s="10">
        <f t="shared" si="347"/>
        <v>84.562926224426533</v>
      </c>
      <c r="AO174" s="10">
        <v>5320</v>
      </c>
      <c r="AP174" s="10">
        <v>1992</v>
      </c>
      <c r="AQ174" s="10">
        <v>3328</v>
      </c>
      <c r="AR174" s="10">
        <v>608</v>
      </c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</row>
    <row r="175" spans="1:64">
      <c r="A175" s="6">
        <v>5329</v>
      </c>
      <c r="B175" s="7" t="s">
        <v>24</v>
      </c>
      <c r="C175" s="12" t="s">
        <v>221</v>
      </c>
      <c r="D175" s="12" t="s">
        <v>225</v>
      </c>
      <c r="E175" s="12" t="s">
        <v>227</v>
      </c>
      <c r="F175" s="12" t="s">
        <v>227</v>
      </c>
      <c r="G175" s="10">
        <v>4038</v>
      </c>
      <c r="H175" s="10">
        <v>1131</v>
      </c>
      <c r="I175" s="10">
        <v>613</v>
      </c>
      <c r="J175" s="10">
        <v>518</v>
      </c>
      <c r="K175" s="10">
        <v>2302</v>
      </c>
      <c r="L175" s="10">
        <v>1297</v>
      </c>
      <c r="M175" s="10">
        <v>997</v>
      </c>
      <c r="N175" s="10">
        <v>4</v>
      </c>
      <c r="O175" s="10">
        <v>4</v>
      </c>
      <c r="P175" s="10">
        <f t="shared" si="0"/>
        <v>1001</v>
      </c>
      <c r="Q175" s="10">
        <f t="shared" si="1"/>
        <v>1301</v>
      </c>
      <c r="R175" s="10">
        <f t="shared" si="2"/>
        <v>1381</v>
      </c>
      <c r="S175" s="10">
        <f t="shared" si="3"/>
        <v>1526</v>
      </c>
      <c r="T175" s="10">
        <f t="shared" ref="T175:U175" si="348">(P175/R175)*100</f>
        <v>72.483707458363497</v>
      </c>
      <c r="U175" s="10">
        <f t="shared" si="348"/>
        <v>85.255570117955443</v>
      </c>
      <c r="V175" s="10">
        <v>605</v>
      </c>
      <c r="W175" s="10">
        <v>225</v>
      </c>
      <c r="X175" s="10">
        <v>380</v>
      </c>
      <c r="Y175" s="10">
        <v>0</v>
      </c>
      <c r="Z175" s="10">
        <v>5056</v>
      </c>
      <c r="AA175" s="10">
        <v>1104</v>
      </c>
      <c r="AB175" s="10">
        <v>567</v>
      </c>
      <c r="AC175" s="10">
        <v>537</v>
      </c>
      <c r="AD175" s="10">
        <v>3086</v>
      </c>
      <c r="AE175" s="10">
        <v>1682</v>
      </c>
      <c r="AF175" s="10">
        <v>1362</v>
      </c>
      <c r="AG175" s="10">
        <v>25</v>
      </c>
      <c r="AH175" s="10">
        <v>17</v>
      </c>
      <c r="AI175" s="10">
        <f t="shared" si="8"/>
        <v>1379</v>
      </c>
      <c r="AJ175" s="10">
        <f t="shared" si="268"/>
        <v>1707</v>
      </c>
      <c r="AK175" s="10">
        <f t="shared" si="5"/>
        <v>1856</v>
      </c>
      <c r="AL175" s="10">
        <f t="shared" si="10"/>
        <v>2001</v>
      </c>
      <c r="AM175" s="10">
        <f t="shared" ref="AM175:AN175" si="349">(AI175/AK175)*100</f>
        <v>74.299568965517238</v>
      </c>
      <c r="AN175" s="10">
        <f t="shared" si="349"/>
        <v>85.30734632683658</v>
      </c>
      <c r="AO175" s="10">
        <v>771</v>
      </c>
      <c r="AP175" s="10">
        <v>294</v>
      </c>
      <c r="AQ175" s="10">
        <v>477</v>
      </c>
      <c r="AR175" s="10">
        <v>95</v>
      </c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</row>
    <row r="176" spans="1:64">
      <c r="A176" s="6">
        <v>5377</v>
      </c>
      <c r="B176" s="7" t="s">
        <v>24</v>
      </c>
      <c r="C176" s="12" t="s">
        <v>221</v>
      </c>
      <c r="D176" s="12" t="s">
        <v>228</v>
      </c>
      <c r="E176" s="12" t="s">
        <v>229</v>
      </c>
      <c r="F176" s="12" t="s">
        <v>229</v>
      </c>
      <c r="G176" s="10">
        <v>9206</v>
      </c>
      <c r="H176" s="10">
        <v>2427</v>
      </c>
      <c r="I176" s="10">
        <v>1257</v>
      </c>
      <c r="J176" s="10">
        <v>1170</v>
      </c>
      <c r="K176" s="10">
        <v>4475</v>
      </c>
      <c r="L176" s="10">
        <v>2655</v>
      </c>
      <c r="M176" s="10">
        <v>1766</v>
      </c>
      <c r="N176" s="10">
        <v>39</v>
      </c>
      <c r="O176" s="10">
        <v>15</v>
      </c>
      <c r="P176" s="10">
        <f t="shared" si="0"/>
        <v>1781</v>
      </c>
      <c r="Q176" s="10">
        <f t="shared" si="1"/>
        <v>2694</v>
      </c>
      <c r="R176" s="10">
        <f t="shared" si="2"/>
        <v>3179</v>
      </c>
      <c r="S176" s="10">
        <f t="shared" si="3"/>
        <v>3600</v>
      </c>
      <c r="T176" s="10">
        <f t="shared" ref="T176:U176" si="350">(P176/R176)*100</f>
        <v>56.023906888958798</v>
      </c>
      <c r="U176" s="10">
        <f t="shared" si="350"/>
        <v>74.833333333333329</v>
      </c>
      <c r="V176" s="10">
        <v>2304</v>
      </c>
      <c r="W176" s="10">
        <v>906</v>
      </c>
      <c r="X176" s="10">
        <v>1398</v>
      </c>
      <c r="Y176" s="10">
        <v>0</v>
      </c>
      <c r="Z176" s="10">
        <v>15803</v>
      </c>
      <c r="AA176" s="10">
        <v>3815</v>
      </c>
      <c r="AB176" s="10">
        <v>2010</v>
      </c>
      <c r="AC176" s="10">
        <v>1805</v>
      </c>
      <c r="AD176" s="10">
        <v>8904</v>
      </c>
      <c r="AE176" s="10">
        <v>4694</v>
      </c>
      <c r="AF176" s="10">
        <v>4048</v>
      </c>
      <c r="AG176" s="10">
        <v>97</v>
      </c>
      <c r="AH176" s="10">
        <v>65</v>
      </c>
      <c r="AI176" s="10">
        <f t="shared" si="8"/>
        <v>4113</v>
      </c>
      <c r="AJ176" s="10">
        <f t="shared" si="268"/>
        <v>4791</v>
      </c>
      <c r="AK176" s="10">
        <f t="shared" si="5"/>
        <v>5782</v>
      </c>
      <c r="AL176" s="10">
        <f t="shared" si="10"/>
        <v>5846</v>
      </c>
      <c r="AM176" s="10">
        <f t="shared" ref="AM176:AN176" si="351">(AI176/AK176)*100</f>
        <v>71.134555517122095</v>
      </c>
      <c r="AN176" s="10">
        <f t="shared" si="351"/>
        <v>81.953472459801574</v>
      </c>
      <c r="AO176" s="10">
        <v>2724</v>
      </c>
      <c r="AP176" s="10">
        <v>1055</v>
      </c>
      <c r="AQ176" s="10">
        <v>1669</v>
      </c>
      <c r="AR176" s="10">
        <v>360</v>
      </c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</row>
    <row r="177" spans="1:64">
      <c r="A177" s="6">
        <v>5401</v>
      </c>
      <c r="B177" s="7" t="s">
        <v>24</v>
      </c>
      <c r="C177" s="12" t="s">
        <v>221</v>
      </c>
      <c r="D177" s="12" t="s">
        <v>228</v>
      </c>
      <c r="E177" s="12" t="s">
        <v>230</v>
      </c>
      <c r="F177" s="12" t="s">
        <v>230</v>
      </c>
      <c r="G177" s="10">
        <v>1847</v>
      </c>
      <c r="H177" s="10">
        <v>526</v>
      </c>
      <c r="I177" s="10">
        <v>292</v>
      </c>
      <c r="J177" s="10">
        <v>234</v>
      </c>
      <c r="K177" s="10">
        <v>956</v>
      </c>
      <c r="L177" s="10">
        <v>517</v>
      </c>
      <c r="M177" s="10">
        <v>434</v>
      </c>
      <c r="N177" s="10">
        <v>3</v>
      </c>
      <c r="O177" s="10">
        <v>2</v>
      </c>
      <c r="P177" s="10">
        <f t="shared" si="0"/>
        <v>436</v>
      </c>
      <c r="Q177" s="10">
        <f t="shared" si="1"/>
        <v>520</v>
      </c>
      <c r="R177" s="10">
        <f t="shared" si="2"/>
        <v>663</v>
      </c>
      <c r="S177" s="10">
        <f t="shared" si="3"/>
        <v>658</v>
      </c>
      <c r="T177" s="10">
        <f t="shared" ref="T177:U177" si="352">(P177/R177)*100</f>
        <v>65.76168929110105</v>
      </c>
      <c r="U177" s="10">
        <f t="shared" si="352"/>
        <v>79.027355623100306</v>
      </c>
      <c r="V177" s="10">
        <v>365</v>
      </c>
      <c r="W177" s="10">
        <v>138</v>
      </c>
      <c r="X177" s="10">
        <v>227</v>
      </c>
      <c r="Y177" s="10">
        <v>0</v>
      </c>
      <c r="Z177" s="10">
        <v>2462</v>
      </c>
      <c r="AA177" s="10">
        <v>596</v>
      </c>
      <c r="AB177" s="10">
        <v>315</v>
      </c>
      <c r="AC177" s="10">
        <v>281</v>
      </c>
      <c r="AD177" s="10">
        <v>1437</v>
      </c>
      <c r="AE177" s="10">
        <v>751</v>
      </c>
      <c r="AF177" s="10">
        <v>658</v>
      </c>
      <c r="AG177" s="10">
        <v>14</v>
      </c>
      <c r="AH177" s="10">
        <v>14</v>
      </c>
      <c r="AI177" s="10">
        <f t="shared" si="8"/>
        <v>672</v>
      </c>
      <c r="AJ177" s="10">
        <f t="shared" si="268"/>
        <v>765</v>
      </c>
      <c r="AK177" s="10">
        <f t="shared" si="5"/>
        <v>882</v>
      </c>
      <c r="AL177" s="10">
        <f t="shared" si="10"/>
        <v>940</v>
      </c>
      <c r="AM177" s="10">
        <f t="shared" ref="AM177:AN177" si="353">(AI177/AK177)*100</f>
        <v>76.19047619047619</v>
      </c>
      <c r="AN177" s="10">
        <f t="shared" si="353"/>
        <v>81.38297872340425</v>
      </c>
      <c r="AO177" s="10">
        <v>385</v>
      </c>
      <c r="AP177" s="10">
        <v>175</v>
      </c>
      <c r="AQ177" s="10">
        <v>210</v>
      </c>
      <c r="AR177" s="10">
        <v>44</v>
      </c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</row>
    <row r="178" spans="1:64">
      <c r="A178" s="6">
        <v>5449</v>
      </c>
      <c r="B178" s="7" t="s">
        <v>24</v>
      </c>
      <c r="C178" s="12" t="s">
        <v>221</v>
      </c>
      <c r="D178" s="12" t="s">
        <v>231</v>
      </c>
      <c r="E178" s="12" t="s">
        <v>232</v>
      </c>
      <c r="F178" s="12" t="s">
        <v>232</v>
      </c>
      <c r="G178" s="10">
        <v>4159</v>
      </c>
      <c r="H178" s="10">
        <v>1075</v>
      </c>
      <c r="I178" s="10">
        <v>577</v>
      </c>
      <c r="J178" s="10">
        <v>498</v>
      </c>
      <c r="K178" s="10">
        <v>1959</v>
      </c>
      <c r="L178" s="10">
        <v>1083</v>
      </c>
      <c r="M178" s="10">
        <v>869</v>
      </c>
      <c r="N178" s="10">
        <v>5</v>
      </c>
      <c r="O178" s="10">
        <v>2</v>
      </c>
      <c r="P178" s="10">
        <f t="shared" si="0"/>
        <v>871</v>
      </c>
      <c r="Q178" s="10">
        <f t="shared" si="1"/>
        <v>1088</v>
      </c>
      <c r="R178" s="10">
        <f t="shared" si="2"/>
        <v>1463</v>
      </c>
      <c r="S178" s="10">
        <f t="shared" si="3"/>
        <v>1621</v>
      </c>
      <c r="T178" s="10">
        <f t="shared" ref="T178:U178" si="354">(P178/R178)*100</f>
        <v>59.535201640464798</v>
      </c>
      <c r="U178" s="10">
        <f t="shared" si="354"/>
        <v>67.119062307217774</v>
      </c>
      <c r="V178" s="10">
        <v>1125</v>
      </c>
      <c r="W178" s="10">
        <v>533</v>
      </c>
      <c r="X178" s="10">
        <v>592</v>
      </c>
      <c r="Y178" s="10">
        <v>0</v>
      </c>
      <c r="Z178" s="10">
        <v>6564</v>
      </c>
      <c r="AA178" s="10">
        <v>1328</v>
      </c>
      <c r="AB178" s="10">
        <v>681</v>
      </c>
      <c r="AC178" s="10">
        <v>647</v>
      </c>
      <c r="AD178" s="10">
        <v>4086</v>
      </c>
      <c r="AE178" s="10">
        <v>2104</v>
      </c>
      <c r="AF178" s="10">
        <v>1930</v>
      </c>
      <c r="AG178" s="10">
        <v>32</v>
      </c>
      <c r="AH178" s="10">
        <v>20</v>
      </c>
      <c r="AI178" s="10">
        <f t="shared" si="8"/>
        <v>1950</v>
      </c>
      <c r="AJ178" s="10">
        <f t="shared" si="268"/>
        <v>2136</v>
      </c>
      <c r="AK178" s="10">
        <f t="shared" si="5"/>
        <v>2461</v>
      </c>
      <c r="AL178" s="10">
        <f t="shared" si="10"/>
        <v>2681</v>
      </c>
      <c r="AM178" s="10">
        <f t="shared" ref="AM178:AN178" si="355">(AI178/AK178)*100</f>
        <v>79.236082893132874</v>
      </c>
      <c r="AN178" s="10">
        <f t="shared" si="355"/>
        <v>79.671764267064532</v>
      </c>
      <c r="AO178" s="10">
        <v>1056</v>
      </c>
      <c r="AP178" s="10">
        <v>545</v>
      </c>
      <c r="AQ178" s="10">
        <v>511</v>
      </c>
      <c r="AR178" s="10">
        <v>94</v>
      </c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</row>
    <row r="179" spans="1:64">
      <c r="A179" s="6">
        <v>5473</v>
      </c>
      <c r="B179" s="7" t="s">
        <v>24</v>
      </c>
      <c r="C179" s="12" t="s">
        <v>221</v>
      </c>
      <c r="D179" s="12" t="s">
        <v>231</v>
      </c>
      <c r="E179" s="12" t="s">
        <v>233</v>
      </c>
      <c r="F179" s="12" t="s">
        <v>233</v>
      </c>
      <c r="G179" s="10">
        <v>5133</v>
      </c>
      <c r="H179" s="10">
        <v>1426</v>
      </c>
      <c r="I179" s="10">
        <v>720</v>
      </c>
      <c r="J179" s="10">
        <v>706</v>
      </c>
      <c r="K179" s="10">
        <v>2779</v>
      </c>
      <c r="L179" s="10">
        <v>1554</v>
      </c>
      <c r="M179" s="10">
        <v>1211</v>
      </c>
      <c r="N179" s="10">
        <v>11</v>
      </c>
      <c r="O179" s="10">
        <v>3</v>
      </c>
      <c r="P179" s="10">
        <f t="shared" si="0"/>
        <v>1214</v>
      </c>
      <c r="Q179" s="10">
        <f t="shared" si="1"/>
        <v>1565</v>
      </c>
      <c r="R179" s="10">
        <f t="shared" si="2"/>
        <v>1798</v>
      </c>
      <c r="S179" s="10">
        <f t="shared" si="3"/>
        <v>1909</v>
      </c>
      <c r="T179" s="10">
        <f t="shared" ref="T179:U179" si="356">(P179/R179)*100</f>
        <v>67.519466073414904</v>
      </c>
      <c r="U179" s="10">
        <f t="shared" si="356"/>
        <v>81.980094290204292</v>
      </c>
      <c r="V179" s="10">
        <v>928</v>
      </c>
      <c r="W179" s="10">
        <v>344</v>
      </c>
      <c r="X179" s="10">
        <v>584</v>
      </c>
      <c r="Y179" s="10">
        <v>0</v>
      </c>
      <c r="Z179" s="10">
        <v>5736</v>
      </c>
      <c r="AA179" s="10">
        <v>1259</v>
      </c>
      <c r="AB179" s="10">
        <v>655</v>
      </c>
      <c r="AC179" s="10">
        <v>604</v>
      </c>
      <c r="AD179" s="10">
        <v>3628</v>
      </c>
      <c r="AE179" s="10">
        <v>1958</v>
      </c>
      <c r="AF179" s="10">
        <v>1629</v>
      </c>
      <c r="AG179" s="10">
        <v>27</v>
      </c>
      <c r="AH179" s="10">
        <v>14</v>
      </c>
      <c r="AI179" s="10">
        <f t="shared" si="8"/>
        <v>1643</v>
      </c>
      <c r="AJ179" s="10">
        <f t="shared" si="268"/>
        <v>1985</v>
      </c>
      <c r="AK179" s="10">
        <f t="shared" si="5"/>
        <v>2100</v>
      </c>
      <c r="AL179" s="10">
        <f t="shared" si="10"/>
        <v>2265</v>
      </c>
      <c r="AM179" s="10">
        <f t="shared" ref="AM179:AN179" si="357">(AI179/AK179)*100</f>
        <v>78.238095238095241</v>
      </c>
      <c r="AN179" s="10">
        <f t="shared" si="357"/>
        <v>87.637969094922738</v>
      </c>
      <c r="AO179" s="10">
        <v>737</v>
      </c>
      <c r="AP179" s="10">
        <v>280</v>
      </c>
      <c r="AQ179" s="10">
        <v>457</v>
      </c>
      <c r="AR179" s="10">
        <v>112</v>
      </c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</row>
    <row r="180" spans="1:64">
      <c r="A180" s="6">
        <v>5521</v>
      </c>
      <c r="B180" s="7" t="s">
        <v>24</v>
      </c>
      <c r="C180" s="12" t="s">
        <v>221</v>
      </c>
      <c r="D180" s="12" t="s">
        <v>234</v>
      </c>
      <c r="E180" s="12" t="s">
        <v>235</v>
      </c>
      <c r="F180" s="12" t="s">
        <v>235</v>
      </c>
      <c r="G180" s="10">
        <v>995</v>
      </c>
      <c r="H180" s="10">
        <v>163</v>
      </c>
      <c r="I180" s="10">
        <v>77</v>
      </c>
      <c r="J180" s="10">
        <v>86</v>
      </c>
      <c r="K180" s="10">
        <v>353</v>
      </c>
      <c r="L180" s="10">
        <v>210</v>
      </c>
      <c r="M180" s="10">
        <v>135</v>
      </c>
      <c r="N180" s="10">
        <v>5</v>
      </c>
      <c r="O180" s="10">
        <v>3</v>
      </c>
      <c r="P180" s="10">
        <f t="shared" si="0"/>
        <v>138</v>
      </c>
      <c r="Q180" s="10">
        <f t="shared" si="1"/>
        <v>215</v>
      </c>
      <c r="R180" s="10">
        <f t="shared" si="2"/>
        <v>254</v>
      </c>
      <c r="S180" s="10">
        <f t="shared" si="3"/>
        <v>578</v>
      </c>
      <c r="T180" s="10">
        <f t="shared" ref="T180:U180" si="358">(P180/R180)*100</f>
        <v>54.330708661417326</v>
      </c>
      <c r="U180" s="10">
        <f t="shared" si="358"/>
        <v>37.197231833910031</v>
      </c>
      <c r="V180" s="10">
        <v>479</v>
      </c>
      <c r="W180" s="10">
        <v>363</v>
      </c>
      <c r="X180" s="10">
        <v>116</v>
      </c>
      <c r="Y180" s="10">
        <v>0</v>
      </c>
      <c r="Z180" s="10">
        <v>3967</v>
      </c>
      <c r="AA180" s="10">
        <v>902</v>
      </c>
      <c r="AB180" s="10">
        <v>469</v>
      </c>
      <c r="AC180" s="10">
        <v>433</v>
      </c>
      <c r="AD180" s="10">
        <v>2141</v>
      </c>
      <c r="AE180" s="10">
        <v>1131</v>
      </c>
      <c r="AF180" s="10">
        <v>970</v>
      </c>
      <c r="AG180" s="10">
        <v>19</v>
      </c>
      <c r="AH180" s="10">
        <v>21</v>
      </c>
      <c r="AI180" s="10">
        <f t="shared" si="8"/>
        <v>991</v>
      </c>
      <c r="AJ180" s="10">
        <f t="shared" si="268"/>
        <v>1150</v>
      </c>
      <c r="AK180" s="10">
        <f t="shared" si="5"/>
        <v>1449</v>
      </c>
      <c r="AL180" s="10">
        <f t="shared" si="10"/>
        <v>1556</v>
      </c>
      <c r="AM180" s="10">
        <f t="shared" ref="AM180:AN180" si="359">(AI180/AK180)*100</f>
        <v>68.391994478951005</v>
      </c>
      <c r="AN180" s="10">
        <f t="shared" si="359"/>
        <v>73.907455012853475</v>
      </c>
      <c r="AO180" s="10">
        <v>864</v>
      </c>
      <c r="AP180" s="10">
        <v>406</v>
      </c>
      <c r="AQ180" s="10">
        <v>458</v>
      </c>
      <c r="AR180" s="10">
        <v>60</v>
      </c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</row>
    <row r="181" spans="1:64">
      <c r="A181" s="6">
        <v>5545</v>
      </c>
      <c r="B181" s="7" t="s">
        <v>24</v>
      </c>
      <c r="C181" s="12" t="s">
        <v>221</v>
      </c>
      <c r="D181" s="12" t="s">
        <v>234</v>
      </c>
      <c r="E181" s="12" t="s">
        <v>236</v>
      </c>
      <c r="F181" s="12" t="s">
        <v>236</v>
      </c>
      <c r="G181" s="10">
        <v>4221</v>
      </c>
      <c r="H181" s="10">
        <v>1120</v>
      </c>
      <c r="I181" s="10">
        <v>601</v>
      </c>
      <c r="J181" s="10">
        <v>519</v>
      </c>
      <c r="K181" s="10">
        <v>2103</v>
      </c>
      <c r="L181" s="10">
        <v>1168</v>
      </c>
      <c r="M181" s="10">
        <v>884</v>
      </c>
      <c r="N181" s="10">
        <v>45</v>
      </c>
      <c r="O181" s="10">
        <v>6</v>
      </c>
      <c r="P181" s="10">
        <f t="shared" si="0"/>
        <v>890</v>
      </c>
      <c r="Q181" s="10">
        <f t="shared" si="1"/>
        <v>1213</v>
      </c>
      <c r="R181" s="10">
        <f t="shared" si="2"/>
        <v>1553</v>
      </c>
      <c r="S181" s="10">
        <f t="shared" si="3"/>
        <v>1548</v>
      </c>
      <c r="T181" s="10">
        <f t="shared" ref="T181:U181" si="360">(P181/R181)*100</f>
        <v>57.308435286542178</v>
      </c>
      <c r="U181" s="10">
        <f t="shared" si="360"/>
        <v>78.359173126614991</v>
      </c>
      <c r="V181" s="10">
        <v>998</v>
      </c>
      <c r="W181" s="10">
        <v>335</v>
      </c>
      <c r="X181" s="10">
        <v>663</v>
      </c>
      <c r="Y181" s="10">
        <v>0</v>
      </c>
      <c r="Z181" s="10">
        <v>4194</v>
      </c>
      <c r="AA181" s="10">
        <v>1084</v>
      </c>
      <c r="AB181" s="10">
        <v>608</v>
      </c>
      <c r="AC181" s="10">
        <v>476</v>
      </c>
      <c r="AD181" s="10">
        <v>2243</v>
      </c>
      <c r="AE181" s="10">
        <v>1208</v>
      </c>
      <c r="AF181" s="10">
        <v>980</v>
      </c>
      <c r="AG181" s="10">
        <v>35</v>
      </c>
      <c r="AH181" s="10">
        <v>20</v>
      </c>
      <c r="AI181" s="10">
        <f t="shared" si="8"/>
        <v>1000</v>
      </c>
      <c r="AJ181" s="10">
        <f t="shared" si="268"/>
        <v>1243</v>
      </c>
      <c r="AK181" s="10">
        <f t="shared" si="5"/>
        <v>1478</v>
      </c>
      <c r="AL181" s="10">
        <f t="shared" si="10"/>
        <v>1585</v>
      </c>
      <c r="AM181" s="10">
        <f t="shared" ref="AM181:AN181" si="361">(AI181/AK181)*100</f>
        <v>67.658998646820024</v>
      </c>
      <c r="AN181" s="10">
        <f t="shared" si="361"/>
        <v>78.422712933753942</v>
      </c>
      <c r="AO181" s="10">
        <v>820</v>
      </c>
      <c r="AP181" s="10">
        <v>342</v>
      </c>
      <c r="AQ181" s="10">
        <v>478</v>
      </c>
      <c r="AR181" s="10">
        <v>47</v>
      </c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</row>
    <row r="182" spans="1:64">
      <c r="A182" s="6">
        <v>5569</v>
      </c>
      <c r="B182" s="7" t="s">
        <v>24</v>
      </c>
      <c r="C182" s="12" t="s">
        <v>221</v>
      </c>
      <c r="D182" s="12" t="s">
        <v>234</v>
      </c>
      <c r="E182" s="12" t="s">
        <v>237</v>
      </c>
      <c r="F182" s="12" t="s">
        <v>237</v>
      </c>
      <c r="G182" s="10">
        <v>1966</v>
      </c>
      <c r="H182" s="10">
        <v>571</v>
      </c>
      <c r="I182" s="10">
        <v>293</v>
      </c>
      <c r="J182" s="10">
        <v>278</v>
      </c>
      <c r="K182" s="10">
        <v>843</v>
      </c>
      <c r="L182" s="10">
        <v>515</v>
      </c>
      <c r="M182" s="10">
        <v>285</v>
      </c>
      <c r="N182" s="10">
        <v>24</v>
      </c>
      <c r="O182" s="10">
        <v>19</v>
      </c>
      <c r="P182" s="10">
        <f t="shared" si="0"/>
        <v>304</v>
      </c>
      <c r="Q182" s="10">
        <f t="shared" si="1"/>
        <v>539</v>
      </c>
      <c r="R182" s="10">
        <f t="shared" si="2"/>
        <v>710</v>
      </c>
      <c r="S182" s="10">
        <f t="shared" si="3"/>
        <v>685</v>
      </c>
      <c r="T182" s="10">
        <f t="shared" ref="T182:U182" si="362">(P182/R182)*100</f>
        <v>42.816901408450704</v>
      </c>
      <c r="U182" s="10">
        <f t="shared" si="362"/>
        <v>78.686131386861319</v>
      </c>
      <c r="V182" s="10">
        <v>552</v>
      </c>
      <c r="W182" s="10">
        <v>146</v>
      </c>
      <c r="X182" s="10">
        <v>406</v>
      </c>
      <c r="Y182" s="10">
        <v>0</v>
      </c>
      <c r="Z182" s="10">
        <v>1470</v>
      </c>
      <c r="AA182" s="10">
        <v>372</v>
      </c>
      <c r="AB182" s="10">
        <v>205</v>
      </c>
      <c r="AC182" s="10">
        <v>167</v>
      </c>
      <c r="AD182" s="10">
        <v>862</v>
      </c>
      <c r="AE182" s="10">
        <v>453</v>
      </c>
      <c r="AF182" s="10">
        <v>399</v>
      </c>
      <c r="AG182" s="10">
        <v>7</v>
      </c>
      <c r="AH182" s="10">
        <v>3</v>
      </c>
      <c r="AI182" s="10">
        <f t="shared" si="8"/>
        <v>402</v>
      </c>
      <c r="AJ182" s="10">
        <f t="shared" si="268"/>
        <v>460</v>
      </c>
      <c r="AK182" s="10">
        <f t="shared" si="5"/>
        <v>510</v>
      </c>
      <c r="AL182" s="10">
        <f t="shared" si="10"/>
        <v>531</v>
      </c>
      <c r="AM182" s="10">
        <f t="shared" ref="AM182:AN182" si="363">(AI182/AK182)*100</f>
        <v>78.82352941176471</v>
      </c>
      <c r="AN182" s="10">
        <f t="shared" si="363"/>
        <v>86.62900188323917</v>
      </c>
      <c r="AO182" s="10">
        <v>179</v>
      </c>
      <c r="AP182" s="10">
        <v>71</v>
      </c>
      <c r="AQ182" s="10">
        <v>108</v>
      </c>
      <c r="AR182" s="10">
        <v>57</v>
      </c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</row>
    <row r="183" spans="1:64">
      <c r="A183" s="6">
        <v>5593</v>
      </c>
      <c r="B183" s="7" t="s">
        <v>24</v>
      </c>
      <c r="C183" s="12" t="s">
        <v>221</v>
      </c>
      <c r="D183" s="12" t="s">
        <v>234</v>
      </c>
      <c r="E183" s="12" t="s">
        <v>238</v>
      </c>
      <c r="F183" s="12" t="s">
        <v>238</v>
      </c>
      <c r="G183" s="10">
        <v>514</v>
      </c>
      <c r="H183" s="10">
        <v>153</v>
      </c>
      <c r="I183" s="10">
        <v>73</v>
      </c>
      <c r="J183" s="10">
        <v>80</v>
      </c>
      <c r="K183" s="10">
        <v>251</v>
      </c>
      <c r="L183" s="10">
        <v>153</v>
      </c>
      <c r="M183" s="10">
        <v>97</v>
      </c>
      <c r="N183" s="10">
        <v>1</v>
      </c>
      <c r="O183" s="10">
        <v>0</v>
      </c>
      <c r="P183" s="10">
        <f t="shared" si="0"/>
        <v>97</v>
      </c>
      <c r="Q183" s="10">
        <f t="shared" si="1"/>
        <v>154</v>
      </c>
      <c r="R183" s="10">
        <f t="shared" si="2"/>
        <v>168</v>
      </c>
      <c r="S183" s="10">
        <f t="shared" si="3"/>
        <v>193</v>
      </c>
      <c r="T183" s="10">
        <f t="shared" ref="T183:U183" si="364">(P183/R183)*100</f>
        <v>57.738095238095234</v>
      </c>
      <c r="U183" s="10">
        <f t="shared" si="364"/>
        <v>79.792746113989637</v>
      </c>
      <c r="V183" s="10">
        <v>110</v>
      </c>
      <c r="W183" s="10">
        <v>39</v>
      </c>
      <c r="X183" s="10">
        <v>71</v>
      </c>
      <c r="Y183" s="10">
        <v>0</v>
      </c>
      <c r="Z183" s="10">
        <v>864</v>
      </c>
      <c r="AA183" s="10">
        <v>245</v>
      </c>
      <c r="AB183" s="10">
        <v>115</v>
      </c>
      <c r="AC183" s="10">
        <v>130</v>
      </c>
      <c r="AD183" s="10">
        <v>460</v>
      </c>
      <c r="AE183" s="10">
        <v>253</v>
      </c>
      <c r="AF183" s="10">
        <v>191</v>
      </c>
      <c r="AG183" s="10">
        <v>9</v>
      </c>
      <c r="AH183" s="10">
        <v>7</v>
      </c>
      <c r="AI183" s="10">
        <f t="shared" si="8"/>
        <v>198</v>
      </c>
      <c r="AJ183" s="10">
        <f t="shared" si="268"/>
        <v>262</v>
      </c>
      <c r="AK183" s="10">
        <f t="shared" si="5"/>
        <v>294</v>
      </c>
      <c r="AL183" s="10">
        <f t="shared" si="10"/>
        <v>315</v>
      </c>
      <c r="AM183" s="10">
        <f t="shared" ref="AM183:AN183" si="365">(AI183/AK183)*100</f>
        <v>67.346938775510196</v>
      </c>
      <c r="AN183" s="10">
        <f t="shared" si="365"/>
        <v>83.174603174603178</v>
      </c>
      <c r="AO183" s="10">
        <v>149</v>
      </c>
      <c r="AP183" s="10">
        <v>53</v>
      </c>
      <c r="AQ183" s="10">
        <v>96</v>
      </c>
      <c r="AR183" s="10">
        <v>10</v>
      </c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</row>
    <row r="184" spans="1:64">
      <c r="A184" s="6">
        <v>5617</v>
      </c>
      <c r="B184" s="7" t="s">
        <v>24</v>
      </c>
      <c r="C184" s="12" t="s">
        <v>221</v>
      </c>
      <c r="D184" s="12" t="s">
        <v>234</v>
      </c>
      <c r="E184" s="12" t="s">
        <v>239</v>
      </c>
      <c r="F184" s="12" t="s">
        <v>239</v>
      </c>
      <c r="G184" s="10">
        <v>2683</v>
      </c>
      <c r="H184" s="10">
        <v>801</v>
      </c>
      <c r="I184" s="10">
        <v>407</v>
      </c>
      <c r="J184" s="10">
        <v>394</v>
      </c>
      <c r="K184" s="10">
        <v>1149</v>
      </c>
      <c r="L184" s="10">
        <v>689</v>
      </c>
      <c r="M184" s="10">
        <v>445</v>
      </c>
      <c r="N184" s="10">
        <v>7</v>
      </c>
      <c r="O184" s="10">
        <v>8</v>
      </c>
      <c r="P184" s="10">
        <f t="shared" si="0"/>
        <v>453</v>
      </c>
      <c r="Q184" s="10">
        <f t="shared" si="1"/>
        <v>696</v>
      </c>
      <c r="R184" s="10">
        <f t="shared" si="2"/>
        <v>951</v>
      </c>
      <c r="S184" s="10">
        <f t="shared" si="3"/>
        <v>931</v>
      </c>
      <c r="T184" s="10">
        <f t="shared" ref="T184:U184" si="366">(P184/R184)*100</f>
        <v>47.634069400630914</v>
      </c>
      <c r="U184" s="10">
        <f t="shared" si="366"/>
        <v>74.758324382384529</v>
      </c>
      <c r="V184" s="10">
        <v>733</v>
      </c>
      <c r="W184" s="10">
        <v>235</v>
      </c>
      <c r="X184" s="10">
        <v>498</v>
      </c>
      <c r="Y184" s="10">
        <v>0</v>
      </c>
      <c r="Z184" s="10">
        <v>3839</v>
      </c>
      <c r="AA184" s="10">
        <v>1022</v>
      </c>
      <c r="AB184" s="10">
        <v>519</v>
      </c>
      <c r="AC184" s="10">
        <v>503</v>
      </c>
      <c r="AD184" s="10">
        <v>2135</v>
      </c>
      <c r="AE184" s="10">
        <v>1117</v>
      </c>
      <c r="AF184" s="10">
        <v>966</v>
      </c>
      <c r="AG184" s="10">
        <v>32</v>
      </c>
      <c r="AH184" s="10">
        <v>20</v>
      </c>
      <c r="AI184" s="10">
        <f t="shared" si="8"/>
        <v>986</v>
      </c>
      <c r="AJ184" s="10">
        <f t="shared" si="268"/>
        <v>1149</v>
      </c>
      <c r="AK184" s="10">
        <f t="shared" si="5"/>
        <v>1418</v>
      </c>
      <c r="AL184" s="10">
        <f t="shared" si="10"/>
        <v>1344</v>
      </c>
      <c r="AM184" s="10">
        <f t="shared" ref="AM184:AN184" si="367">(AI184/AK184)*100</f>
        <v>69.534555712270802</v>
      </c>
      <c r="AN184" s="10">
        <f t="shared" si="367"/>
        <v>85.491071428571431</v>
      </c>
      <c r="AO184" s="10">
        <v>627</v>
      </c>
      <c r="AP184" s="10">
        <v>195</v>
      </c>
      <c r="AQ184" s="10">
        <v>432</v>
      </c>
      <c r="AR184" s="10">
        <v>55</v>
      </c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</row>
    <row r="185" spans="1:64">
      <c r="A185" s="6">
        <v>5665</v>
      </c>
      <c r="B185" s="7" t="s">
        <v>24</v>
      </c>
      <c r="C185" s="12" t="s">
        <v>221</v>
      </c>
      <c r="D185" s="12" t="s">
        <v>240</v>
      </c>
      <c r="E185" s="12" t="s">
        <v>240</v>
      </c>
      <c r="F185" s="12" t="s">
        <v>240</v>
      </c>
      <c r="G185" s="10">
        <v>7578</v>
      </c>
      <c r="H185" s="10">
        <v>1863</v>
      </c>
      <c r="I185" s="10">
        <v>945</v>
      </c>
      <c r="J185" s="10">
        <v>918</v>
      </c>
      <c r="K185" s="10">
        <v>3672</v>
      </c>
      <c r="L185" s="10">
        <v>2172</v>
      </c>
      <c r="M185" s="10">
        <v>1460</v>
      </c>
      <c r="N185" s="10">
        <v>24</v>
      </c>
      <c r="O185" s="10">
        <v>16</v>
      </c>
      <c r="P185" s="10">
        <f t="shared" si="0"/>
        <v>1476</v>
      </c>
      <c r="Q185" s="10">
        <f t="shared" si="1"/>
        <v>2196</v>
      </c>
      <c r="R185" s="10">
        <f t="shared" si="2"/>
        <v>2801</v>
      </c>
      <c r="S185" s="10">
        <f t="shared" si="3"/>
        <v>2914</v>
      </c>
      <c r="T185" s="10">
        <f t="shared" ref="T185:U185" si="368">(P185/R185)*100</f>
        <v>52.695465905033913</v>
      </c>
      <c r="U185" s="10">
        <f t="shared" si="368"/>
        <v>75.36032944406314</v>
      </c>
      <c r="V185" s="10">
        <v>2043</v>
      </c>
      <c r="W185" s="10">
        <v>718</v>
      </c>
      <c r="X185" s="10">
        <v>1325</v>
      </c>
      <c r="Y185" s="10">
        <v>0</v>
      </c>
      <c r="Z185" s="10">
        <v>9041</v>
      </c>
      <c r="AA185" s="10">
        <v>2218</v>
      </c>
      <c r="AB185" s="10">
        <v>1113</v>
      </c>
      <c r="AC185" s="10">
        <v>1105</v>
      </c>
      <c r="AD185" s="10">
        <v>4805</v>
      </c>
      <c r="AE185" s="10">
        <v>2801</v>
      </c>
      <c r="AF185" s="10">
        <v>1920</v>
      </c>
      <c r="AG185" s="10">
        <v>57</v>
      </c>
      <c r="AH185" s="10">
        <v>27</v>
      </c>
      <c r="AI185" s="10">
        <f t="shared" si="8"/>
        <v>1947</v>
      </c>
      <c r="AJ185" s="10">
        <f t="shared" si="268"/>
        <v>2858</v>
      </c>
      <c r="AK185" s="10">
        <f t="shared" si="5"/>
        <v>3194</v>
      </c>
      <c r="AL185" s="10">
        <f t="shared" si="10"/>
        <v>3481</v>
      </c>
      <c r="AM185" s="10">
        <f t="shared" ref="AM185:AN185" si="369">(AI185/AK185)*100</f>
        <v>60.958046336881658</v>
      </c>
      <c r="AN185" s="10">
        <f t="shared" si="369"/>
        <v>82.102844010341855</v>
      </c>
      <c r="AO185" s="10">
        <v>1870</v>
      </c>
      <c r="AP185" s="10">
        <v>623</v>
      </c>
      <c r="AQ185" s="10">
        <v>1247</v>
      </c>
      <c r="AR185" s="10">
        <v>148</v>
      </c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</row>
    <row r="186" spans="1:64">
      <c r="A186" s="6">
        <v>5689</v>
      </c>
      <c r="B186" s="7" t="s">
        <v>24</v>
      </c>
      <c r="C186" s="12" t="s">
        <v>221</v>
      </c>
      <c r="D186" s="12" t="s">
        <v>240</v>
      </c>
      <c r="E186" s="12" t="s">
        <v>241</v>
      </c>
      <c r="F186" s="12" t="s">
        <v>241</v>
      </c>
      <c r="G186" s="10">
        <v>5953</v>
      </c>
      <c r="H186" s="10">
        <v>1686</v>
      </c>
      <c r="I186" s="10">
        <v>861</v>
      </c>
      <c r="J186" s="10">
        <v>825</v>
      </c>
      <c r="K186" s="10">
        <v>2997</v>
      </c>
      <c r="L186" s="10">
        <v>1692</v>
      </c>
      <c r="M186" s="10">
        <v>1273</v>
      </c>
      <c r="N186" s="10">
        <v>23</v>
      </c>
      <c r="O186" s="10">
        <v>9</v>
      </c>
      <c r="P186" s="10">
        <f t="shared" si="0"/>
        <v>1282</v>
      </c>
      <c r="Q186" s="10">
        <f t="shared" si="1"/>
        <v>1715</v>
      </c>
      <c r="R186" s="10">
        <f t="shared" si="2"/>
        <v>2133</v>
      </c>
      <c r="S186" s="10">
        <f t="shared" si="3"/>
        <v>2134</v>
      </c>
      <c r="T186" s="10">
        <f t="shared" ref="T186:U186" si="370">(P186/R186)*100</f>
        <v>60.103141115799339</v>
      </c>
      <c r="U186" s="10">
        <f t="shared" si="370"/>
        <v>80.365510777881909</v>
      </c>
      <c r="V186" s="10">
        <v>1270</v>
      </c>
      <c r="W186" s="10">
        <v>419</v>
      </c>
      <c r="X186" s="10">
        <v>851</v>
      </c>
      <c r="Y186" s="10">
        <v>0</v>
      </c>
      <c r="Z186" s="10">
        <v>4187</v>
      </c>
      <c r="AA186" s="10">
        <v>964</v>
      </c>
      <c r="AB186" s="10">
        <v>491</v>
      </c>
      <c r="AC186" s="10">
        <v>473</v>
      </c>
      <c r="AD186" s="10">
        <v>2404</v>
      </c>
      <c r="AE186" s="10">
        <v>1310</v>
      </c>
      <c r="AF186" s="10">
        <v>1050</v>
      </c>
      <c r="AG186" s="10">
        <v>29</v>
      </c>
      <c r="AH186" s="10">
        <v>15</v>
      </c>
      <c r="AI186" s="10">
        <f t="shared" si="8"/>
        <v>1065</v>
      </c>
      <c r="AJ186" s="10">
        <f t="shared" si="268"/>
        <v>1339</v>
      </c>
      <c r="AK186" s="10">
        <f t="shared" si="5"/>
        <v>1503</v>
      </c>
      <c r="AL186" s="10">
        <f t="shared" si="10"/>
        <v>1594</v>
      </c>
      <c r="AM186" s="10">
        <f t="shared" ref="AM186:AN186" si="371">(AI186/AK186)*100</f>
        <v>70.858283433133735</v>
      </c>
      <c r="AN186" s="10">
        <f t="shared" si="371"/>
        <v>84.002509410288582</v>
      </c>
      <c r="AO186" s="10">
        <v>693</v>
      </c>
      <c r="AP186" s="10">
        <v>255</v>
      </c>
      <c r="AQ186" s="10">
        <v>438</v>
      </c>
      <c r="AR186" s="10">
        <v>126</v>
      </c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</row>
    <row r="187" spans="1:64">
      <c r="A187" s="6">
        <v>5713</v>
      </c>
      <c r="B187" s="7" t="s">
        <v>24</v>
      </c>
      <c r="C187" s="12" t="s">
        <v>221</v>
      </c>
      <c r="D187" s="12" t="s">
        <v>240</v>
      </c>
      <c r="E187" s="12" t="s">
        <v>242</v>
      </c>
      <c r="F187" s="12" t="s">
        <v>242</v>
      </c>
      <c r="G187" s="10">
        <v>3261</v>
      </c>
      <c r="H187" s="10">
        <v>1086</v>
      </c>
      <c r="I187" s="10">
        <v>558</v>
      </c>
      <c r="J187" s="10">
        <v>528</v>
      </c>
      <c r="K187" s="10">
        <v>1431</v>
      </c>
      <c r="L187" s="10">
        <v>889</v>
      </c>
      <c r="M187" s="10">
        <v>523</v>
      </c>
      <c r="N187" s="10">
        <v>14</v>
      </c>
      <c r="O187" s="10">
        <v>5</v>
      </c>
      <c r="P187" s="10">
        <f t="shared" si="0"/>
        <v>528</v>
      </c>
      <c r="Q187" s="10">
        <f t="shared" si="1"/>
        <v>903</v>
      </c>
      <c r="R187" s="10">
        <f t="shared" si="2"/>
        <v>1055</v>
      </c>
      <c r="S187" s="10">
        <f t="shared" si="3"/>
        <v>1120</v>
      </c>
      <c r="T187" s="10">
        <f t="shared" ref="T187:U187" si="372">(P187/R187)*100</f>
        <v>50.047393364928908</v>
      </c>
      <c r="U187" s="10">
        <f t="shared" si="372"/>
        <v>80.625</v>
      </c>
      <c r="V187" s="10">
        <v>744</v>
      </c>
      <c r="W187" s="10">
        <v>217</v>
      </c>
      <c r="X187" s="10">
        <v>527</v>
      </c>
      <c r="Y187" s="10">
        <v>0</v>
      </c>
      <c r="Z187" s="10">
        <v>3639</v>
      </c>
      <c r="AA187" s="10">
        <v>856</v>
      </c>
      <c r="AB187" s="10">
        <v>434</v>
      </c>
      <c r="AC187" s="10">
        <v>422</v>
      </c>
      <c r="AD187" s="10">
        <v>1920</v>
      </c>
      <c r="AE187" s="10">
        <v>1157</v>
      </c>
      <c r="AF187" s="10">
        <v>725</v>
      </c>
      <c r="AG187" s="10">
        <v>17</v>
      </c>
      <c r="AH187" s="10">
        <v>21</v>
      </c>
      <c r="AI187" s="10">
        <f t="shared" si="8"/>
        <v>746</v>
      </c>
      <c r="AJ187" s="10">
        <f t="shared" si="268"/>
        <v>1174</v>
      </c>
      <c r="AK187" s="10">
        <f t="shared" si="5"/>
        <v>1283</v>
      </c>
      <c r="AL187" s="10">
        <f t="shared" si="10"/>
        <v>1411</v>
      </c>
      <c r="AM187" s="10">
        <f t="shared" ref="AM187:AN187" si="373">(AI187/AK187)*100</f>
        <v>58.144972720187063</v>
      </c>
      <c r="AN187" s="10">
        <f t="shared" si="373"/>
        <v>83.203401842664775</v>
      </c>
      <c r="AO187" s="10">
        <v>774</v>
      </c>
      <c r="AP187" s="10">
        <v>237</v>
      </c>
      <c r="AQ187" s="10">
        <v>537</v>
      </c>
      <c r="AR187" s="10">
        <v>89</v>
      </c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</row>
    <row r="188" spans="1:64">
      <c r="A188" s="6">
        <v>5761</v>
      </c>
      <c r="B188" s="7" t="s">
        <v>24</v>
      </c>
      <c r="C188" s="12" t="s">
        <v>221</v>
      </c>
      <c r="D188" s="12" t="s">
        <v>243</v>
      </c>
      <c r="E188" s="12" t="s">
        <v>244</v>
      </c>
      <c r="F188" s="12" t="s">
        <v>244</v>
      </c>
      <c r="G188" s="10">
        <v>24668</v>
      </c>
      <c r="H188" s="10">
        <v>8109</v>
      </c>
      <c r="I188" s="10">
        <v>4090</v>
      </c>
      <c r="J188" s="10">
        <v>4019</v>
      </c>
      <c r="K188" s="10">
        <v>9850</v>
      </c>
      <c r="L188" s="10">
        <v>6695</v>
      </c>
      <c r="M188" s="10">
        <v>3023</v>
      </c>
      <c r="N188" s="10">
        <v>79</v>
      </c>
      <c r="O188" s="10">
        <v>53</v>
      </c>
      <c r="P188" s="10">
        <f t="shared" si="0"/>
        <v>3076</v>
      </c>
      <c r="Q188" s="10">
        <f t="shared" si="1"/>
        <v>6774</v>
      </c>
      <c r="R188" s="10">
        <f t="shared" si="2"/>
        <v>7846</v>
      </c>
      <c r="S188" s="10">
        <f t="shared" si="3"/>
        <v>8713</v>
      </c>
      <c r="T188" s="10">
        <f t="shared" ref="T188:U188" si="374">(P188/R188)*100</f>
        <v>39.204690288044866</v>
      </c>
      <c r="U188" s="10">
        <f t="shared" si="374"/>
        <v>77.745896935613459</v>
      </c>
      <c r="V188" s="10">
        <v>6709</v>
      </c>
      <c r="W188" s="10">
        <v>1939</v>
      </c>
      <c r="X188" s="10">
        <v>4770</v>
      </c>
      <c r="Y188" s="10">
        <v>0</v>
      </c>
      <c r="Z188" s="10">
        <v>20014</v>
      </c>
      <c r="AA188" s="10">
        <v>4942</v>
      </c>
      <c r="AB188" s="10">
        <v>2481</v>
      </c>
      <c r="AC188" s="10">
        <v>2461</v>
      </c>
      <c r="AD188" s="10">
        <v>9455</v>
      </c>
      <c r="AE188" s="10">
        <v>5582</v>
      </c>
      <c r="AF188" s="10">
        <v>3568</v>
      </c>
      <c r="AG188" s="10">
        <v>174</v>
      </c>
      <c r="AH188" s="10">
        <v>131</v>
      </c>
      <c r="AI188" s="10">
        <f t="shared" si="8"/>
        <v>3699</v>
      </c>
      <c r="AJ188" s="10">
        <f t="shared" si="268"/>
        <v>5756</v>
      </c>
      <c r="AK188" s="10">
        <f t="shared" si="5"/>
        <v>7158</v>
      </c>
      <c r="AL188" s="10">
        <f t="shared" si="10"/>
        <v>7546</v>
      </c>
      <c r="AM188" s="10">
        <f t="shared" ref="AM188:AN188" si="375">(AI188/AK188)*100</f>
        <v>51.676445934618606</v>
      </c>
      <c r="AN188" s="10">
        <f t="shared" si="375"/>
        <v>76.278823217598728</v>
      </c>
      <c r="AO188" s="10">
        <v>5249</v>
      </c>
      <c r="AP188" s="10">
        <v>1790</v>
      </c>
      <c r="AQ188" s="10">
        <v>3459</v>
      </c>
      <c r="AR188" s="10">
        <v>368</v>
      </c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</row>
    <row r="189" spans="1:64">
      <c r="A189" s="6">
        <v>5785</v>
      </c>
      <c r="B189" s="7" t="s">
        <v>24</v>
      </c>
      <c r="C189" s="12" t="s">
        <v>221</v>
      </c>
      <c r="D189" s="12" t="s">
        <v>243</v>
      </c>
      <c r="E189" s="12" t="s">
        <v>245</v>
      </c>
      <c r="F189" s="12" t="s">
        <v>245</v>
      </c>
      <c r="G189" s="10">
        <v>4811</v>
      </c>
      <c r="H189" s="10">
        <v>1347</v>
      </c>
      <c r="I189" s="10">
        <v>680</v>
      </c>
      <c r="J189" s="10">
        <v>667</v>
      </c>
      <c r="K189" s="10">
        <v>2124</v>
      </c>
      <c r="L189" s="10">
        <v>1180</v>
      </c>
      <c r="M189" s="10">
        <v>912</v>
      </c>
      <c r="N189" s="10">
        <v>22</v>
      </c>
      <c r="O189" s="10">
        <v>10</v>
      </c>
      <c r="P189" s="10">
        <f t="shared" si="0"/>
        <v>922</v>
      </c>
      <c r="Q189" s="10">
        <f t="shared" si="1"/>
        <v>1202</v>
      </c>
      <c r="R189" s="10">
        <f t="shared" si="2"/>
        <v>1794</v>
      </c>
      <c r="S189" s="10">
        <f t="shared" si="3"/>
        <v>1670</v>
      </c>
      <c r="T189" s="10">
        <f t="shared" ref="T189:U189" si="376">(P189/R189)*100</f>
        <v>51.393534002229657</v>
      </c>
      <c r="U189" s="10">
        <f t="shared" si="376"/>
        <v>71.976047904191617</v>
      </c>
      <c r="V189" s="10">
        <v>1340</v>
      </c>
      <c r="W189" s="10">
        <v>468</v>
      </c>
      <c r="X189" s="10">
        <v>872</v>
      </c>
      <c r="Y189" s="10">
        <v>0</v>
      </c>
      <c r="Z189" s="10">
        <v>6091</v>
      </c>
      <c r="AA189" s="10">
        <v>1460</v>
      </c>
      <c r="AB189" s="10">
        <v>748</v>
      </c>
      <c r="AC189" s="10">
        <v>712</v>
      </c>
      <c r="AD189" s="10">
        <v>3209</v>
      </c>
      <c r="AE189" s="10">
        <v>1769</v>
      </c>
      <c r="AF189" s="10">
        <v>1374</v>
      </c>
      <c r="AG189" s="10">
        <v>27</v>
      </c>
      <c r="AH189" s="10">
        <v>39</v>
      </c>
      <c r="AI189" s="10">
        <f t="shared" si="8"/>
        <v>1413</v>
      </c>
      <c r="AJ189" s="10">
        <f t="shared" si="268"/>
        <v>1796</v>
      </c>
      <c r="AK189" s="10">
        <f t="shared" si="5"/>
        <v>2269</v>
      </c>
      <c r="AL189" s="10">
        <f t="shared" si="10"/>
        <v>2259</v>
      </c>
      <c r="AM189" s="10">
        <f t="shared" ref="AM189:AN189" si="377">(AI189/AK189)*100</f>
        <v>62.274129572498893</v>
      </c>
      <c r="AN189" s="10">
        <f t="shared" si="377"/>
        <v>79.504205400619739</v>
      </c>
      <c r="AO189" s="10">
        <v>1319</v>
      </c>
      <c r="AP189" s="10">
        <v>463</v>
      </c>
      <c r="AQ189" s="10">
        <v>856</v>
      </c>
      <c r="AR189" s="10">
        <v>103</v>
      </c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</row>
    <row r="190" spans="1:64">
      <c r="A190" s="6">
        <v>5833</v>
      </c>
      <c r="B190" s="7" t="s">
        <v>24</v>
      </c>
      <c r="C190" s="12" t="s">
        <v>221</v>
      </c>
      <c r="D190" s="12" t="s">
        <v>246</v>
      </c>
      <c r="E190" s="12" t="s">
        <v>247</v>
      </c>
      <c r="F190" s="12" t="s">
        <v>247</v>
      </c>
      <c r="G190" s="10">
        <v>11865</v>
      </c>
      <c r="H190" s="10">
        <v>3482</v>
      </c>
      <c r="I190" s="10">
        <v>1842</v>
      </c>
      <c r="J190" s="10">
        <v>1640</v>
      </c>
      <c r="K190" s="10">
        <v>6525</v>
      </c>
      <c r="L190" s="10">
        <v>3621</v>
      </c>
      <c r="M190" s="10">
        <v>2886</v>
      </c>
      <c r="N190" s="10">
        <v>13</v>
      </c>
      <c r="O190" s="10">
        <v>5</v>
      </c>
      <c r="P190" s="10">
        <f t="shared" si="0"/>
        <v>2891</v>
      </c>
      <c r="Q190" s="10">
        <f t="shared" si="1"/>
        <v>3634</v>
      </c>
      <c r="R190" s="10">
        <f t="shared" si="2"/>
        <v>4019</v>
      </c>
      <c r="S190" s="10">
        <f t="shared" si="3"/>
        <v>4364</v>
      </c>
      <c r="T190" s="10">
        <f t="shared" ref="T190:U190" si="378">(P190/R190)*100</f>
        <v>71.933316745459081</v>
      </c>
      <c r="U190" s="10">
        <f t="shared" si="378"/>
        <v>83.272227314390463</v>
      </c>
      <c r="V190" s="10">
        <v>1858</v>
      </c>
      <c r="W190" s="10">
        <v>730</v>
      </c>
      <c r="X190" s="10">
        <v>1128</v>
      </c>
      <c r="Y190" s="10">
        <v>0</v>
      </c>
      <c r="Z190" s="10">
        <v>15781</v>
      </c>
      <c r="AA190" s="10">
        <v>4070</v>
      </c>
      <c r="AB190" s="10">
        <v>2106</v>
      </c>
      <c r="AC190" s="10">
        <v>1964</v>
      </c>
      <c r="AD190" s="10">
        <v>8949</v>
      </c>
      <c r="AE190" s="10">
        <v>4828</v>
      </c>
      <c r="AF190" s="10">
        <v>3966</v>
      </c>
      <c r="AG190" s="10">
        <v>99</v>
      </c>
      <c r="AH190" s="10">
        <v>56</v>
      </c>
      <c r="AI190" s="10">
        <f t="shared" si="8"/>
        <v>4022</v>
      </c>
      <c r="AJ190" s="10">
        <f t="shared" si="268"/>
        <v>4927</v>
      </c>
      <c r="AK190" s="10">
        <f t="shared" si="5"/>
        <v>5564</v>
      </c>
      <c r="AL190" s="10">
        <f t="shared" si="10"/>
        <v>5849</v>
      </c>
      <c r="AM190" s="10">
        <f t="shared" ref="AM190:AN190" si="379">(AI190/AK190)*100</f>
        <v>72.286125089863404</v>
      </c>
      <c r="AN190" s="10">
        <f t="shared" si="379"/>
        <v>84.236621644725602</v>
      </c>
      <c r="AO190" s="10">
        <v>2464</v>
      </c>
      <c r="AP190" s="10">
        <v>922</v>
      </c>
      <c r="AQ190" s="10">
        <v>1542</v>
      </c>
      <c r="AR190" s="10">
        <v>298</v>
      </c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</row>
    <row r="191" spans="1:64">
      <c r="A191" s="6">
        <v>5857</v>
      </c>
      <c r="B191" s="7" t="s">
        <v>24</v>
      </c>
      <c r="C191" s="12" t="s">
        <v>221</v>
      </c>
      <c r="D191" s="12" t="s">
        <v>246</v>
      </c>
      <c r="E191" s="12" t="s">
        <v>248</v>
      </c>
      <c r="F191" s="12" t="s">
        <v>248</v>
      </c>
      <c r="G191" s="10">
        <v>2970</v>
      </c>
      <c r="H191" s="10">
        <v>934</v>
      </c>
      <c r="I191" s="10">
        <v>497</v>
      </c>
      <c r="J191" s="10">
        <v>437</v>
      </c>
      <c r="K191" s="10">
        <v>1407</v>
      </c>
      <c r="L191" s="10">
        <v>847</v>
      </c>
      <c r="M191" s="10">
        <v>553</v>
      </c>
      <c r="N191" s="10">
        <v>4</v>
      </c>
      <c r="O191" s="10">
        <v>3</v>
      </c>
      <c r="P191" s="10">
        <f t="shared" si="0"/>
        <v>556</v>
      </c>
      <c r="Q191" s="10">
        <f t="shared" si="1"/>
        <v>851</v>
      </c>
      <c r="R191" s="10">
        <f t="shared" si="2"/>
        <v>967</v>
      </c>
      <c r="S191" s="10">
        <f t="shared" si="3"/>
        <v>1069</v>
      </c>
      <c r="T191" s="10">
        <f t="shared" ref="T191:U191" si="380">(P191/R191)*100</f>
        <v>57.497414684591519</v>
      </c>
      <c r="U191" s="10">
        <f t="shared" si="380"/>
        <v>79.607109448082326</v>
      </c>
      <c r="V191" s="10">
        <v>629</v>
      </c>
      <c r="W191" s="10">
        <v>218</v>
      </c>
      <c r="X191" s="10">
        <v>411</v>
      </c>
      <c r="Y191" s="10">
        <v>0</v>
      </c>
      <c r="Z191" s="10">
        <v>3171</v>
      </c>
      <c r="AA191" s="10">
        <v>798</v>
      </c>
      <c r="AB191" s="10">
        <v>438</v>
      </c>
      <c r="AC191" s="10">
        <v>360</v>
      </c>
      <c r="AD191" s="10">
        <v>1782</v>
      </c>
      <c r="AE191" s="10">
        <v>981</v>
      </c>
      <c r="AF191" s="10">
        <v>779</v>
      </c>
      <c r="AG191" s="10">
        <v>12</v>
      </c>
      <c r="AH191" s="10">
        <v>10</v>
      </c>
      <c r="AI191" s="10">
        <f t="shared" si="8"/>
        <v>789</v>
      </c>
      <c r="AJ191" s="10">
        <f t="shared" si="268"/>
        <v>993</v>
      </c>
      <c r="AK191" s="10">
        <f t="shared" si="5"/>
        <v>1110</v>
      </c>
      <c r="AL191" s="10">
        <f t="shared" si="10"/>
        <v>1163</v>
      </c>
      <c r="AM191" s="10">
        <f t="shared" ref="AM191:AN191" si="381">(AI191/AK191)*100</f>
        <v>71.081081081081081</v>
      </c>
      <c r="AN191" s="10">
        <f t="shared" si="381"/>
        <v>85.382631126397243</v>
      </c>
      <c r="AO191" s="10">
        <v>491</v>
      </c>
      <c r="AP191" s="10">
        <v>170</v>
      </c>
      <c r="AQ191" s="10">
        <v>321</v>
      </c>
      <c r="AR191" s="10">
        <v>100</v>
      </c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</row>
    <row r="192" spans="1:64">
      <c r="A192" s="6">
        <v>5905</v>
      </c>
      <c r="B192" s="7" t="s">
        <v>24</v>
      </c>
      <c r="C192" s="12" t="s">
        <v>221</v>
      </c>
      <c r="D192" s="12" t="s">
        <v>249</v>
      </c>
      <c r="E192" s="12" t="s">
        <v>249</v>
      </c>
      <c r="F192" s="12" t="s">
        <v>249</v>
      </c>
      <c r="G192" s="10">
        <v>7974</v>
      </c>
      <c r="H192" s="10">
        <v>2492</v>
      </c>
      <c r="I192" s="10">
        <v>1283</v>
      </c>
      <c r="J192" s="10">
        <v>1209</v>
      </c>
      <c r="K192" s="10">
        <v>3403</v>
      </c>
      <c r="L192" s="10">
        <v>2065</v>
      </c>
      <c r="M192" s="10">
        <v>1246</v>
      </c>
      <c r="N192" s="10">
        <v>72</v>
      </c>
      <c r="O192" s="10">
        <v>20</v>
      </c>
      <c r="P192" s="10">
        <f t="shared" si="0"/>
        <v>1266</v>
      </c>
      <c r="Q192" s="10">
        <f t="shared" si="1"/>
        <v>2137</v>
      </c>
      <c r="R192" s="10">
        <f t="shared" si="2"/>
        <v>2640</v>
      </c>
      <c r="S192" s="10">
        <f t="shared" si="3"/>
        <v>2842</v>
      </c>
      <c r="T192" s="10">
        <f t="shared" ref="T192:U192" si="382">(P192/R192)*100</f>
        <v>47.954545454545453</v>
      </c>
      <c r="U192" s="10">
        <f t="shared" si="382"/>
        <v>75.193525686136525</v>
      </c>
      <c r="V192" s="10">
        <v>2079</v>
      </c>
      <c r="W192" s="10">
        <v>705</v>
      </c>
      <c r="X192" s="10">
        <v>1374</v>
      </c>
      <c r="Y192" s="10">
        <v>0</v>
      </c>
      <c r="Z192" s="10">
        <v>15323</v>
      </c>
      <c r="AA192" s="10">
        <v>3821</v>
      </c>
      <c r="AB192" s="10">
        <v>2012</v>
      </c>
      <c r="AC192" s="10">
        <v>1809</v>
      </c>
      <c r="AD192" s="10">
        <v>8544</v>
      </c>
      <c r="AE192" s="10">
        <v>4654</v>
      </c>
      <c r="AF192" s="10">
        <v>3730</v>
      </c>
      <c r="AG192" s="10">
        <v>97</v>
      </c>
      <c r="AH192" s="10">
        <v>63</v>
      </c>
      <c r="AI192" s="10">
        <f t="shared" si="8"/>
        <v>3793</v>
      </c>
      <c r="AJ192" s="10">
        <f t="shared" si="268"/>
        <v>4751</v>
      </c>
      <c r="AK192" s="10">
        <f t="shared" si="5"/>
        <v>5506</v>
      </c>
      <c r="AL192" s="10">
        <f t="shared" si="10"/>
        <v>5772</v>
      </c>
      <c r="AM192" s="10">
        <f t="shared" ref="AM192:AN192" si="383">(AI192/AK192)*100</f>
        <v>68.888485288775883</v>
      </c>
      <c r="AN192" s="10">
        <f t="shared" si="383"/>
        <v>82.311157311157316</v>
      </c>
      <c r="AO192" s="10">
        <v>2734</v>
      </c>
      <c r="AP192" s="10">
        <v>1021</v>
      </c>
      <c r="AQ192" s="10">
        <v>1713</v>
      </c>
      <c r="AR192" s="10">
        <v>224</v>
      </c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</row>
    <row r="193" spans="1:64">
      <c r="A193" s="6">
        <v>5929</v>
      </c>
      <c r="B193" s="7" t="s">
        <v>24</v>
      </c>
      <c r="C193" s="12" t="s">
        <v>221</v>
      </c>
      <c r="D193" s="12" t="s">
        <v>249</v>
      </c>
      <c r="E193" s="12" t="s">
        <v>250</v>
      </c>
      <c r="F193" s="12" t="s">
        <v>250</v>
      </c>
      <c r="G193" s="10">
        <v>903</v>
      </c>
      <c r="H193" s="10">
        <v>297</v>
      </c>
      <c r="I193" s="10">
        <v>156</v>
      </c>
      <c r="J193" s="10">
        <v>141</v>
      </c>
      <c r="K193" s="10">
        <v>387</v>
      </c>
      <c r="L193" s="10">
        <v>244</v>
      </c>
      <c r="M193" s="10">
        <v>141</v>
      </c>
      <c r="N193" s="10">
        <v>1</v>
      </c>
      <c r="O193" s="10">
        <v>1</v>
      </c>
      <c r="P193" s="10">
        <f t="shared" si="0"/>
        <v>142</v>
      </c>
      <c r="Q193" s="10">
        <f t="shared" si="1"/>
        <v>245</v>
      </c>
      <c r="R193" s="10">
        <f t="shared" si="2"/>
        <v>283</v>
      </c>
      <c r="S193" s="10">
        <f t="shared" si="3"/>
        <v>323</v>
      </c>
      <c r="T193" s="10">
        <f t="shared" ref="T193:U193" si="384">(P193/R193)*100</f>
        <v>50.176678445229683</v>
      </c>
      <c r="U193" s="10">
        <f t="shared" si="384"/>
        <v>75.851393188854487</v>
      </c>
      <c r="V193" s="10">
        <v>219</v>
      </c>
      <c r="W193" s="10">
        <v>78</v>
      </c>
      <c r="X193" s="10">
        <v>141</v>
      </c>
      <c r="Y193" s="10">
        <v>0</v>
      </c>
      <c r="Z193" s="10">
        <v>1357</v>
      </c>
      <c r="AA193" s="10">
        <v>458</v>
      </c>
      <c r="AB193" s="10">
        <v>252</v>
      </c>
      <c r="AC193" s="10">
        <v>206</v>
      </c>
      <c r="AD193" s="10">
        <v>606</v>
      </c>
      <c r="AE193" s="10">
        <v>344</v>
      </c>
      <c r="AF193" s="10">
        <v>239</v>
      </c>
      <c r="AG193" s="10">
        <v>20</v>
      </c>
      <c r="AH193" s="10">
        <v>3</v>
      </c>
      <c r="AI193" s="10">
        <f t="shared" si="8"/>
        <v>242</v>
      </c>
      <c r="AJ193" s="10">
        <f t="shared" si="268"/>
        <v>364</v>
      </c>
      <c r="AK193" s="10">
        <f t="shared" si="5"/>
        <v>432</v>
      </c>
      <c r="AL193" s="10">
        <f t="shared" si="10"/>
        <v>452</v>
      </c>
      <c r="AM193" s="10">
        <f t="shared" ref="AM193:AN193" si="385">(AI193/AK193)*100</f>
        <v>56.018518518518526</v>
      </c>
      <c r="AN193" s="10">
        <f t="shared" si="385"/>
        <v>80.530973451327441</v>
      </c>
      <c r="AO193" s="10">
        <v>278</v>
      </c>
      <c r="AP193" s="10">
        <v>88</v>
      </c>
      <c r="AQ193" s="10">
        <v>190</v>
      </c>
      <c r="AR193" s="10">
        <v>15</v>
      </c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</row>
    <row r="194" spans="1:64">
      <c r="A194" s="6">
        <v>5953</v>
      </c>
      <c r="B194" s="7" t="s">
        <v>24</v>
      </c>
      <c r="C194" s="12" t="s">
        <v>221</v>
      </c>
      <c r="D194" s="12" t="s">
        <v>249</v>
      </c>
      <c r="E194" s="12" t="s">
        <v>251</v>
      </c>
      <c r="F194" s="12" t="s">
        <v>251</v>
      </c>
      <c r="G194" s="10">
        <v>1971</v>
      </c>
      <c r="H194" s="10">
        <v>677</v>
      </c>
      <c r="I194" s="10">
        <v>335</v>
      </c>
      <c r="J194" s="10">
        <v>342</v>
      </c>
      <c r="K194" s="10">
        <v>759</v>
      </c>
      <c r="L194" s="10">
        <v>445</v>
      </c>
      <c r="M194" s="10">
        <v>301</v>
      </c>
      <c r="N194" s="10">
        <v>11</v>
      </c>
      <c r="O194" s="10">
        <v>2</v>
      </c>
      <c r="P194" s="10">
        <f t="shared" si="0"/>
        <v>303</v>
      </c>
      <c r="Q194" s="10">
        <f t="shared" si="1"/>
        <v>456</v>
      </c>
      <c r="R194" s="10">
        <f t="shared" si="2"/>
        <v>641</v>
      </c>
      <c r="S194" s="10">
        <f t="shared" si="3"/>
        <v>653</v>
      </c>
      <c r="T194" s="10">
        <f t="shared" ref="T194:U194" si="386">(P194/R194)*100</f>
        <v>47.269890795631824</v>
      </c>
      <c r="U194" s="10">
        <f t="shared" si="386"/>
        <v>69.831546707503833</v>
      </c>
      <c r="V194" s="10">
        <v>535</v>
      </c>
      <c r="W194" s="10">
        <v>197</v>
      </c>
      <c r="X194" s="10">
        <v>338</v>
      </c>
      <c r="Y194" s="10">
        <v>0</v>
      </c>
      <c r="Z194" s="10">
        <v>2302</v>
      </c>
      <c r="AA194" s="10">
        <v>654</v>
      </c>
      <c r="AB194" s="10">
        <v>339</v>
      </c>
      <c r="AC194" s="10">
        <v>315</v>
      </c>
      <c r="AD194" s="10">
        <v>1040</v>
      </c>
      <c r="AE194" s="10">
        <v>534</v>
      </c>
      <c r="AF194" s="10">
        <v>433</v>
      </c>
      <c r="AG194" s="10">
        <v>52</v>
      </c>
      <c r="AH194" s="10">
        <v>21</v>
      </c>
      <c r="AI194" s="10">
        <f t="shared" si="8"/>
        <v>454</v>
      </c>
      <c r="AJ194" s="10">
        <f t="shared" si="268"/>
        <v>586</v>
      </c>
      <c r="AK194" s="10">
        <f t="shared" si="5"/>
        <v>776</v>
      </c>
      <c r="AL194" s="10">
        <f t="shared" si="10"/>
        <v>770</v>
      </c>
      <c r="AM194" s="10">
        <f t="shared" ref="AM194:AN194" si="387">(AI194/AK194)*100</f>
        <v>58.505154639175259</v>
      </c>
      <c r="AN194" s="10">
        <f t="shared" si="387"/>
        <v>76.103896103896105</v>
      </c>
      <c r="AO194" s="10">
        <v>506</v>
      </c>
      <c r="AP194" s="10">
        <v>184</v>
      </c>
      <c r="AQ194" s="10">
        <v>322</v>
      </c>
      <c r="AR194" s="10">
        <v>102</v>
      </c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</row>
    <row r="195" spans="1:64">
      <c r="A195" s="6">
        <v>6001</v>
      </c>
      <c r="B195" s="7" t="s">
        <v>24</v>
      </c>
      <c r="C195" s="12" t="s">
        <v>221</v>
      </c>
      <c r="D195" s="12" t="s">
        <v>252</v>
      </c>
      <c r="E195" s="12" t="s">
        <v>253</v>
      </c>
      <c r="F195" s="12" t="s">
        <v>253</v>
      </c>
      <c r="G195" s="10">
        <v>10138</v>
      </c>
      <c r="H195" s="10">
        <v>2549</v>
      </c>
      <c r="I195" s="10">
        <v>1327</v>
      </c>
      <c r="J195" s="10">
        <v>1222</v>
      </c>
      <c r="K195" s="10">
        <v>5743</v>
      </c>
      <c r="L195" s="10">
        <v>3093</v>
      </c>
      <c r="M195" s="10">
        <v>2570</v>
      </c>
      <c r="N195" s="10">
        <v>61</v>
      </c>
      <c r="O195" s="10">
        <v>19</v>
      </c>
      <c r="P195" s="10">
        <f t="shared" si="0"/>
        <v>2589</v>
      </c>
      <c r="Q195" s="10">
        <f t="shared" si="1"/>
        <v>3154</v>
      </c>
      <c r="R195" s="10">
        <f t="shared" si="2"/>
        <v>3732</v>
      </c>
      <c r="S195" s="10">
        <f t="shared" si="3"/>
        <v>3857</v>
      </c>
      <c r="T195" s="10">
        <f t="shared" ref="T195:U195" si="388">(P195/R195)*100</f>
        <v>69.372990353697745</v>
      </c>
      <c r="U195" s="10">
        <f t="shared" si="388"/>
        <v>81.77339901477832</v>
      </c>
      <c r="V195" s="10">
        <v>1846</v>
      </c>
      <c r="W195" s="10">
        <v>703</v>
      </c>
      <c r="X195" s="10">
        <v>1143</v>
      </c>
      <c r="Y195" s="10">
        <v>0</v>
      </c>
      <c r="Z195" s="10">
        <v>12008</v>
      </c>
      <c r="AA195" s="10">
        <v>2398</v>
      </c>
      <c r="AB195" s="10">
        <v>1239</v>
      </c>
      <c r="AC195" s="10">
        <v>1159</v>
      </c>
      <c r="AD195" s="10">
        <v>7548</v>
      </c>
      <c r="AE195" s="10">
        <v>3967</v>
      </c>
      <c r="AF195" s="10">
        <v>3450</v>
      </c>
      <c r="AG195" s="10">
        <v>89</v>
      </c>
      <c r="AH195" s="10">
        <v>42</v>
      </c>
      <c r="AI195" s="10">
        <f t="shared" si="8"/>
        <v>3492</v>
      </c>
      <c r="AJ195" s="10">
        <f t="shared" si="268"/>
        <v>4056</v>
      </c>
      <c r="AK195" s="10">
        <f t="shared" si="5"/>
        <v>4569</v>
      </c>
      <c r="AL195" s="10">
        <f t="shared" si="10"/>
        <v>4775</v>
      </c>
      <c r="AM195" s="10">
        <f t="shared" ref="AM195:AN195" si="389">(AI195/AK195)*100</f>
        <v>76.428102429415617</v>
      </c>
      <c r="AN195" s="10">
        <f t="shared" si="389"/>
        <v>84.942408376963357</v>
      </c>
      <c r="AO195" s="10">
        <v>1796</v>
      </c>
      <c r="AP195" s="10">
        <v>719</v>
      </c>
      <c r="AQ195" s="10">
        <v>1077</v>
      </c>
      <c r="AR195" s="10">
        <v>266</v>
      </c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</row>
    <row r="196" spans="1:64">
      <c r="A196" s="6">
        <v>6049</v>
      </c>
      <c r="B196" s="7" t="s">
        <v>24</v>
      </c>
      <c r="C196" s="12" t="s">
        <v>221</v>
      </c>
      <c r="D196" s="12" t="s">
        <v>254</v>
      </c>
      <c r="E196" s="12" t="s">
        <v>255</v>
      </c>
      <c r="F196" s="12" t="s">
        <v>255</v>
      </c>
      <c r="G196" s="10">
        <v>5267</v>
      </c>
      <c r="H196" s="10">
        <v>1542</v>
      </c>
      <c r="I196" s="10">
        <v>791</v>
      </c>
      <c r="J196" s="10">
        <v>751</v>
      </c>
      <c r="K196" s="10">
        <v>2613</v>
      </c>
      <c r="L196" s="10">
        <v>1453</v>
      </c>
      <c r="M196" s="10">
        <v>1143</v>
      </c>
      <c r="N196" s="10">
        <v>15</v>
      </c>
      <c r="O196" s="10">
        <v>2</v>
      </c>
      <c r="P196" s="10">
        <f t="shared" si="0"/>
        <v>1145</v>
      </c>
      <c r="Q196" s="10">
        <f t="shared" si="1"/>
        <v>1468</v>
      </c>
      <c r="R196" s="10">
        <f t="shared" si="2"/>
        <v>1848</v>
      </c>
      <c r="S196" s="10">
        <f t="shared" si="3"/>
        <v>1877</v>
      </c>
      <c r="T196" s="10">
        <f t="shared" ref="T196:U196" si="390">(P196/R196)*100</f>
        <v>61.958874458874455</v>
      </c>
      <c r="U196" s="10">
        <f t="shared" si="390"/>
        <v>78.209909429941391</v>
      </c>
      <c r="V196" s="10">
        <v>1112</v>
      </c>
      <c r="W196" s="10">
        <v>409</v>
      </c>
      <c r="X196" s="10">
        <v>703</v>
      </c>
      <c r="Y196" s="10">
        <v>0</v>
      </c>
      <c r="Z196" s="10">
        <v>5284</v>
      </c>
      <c r="AA196" s="10">
        <v>1310</v>
      </c>
      <c r="AB196" s="10">
        <v>703</v>
      </c>
      <c r="AC196" s="10">
        <v>607</v>
      </c>
      <c r="AD196" s="10">
        <v>3070</v>
      </c>
      <c r="AE196" s="10">
        <v>1654</v>
      </c>
      <c r="AF196" s="10">
        <v>1365</v>
      </c>
      <c r="AG196" s="10">
        <v>28</v>
      </c>
      <c r="AH196" s="10">
        <v>23</v>
      </c>
      <c r="AI196" s="10">
        <f t="shared" si="8"/>
        <v>1388</v>
      </c>
      <c r="AJ196" s="10">
        <f t="shared" si="268"/>
        <v>1682</v>
      </c>
      <c r="AK196" s="10">
        <f t="shared" si="5"/>
        <v>1905</v>
      </c>
      <c r="AL196" s="10">
        <f t="shared" si="10"/>
        <v>1987</v>
      </c>
      <c r="AM196" s="10">
        <f t="shared" ref="AM196:AN196" si="391">(AI196/AK196)*100</f>
        <v>72.860892388451447</v>
      </c>
      <c r="AN196" s="10">
        <f t="shared" si="391"/>
        <v>84.650226472068439</v>
      </c>
      <c r="AO196" s="10">
        <v>822</v>
      </c>
      <c r="AP196" s="10">
        <v>305</v>
      </c>
      <c r="AQ196" s="10">
        <v>517</v>
      </c>
      <c r="AR196" s="10">
        <v>82</v>
      </c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</row>
    <row r="197" spans="1:64">
      <c r="A197" s="6">
        <v>6097</v>
      </c>
      <c r="B197" s="7" t="s">
        <v>24</v>
      </c>
      <c r="C197" s="12" t="s">
        <v>221</v>
      </c>
      <c r="D197" s="12" t="s">
        <v>256</v>
      </c>
      <c r="E197" s="12" t="s">
        <v>257</v>
      </c>
      <c r="F197" s="12" t="s">
        <v>257</v>
      </c>
      <c r="G197" s="10">
        <v>5212</v>
      </c>
      <c r="H197" s="10">
        <v>1241</v>
      </c>
      <c r="I197" s="10">
        <v>658</v>
      </c>
      <c r="J197" s="10">
        <v>583</v>
      </c>
      <c r="K197" s="10">
        <v>2732</v>
      </c>
      <c r="L197" s="10">
        <v>1534</v>
      </c>
      <c r="M197" s="10">
        <v>1185</v>
      </c>
      <c r="N197" s="10">
        <v>7</v>
      </c>
      <c r="O197" s="10">
        <v>6</v>
      </c>
      <c r="P197" s="10">
        <f t="shared" si="0"/>
        <v>1191</v>
      </c>
      <c r="Q197" s="10">
        <f t="shared" si="1"/>
        <v>1541</v>
      </c>
      <c r="R197" s="10">
        <f t="shared" si="2"/>
        <v>1985</v>
      </c>
      <c r="S197" s="10">
        <f t="shared" si="3"/>
        <v>1986</v>
      </c>
      <c r="T197" s="10">
        <f t="shared" ref="T197:U197" si="392">(P197/R197)*100</f>
        <v>60</v>
      </c>
      <c r="U197" s="10">
        <f t="shared" si="392"/>
        <v>77.593152064451161</v>
      </c>
      <c r="V197" s="10">
        <v>1239</v>
      </c>
      <c r="W197" s="10">
        <v>445</v>
      </c>
      <c r="X197" s="10">
        <v>794</v>
      </c>
      <c r="Y197" s="10">
        <v>0</v>
      </c>
      <c r="Z197" s="10">
        <v>6232</v>
      </c>
      <c r="AA197" s="10">
        <v>1297</v>
      </c>
      <c r="AB197" s="10">
        <v>667</v>
      </c>
      <c r="AC197" s="10">
        <v>630</v>
      </c>
      <c r="AD197" s="10">
        <v>3776</v>
      </c>
      <c r="AE197" s="10">
        <v>2053</v>
      </c>
      <c r="AF197" s="10">
        <v>1660</v>
      </c>
      <c r="AG197" s="10">
        <v>45</v>
      </c>
      <c r="AH197" s="10">
        <v>18</v>
      </c>
      <c r="AI197" s="10">
        <f t="shared" si="8"/>
        <v>1678</v>
      </c>
      <c r="AJ197" s="10">
        <f t="shared" si="268"/>
        <v>2098</v>
      </c>
      <c r="AK197" s="10">
        <f t="shared" si="5"/>
        <v>2256</v>
      </c>
      <c r="AL197" s="10">
        <f t="shared" si="10"/>
        <v>2483</v>
      </c>
      <c r="AM197" s="10">
        <f t="shared" ref="AM197:AN197" si="393">(AI197/AK197)*100</f>
        <v>74.379432624113477</v>
      </c>
      <c r="AN197" s="10">
        <f t="shared" si="393"/>
        <v>84.494563028594442</v>
      </c>
      <c r="AO197" s="10">
        <v>963</v>
      </c>
      <c r="AP197" s="10">
        <v>385</v>
      </c>
      <c r="AQ197" s="10">
        <v>578</v>
      </c>
      <c r="AR197" s="10">
        <v>196</v>
      </c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</row>
    <row r="198" spans="1:64">
      <c r="A198" s="6">
        <v>6121</v>
      </c>
      <c r="B198" s="7" t="s">
        <v>24</v>
      </c>
      <c r="C198" s="12" t="s">
        <v>221</v>
      </c>
      <c r="D198" s="12" t="s">
        <v>256</v>
      </c>
      <c r="E198" s="12" t="s">
        <v>258</v>
      </c>
      <c r="F198" s="12" t="s">
        <v>258</v>
      </c>
      <c r="G198" s="10">
        <v>2006</v>
      </c>
      <c r="H198" s="10">
        <v>556</v>
      </c>
      <c r="I198" s="10">
        <v>316</v>
      </c>
      <c r="J198" s="10">
        <v>240</v>
      </c>
      <c r="K198" s="10">
        <v>1045</v>
      </c>
      <c r="L198" s="10">
        <v>567</v>
      </c>
      <c r="M198" s="10">
        <v>467</v>
      </c>
      <c r="N198" s="10">
        <v>8</v>
      </c>
      <c r="O198" s="10">
        <v>3</v>
      </c>
      <c r="P198" s="10">
        <f t="shared" si="0"/>
        <v>470</v>
      </c>
      <c r="Q198" s="10">
        <f t="shared" si="1"/>
        <v>575</v>
      </c>
      <c r="R198" s="10">
        <f t="shared" si="2"/>
        <v>723</v>
      </c>
      <c r="S198" s="10">
        <f t="shared" si="3"/>
        <v>727</v>
      </c>
      <c r="T198" s="10">
        <f t="shared" ref="T198:U198" si="394">(P198/R198)*100</f>
        <v>65.006915629322265</v>
      </c>
      <c r="U198" s="10">
        <f t="shared" si="394"/>
        <v>79.09215955983494</v>
      </c>
      <c r="V198" s="10">
        <v>405</v>
      </c>
      <c r="W198" s="10">
        <v>152</v>
      </c>
      <c r="X198" s="10">
        <v>253</v>
      </c>
      <c r="Y198" s="10">
        <v>0</v>
      </c>
      <c r="Z198" s="10">
        <v>2997</v>
      </c>
      <c r="AA198" s="10">
        <v>688</v>
      </c>
      <c r="AB198" s="10">
        <v>374</v>
      </c>
      <c r="AC198" s="10">
        <v>314</v>
      </c>
      <c r="AD198" s="10">
        <v>1816</v>
      </c>
      <c r="AE198" s="10">
        <v>964</v>
      </c>
      <c r="AF198" s="10">
        <v>821</v>
      </c>
      <c r="AG198" s="10">
        <v>16</v>
      </c>
      <c r="AH198" s="10">
        <v>15</v>
      </c>
      <c r="AI198" s="10">
        <f t="shared" si="8"/>
        <v>836</v>
      </c>
      <c r="AJ198" s="10">
        <f t="shared" si="268"/>
        <v>980</v>
      </c>
      <c r="AK198" s="10">
        <f t="shared" si="5"/>
        <v>1088</v>
      </c>
      <c r="AL198" s="10">
        <f t="shared" si="10"/>
        <v>1133</v>
      </c>
      <c r="AM198" s="10">
        <f t="shared" ref="AM198:AN198" si="395">(AI198/AK198)*100</f>
        <v>76.838235294117652</v>
      </c>
      <c r="AN198" s="10">
        <f t="shared" si="395"/>
        <v>86.49602824360106</v>
      </c>
      <c r="AO198" s="10">
        <v>405</v>
      </c>
      <c r="AP198" s="10">
        <v>153</v>
      </c>
      <c r="AQ198" s="10">
        <v>252</v>
      </c>
      <c r="AR198" s="10">
        <v>88</v>
      </c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</row>
    <row r="199" spans="1:64">
      <c r="A199" s="6">
        <v>6169</v>
      </c>
      <c r="B199" s="7" t="s">
        <v>24</v>
      </c>
      <c r="C199" s="12" t="s">
        <v>221</v>
      </c>
      <c r="D199" s="12" t="s">
        <v>259</v>
      </c>
      <c r="E199" s="12" t="s">
        <v>203</v>
      </c>
      <c r="F199" s="12" t="s">
        <v>203</v>
      </c>
      <c r="G199" s="10">
        <v>5518</v>
      </c>
      <c r="H199" s="10">
        <v>1563</v>
      </c>
      <c r="I199" s="10">
        <v>775</v>
      </c>
      <c r="J199" s="10">
        <v>788</v>
      </c>
      <c r="K199" s="10">
        <v>2977</v>
      </c>
      <c r="L199" s="10">
        <v>1656</v>
      </c>
      <c r="M199" s="10">
        <v>1299</v>
      </c>
      <c r="N199" s="10">
        <v>16</v>
      </c>
      <c r="O199" s="10">
        <v>6</v>
      </c>
      <c r="P199" s="10">
        <f t="shared" si="0"/>
        <v>1305</v>
      </c>
      <c r="Q199" s="10">
        <f t="shared" si="1"/>
        <v>1672</v>
      </c>
      <c r="R199" s="10">
        <f t="shared" si="2"/>
        <v>1889</v>
      </c>
      <c r="S199" s="10">
        <f t="shared" si="3"/>
        <v>2066</v>
      </c>
      <c r="T199" s="10">
        <f t="shared" ref="T199:U199" si="396">(P199/R199)*100</f>
        <v>69.084171519322396</v>
      </c>
      <c r="U199" s="10">
        <f t="shared" si="396"/>
        <v>80.929332042594382</v>
      </c>
      <c r="V199" s="10">
        <v>978</v>
      </c>
      <c r="W199" s="10">
        <v>394</v>
      </c>
      <c r="X199" s="10">
        <v>584</v>
      </c>
      <c r="Y199" s="10">
        <v>0</v>
      </c>
      <c r="Z199" s="10">
        <v>6389</v>
      </c>
      <c r="AA199" s="10">
        <v>1455</v>
      </c>
      <c r="AB199" s="10">
        <v>768</v>
      </c>
      <c r="AC199" s="10">
        <v>687</v>
      </c>
      <c r="AD199" s="10">
        <v>4005</v>
      </c>
      <c r="AE199" s="10">
        <v>2180</v>
      </c>
      <c r="AF199" s="10">
        <v>1770</v>
      </c>
      <c r="AG199" s="10">
        <v>37</v>
      </c>
      <c r="AH199" s="10">
        <v>18</v>
      </c>
      <c r="AI199" s="10">
        <f t="shared" si="8"/>
        <v>1788</v>
      </c>
      <c r="AJ199" s="10">
        <f t="shared" ref="AJ199:AJ262" si="397">AE199+AG199</f>
        <v>2217</v>
      </c>
      <c r="AK199" s="10">
        <f t="shared" si="5"/>
        <v>2231</v>
      </c>
      <c r="AL199" s="10">
        <f t="shared" si="10"/>
        <v>2520</v>
      </c>
      <c r="AM199" s="10">
        <f t="shared" ref="AM199:AN199" si="398">(AI199/AK199)*100</f>
        <v>80.143433437920223</v>
      </c>
      <c r="AN199" s="10">
        <f t="shared" si="398"/>
        <v>87.976190476190482</v>
      </c>
      <c r="AO199" s="10">
        <v>746</v>
      </c>
      <c r="AP199" s="10">
        <v>303</v>
      </c>
      <c r="AQ199" s="10">
        <v>443</v>
      </c>
      <c r="AR199" s="10">
        <v>183</v>
      </c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</row>
    <row r="200" spans="1:64">
      <c r="A200" s="6">
        <v>6217</v>
      </c>
      <c r="B200" s="7" t="s">
        <v>24</v>
      </c>
      <c r="C200" s="12" t="s">
        <v>221</v>
      </c>
      <c r="D200" s="12" t="s">
        <v>260</v>
      </c>
      <c r="E200" s="12" t="s">
        <v>261</v>
      </c>
      <c r="F200" s="12" t="s">
        <v>261</v>
      </c>
      <c r="G200" s="10">
        <v>13246</v>
      </c>
      <c r="H200" s="10">
        <v>3554</v>
      </c>
      <c r="I200" s="10">
        <v>1879</v>
      </c>
      <c r="J200" s="10">
        <v>1675</v>
      </c>
      <c r="K200" s="10">
        <v>6943</v>
      </c>
      <c r="L200" s="10">
        <v>4189</v>
      </c>
      <c r="M200" s="10">
        <v>2691</v>
      </c>
      <c r="N200" s="10">
        <v>43</v>
      </c>
      <c r="O200" s="10">
        <v>20</v>
      </c>
      <c r="P200" s="10">
        <f t="shared" si="0"/>
        <v>2711</v>
      </c>
      <c r="Q200" s="10">
        <f t="shared" si="1"/>
        <v>4232</v>
      </c>
      <c r="R200" s="10">
        <f t="shared" si="2"/>
        <v>4396</v>
      </c>
      <c r="S200" s="10">
        <f t="shared" si="3"/>
        <v>5296</v>
      </c>
      <c r="T200" s="10">
        <f t="shared" ref="T200:U200" si="399">(P200/R200)*100</f>
        <v>61.669699727024565</v>
      </c>
      <c r="U200" s="10">
        <f t="shared" si="399"/>
        <v>79.909365558912384</v>
      </c>
      <c r="V200" s="10">
        <v>2749</v>
      </c>
      <c r="W200" s="10">
        <v>1064</v>
      </c>
      <c r="X200" s="10">
        <v>1685</v>
      </c>
      <c r="Y200" s="10">
        <v>0</v>
      </c>
      <c r="Z200" s="10">
        <v>13329</v>
      </c>
      <c r="AA200" s="10">
        <v>3278</v>
      </c>
      <c r="AB200" s="10">
        <v>1676</v>
      </c>
      <c r="AC200" s="10">
        <v>1602</v>
      </c>
      <c r="AD200" s="10">
        <v>7606</v>
      </c>
      <c r="AE200" s="10">
        <v>4390</v>
      </c>
      <c r="AF200" s="10">
        <v>3043</v>
      </c>
      <c r="AG200" s="10">
        <v>116</v>
      </c>
      <c r="AH200" s="10">
        <v>57</v>
      </c>
      <c r="AI200" s="10">
        <f t="shared" si="8"/>
        <v>3100</v>
      </c>
      <c r="AJ200" s="10">
        <f t="shared" si="397"/>
        <v>4506</v>
      </c>
      <c r="AK200" s="10">
        <f t="shared" si="5"/>
        <v>4483</v>
      </c>
      <c r="AL200" s="10">
        <f t="shared" si="10"/>
        <v>5401</v>
      </c>
      <c r="AM200" s="10">
        <f t="shared" ref="AM200:AN200" si="400">(AI200/AK200)*100</f>
        <v>69.150122685701547</v>
      </c>
      <c r="AN200" s="10">
        <f t="shared" si="400"/>
        <v>83.428994630623947</v>
      </c>
      <c r="AO200" s="10">
        <v>2278</v>
      </c>
      <c r="AP200" s="10">
        <v>895</v>
      </c>
      <c r="AQ200" s="10">
        <v>1383</v>
      </c>
      <c r="AR200" s="10">
        <v>167</v>
      </c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</row>
    <row r="201" spans="1:64">
      <c r="A201" s="6">
        <v>6265</v>
      </c>
      <c r="B201" s="7" t="s">
        <v>24</v>
      </c>
      <c r="C201" s="12" t="s">
        <v>221</v>
      </c>
      <c r="D201" s="12" t="s">
        <v>262</v>
      </c>
      <c r="E201" s="12" t="s">
        <v>263</v>
      </c>
      <c r="F201" s="12" t="s">
        <v>263</v>
      </c>
      <c r="G201" s="10">
        <v>508</v>
      </c>
      <c r="H201" s="10">
        <v>160</v>
      </c>
      <c r="I201" s="10">
        <v>85</v>
      </c>
      <c r="J201" s="10">
        <v>75</v>
      </c>
      <c r="K201" s="10">
        <v>261</v>
      </c>
      <c r="L201" s="10">
        <v>145</v>
      </c>
      <c r="M201" s="10">
        <v>113</v>
      </c>
      <c r="N201" s="10">
        <v>2</v>
      </c>
      <c r="O201" s="10">
        <v>1</v>
      </c>
      <c r="P201" s="10">
        <f t="shared" si="0"/>
        <v>114</v>
      </c>
      <c r="Q201" s="10">
        <f t="shared" si="1"/>
        <v>147</v>
      </c>
      <c r="R201" s="10">
        <f t="shared" si="2"/>
        <v>180</v>
      </c>
      <c r="S201" s="10">
        <f t="shared" si="3"/>
        <v>168</v>
      </c>
      <c r="T201" s="10">
        <f t="shared" ref="T201:U201" si="401">(P201/R201)*100</f>
        <v>63.333333333333329</v>
      </c>
      <c r="U201" s="10">
        <f t="shared" si="401"/>
        <v>87.5</v>
      </c>
      <c r="V201" s="10">
        <v>87</v>
      </c>
      <c r="W201" s="10">
        <v>21</v>
      </c>
      <c r="X201" s="10">
        <v>66</v>
      </c>
      <c r="Y201" s="10">
        <v>0</v>
      </c>
      <c r="Z201" s="10">
        <v>1248</v>
      </c>
      <c r="AA201" s="10">
        <v>342</v>
      </c>
      <c r="AB201" s="10">
        <v>156</v>
      </c>
      <c r="AC201" s="10">
        <v>186</v>
      </c>
      <c r="AD201" s="10">
        <v>620</v>
      </c>
      <c r="AE201" s="10">
        <v>321</v>
      </c>
      <c r="AF201" s="10">
        <v>267</v>
      </c>
      <c r="AG201" s="10">
        <v>21</v>
      </c>
      <c r="AH201" s="10">
        <v>11</v>
      </c>
      <c r="AI201" s="10">
        <f t="shared" si="8"/>
        <v>278</v>
      </c>
      <c r="AJ201" s="10">
        <f t="shared" si="397"/>
        <v>342</v>
      </c>
      <c r="AK201" s="10">
        <f t="shared" si="5"/>
        <v>451</v>
      </c>
      <c r="AL201" s="10">
        <f t="shared" si="10"/>
        <v>449</v>
      </c>
      <c r="AM201" s="10">
        <f t="shared" ref="AM201:AN201" si="402">(AI201/AK201)*100</f>
        <v>61.640798226164087</v>
      </c>
      <c r="AN201" s="10">
        <f t="shared" si="402"/>
        <v>76.169265033407569</v>
      </c>
      <c r="AO201" s="10">
        <v>280</v>
      </c>
      <c r="AP201" s="10">
        <v>107</v>
      </c>
      <c r="AQ201" s="10">
        <v>173</v>
      </c>
      <c r="AR201" s="10">
        <v>6</v>
      </c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</row>
    <row r="202" spans="1:64">
      <c r="A202" s="6">
        <v>6289</v>
      </c>
      <c r="B202" s="7" t="s">
        <v>24</v>
      </c>
      <c r="C202" s="12" t="s">
        <v>221</v>
      </c>
      <c r="D202" s="12" t="s">
        <v>262</v>
      </c>
      <c r="E202" s="12" t="s">
        <v>264</v>
      </c>
      <c r="F202" s="12" t="s">
        <v>264</v>
      </c>
      <c r="G202" s="10">
        <v>726</v>
      </c>
      <c r="H202" s="10">
        <v>218</v>
      </c>
      <c r="I202" s="10">
        <v>116</v>
      </c>
      <c r="J202" s="10">
        <v>102</v>
      </c>
      <c r="K202" s="10">
        <v>338</v>
      </c>
      <c r="L202" s="10">
        <v>204</v>
      </c>
      <c r="M202" s="10">
        <v>133</v>
      </c>
      <c r="N202" s="10">
        <v>1</v>
      </c>
      <c r="O202" s="10">
        <v>0</v>
      </c>
      <c r="P202" s="10">
        <f t="shared" si="0"/>
        <v>133</v>
      </c>
      <c r="Q202" s="10">
        <f t="shared" si="1"/>
        <v>205</v>
      </c>
      <c r="R202" s="10">
        <f t="shared" si="2"/>
        <v>224</v>
      </c>
      <c r="S202" s="10">
        <f t="shared" si="3"/>
        <v>284</v>
      </c>
      <c r="T202" s="10">
        <f t="shared" ref="T202:U202" si="403">(P202/R202)*100</f>
        <v>59.375</v>
      </c>
      <c r="U202" s="10">
        <f t="shared" si="403"/>
        <v>72.183098591549296</v>
      </c>
      <c r="V202" s="10">
        <v>170</v>
      </c>
      <c r="W202" s="10">
        <v>79</v>
      </c>
      <c r="X202" s="10">
        <v>91</v>
      </c>
      <c r="Y202" s="10">
        <v>0</v>
      </c>
      <c r="Z202" s="10">
        <v>1131</v>
      </c>
      <c r="AA202" s="10">
        <v>315</v>
      </c>
      <c r="AB202" s="10">
        <v>159</v>
      </c>
      <c r="AC202" s="10">
        <v>156</v>
      </c>
      <c r="AD202" s="10">
        <v>596</v>
      </c>
      <c r="AE202" s="10">
        <v>333</v>
      </c>
      <c r="AF202" s="10">
        <v>256</v>
      </c>
      <c r="AG202" s="10">
        <v>5</v>
      </c>
      <c r="AH202" s="10">
        <v>2</v>
      </c>
      <c r="AI202" s="10">
        <f t="shared" si="8"/>
        <v>258</v>
      </c>
      <c r="AJ202" s="10">
        <f t="shared" si="397"/>
        <v>338</v>
      </c>
      <c r="AK202" s="10">
        <f t="shared" si="5"/>
        <v>366</v>
      </c>
      <c r="AL202" s="10">
        <f t="shared" si="10"/>
        <v>437</v>
      </c>
      <c r="AM202" s="10">
        <f t="shared" ref="AM202:AN202" si="404">(AI202/AK202)*100</f>
        <v>70.491803278688522</v>
      </c>
      <c r="AN202" s="10">
        <f t="shared" si="404"/>
        <v>77.345537757437071</v>
      </c>
      <c r="AO202" s="10">
        <v>207</v>
      </c>
      <c r="AP202" s="10">
        <v>99</v>
      </c>
      <c r="AQ202" s="10">
        <v>108</v>
      </c>
      <c r="AR202" s="10">
        <v>13</v>
      </c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</row>
    <row r="203" spans="1:64">
      <c r="A203" s="6">
        <v>6313</v>
      </c>
      <c r="B203" s="7" t="s">
        <v>24</v>
      </c>
      <c r="C203" s="12" t="s">
        <v>221</v>
      </c>
      <c r="D203" s="12" t="s">
        <v>262</v>
      </c>
      <c r="E203" s="12" t="s">
        <v>228</v>
      </c>
      <c r="F203" s="12" t="s">
        <v>228</v>
      </c>
      <c r="G203" s="10">
        <v>839</v>
      </c>
      <c r="H203" s="10">
        <v>285</v>
      </c>
      <c r="I203" s="10">
        <v>162</v>
      </c>
      <c r="J203" s="10">
        <v>123</v>
      </c>
      <c r="K203" s="10">
        <v>349</v>
      </c>
      <c r="L203" s="10">
        <v>191</v>
      </c>
      <c r="M203" s="10">
        <v>154</v>
      </c>
      <c r="N203" s="10">
        <v>3</v>
      </c>
      <c r="O203" s="10">
        <v>1</v>
      </c>
      <c r="P203" s="10">
        <f t="shared" si="0"/>
        <v>155</v>
      </c>
      <c r="Q203" s="10">
        <f t="shared" si="1"/>
        <v>194</v>
      </c>
      <c r="R203" s="10">
        <f t="shared" si="2"/>
        <v>299</v>
      </c>
      <c r="S203" s="10">
        <f t="shared" si="3"/>
        <v>255</v>
      </c>
      <c r="T203" s="10">
        <f t="shared" ref="T203:U203" si="405">(P203/R203)*100</f>
        <v>51.83946488294314</v>
      </c>
      <c r="U203" s="10">
        <f t="shared" si="405"/>
        <v>76.078431372549019</v>
      </c>
      <c r="V203" s="10">
        <v>205</v>
      </c>
      <c r="W203" s="10">
        <v>61</v>
      </c>
      <c r="X203" s="10">
        <v>144</v>
      </c>
      <c r="Y203" s="10">
        <v>0</v>
      </c>
      <c r="Z203" s="10">
        <v>1091</v>
      </c>
      <c r="AA203" s="10">
        <v>295</v>
      </c>
      <c r="AB203" s="10">
        <v>164</v>
      </c>
      <c r="AC203" s="10">
        <v>131</v>
      </c>
      <c r="AD203" s="10">
        <v>588</v>
      </c>
      <c r="AE203" s="10">
        <v>306</v>
      </c>
      <c r="AF203" s="10">
        <v>264</v>
      </c>
      <c r="AG203" s="10">
        <v>10</v>
      </c>
      <c r="AH203" s="10">
        <v>8</v>
      </c>
      <c r="AI203" s="10">
        <f t="shared" si="8"/>
        <v>272</v>
      </c>
      <c r="AJ203" s="10">
        <f t="shared" si="397"/>
        <v>316</v>
      </c>
      <c r="AK203" s="10">
        <f t="shared" si="5"/>
        <v>389</v>
      </c>
      <c r="AL203" s="10">
        <f t="shared" si="10"/>
        <v>386</v>
      </c>
      <c r="AM203" s="10">
        <f t="shared" ref="AM203:AN203" si="406">(AI203/AK203)*100</f>
        <v>69.922879177377894</v>
      </c>
      <c r="AN203" s="10">
        <f t="shared" si="406"/>
        <v>81.865284974093271</v>
      </c>
      <c r="AO203" s="10">
        <v>187</v>
      </c>
      <c r="AP203" s="10">
        <v>70</v>
      </c>
      <c r="AQ203" s="10">
        <v>117</v>
      </c>
      <c r="AR203" s="10">
        <v>21</v>
      </c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</row>
    <row r="204" spans="1:64">
      <c r="A204" s="6">
        <v>6361</v>
      </c>
      <c r="B204" s="7" t="s">
        <v>24</v>
      </c>
      <c r="C204" s="12" t="s">
        <v>221</v>
      </c>
      <c r="D204" s="12" t="s">
        <v>265</v>
      </c>
      <c r="E204" s="12" t="s">
        <v>266</v>
      </c>
      <c r="F204" s="12" t="s">
        <v>266</v>
      </c>
      <c r="G204" s="10">
        <v>5500</v>
      </c>
      <c r="H204" s="10">
        <v>1175</v>
      </c>
      <c r="I204" s="10">
        <v>611</v>
      </c>
      <c r="J204" s="10">
        <v>564</v>
      </c>
      <c r="K204" s="10">
        <v>3280</v>
      </c>
      <c r="L204" s="10">
        <v>1930</v>
      </c>
      <c r="M204" s="10">
        <v>1336</v>
      </c>
      <c r="N204" s="10">
        <v>11</v>
      </c>
      <c r="O204" s="10">
        <v>3</v>
      </c>
      <c r="P204" s="10">
        <f t="shared" si="0"/>
        <v>1339</v>
      </c>
      <c r="Q204" s="10">
        <f t="shared" si="1"/>
        <v>1941</v>
      </c>
      <c r="R204" s="10">
        <f t="shared" si="2"/>
        <v>1989</v>
      </c>
      <c r="S204" s="10">
        <f t="shared" si="3"/>
        <v>2336</v>
      </c>
      <c r="T204" s="10">
        <f t="shared" ref="T204:U204" si="407">(P204/R204)*100</f>
        <v>67.320261437908499</v>
      </c>
      <c r="U204" s="10">
        <f t="shared" si="407"/>
        <v>83.090753424657535</v>
      </c>
      <c r="V204" s="10">
        <v>1045</v>
      </c>
      <c r="W204" s="10">
        <v>395</v>
      </c>
      <c r="X204" s="10">
        <v>650</v>
      </c>
      <c r="Y204" s="10">
        <v>0</v>
      </c>
      <c r="Z204" s="10">
        <v>5907</v>
      </c>
      <c r="AA204" s="10">
        <v>1064</v>
      </c>
      <c r="AB204" s="10">
        <v>568</v>
      </c>
      <c r="AC204" s="10">
        <v>496</v>
      </c>
      <c r="AD204" s="10">
        <v>3953</v>
      </c>
      <c r="AE204" s="10">
        <v>2196</v>
      </c>
      <c r="AF204" s="10">
        <v>1726</v>
      </c>
      <c r="AG204" s="10">
        <v>17</v>
      </c>
      <c r="AH204" s="10">
        <v>14</v>
      </c>
      <c r="AI204" s="10">
        <f t="shared" si="8"/>
        <v>1740</v>
      </c>
      <c r="AJ204" s="10">
        <f t="shared" si="397"/>
        <v>2213</v>
      </c>
      <c r="AK204" s="10">
        <f t="shared" si="5"/>
        <v>2197</v>
      </c>
      <c r="AL204" s="10">
        <f t="shared" si="10"/>
        <v>2507</v>
      </c>
      <c r="AM204" s="10">
        <f t="shared" ref="AM204:AN204" si="408">(AI204/AK204)*100</f>
        <v>79.198907601274456</v>
      </c>
      <c r="AN204" s="10">
        <f t="shared" si="408"/>
        <v>88.272836059034702</v>
      </c>
      <c r="AO204" s="10">
        <v>751</v>
      </c>
      <c r="AP204" s="10">
        <v>294</v>
      </c>
      <c r="AQ204" s="10">
        <v>457</v>
      </c>
      <c r="AR204" s="10">
        <v>139</v>
      </c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</row>
    <row r="205" spans="1:64">
      <c r="A205" s="6">
        <v>6433</v>
      </c>
      <c r="B205" s="7" t="s">
        <v>24</v>
      </c>
      <c r="C205" s="12" t="s">
        <v>267</v>
      </c>
      <c r="D205" s="12" t="s">
        <v>268</v>
      </c>
      <c r="E205" s="12" t="s">
        <v>267</v>
      </c>
      <c r="F205" s="12" t="s">
        <v>267</v>
      </c>
      <c r="G205" s="10">
        <v>190842</v>
      </c>
      <c r="H205" s="10">
        <v>59211</v>
      </c>
      <c r="I205" s="10">
        <v>29734</v>
      </c>
      <c r="J205" s="10">
        <v>29477</v>
      </c>
      <c r="K205" s="10">
        <v>73119</v>
      </c>
      <c r="L205" s="10">
        <v>41750</v>
      </c>
      <c r="M205" s="10">
        <v>29426</v>
      </c>
      <c r="N205" s="10">
        <v>1045</v>
      </c>
      <c r="O205" s="10">
        <v>898</v>
      </c>
      <c r="P205" s="10">
        <f t="shared" si="0"/>
        <v>30324</v>
      </c>
      <c r="Q205" s="10">
        <f t="shared" si="1"/>
        <v>42795</v>
      </c>
      <c r="R205" s="10">
        <f t="shared" si="2"/>
        <v>69951</v>
      </c>
      <c r="S205" s="10">
        <f t="shared" si="3"/>
        <v>61680</v>
      </c>
      <c r="T205" s="10">
        <f t="shared" ref="T205:U205" si="409">(P205/R205)*100</f>
        <v>43.350345241669167</v>
      </c>
      <c r="U205" s="10">
        <f t="shared" si="409"/>
        <v>69.38229571984435</v>
      </c>
      <c r="V205" s="10">
        <v>58512</v>
      </c>
      <c r="W205" s="10">
        <v>18885</v>
      </c>
      <c r="X205" s="10">
        <v>39627</v>
      </c>
      <c r="Y205" s="10">
        <v>0</v>
      </c>
      <c r="Z205" s="10">
        <v>217625</v>
      </c>
      <c r="AA205" s="10">
        <v>58392</v>
      </c>
      <c r="AB205" s="10">
        <v>29319</v>
      </c>
      <c r="AC205" s="10">
        <v>29073</v>
      </c>
      <c r="AD205" s="10">
        <v>101782</v>
      </c>
      <c r="AE205" s="10">
        <v>53128</v>
      </c>
      <c r="AF205" s="10">
        <v>43939</v>
      </c>
      <c r="AG205" s="10">
        <v>2248</v>
      </c>
      <c r="AH205" s="10">
        <v>2467</v>
      </c>
      <c r="AI205" s="10">
        <f t="shared" si="8"/>
        <v>46406</v>
      </c>
      <c r="AJ205" s="10">
        <f t="shared" si="397"/>
        <v>55376</v>
      </c>
      <c r="AK205" s="10">
        <f t="shared" si="5"/>
        <v>82752</v>
      </c>
      <c r="AL205" s="10">
        <f t="shared" si="10"/>
        <v>73609</v>
      </c>
      <c r="AM205" s="10">
        <f t="shared" ref="AM205:AN205" si="410">(AI205/AK205)*100</f>
        <v>56.078402938901782</v>
      </c>
      <c r="AN205" s="10">
        <f t="shared" si="410"/>
        <v>75.229931122552955</v>
      </c>
      <c r="AO205" s="10">
        <v>54579</v>
      </c>
      <c r="AP205" s="10">
        <v>18233</v>
      </c>
      <c r="AQ205" s="10">
        <v>36346</v>
      </c>
      <c r="AR205" s="10">
        <v>2872</v>
      </c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</row>
    <row r="206" spans="1:64">
      <c r="A206" s="6">
        <v>6457</v>
      </c>
      <c r="B206" s="7" t="s">
        <v>24</v>
      </c>
      <c r="C206" s="12" t="s">
        <v>267</v>
      </c>
      <c r="D206" s="12" t="s">
        <v>268</v>
      </c>
      <c r="E206" s="12" t="s">
        <v>269</v>
      </c>
      <c r="F206" s="12" t="s">
        <v>269</v>
      </c>
      <c r="G206" s="10">
        <v>27187</v>
      </c>
      <c r="H206" s="10">
        <v>9914</v>
      </c>
      <c r="I206" s="10">
        <v>5237</v>
      </c>
      <c r="J206" s="10">
        <v>4677</v>
      </c>
      <c r="K206" s="10">
        <v>12494</v>
      </c>
      <c r="L206" s="10">
        <v>7721</v>
      </c>
      <c r="M206" s="10">
        <v>4724</v>
      </c>
      <c r="N206" s="10">
        <v>35</v>
      </c>
      <c r="O206" s="10">
        <v>14</v>
      </c>
      <c r="P206" s="10">
        <f t="shared" si="0"/>
        <v>4738</v>
      </c>
      <c r="Q206" s="10">
        <f t="shared" si="1"/>
        <v>7756</v>
      </c>
      <c r="R206" s="10">
        <f t="shared" si="2"/>
        <v>8175</v>
      </c>
      <c r="S206" s="10">
        <f t="shared" si="3"/>
        <v>9098</v>
      </c>
      <c r="T206" s="10">
        <f t="shared" ref="T206:U206" si="411">(P206/R206)*100</f>
        <v>57.957186544342512</v>
      </c>
      <c r="U206" s="10">
        <f t="shared" si="411"/>
        <v>85.249505385799068</v>
      </c>
      <c r="V206" s="10">
        <v>4779</v>
      </c>
      <c r="W206" s="10">
        <v>1342</v>
      </c>
      <c r="X206" s="10">
        <v>3437</v>
      </c>
      <c r="Y206" s="10">
        <v>0</v>
      </c>
      <c r="Z206" s="10">
        <v>28589</v>
      </c>
      <c r="AA206" s="10">
        <v>9469</v>
      </c>
      <c r="AB206" s="10">
        <v>5170</v>
      </c>
      <c r="AC206" s="10">
        <v>4299</v>
      </c>
      <c r="AD206" s="10">
        <v>15084</v>
      </c>
      <c r="AE206" s="10">
        <v>9267</v>
      </c>
      <c r="AF206" s="10">
        <v>5588</v>
      </c>
      <c r="AG206" s="10">
        <v>132</v>
      </c>
      <c r="AH206" s="10">
        <v>97</v>
      </c>
      <c r="AI206" s="10">
        <f t="shared" si="8"/>
        <v>5685</v>
      </c>
      <c r="AJ206" s="10">
        <f t="shared" si="397"/>
        <v>9399</v>
      </c>
      <c r="AK206" s="10">
        <f t="shared" si="5"/>
        <v>8004</v>
      </c>
      <c r="AL206" s="10">
        <f t="shared" si="10"/>
        <v>10607</v>
      </c>
      <c r="AM206" s="10">
        <f t="shared" ref="AM206:AN206" si="412">(AI206/AK206)*100</f>
        <v>71.026986506746624</v>
      </c>
      <c r="AN206" s="10">
        <f t="shared" si="412"/>
        <v>88.611294428207785</v>
      </c>
      <c r="AO206" s="10">
        <v>3527</v>
      </c>
      <c r="AP206" s="10">
        <v>1208</v>
      </c>
      <c r="AQ206" s="10">
        <v>2319</v>
      </c>
      <c r="AR206" s="10">
        <v>509</v>
      </c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</row>
    <row r="207" spans="1:64">
      <c r="A207" s="6">
        <v>6481</v>
      </c>
      <c r="B207" s="7" t="s">
        <v>24</v>
      </c>
      <c r="C207" s="12" t="s">
        <v>267</v>
      </c>
      <c r="D207" s="12" t="s">
        <v>268</v>
      </c>
      <c r="E207" s="12" t="s">
        <v>270</v>
      </c>
      <c r="F207" s="12" t="s">
        <v>270</v>
      </c>
      <c r="G207" s="10">
        <v>8946</v>
      </c>
      <c r="H207" s="10">
        <v>2331</v>
      </c>
      <c r="I207" s="10">
        <v>1223</v>
      </c>
      <c r="J207" s="10">
        <v>1108</v>
      </c>
      <c r="K207" s="10">
        <v>4373</v>
      </c>
      <c r="L207" s="10">
        <v>2640</v>
      </c>
      <c r="M207" s="10">
        <v>1703</v>
      </c>
      <c r="N207" s="10">
        <v>23</v>
      </c>
      <c r="O207" s="10">
        <v>7</v>
      </c>
      <c r="P207" s="10">
        <f t="shared" si="0"/>
        <v>1710</v>
      </c>
      <c r="Q207" s="10">
        <f t="shared" si="1"/>
        <v>2663</v>
      </c>
      <c r="R207" s="10">
        <f t="shared" si="2"/>
        <v>3234</v>
      </c>
      <c r="S207" s="10">
        <f t="shared" si="3"/>
        <v>3381</v>
      </c>
      <c r="T207" s="10">
        <f t="shared" ref="T207:U207" si="413">(P207/R207)*100</f>
        <v>52.875695732838594</v>
      </c>
      <c r="U207" s="10">
        <f t="shared" si="413"/>
        <v>78.763679384797399</v>
      </c>
      <c r="V207" s="10">
        <v>2242</v>
      </c>
      <c r="W207" s="10">
        <v>718</v>
      </c>
      <c r="X207" s="10">
        <v>1524</v>
      </c>
      <c r="Y207" s="10">
        <v>0</v>
      </c>
      <c r="Z207" s="10">
        <v>12034</v>
      </c>
      <c r="AA207" s="10">
        <v>2845</v>
      </c>
      <c r="AB207" s="10">
        <v>1476</v>
      </c>
      <c r="AC207" s="10">
        <v>1369</v>
      </c>
      <c r="AD207" s="10">
        <v>7018</v>
      </c>
      <c r="AE207" s="10">
        <v>3933</v>
      </c>
      <c r="AF207" s="10">
        <v>2988</v>
      </c>
      <c r="AG207" s="10">
        <v>59</v>
      </c>
      <c r="AH207" s="10">
        <v>38</v>
      </c>
      <c r="AI207" s="10">
        <f t="shared" si="8"/>
        <v>3026</v>
      </c>
      <c r="AJ207" s="10">
        <f t="shared" si="397"/>
        <v>3992</v>
      </c>
      <c r="AK207" s="10">
        <f t="shared" si="5"/>
        <v>4400</v>
      </c>
      <c r="AL207" s="10">
        <f t="shared" si="10"/>
        <v>4589</v>
      </c>
      <c r="AM207" s="10">
        <f t="shared" ref="AM207:AN207" si="414">(AI207/AK207)*100</f>
        <v>68.77272727272728</v>
      </c>
      <c r="AN207" s="10">
        <f t="shared" si="414"/>
        <v>86.990629766833734</v>
      </c>
      <c r="AO207" s="10">
        <v>1971</v>
      </c>
      <c r="AP207" s="10">
        <v>597</v>
      </c>
      <c r="AQ207" s="10">
        <v>1374</v>
      </c>
      <c r="AR207" s="10">
        <v>200</v>
      </c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</row>
    <row r="208" spans="1:64">
      <c r="A208" s="6">
        <v>6505</v>
      </c>
      <c r="B208" s="7" t="s">
        <v>24</v>
      </c>
      <c r="C208" s="12" t="s">
        <v>267</v>
      </c>
      <c r="D208" s="12" t="s">
        <v>268</v>
      </c>
      <c r="E208" s="12" t="s">
        <v>271</v>
      </c>
      <c r="F208" s="12" t="s">
        <v>271</v>
      </c>
      <c r="G208" s="10">
        <v>2756</v>
      </c>
      <c r="H208" s="10">
        <v>753</v>
      </c>
      <c r="I208" s="10">
        <v>406</v>
      </c>
      <c r="J208" s="10">
        <v>347</v>
      </c>
      <c r="K208" s="10">
        <v>1442</v>
      </c>
      <c r="L208" s="10">
        <v>955</v>
      </c>
      <c r="M208" s="10">
        <v>477</v>
      </c>
      <c r="N208" s="10">
        <v>8</v>
      </c>
      <c r="O208" s="10">
        <v>2</v>
      </c>
      <c r="P208" s="10">
        <f t="shared" si="0"/>
        <v>479</v>
      </c>
      <c r="Q208" s="10">
        <f t="shared" si="1"/>
        <v>963</v>
      </c>
      <c r="R208" s="10">
        <f t="shared" si="2"/>
        <v>839</v>
      </c>
      <c r="S208" s="10">
        <f t="shared" si="3"/>
        <v>1164</v>
      </c>
      <c r="T208" s="10">
        <f t="shared" ref="T208:U208" si="415">(P208/R208)*100</f>
        <v>57.091775923718714</v>
      </c>
      <c r="U208" s="10">
        <f t="shared" si="415"/>
        <v>82.731958762886592</v>
      </c>
      <c r="V208" s="10">
        <v>561</v>
      </c>
      <c r="W208" s="10">
        <v>201</v>
      </c>
      <c r="X208" s="10">
        <v>360</v>
      </c>
      <c r="Y208" s="10">
        <v>0</v>
      </c>
      <c r="Z208" s="10">
        <v>3101</v>
      </c>
      <c r="AA208" s="10">
        <v>710</v>
      </c>
      <c r="AB208" s="10">
        <v>407</v>
      </c>
      <c r="AC208" s="10">
        <v>303</v>
      </c>
      <c r="AD208" s="10">
        <v>1937</v>
      </c>
      <c r="AE208" s="10">
        <v>1239</v>
      </c>
      <c r="AF208" s="10">
        <v>674</v>
      </c>
      <c r="AG208" s="10">
        <v>18</v>
      </c>
      <c r="AH208" s="10">
        <v>6</v>
      </c>
      <c r="AI208" s="10">
        <f t="shared" si="8"/>
        <v>680</v>
      </c>
      <c r="AJ208" s="10">
        <f t="shared" si="397"/>
        <v>1257</v>
      </c>
      <c r="AK208" s="10">
        <f t="shared" si="5"/>
        <v>942</v>
      </c>
      <c r="AL208" s="10">
        <f t="shared" si="10"/>
        <v>1429</v>
      </c>
      <c r="AM208" s="10">
        <f t="shared" ref="AM208:AN208" si="416">(AI208/AK208)*100</f>
        <v>72.186836518046704</v>
      </c>
      <c r="AN208" s="10">
        <f t="shared" si="416"/>
        <v>87.963610916724988</v>
      </c>
      <c r="AO208" s="10">
        <v>434</v>
      </c>
      <c r="AP208" s="10">
        <v>172</v>
      </c>
      <c r="AQ208" s="10">
        <v>262</v>
      </c>
      <c r="AR208" s="10">
        <v>20</v>
      </c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</row>
    <row r="209" spans="1:64">
      <c r="A209" s="6">
        <v>6553</v>
      </c>
      <c r="B209" s="7" t="s">
        <v>24</v>
      </c>
      <c r="C209" s="12" t="s">
        <v>267</v>
      </c>
      <c r="D209" s="12" t="s">
        <v>272</v>
      </c>
      <c r="E209" s="12" t="s">
        <v>273</v>
      </c>
      <c r="F209" s="12" t="s">
        <v>273</v>
      </c>
      <c r="G209" s="10">
        <v>22008</v>
      </c>
      <c r="H209" s="10">
        <v>7060</v>
      </c>
      <c r="I209" s="10">
        <v>3659</v>
      </c>
      <c r="J209" s="10">
        <v>3401</v>
      </c>
      <c r="K209" s="10">
        <v>9533</v>
      </c>
      <c r="L209" s="10">
        <v>5405</v>
      </c>
      <c r="M209" s="10">
        <v>3994</v>
      </c>
      <c r="N209" s="10">
        <v>95</v>
      </c>
      <c r="O209" s="10">
        <v>39</v>
      </c>
      <c r="P209" s="10">
        <f t="shared" si="0"/>
        <v>4033</v>
      </c>
      <c r="Q209" s="10">
        <f t="shared" si="1"/>
        <v>5500</v>
      </c>
      <c r="R209" s="10">
        <f t="shared" si="2"/>
        <v>7533</v>
      </c>
      <c r="S209" s="10">
        <f t="shared" si="3"/>
        <v>7415</v>
      </c>
      <c r="T209" s="10">
        <f t="shared" ref="T209:U209" si="417">(P209/R209)*100</f>
        <v>53.537767157838843</v>
      </c>
      <c r="U209" s="10">
        <f t="shared" si="417"/>
        <v>74.173971679028995</v>
      </c>
      <c r="V209" s="10">
        <v>5415</v>
      </c>
      <c r="W209" s="10">
        <v>1915</v>
      </c>
      <c r="X209" s="10">
        <v>3500</v>
      </c>
      <c r="Y209" s="10">
        <v>0</v>
      </c>
      <c r="Z209" s="10">
        <v>22545</v>
      </c>
      <c r="AA209" s="10">
        <v>6124</v>
      </c>
      <c r="AB209" s="10">
        <v>3162</v>
      </c>
      <c r="AC209" s="10">
        <v>2962</v>
      </c>
      <c r="AD209" s="10">
        <v>11731</v>
      </c>
      <c r="AE209" s="10">
        <v>6283</v>
      </c>
      <c r="AF209" s="10">
        <v>5176</v>
      </c>
      <c r="AG209" s="10">
        <v>173</v>
      </c>
      <c r="AH209" s="10">
        <v>99</v>
      </c>
      <c r="AI209" s="10">
        <f t="shared" si="8"/>
        <v>5275</v>
      </c>
      <c r="AJ209" s="10">
        <f t="shared" si="397"/>
        <v>6456</v>
      </c>
      <c r="AK209" s="10">
        <f t="shared" si="5"/>
        <v>7735</v>
      </c>
      <c r="AL209" s="10">
        <f t="shared" si="10"/>
        <v>8089</v>
      </c>
      <c r="AM209" s="10">
        <f t="shared" ref="AM209:AN209" si="418">(AI209/AK209)*100</f>
        <v>68.196509372979961</v>
      </c>
      <c r="AN209" s="10">
        <f t="shared" si="418"/>
        <v>79.81209049326246</v>
      </c>
      <c r="AO209" s="10">
        <v>4093</v>
      </c>
      <c r="AP209" s="10">
        <v>1633</v>
      </c>
      <c r="AQ209" s="10">
        <v>2460</v>
      </c>
      <c r="AR209" s="10">
        <v>597</v>
      </c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</row>
    <row r="210" spans="1:64">
      <c r="A210" s="6">
        <v>6577</v>
      </c>
      <c r="B210" s="7" t="s">
        <v>24</v>
      </c>
      <c r="C210" s="12" t="s">
        <v>267</v>
      </c>
      <c r="D210" s="12" t="s">
        <v>272</v>
      </c>
      <c r="E210" s="12" t="s">
        <v>274</v>
      </c>
      <c r="F210" s="12" t="s">
        <v>274</v>
      </c>
      <c r="G210" s="10">
        <v>16122</v>
      </c>
      <c r="H210" s="10">
        <v>5530</v>
      </c>
      <c r="I210" s="10">
        <v>2758</v>
      </c>
      <c r="J210" s="10">
        <v>2772</v>
      </c>
      <c r="K210" s="10">
        <v>7378</v>
      </c>
      <c r="L210" s="10">
        <v>4163</v>
      </c>
      <c r="M210" s="10">
        <v>3182</v>
      </c>
      <c r="N210" s="10">
        <v>22</v>
      </c>
      <c r="O210" s="10">
        <v>11</v>
      </c>
      <c r="P210" s="10">
        <f t="shared" si="0"/>
        <v>3193</v>
      </c>
      <c r="Q210" s="10">
        <f t="shared" si="1"/>
        <v>4185</v>
      </c>
      <c r="R210" s="10">
        <f t="shared" si="2"/>
        <v>5383</v>
      </c>
      <c r="S210" s="10">
        <f t="shared" si="3"/>
        <v>5209</v>
      </c>
      <c r="T210" s="10">
        <f t="shared" ref="T210:U210" si="419">(P210/R210)*100</f>
        <v>59.316366338472967</v>
      </c>
      <c r="U210" s="10">
        <f t="shared" si="419"/>
        <v>80.341716260318677</v>
      </c>
      <c r="V210" s="10">
        <v>3214</v>
      </c>
      <c r="W210" s="10">
        <v>1024</v>
      </c>
      <c r="X210" s="10">
        <v>2190</v>
      </c>
      <c r="Y210" s="10">
        <v>0</v>
      </c>
      <c r="Z210" s="10">
        <v>15836</v>
      </c>
      <c r="AA210" s="10">
        <v>4204</v>
      </c>
      <c r="AB210" s="10">
        <v>2131</v>
      </c>
      <c r="AC210" s="10">
        <v>2073</v>
      </c>
      <c r="AD210" s="10">
        <v>8789</v>
      </c>
      <c r="AE210" s="10">
        <v>4971</v>
      </c>
      <c r="AF210" s="10">
        <v>3678</v>
      </c>
      <c r="AG210" s="10">
        <v>98</v>
      </c>
      <c r="AH210" s="10">
        <v>42</v>
      </c>
      <c r="AI210" s="10">
        <f t="shared" si="8"/>
        <v>3720</v>
      </c>
      <c r="AJ210" s="10">
        <f t="shared" si="397"/>
        <v>5069</v>
      </c>
      <c r="AK210" s="10">
        <f t="shared" si="5"/>
        <v>5296</v>
      </c>
      <c r="AL210" s="10">
        <f t="shared" si="10"/>
        <v>5929</v>
      </c>
      <c r="AM210" s="10">
        <f t="shared" ref="AM210:AN210" si="420">(AI210/AK210)*100</f>
        <v>70.241691842900295</v>
      </c>
      <c r="AN210" s="10">
        <f t="shared" si="420"/>
        <v>85.495024456063419</v>
      </c>
      <c r="AO210" s="10">
        <v>2436</v>
      </c>
      <c r="AP210" s="10">
        <v>860</v>
      </c>
      <c r="AQ210" s="10">
        <v>1576</v>
      </c>
      <c r="AR210" s="10">
        <v>407</v>
      </c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</row>
    <row r="211" spans="1:64">
      <c r="A211" s="6">
        <v>6601</v>
      </c>
      <c r="B211" s="7" t="s">
        <v>24</v>
      </c>
      <c r="C211" s="12" t="s">
        <v>267</v>
      </c>
      <c r="D211" s="12" t="s">
        <v>272</v>
      </c>
      <c r="E211" s="12" t="s">
        <v>275</v>
      </c>
      <c r="F211" s="12" t="s">
        <v>275</v>
      </c>
      <c r="G211" s="10">
        <v>41071</v>
      </c>
      <c r="H211" s="10">
        <v>13592</v>
      </c>
      <c r="I211" s="10">
        <v>6907</v>
      </c>
      <c r="J211" s="10">
        <v>6685</v>
      </c>
      <c r="K211" s="10">
        <v>15698</v>
      </c>
      <c r="L211" s="10">
        <v>8637</v>
      </c>
      <c r="M211" s="10">
        <v>6794</v>
      </c>
      <c r="N211" s="10">
        <v>128</v>
      </c>
      <c r="O211" s="10">
        <v>139</v>
      </c>
      <c r="P211" s="10">
        <f t="shared" si="0"/>
        <v>6933</v>
      </c>
      <c r="Q211" s="10">
        <f t="shared" si="1"/>
        <v>8765</v>
      </c>
      <c r="R211" s="10">
        <f t="shared" si="2"/>
        <v>14749</v>
      </c>
      <c r="S211" s="10">
        <f t="shared" si="3"/>
        <v>12730</v>
      </c>
      <c r="T211" s="10">
        <f t="shared" ref="T211:U211" si="421">(P211/R211)*100</f>
        <v>47.006576717065563</v>
      </c>
      <c r="U211" s="10">
        <f t="shared" si="421"/>
        <v>68.853102906520036</v>
      </c>
      <c r="V211" s="10">
        <v>11781</v>
      </c>
      <c r="W211" s="10">
        <v>3965</v>
      </c>
      <c r="X211" s="10">
        <v>7816</v>
      </c>
      <c r="Y211" s="10">
        <v>0</v>
      </c>
      <c r="Z211" s="10">
        <v>41519</v>
      </c>
      <c r="AA211" s="10">
        <v>10569</v>
      </c>
      <c r="AB211" s="10">
        <v>5353</v>
      </c>
      <c r="AC211" s="10">
        <v>5216</v>
      </c>
      <c r="AD211" s="10">
        <v>19963</v>
      </c>
      <c r="AE211" s="10">
        <v>10170</v>
      </c>
      <c r="AF211" s="10">
        <v>9140</v>
      </c>
      <c r="AG211" s="10">
        <v>298</v>
      </c>
      <c r="AH211" s="10">
        <v>355</v>
      </c>
      <c r="AI211" s="10">
        <f t="shared" si="8"/>
        <v>9495</v>
      </c>
      <c r="AJ211" s="10">
        <f t="shared" si="397"/>
        <v>10468</v>
      </c>
      <c r="AK211" s="10">
        <f t="shared" si="5"/>
        <v>16276</v>
      </c>
      <c r="AL211" s="10">
        <f t="shared" si="10"/>
        <v>14117</v>
      </c>
      <c r="AM211" s="10">
        <f t="shared" ref="AM211:AN211" si="422">(AI211/AK211)*100</f>
        <v>58.337429343819124</v>
      </c>
      <c r="AN211" s="10">
        <f t="shared" si="422"/>
        <v>74.151731954381233</v>
      </c>
      <c r="AO211" s="10">
        <v>10430</v>
      </c>
      <c r="AP211" s="10">
        <v>3649</v>
      </c>
      <c r="AQ211" s="10">
        <v>6781</v>
      </c>
      <c r="AR211" s="10">
        <v>557</v>
      </c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</row>
    <row r="212" spans="1:64">
      <c r="A212" s="6">
        <v>6625</v>
      </c>
      <c r="B212" s="7" t="s">
        <v>24</v>
      </c>
      <c r="C212" s="12" t="s">
        <v>267</v>
      </c>
      <c r="D212" s="12" t="s">
        <v>272</v>
      </c>
      <c r="E212" s="12" t="s">
        <v>276</v>
      </c>
      <c r="F212" s="12" t="s">
        <v>276</v>
      </c>
      <c r="G212" s="10">
        <v>8016</v>
      </c>
      <c r="H212" s="10">
        <v>3031</v>
      </c>
      <c r="I212" s="10">
        <v>1582</v>
      </c>
      <c r="J212" s="10">
        <v>1449</v>
      </c>
      <c r="K212" s="10">
        <v>3027</v>
      </c>
      <c r="L212" s="10">
        <v>2110</v>
      </c>
      <c r="M212" s="10">
        <v>887</v>
      </c>
      <c r="N212" s="10">
        <v>23</v>
      </c>
      <c r="O212" s="10">
        <v>7</v>
      </c>
      <c r="P212" s="10">
        <f t="shared" si="0"/>
        <v>894</v>
      </c>
      <c r="Q212" s="10">
        <f t="shared" si="1"/>
        <v>2133</v>
      </c>
      <c r="R212" s="10">
        <f t="shared" si="2"/>
        <v>2346</v>
      </c>
      <c r="S212" s="10">
        <f t="shared" si="3"/>
        <v>2639</v>
      </c>
      <c r="T212" s="10">
        <f t="shared" ref="T212:U212" si="423">(P212/R212)*100</f>
        <v>38.107416879795394</v>
      </c>
      <c r="U212" s="10">
        <f t="shared" si="423"/>
        <v>80.826070481242894</v>
      </c>
      <c r="V212" s="10">
        <v>1958</v>
      </c>
      <c r="W212" s="10">
        <v>506</v>
      </c>
      <c r="X212" s="10">
        <v>1452</v>
      </c>
      <c r="Y212" s="10">
        <v>0</v>
      </c>
      <c r="Z212" s="10">
        <v>8159</v>
      </c>
      <c r="AA212" s="10">
        <v>2492</v>
      </c>
      <c r="AB212" s="10">
        <v>1317</v>
      </c>
      <c r="AC212" s="10">
        <v>1175</v>
      </c>
      <c r="AD212" s="10">
        <v>4023</v>
      </c>
      <c r="AE212" s="10">
        <v>2554</v>
      </c>
      <c r="AF212" s="10">
        <v>1378</v>
      </c>
      <c r="AG212" s="10">
        <v>63</v>
      </c>
      <c r="AH212" s="10">
        <v>28</v>
      </c>
      <c r="AI212" s="10">
        <f t="shared" si="8"/>
        <v>1406</v>
      </c>
      <c r="AJ212" s="10">
        <f t="shared" si="397"/>
        <v>2617</v>
      </c>
      <c r="AK212" s="10">
        <f t="shared" si="5"/>
        <v>2390</v>
      </c>
      <c r="AL212" s="10">
        <f t="shared" si="10"/>
        <v>3049</v>
      </c>
      <c r="AM212" s="10">
        <f t="shared" ref="AM212:AN212" si="424">(AI212/AK212)*100</f>
        <v>58.828451882845187</v>
      </c>
      <c r="AN212" s="10">
        <f t="shared" si="424"/>
        <v>85.831420137750086</v>
      </c>
      <c r="AO212" s="10">
        <v>1416</v>
      </c>
      <c r="AP212" s="10">
        <v>432</v>
      </c>
      <c r="AQ212" s="10">
        <v>984</v>
      </c>
      <c r="AR212" s="10">
        <v>228</v>
      </c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</row>
    <row r="213" spans="1:64">
      <c r="A213" s="6">
        <v>6673</v>
      </c>
      <c r="B213" s="7" t="s">
        <v>24</v>
      </c>
      <c r="C213" s="12" t="s">
        <v>267</v>
      </c>
      <c r="D213" s="12" t="s">
        <v>277</v>
      </c>
      <c r="E213" s="12" t="s">
        <v>278</v>
      </c>
      <c r="F213" s="12" t="s">
        <v>278</v>
      </c>
      <c r="G213" s="10">
        <v>33789</v>
      </c>
      <c r="H213" s="10">
        <v>10954</v>
      </c>
      <c r="I213" s="10">
        <v>5588</v>
      </c>
      <c r="J213" s="10">
        <v>5366</v>
      </c>
      <c r="K213" s="10">
        <v>15606</v>
      </c>
      <c r="L213" s="10">
        <v>8808</v>
      </c>
      <c r="M213" s="10">
        <v>6703</v>
      </c>
      <c r="N213" s="10">
        <v>60</v>
      </c>
      <c r="O213" s="10">
        <v>35</v>
      </c>
      <c r="P213" s="10">
        <f t="shared" si="0"/>
        <v>6738</v>
      </c>
      <c r="Q213" s="10">
        <f t="shared" si="1"/>
        <v>8868</v>
      </c>
      <c r="R213" s="10">
        <f t="shared" si="2"/>
        <v>11630</v>
      </c>
      <c r="S213" s="10">
        <f t="shared" si="3"/>
        <v>11205</v>
      </c>
      <c r="T213" s="10">
        <f t="shared" ref="T213:U213" si="425">(P213/R213)*100</f>
        <v>57.936371453138435</v>
      </c>
      <c r="U213" s="10">
        <f t="shared" si="425"/>
        <v>79.14323962516734</v>
      </c>
      <c r="V213" s="10">
        <v>7229</v>
      </c>
      <c r="W213" s="10">
        <v>2337</v>
      </c>
      <c r="X213" s="10">
        <v>4892</v>
      </c>
      <c r="Y213" s="10">
        <v>0</v>
      </c>
      <c r="Z213" s="10">
        <v>31423</v>
      </c>
      <c r="AA213" s="10">
        <v>8177</v>
      </c>
      <c r="AB213" s="10">
        <v>4130</v>
      </c>
      <c r="AC213" s="10">
        <v>4047</v>
      </c>
      <c r="AD213" s="10">
        <v>18208</v>
      </c>
      <c r="AE213" s="10">
        <v>9691</v>
      </c>
      <c r="AF213" s="10">
        <v>8284</v>
      </c>
      <c r="AG213" s="10">
        <v>148</v>
      </c>
      <c r="AH213" s="10">
        <v>85</v>
      </c>
      <c r="AI213" s="10">
        <f t="shared" si="8"/>
        <v>8369</v>
      </c>
      <c r="AJ213" s="10">
        <f t="shared" si="397"/>
        <v>9839</v>
      </c>
      <c r="AK213" s="10">
        <f t="shared" si="5"/>
        <v>11337</v>
      </c>
      <c r="AL213" s="10">
        <f t="shared" si="10"/>
        <v>11238</v>
      </c>
      <c r="AM213" s="10">
        <f t="shared" ref="AM213:AN213" si="426">(AI213/AK213)*100</f>
        <v>73.82023462997266</v>
      </c>
      <c r="AN213" s="10">
        <f t="shared" si="426"/>
        <v>87.551165687844815</v>
      </c>
      <c r="AO213" s="10">
        <v>4367</v>
      </c>
      <c r="AP213" s="10">
        <v>1399</v>
      </c>
      <c r="AQ213" s="10">
        <v>2968</v>
      </c>
      <c r="AR213" s="10">
        <v>671</v>
      </c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</row>
    <row r="214" spans="1:64">
      <c r="A214" s="6">
        <v>6697</v>
      </c>
      <c r="B214" s="7" t="s">
        <v>24</v>
      </c>
      <c r="C214" s="12" t="s">
        <v>267</v>
      </c>
      <c r="D214" s="12" t="s">
        <v>277</v>
      </c>
      <c r="E214" s="12" t="s">
        <v>279</v>
      </c>
      <c r="F214" s="12" t="s">
        <v>279</v>
      </c>
      <c r="G214" s="10">
        <v>9813</v>
      </c>
      <c r="H214" s="10">
        <v>2818</v>
      </c>
      <c r="I214" s="10">
        <v>1451</v>
      </c>
      <c r="J214" s="10">
        <v>1367</v>
      </c>
      <c r="K214" s="10">
        <v>4399</v>
      </c>
      <c r="L214" s="10">
        <v>2521</v>
      </c>
      <c r="M214" s="10">
        <v>1852</v>
      </c>
      <c r="N214" s="10">
        <v>21</v>
      </c>
      <c r="O214" s="10">
        <v>5</v>
      </c>
      <c r="P214" s="10">
        <f t="shared" si="0"/>
        <v>1857</v>
      </c>
      <c r="Q214" s="10">
        <f t="shared" si="1"/>
        <v>2542</v>
      </c>
      <c r="R214" s="10">
        <f t="shared" si="2"/>
        <v>3703</v>
      </c>
      <c r="S214" s="10">
        <f t="shared" si="3"/>
        <v>3292</v>
      </c>
      <c r="T214" s="10">
        <f t="shared" ref="T214:U214" si="427">(P214/R214)*100</f>
        <v>50.148528220361868</v>
      </c>
      <c r="U214" s="10">
        <f t="shared" si="427"/>
        <v>77.21749696233293</v>
      </c>
      <c r="V214" s="10">
        <v>2596</v>
      </c>
      <c r="W214" s="10">
        <v>750</v>
      </c>
      <c r="X214" s="10">
        <v>1846</v>
      </c>
      <c r="Y214" s="10">
        <v>0</v>
      </c>
      <c r="Z214" s="10">
        <v>9126</v>
      </c>
      <c r="AA214" s="10">
        <v>2135</v>
      </c>
      <c r="AB214" s="10">
        <v>1098</v>
      </c>
      <c r="AC214" s="10">
        <v>1037</v>
      </c>
      <c r="AD214" s="10">
        <v>5149</v>
      </c>
      <c r="AE214" s="10">
        <v>2744</v>
      </c>
      <c r="AF214" s="10">
        <v>2297</v>
      </c>
      <c r="AG214" s="10">
        <v>73</v>
      </c>
      <c r="AH214" s="10">
        <v>35</v>
      </c>
      <c r="AI214" s="10">
        <f t="shared" si="8"/>
        <v>2332</v>
      </c>
      <c r="AJ214" s="10">
        <f t="shared" si="397"/>
        <v>2817</v>
      </c>
      <c r="AK214" s="10">
        <f t="shared" si="5"/>
        <v>3494</v>
      </c>
      <c r="AL214" s="10">
        <f t="shared" si="10"/>
        <v>3353</v>
      </c>
      <c r="AM214" s="10">
        <f t="shared" ref="AM214:AN214" si="428">(AI214/AK214)*100</f>
        <v>66.742987979393249</v>
      </c>
      <c r="AN214" s="10">
        <f t="shared" si="428"/>
        <v>84.014315538323885</v>
      </c>
      <c r="AO214" s="10">
        <v>1698</v>
      </c>
      <c r="AP214" s="10">
        <v>536</v>
      </c>
      <c r="AQ214" s="10">
        <v>1162</v>
      </c>
      <c r="AR214" s="10">
        <v>144</v>
      </c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</row>
    <row r="215" spans="1:64">
      <c r="A215" s="6">
        <v>6721</v>
      </c>
      <c r="B215" s="7" t="s">
        <v>24</v>
      </c>
      <c r="C215" s="12" t="s">
        <v>267</v>
      </c>
      <c r="D215" s="12" t="s">
        <v>277</v>
      </c>
      <c r="E215" s="12" t="s">
        <v>280</v>
      </c>
      <c r="F215" s="12" t="s">
        <v>280</v>
      </c>
      <c r="G215" s="10">
        <v>11833</v>
      </c>
      <c r="H215" s="10">
        <v>3934</v>
      </c>
      <c r="I215" s="10">
        <v>2038</v>
      </c>
      <c r="J215" s="10">
        <v>1896</v>
      </c>
      <c r="K215" s="10">
        <v>5633</v>
      </c>
      <c r="L215" s="10">
        <v>3464</v>
      </c>
      <c r="M215" s="10">
        <v>2132</v>
      </c>
      <c r="N215" s="10">
        <v>29</v>
      </c>
      <c r="O215" s="10">
        <v>8</v>
      </c>
      <c r="P215" s="10">
        <f t="shared" si="0"/>
        <v>2140</v>
      </c>
      <c r="Q215" s="10">
        <f t="shared" si="1"/>
        <v>3493</v>
      </c>
      <c r="R215" s="10">
        <f t="shared" si="2"/>
        <v>3724</v>
      </c>
      <c r="S215" s="10">
        <f t="shared" si="3"/>
        <v>4175</v>
      </c>
      <c r="T215" s="10">
        <f t="shared" ref="T215:U215" si="429">(P215/R215)*100</f>
        <v>57.465091299677759</v>
      </c>
      <c r="U215" s="10">
        <f t="shared" si="429"/>
        <v>83.664670658682638</v>
      </c>
      <c r="V215" s="10">
        <v>2266</v>
      </c>
      <c r="W215" s="10">
        <v>682</v>
      </c>
      <c r="X215" s="10">
        <v>1584</v>
      </c>
      <c r="Y215" s="10">
        <v>0</v>
      </c>
      <c r="Z215" s="10">
        <v>14201</v>
      </c>
      <c r="AA215" s="10">
        <v>4021</v>
      </c>
      <c r="AB215" s="10">
        <v>2142</v>
      </c>
      <c r="AC215" s="10">
        <v>1879</v>
      </c>
      <c r="AD215" s="10">
        <v>7793</v>
      </c>
      <c r="AE215" s="10">
        <v>4628</v>
      </c>
      <c r="AF215" s="10">
        <v>3038</v>
      </c>
      <c r="AG215" s="10">
        <v>95</v>
      </c>
      <c r="AH215" s="10">
        <v>32</v>
      </c>
      <c r="AI215" s="10">
        <f t="shared" si="8"/>
        <v>3070</v>
      </c>
      <c r="AJ215" s="10">
        <f t="shared" si="397"/>
        <v>4723</v>
      </c>
      <c r="AK215" s="10">
        <f t="shared" si="5"/>
        <v>4393</v>
      </c>
      <c r="AL215" s="10">
        <f t="shared" si="10"/>
        <v>5449</v>
      </c>
      <c r="AM215" s="10">
        <f t="shared" ref="AM215:AN215" si="430">(AI215/AK215)*100</f>
        <v>69.883906214432045</v>
      </c>
      <c r="AN215" s="10">
        <f t="shared" si="430"/>
        <v>86.676454395301889</v>
      </c>
      <c r="AO215" s="10">
        <v>2049</v>
      </c>
      <c r="AP215" s="10">
        <v>726</v>
      </c>
      <c r="AQ215" s="10">
        <v>1323</v>
      </c>
      <c r="AR215" s="10">
        <v>338</v>
      </c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</row>
    <row r="216" spans="1:64">
      <c r="A216" s="6">
        <v>6769</v>
      </c>
      <c r="B216" s="7" t="s">
        <v>24</v>
      </c>
      <c r="C216" s="12" t="s">
        <v>267</v>
      </c>
      <c r="D216" s="12" t="s">
        <v>274</v>
      </c>
      <c r="E216" s="12" t="s">
        <v>281</v>
      </c>
      <c r="F216" s="12" t="s">
        <v>281</v>
      </c>
      <c r="G216" s="10">
        <v>15254</v>
      </c>
      <c r="H216" s="10">
        <v>5514</v>
      </c>
      <c r="I216" s="10">
        <v>2839</v>
      </c>
      <c r="J216" s="10">
        <v>2675</v>
      </c>
      <c r="K216" s="10">
        <v>6952</v>
      </c>
      <c r="L216" s="10">
        <v>4348</v>
      </c>
      <c r="M216" s="10">
        <v>2571</v>
      </c>
      <c r="N216" s="10">
        <v>23</v>
      </c>
      <c r="O216" s="10">
        <v>10</v>
      </c>
      <c r="P216" s="10">
        <f t="shared" si="0"/>
        <v>2581</v>
      </c>
      <c r="Q216" s="10">
        <f t="shared" si="1"/>
        <v>4371</v>
      </c>
      <c r="R216" s="10">
        <f t="shared" si="2"/>
        <v>4562</v>
      </c>
      <c r="S216" s="10">
        <f t="shared" si="3"/>
        <v>5178</v>
      </c>
      <c r="T216" s="10">
        <f t="shared" ref="T216:U216" si="431">(P216/R216)*100</f>
        <v>56.576063130206045</v>
      </c>
      <c r="U216" s="10">
        <f t="shared" si="431"/>
        <v>84.414831981460026</v>
      </c>
      <c r="V216" s="10">
        <v>2788</v>
      </c>
      <c r="W216" s="10">
        <v>807</v>
      </c>
      <c r="X216" s="10">
        <v>1981</v>
      </c>
      <c r="Y216" s="10">
        <v>0</v>
      </c>
      <c r="Z216" s="10">
        <v>15797</v>
      </c>
      <c r="AA216" s="10">
        <v>4843</v>
      </c>
      <c r="AB216" s="10">
        <v>2508</v>
      </c>
      <c r="AC216" s="10">
        <v>2335</v>
      </c>
      <c r="AD216" s="10">
        <v>8320</v>
      </c>
      <c r="AE216" s="10">
        <v>5410</v>
      </c>
      <c r="AF216" s="10">
        <v>2789</v>
      </c>
      <c r="AG216" s="10">
        <v>73</v>
      </c>
      <c r="AH216" s="10">
        <v>48</v>
      </c>
      <c r="AI216" s="10">
        <f t="shared" si="8"/>
        <v>2837</v>
      </c>
      <c r="AJ216" s="10">
        <f t="shared" si="397"/>
        <v>5483</v>
      </c>
      <c r="AK216" s="10">
        <f t="shared" si="5"/>
        <v>4289</v>
      </c>
      <c r="AL216" s="10">
        <f t="shared" si="10"/>
        <v>6099</v>
      </c>
      <c r="AM216" s="10">
        <f t="shared" ref="AM216:AN216" si="432">(AI216/AK216)*100</f>
        <v>66.145954768011194</v>
      </c>
      <c r="AN216" s="10">
        <f t="shared" si="432"/>
        <v>89.899983603869487</v>
      </c>
      <c r="AO216" s="10">
        <v>2068</v>
      </c>
      <c r="AP216" s="10">
        <v>616</v>
      </c>
      <c r="AQ216" s="10">
        <v>1452</v>
      </c>
      <c r="AR216" s="10">
        <v>566</v>
      </c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</row>
    <row r="217" spans="1:64">
      <c r="A217" s="6">
        <v>6793</v>
      </c>
      <c r="B217" s="7" t="s">
        <v>24</v>
      </c>
      <c r="C217" s="12" t="s">
        <v>267</v>
      </c>
      <c r="D217" s="12" t="s">
        <v>274</v>
      </c>
      <c r="E217" s="12" t="s">
        <v>282</v>
      </c>
      <c r="F217" s="12" t="s">
        <v>282</v>
      </c>
      <c r="G217" s="10">
        <v>21200</v>
      </c>
      <c r="H217" s="10">
        <v>7312</v>
      </c>
      <c r="I217" s="10">
        <v>3750</v>
      </c>
      <c r="J217" s="10">
        <v>3562</v>
      </c>
      <c r="K217" s="10">
        <v>9780</v>
      </c>
      <c r="L217" s="10">
        <v>5718</v>
      </c>
      <c r="M217" s="10">
        <v>3990</v>
      </c>
      <c r="N217" s="10">
        <v>63</v>
      </c>
      <c r="O217" s="10">
        <v>9</v>
      </c>
      <c r="P217" s="10">
        <f t="shared" si="0"/>
        <v>3999</v>
      </c>
      <c r="Q217" s="10">
        <f t="shared" si="1"/>
        <v>5781</v>
      </c>
      <c r="R217" s="10">
        <f t="shared" si="2"/>
        <v>6897</v>
      </c>
      <c r="S217" s="10">
        <f t="shared" si="3"/>
        <v>6991</v>
      </c>
      <c r="T217" s="10">
        <f t="shared" ref="T217:U217" si="433">(P217/R217)*100</f>
        <v>57.981731187472818</v>
      </c>
      <c r="U217" s="10">
        <f t="shared" si="433"/>
        <v>82.692032613360027</v>
      </c>
      <c r="V217" s="10">
        <v>4108</v>
      </c>
      <c r="W217" s="10">
        <v>1210</v>
      </c>
      <c r="X217" s="10">
        <v>2898</v>
      </c>
      <c r="Y217" s="10">
        <v>0</v>
      </c>
      <c r="Z217" s="10">
        <v>16564</v>
      </c>
      <c r="AA217" s="10">
        <v>4116</v>
      </c>
      <c r="AB217" s="10">
        <v>2208</v>
      </c>
      <c r="AC217" s="10">
        <v>1908</v>
      </c>
      <c r="AD217" s="10">
        <v>10040</v>
      </c>
      <c r="AE217" s="10">
        <v>5638</v>
      </c>
      <c r="AF217" s="10">
        <v>4298</v>
      </c>
      <c r="AG217" s="10">
        <v>67</v>
      </c>
      <c r="AH217" s="10">
        <v>37</v>
      </c>
      <c r="AI217" s="10">
        <f t="shared" si="8"/>
        <v>4335</v>
      </c>
      <c r="AJ217" s="10">
        <f t="shared" si="397"/>
        <v>5705</v>
      </c>
      <c r="AK217" s="10">
        <f t="shared" si="5"/>
        <v>5591</v>
      </c>
      <c r="AL217" s="10">
        <f t="shared" si="10"/>
        <v>6265</v>
      </c>
      <c r="AM217" s="10">
        <f t="shared" ref="AM217:AN217" si="434">(AI217/AK217)*100</f>
        <v>77.535324628867812</v>
      </c>
      <c r="AN217" s="10">
        <f t="shared" si="434"/>
        <v>91.061452513966472</v>
      </c>
      <c r="AO217" s="10">
        <v>1816</v>
      </c>
      <c r="AP217" s="10">
        <v>560</v>
      </c>
      <c r="AQ217" s="10">
        <v>1256</v>
      </c>
      <c r="AR217" s="10">
        <v>592</v>
      </c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</row>
    <row r="218" spans="1:64">
      <c r="A218" s="6">
        <v>6817</v>
      </c>
      <c r="B218" s="7" t="s">
        <v>24</v>
      </c>
      <c r="C218" s="12" t="s">
        <v>267</v>
      </c>
      <c r="D218" s="12" t="s">
        <v>274</v>
      </c>
      <c r="E218" s="12" t="s">
        <v>283</v>
      </c>
      <c r="F218" s="12" t="s">
        <v>283</v>
      </c>
      <c r="G218" s="10">
        <v>26310</v>
      </c>
      <c r="H218" s="10">
        <v>8560</v>
      </c>
      <c r="I218" s="10">
        <v>4340</v>
      </c>
      <c r="J218" s="10">
        <v>4220</v>
      </c>
      <c r="K218" s="10">
        <v>12306</v>
      </c>
      <c r="L218" s="10">
        <v>7332</v>
      </c>
      <c r="M218" s="10">
        <v>4925</v>
      </c>
      <c r="N218" s="10">
        <v>26</v>
      </c>
      <c r="O218" s="10">
        <v>23</v>
      </c>
      <c r="P218" s="10">
        <f t="shared" si="0"/>
        <v>4948</v>
      </c>
      <c r="Q218" s="10">
        <f t="shared" si="1"/>
        <v>7358</v>
      </c>
      <c r="R218" s="10">
        <f t="shared" si="2"/>
        <v>8731</v>
      </c>
      <c r="S218" s="10">
        <f t="shared" si="3"/>
        <v>9019</v>
      </c>
      <c r="T218" s="10">
        <f t="shared" ref="T218:U218" si="435">(P218/R218)*100</f>
        <v>56.671629824762334</v>
      </c>
      <c r="U218" s="10">
        <f t="shared" si="435"/>
        <v>81.583324093580217</v>
      </c>
      <c r="V218" s="10">
        <v>5444</v>
      </c>
      <c r="W218" s="10">
        <v>1661</v>
      </c>
      <c r="X218" s="10">
        <v>3783</v>
      </c>
      <c r="Y218" s="10">
        <v>0</v>
      </c>
      <c r="Z218" s="10">
        <v>32169</v>
      </c>
      <c r="AA218" s="10">
        <v>9194</v>
      </c>
      <c r="AB218" s="10">
        <v>4775</v>
      </c>
      <c r="AC218" s="10">
        <v>4419</v>
      </c>
      <c r="AD218" s="10">
        <v>17585</v>
      </c>
      <c r="AE218" s="10">
        <v>9750</v>
      </c>
      <c r="AF218" s="10">
        <v>7514</v>
      </c>
      <c r="AG218" s="10">
        <v>175</v>
      </c>
      <c r="AH218" s="10">
        <v>146</v>
      </c>
      <c r="AI218" s="10">
        <f t="shared" si="8"/>
        <v>7660</v>
      </c>
      <c r="AJ218" s="10">
        <f t="shared" si="397"/>
        <v>9925</v>
      </c>
      <c r="AK218" s="10">
        <f t="shared" si="5"/>
        <v>10518</v>
      </c>
      <c r="AL218" s="10">
        <f t="shared" si="10"/>
        <v>11543</v>
      </c>
      <c r="AM218" s="10">
        <f t="shared" ref="AM218:AN218" si="436">(AI218/AK218)*100</f>
        <v>72.827533751663822</v>
      </c>
      <c r="AN218" s="10">
        <f t="shared" si="436"/>
        <v>85.982846746946208</v>
      </c>
      <c r="AO218" s="10">
        <v>4476</v>
      </c>
      <c r="AP218" s="10">
        <v>1618</v>
      </c>
      <c r="AQ218" s="10">
        <v>2858</v>
      </c>
      <c r="AR218" s="10">
        <v>914</v>
      </c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</row>
    <row r="219" spans="1:64">
      <c r="A219" s="6">
        <v>6841</v>
      </c>
      <c r="B219" s="7" t="s">
        <v>24</v>
      </c>
      <c r="C219" s="12" t="s">
        <v>267</v>
      </c>
      <c r="D219" s="12" t="s">
        <v>274</v>
      </c>
      <c r="E219" s="12" t="s">
        <v>284</v>
      </c>
      <c r="F219" s="12" t="s">
        <v>284</v>
      </c>
      <c r="G219" s="10">
        <v>16115</v>
      </c>
      <c r="H219" s="10">
        <v>5846</v>
      </c>
      <c r="I219" s="10">
        <v>3084</v>
      </c>
      <c r="J219" s="10">
        <v>2762</v>
      </c>
      <c r="K219" s="10">
        <v>7634</v>
      </c>
      <c r="L219" s="10">
        <v>4586</v>
      </c>
      <c r="M219" s="10">
        <v>3001</v>
      </c>
      <c r="N219" s="10">
        <v>28</v>
      </c>
      <c r="O219" s="10">
        <v>19</v>
      </c>
      <c r="P219" s="10">
        <f t="shared" si="0"/>
        <v>3020</v>
      </c>
      <c r="Q219" s="10">
        <f t="shared" si="1"/>
        <v>4614</v>
      </c>
      <c r="R219" s="10">
        <f t="shared" si="2"/>
        <v>4884</v>
      </c>
      <c r="S219" s="10">
        <f t="shared" si="3"/>
        <v>5385</v>
      </c>
      <c r="T219" s="10">
        <f t="shared" ref="T219:U219" si="437">(P219/R219)*100</f>
        <v>61.834561834561832</v>
      </c>
      <c r="U219" s="10">
        <f t="shared" si="437"/>
        <v>85.682451253481901</v>
      </c>
      <c r="V219" s="10">
        <v>2635</v>
      </c>
      <c r="W219" s="10">
        <v>771</v>
      </c>
      <c r="X219" s="10">
        <v>1864</v>
      </c>
      <c r="Y219" s="10">
        <v>0</v>
      </c>
      <c r="Z219" s="10">
        <v>14190</v>
      </c>
      <c r="AA219" s="10">
        <v>3909</v>
      </c>
      <c r="AB219" s="10">
        <v>2088</v>
      </c>
      <c r="AC219" s="10">
        <v>1821</v>
      </c>
      <c r="AD219" s="10">
        <v>8044</v>
      </c>
      <c r="AE219" s="10">
        <v>5041</v>
      </c>
      <c r="AF219" s="10">
        <v>2892</v>
      </c>
      <c r="AG219" s="10">
        <v>82</v>
      </c>
      <c r="AH219" s="10">
        <v>29</v>
      </c>
      <c r="AI219" s="10">
        <f t="shared" si="8"/>
        <v>2921</v>
      </c>
      <c r="AJ219" s="10">
        <f t="shared" si="397"/>
        <v>5123</v>
      </c>
      <c r="AK219" s="10">
        <f t="shared" si="5"/>
        <v>4058</v>
      </c>
      <c r="AL219" s="10">
        <f t="shared" si="10"/>
        <v>5669</v>
      </c>
      <c r="AM219" s="10">
        <f t="shared" ref="AM219:AN219" si="438">(AI219/AK219)*100</f>
        <v>71.981271562345981</v>
      </c>
      <c r="AN219" s="10">
        <f t="shared" si="438"/>
        <v>90.368671723408013</v>
      </c>
      <c r="AO219" s="10">
        <v>1683</v>
      </c>
      <c r="AP219" s="10">
        <v>546</v>
      </c>
      <c r="AQ219" s="10">
        <v>1137</v>
      </c>
      <c r="AR219" s="10">
        <v>554</v>
      </c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</row>
    <row r="220" spans="1:64">
      <c r="A220" s="6">
        <v>6865</v>
      </c>
      <c r="B220" s="7" t="s">
        <v>24</v>
      </c>
      <c r="C220" s="12" t="s">
        <v>267</v>
      </c>
      <c r="D220" s="12" t="s">
        <v>274</v>
      </c>
      <c r="E220" s="12" t="s">
        <v>285</v>
      </c>
      <c r="F220" s="12" t="s">
        <v>285</v>
      </c>
      <c r="G220" s="10">
        <v>19887</v>
      </c>
      <c r="H220" s="10">
        <v>7185</v>
      </c>
      <c r="I220" s="10">
        <v>3701</v>
      </c>
      <c r="J220" s="10">
        <v>3484</v>
      </c>
      <c r="K220" s="10">
        <v>9195</v>
      </c>
      <c r="L220" s="10">
        <v>5565</v>
      </c>
      <c r="M220" s="10">
        <v>3593</v>
      </c>
      <c r="N220" s="10">
        <v>24</v>
      </c>
      <c r="O220" s="10">
        <v>13</v>
      </c>
      <c r="P220" s="10">
        <f t="shared" si="0"/>
        <v>3606</v>
      </c>
      <c r="Q220" s="10">
        <f t="shared" si="1"/>
        <v>5589</v>
      </c>
      <c r="R220" s="10">
        <f t="shared" si="2"/>
        <v>5921</v>
      </c>
      <c r="S220" s="10">
        <f t="shared" si="3"/>
        <v>6781</v>
      </c>
      <c r="T220" s="10">
        <f t="shared" ref="T220:U220" si="439">(P220/R220)*100</f>
        <v>60.901874683330512</v>
      </c>
      <c r="U220" s="10">
        <f t="shared" si="439"/>
        <v>82.421471759327531</v>
      </c>
      <c r="V220" s="10">
        <v>3507</v>
      </c>
      <c r="W220" s="10">
        <v>1192</v>
      </c>
      <c r="X220" s="10">
        <v>2315</v>
      </c>
      <c r="Y220" s="10">
        <v>0</v>
      </c>
      <c r="Z220" s="10">
        <v>20523</v>
      </c>
      <c r="AA220" s="10">
        <v>5998</v>
      </c>
      <c r="AB220" s="10">
        <v>3143</v>
      </c>
      <c r="AC220" s="10">
        <v>2855</v>
      </c>
      <c r="AD220" s="10">
        <v>11404</v>
      </c>
      <c r="AE220" s="10">
        <v>6807</v>
      </c>
      <c r="AF220" s="10">
        <v>4352</v>
      </c>
      <c r="AG220" s="10">
        <v>149</v>
      </c>
      <c r="AH220" s="10">
        <v>96</v>
      </c>
      <c r="AI220" s="10">
        <f t="shared" si="8"/>
        <v>4448</v>
      </c>
      <c r="AJ220" s="10">
        <f t="shared" si="397"/>
        <v>6956</v>
      </c>
      <c r="AK220" s="10">
        <f t="shared" si="5"/>
        <v>5985</v>
      </c>
      <c r="AL220" s="10">
        <f t="shared" si="10"/>
        <v>7775</v>
      </c>
      <c r="AM220" s="10">
        <f t="shared" ref="AM220:AN220" si="440">(AI220/AK220)*100</f>
        <v>74.319131161236427</v>
      </c>
      <c r="AN220" s="10">
        <f t="shared" si="440"/>
        <v>89.466237942122177</v>
      </c>
      <c r="AO220" s="10">
        <v>2356</v>
      </c>
      <c r="AP220" s="10">
        <v>819</v>
      </c>
      <c r="AQ220" s="10">
        <v>1537</v>
      </c>
      <c r="AR220" s="10">
        <v>765</v>
      </c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</row>
    <row r="221" spans="1:64">
      <c r="A221" s="6">
        <v>6913</v>
      </c>
      <c r="B221" s="7" t="s">
        <v>24</v>
      </c>
      <c r="C221" s="12" t="s">
        <v>267</v>
      </c>
      <c r="D221" s="12" t="s">
        <v>286</v>
      </c>
      <c r="E221" s="12" t="s">
        <v>287</v>
      </c>
      <c r="F221" s="12" t="s">
        <v>287</v>
      </c>
      <c r="G221" s="10">
        <v>29991</v>
      </c>
      <c r="H221" s="10">
        <v>10662</v>
      </c>
      <c r="I221" s="10">
        <v>5474</v>
      </c>
      <c r="J221" s="10">
        <v>5188</v>
      </c>
      <c r="K221" s="10">
        <v>13617</v>
      </c>
      <c r="L221" s="10">
        <v>7878</v>
      </c>
      <c r="M221" s="10">
        <v>5690</v>
      </c>
      <c r="N221" s="10">
        <v>35</v>
      </c>
      <c r="O221" s="10">
        <v>14</v>
      </c>
      <c r="P221" s="10">
        <f t="shared" si="0"/>
        <v>5704</v>
      </c>
      <c r="Q221" s="10">
        <f t="shared" si="1"/>
        <v>7913</v>
      </c>
      <c r="R221" s="10">
        <f t="shared" si="2"/>
        <v>9441</v>
      </c>
      <c r="S221" s="10">
        <f t="shared" si="3"/>
        <v>9888</v>
      </c>
      <c r="T221" s="10">
        <f t="shared" ref="T221:U221" si="441">(P221/R221)*100</f>
        <v>60.417328672810086</v>
      </c>
      <c r="U221" s="10">
        <f t="shared" si="441"/>
        <v>80.026294498381873</v>
      </c>
      <c r="V221" s="10">
        <v>5712</v>
      </c>
      <c r="W221" s="10">
        <v>1975</v>
      </c>
      <c r="X221" s="10">
        <v>3737</v>
      </c>
      <c r="Y221" s="10">
        <v>0</v>
      </c>
      <c r="Z221" s="10">
        <v>28145</v>
      </c>
      <c r="AA221" s="10">
        <v>8966</v>
      </c>
      <c r="AB221" s="10">
        <v>4640</v>
      </c>
      <c r="AC221" s="10">
        <v>4326</v>
      </c>
      <c r="AD221" s="10">
        <v>15577</v>
      </c>
      <c r="AE221" s="10">
        <v>8731</v>
      </c>
      <c r="AF221" s="10">
        <v>6617</v>
      </c>
      <c r="AG221" s="10">
        <v>167</v>
      </c>
      <c r="AH221" s="10">
        <v>62</v>
      </c>
      <c r="AI221" s="10">
        <f t="shared" si="8"/>
        <v>6679</v>
      </c>
      <c r="AJ221" s="10">
        <f t="shared" si="397"/>
        <v>8898</v>
      </c>
      <c r="AK221" s="10">
        <f t="shared" si="5"/>
        <v>8668</v>
      </c>
      <c r="AL221" s="10">
        <f t="shared" si="10"/>
        <v>10070</v>
      </c>
      <c r="AM221" s="10">
        <f t="shared" ref="AM221:AN221" si="442">(AI221/AK221)*100</f>
        <v>77.053530226119065</v>
      </c>
      <c r="AN221" s="10">
        <f t="shared" si="442"/>
        <v>88.361469712015889</v>
      </c>
      <c r="AO221" s="10">
        <v>3161</v>
      </c>
      <c r="AP221" s="10">
        <v>1172</v>
      </c>
      <c r="AQ221" s="10">
        <v>1989</v>
      </c>
      <c r="AR221" s="10">
        <v>441</v>
      </c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</row>
    <row r="222" spans="1:64">
      <c r="A222" s="6">
        <v>6937</v>
      </c>
      <c r="B222" s="7" t="s">
        <v>24</v>
      </c>
      <c r="C222" s="12" t="s">
        <v>267</v>
      </c>
      <c r="D222" s="12" t="s">
        <v>286</v>
      </c>
      <c r="E222" s="12" t="s">
        <v>288</v>
      </c>
      <c r="F222" s="12" t="s">
        <v>288</v>
      </c>
      <c r="G222" s="10">
        <v>10845</v>
      </c>
      <c r="H222" s="10">
        <v>3944</v>
      </c>
      <c r="I222" s="10">
        <v>1973</v>
      </c>
      <c r="J222" s="10">
        <v>1971</v>
      </c>
      <c r="K222" s="10">
        <v>4590</v>
      </c>
      <c r="L222" s="10">
        <v>2742</v>
      </c>
      <c r="M222" s="10">
        <v>1819</v>
      </c>
      <c r="N222" s="10">
        <v>23</v>
      </c>
      <c r="O222" s="10">
        <v>6</v>
      </c>
      <c r="P222" s="10">
        <f t="shared" si="0"/>
        <v>1825</v>
      </c>
      <c r="Q222" s="10">
        <f t="shared" si="1"/>
        <v>2765</v>
      </c>
      <c r="R222" s="10">
        <f t="shared" si="2"/>
        <v>3442</v>
      </c>
      <c r="S222" s="10">
        <f t="shared" si="3"/>
        <v>3459</v>
      </c>
      <c r="T222" s="10">
        <f t="shared" ref="T222:U222" si="443">(P222/R222)*100</f>
        <v>53.021499128413716</v>
      </c>
      <c r="U222" s="10">
        <f t="shared" si="443"/>
        <v>79.936397802833199</v>
      </c>
      <c r="V222" s="10">
        <v>2311</v>
      </c>
      <c r="W222" s="10">
        <v>694</v>
      </c>
      <c r="X222" s="10">
        <v>1617</v>
      </c>
      <c r="Y222" s="10">
        <v>0</v>
      </c>
      <c r="Z222" s="10">
        <v>10593</v>
      </c>
      <c r="AA222" s="10">
        <v>3100</v>
      </c>
      <c r="AB222" s="10">
        <v>1627</v>
      </c>
      <c r="AC222" s="10">
        <v>1473</v>
      </c>
      <c r="AD222" s="10">
        <v>6090</v>
      </c>
      <c r="AE222" s="10">
        <v>3279</v>
      </c>
      <c r="AF222" s="10">
        <v>2749</v>
      </c>
      <c r="AG222" s="10">
        <v>46</v>
      </c>
      <c r="AH222" s="10">
        <v>16</v>
      </c>
      <c r="AI222" s="10">
        <f t="shared" si="8"/>
        <v>2765</v>
      </c>
      <c r="AJ222" s="10">
        <f t="shared" si="397"/>
        <v>3325</v>
      </c>
      <c r="AK222" s="10">
        <f t="shared" si="5"/>
        <v>3549</v>
      </c>
      <c r="AL222" s="10">
        <f t="shared" si="10"/>
        <v>3718</v>
      </c>
      <c r="AM222" s="10">
        <f t="shared" ref="AM222:AN222" si="444">(AI222/AK222)*100</f>
        <v>77.909270216962526</v>
      </c>
      <c r="AN222" s="10">
        <f t="shared" si="444"/>
        <v>89.429800968262512</v>
      </c>
      <c r="AO222" s="10">
        <v>1177</v>
      </c>
      <c r="AP222" s="10">
        <v>393</v>
      </c>
      <c r="AQ222" s="10">
        <v>784</v>
      </c>
      <c r="AR222" s="10">
        <v>226</v>
      </c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</row>
    <row r="223" spans="1:64">
      <c r="A223" s="6">
        <v>6985</v>
      </c>
      <c r="B223" s="7" t="s">
        <v>24</v>
      </c>
      <c r="C223" s="12" t="s">
        <v>267</v>
      </c>
      <c r="D223" s="12" t="s">
        <v>289</v>
      </c>
      <c r="E223" s="12" t="s">
        <v>290</v>
      </c>
      <c r="F223" s="12" t="s">
        <v>290</v>
      </c>
      <c r="G223" s="10">
        <v>31503</v>
      </c>
      <c r="H223" s="10">
        <v>9384</v>
      </c>
      <c r="I223" s="10">
        <v>4717</v>
      </c>
      <c r="J223" s="10">
        <v>4667</v>
      </c>
      <c r="K223" s="10">
        <v>14755</v>
      </c>
      <c r="L223" s="10">
        <v>8686</v>
      </c>
      <c r="M223" s="10">
        <v>5985</v>
      </c>
      <c r="N223" s="10">
        <v>63</v>
      </c>
      <c r="O223" s="10">
        <v>21</v>
      </c>
      <c r="P223" s="10">
        <f t="shared" si="0"/>
        <v>6006</v>
      </c>
      <c r="Q223" s="10">
        <f t="shared" si="1"/>
        <v>8749</v>
      </c>
      <c r="R223" s="10">
        <f t="shared" si="2"/>
        <v>11430</v>
      </c>
      <c r="S223" s="10">
        <f t="shared" si="3"/>
        <v>10689</v>
      </c>
      <c r="T223" s="10">
        <f t="shared" ref="T223:U223" si="445">(P223/R223)*100</f>
        <v>52.545931758530187</v>
      </c>
      <c r="U223" s="10">
        <f t="shared" si="445"/>
        <v>81.850500514547662</v>
      </c>
      <c r="V223" s="10">
        <v>7364</v>
      </c>
      <c r="W223" s="10">
        <v>1940</v>
      </c>
      <c r="X223" s="10">
        <v>5424</v>
      </c>
      <c r="Y223" s="10">
        <v>0</v>
      </c>
      <c r="Z223" s="10">
        <v>28369</v>
      </c>
      <c r="AA223" s="10">
        <v>6583</v>
      </c>
      <c r="AB223" s="10">
        <v>3347</v>
      </c>
      <c r="AC223" s="10">
        <v>3236</v>
      </c>
      <c r="AD223" s="10">
        <v>16441</v>
      </c>
      <c r="AE223" s="10">
        <v>8718</v>
      </c>
      <c r="AF223" s="10">
        <v>7397</v>
      </c>
      <c r="AG223" s="10">
        <v>216</v>
      </c>
      <c r="AH223" s="10">
        <v>110</v>
      </c>
      <c r="AI223" s="10">
        <f t="shared" si="8"/>
        <v>7507</v>
      </c>
      <c r="AJ223" s="10">
        <f t="shared" si="397"/>
        <v>8934</v>
      </c>
      <c r="AK223" s="10">
        <f t="shared" si="5"/>
        <v>10788</v>
      </c>
      <c r="AL223" s="10">
        <f t="shared" si="10"/>
        <v>10399</v>
      </c>
      <c r="AM223" s="10">
        <f t="shared" ref="AM223:AN223" si="446">(AI223/AK223)*100</f>
        <v>69.586577678902486</v>
      </c>
      <c r="AN223" s="10">
        <f t="shared" si="446"/>
        <v>85.912106933358984</v>
      </c>
      <c r="AO223" s="10">
        <v>4746</v>
      </c>
      <c r="AP223" s="10">
        <v>1465</v>
      </c>
      <c r="AQ223" s="10">
        <v>3281</v>
      </c>
      <c r="AR223" s="10">
        <v>599</v>
      </c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</row>
    <row r="224" spans="1:64">
      <c r="A224" s="6">
        <v>7009</v>
      </c>
      <c r="B224" s="7" t="s">
        <v>24</v>
      </c>
      <c r="C224" s="12" t="s">
        <v>267</v>
      </c>
      <c r="D224" s="12" t="s">
        <v>289</v>
      </c>
      <c r="E224" s="12" t="s">
        <v>291</v>
      </c>
      <c r="F224" s="12" t="s">
        <v>291</v>
      </c>
      <c r="G224" s="10">
        <v>10612</v>
      </c>
      <c r="H224" s="10">
        <v>3233</v>
      </c>
      <c r="I224" s="10">
        <v>1618</v>
      </c>
      <c r="J224" s="10">
        <v>1615</v>
      </c>
      <c r="K224" s="10">
        <v>4481</v>
      </c>
      <c r="L224" s="10">
        <v>2530</v>
      </c>
      <c r="M224" s="10">
        <v>1918</v>
      </c>
      <c r="N224" s="10">
        <v>22</v>
      </c>
      <c r="O224" s="10">
        <v>11</v>
      </c>
      <c r="P224" s="10">
        <f t="shared" si="0"/>
        <v>1929</v>
      </c>
      <c r="Q224" s="10">
        <f t="shared" si="1"/>
        <v>2552</v>
      </c>
      <c r="R224" s="10">
        <f t="shared" si="2"/>
        <v>4029</v>
      </c>
      <c r="S224" s="10">
        <f t="shared" si="3"/>
        <v>3350</v>
      </c>
      <c r="T224" s="10">
        <f t="shared" ref="T224:U224" si="447">(P224/R224)*100</f>
        <v>47.877885331347727</v>
      </c>
      <c r="U224" s="10">
        <f t="shared" si="447"/>
        <v>76.179104477611929</v>
      </c>
      <c r="V224" s="10">
        <v>2898</v>
      </c>
      <c r="W224" s="10">
        <v>798</v>
      </c>
      <c r="X224" s="10">
        <v>2100</v>
      </c>
      <c r="Y224" s="10">
        <v>0</v>
      </c>
      <c r="Z224" s="10">
        <v>9689</v>
      </c>
      <c r="AA224" s="10">
        <v>2044</v>
      </c>
      <c r="AB224" s="10">
        <v>1041</v>
      </c>
      <c r="AC224" s="10">
        <v>1003</v>
      </c>
      <c r="AD224" s="10">
        <v>5856</v>
      </c>
      <c r="AE224" s="10">
        <v>2995</v>
      </c>
      <c r="AF224" s="10">
        <v>2807</v>
      </c>
      <c r="AG224" s="10">
        <v>43</v>
      </c>
      <c r="AH224" s="10">
        <v>11</v>
      </c>
      <c r="AI224" s="10">
        <f t="shared" si="8"/>
        <v>2818</v>
      </c>
      <c r="AJ224" s="10">
        <f t="shared" si="397"/>
        <v>3038</v>
      </c>
      <c r="AK224" s="10">
        <f t="shared" si="5"/>
        <v>3964</v>
      </c>
      <c r="AL224" s="10">
        <f t="shared" si="10"/>
        <v>3549</v>
      </c>
      <c r="AM224" s="10">
        <f t="shared" ref="AM224:AN224" si="448">(AI224/AK224)*100</f>
        <v>71.089808274470229</v>
      </c>
      <c r="AN224" s="10">
        <f t="shared" si="448"/>
        <v>85.601577909270219</v>
      </c>
      <c r="AO224" s="10">
        <v>1657</v>
      </c>
      <c r="AP224" s="10">
        <v>511</v>
      </c>
      <c r="AQ224" s="10">
        <v>1146</v>
      </c>
      <c r="AR224" s="10">
        <v>132</v>
      </c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</row>
    <row r="225" spans="1:64">
      <c r="A225" s="6">
        <v>7057</v>
      </c>
      <c r="B225" s="7" t="s">
        <v>24</v>
      </c>
      <c r="C225" s="12" t="s">
        <v>267</v>
      </c>
      <c r="D225" s="12" t="s">
        <v>292</v>
      </c>
      <c r="E225" s="12" t="s">
        <v>293</v>
      </c>
      <c r="F225" s="12" t="s">
        <v>293</v>
      </c>
      <c r="G225" s="10">
        <v>19605</v>
      </c>
      <c r="H225" s="10">
        <v>6895</v>
      </c>
      <c r="I225" s="10">
        <v>3580</v>
      </c>
      <c r="J225" s="10">
        <v>3315</v>
      </c>
      <c r="K225" s="10">
        <v>9990</v>
      </c>
      <c r="L225" s="10">
        <v>5382</v>
      </c>
      <c r="M225" s="10">
        <v>4579</v>
      </c>
      <c r="N225" s="10">
        <v>25</v>
      </c>
      <c r="O225" s="10">
        <v>4</v>
      </c>
      <c r="P225" s="10">
        <f t="shared" si="0"/>
        <v>4583</v>
      </c>
      <c r="Q225" s="10">
        <f t="shared" si="1"/>
        <v>5407</v>
      </c>
      <c r="R225" s="10">
        <f t="shared" si="2"/>
        <v>6338</v>
      </c>
      <c r="S225" s="10">
        <f t="shared" si="3"/>
        <v>6372</v>
      </c>
      <c r="T225" s="10">
        <f t="shared" ref="T225:U225" si="449">(P225/R225)*100</f>
        <v>72.309876932786366</v>
      </c>
      <c r="U225" s="10">
        <f t="shared" si="449"/>
        <v>84.855618330194602</v>
      </c>
      <c r="V225" s="10">
        <v>2720</v>
      </c>
      <c r="W225" s="10">
        <v>965</v>
      </c>
      <c r="X225" s="10">
        <v>1755</v>
      </c>
      <c r="Y225" s="10">
        <v>0</v>
      </c>
      <c r="Z225" s="10">
        <v>17007</v>
      </c>
      <c r="AA225" s="10">
        <v>5118</v>
      </c>
      <c r="AB225" s="10">
        <v>2706</v>
      </c>
      <c r="AC225" s="10">
        <v>2412</v>
      </c>
      <c r="AD225" s="10">
        <v>9470</v>
      </c>
      <c r="AE225" s="10">
        <v>5262</v>
      </c>
      <c r="AF225" s="10">
        <v>4071</v>
      </c>
      <c r="AG225" s="10">
        <v>92</v>
      </c>
      <c r="AH225" s="10">
        <v>45</v>
      </c>
      <c r="AI225" s="10">
        <f t="shared" si="8"/>
        <v>4116</v>
      </c>
      <c r="AJ225" s="10">
        <f t="shared" si="397"/>
        <v>5354</v>
      </c>
      <c r="AK225" s="10">
        <f t="shared" si="5"/>
        <v>5189</v>
      </c>
      <c r="AL225" s="10">
        <f t="shared" si="10"/>
        <v>5996</v>
      </c>
      <c r="AM225" s="10">
        <f t="shared" ref="AM225:AN225" si="450">(AI225/AK225)*100</f>
        <v>79.321641934862214</v>
      </c>
      <c r="AN225" s="10">
        <f t="shared" si="450"/>
        <v>89.292861907938629</v>
      </c>
      <c r="AO225" s="10">
        <v>1715</v>
      </c>
      <c r="AP225" s="10">
        <v>642</v>
      </c>
      <c r="AQ225" s="10">
        <v>1073</v>
      </c>
      <c r="AR225" s="10">
        <v>704</v>
      </c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</row>
    <row r="226" spans="1:64">
      <c r="A226" s="6">
        <v>7081</v>
      </c>
      <c r="B226" s="7" t="s">
        <v>24</v>
      </c>
      <c r="C226" s="12" t="s">
        <v>267</v>
      </c>
      <c r="D226" s="12" t="s">
        <v>292</v>
      </c>
      <c r="E226" s="12" t="s">
        <v>294</v>
      </c>
      <c r="F226" s="12" t="s">
        <v>294</v>
      </c>
      <c r="G226" s="10">
        <v>8701</v>
      </c>
      <c r="H226" s="10">
        <v>2918</v>
      </c>
      <c r="I226" s="10">
        <v>1535</v>
      </c>
      <c r="J226" s="10">
        <v>1383</v>
      </c>
      <c r="K226" s="10">
        <v>4646</v>
      </c>
      <c r="L226" s="10">
        <v>2576</v>
      </c>
      <c r="M226" s="10">
        <v>2058</v>
      </c>
      <c r="N226" s="10">
        <v>11</v>
      </c>
      <c r="O226" s="10">
        <v>1</v>
      </c>
      <c r="P226" s="10">
        <f t="shared" si="0"/>
        <v>2059</v>
      </c>
      <c r="Q226" s="10">
        <f t="shared" si="1"/>
        <v>2587</v>
      </c>
      <c r="R226" s="10">
        <f t="shared" si="2"/>
        <v>2735</v>
      </c>
      <c r="S226" s="10">
        <f t="shared" si="3"/>
        <v>3048</v>
      </c>
      <c r="T226" s="10">
        <f t="shared" ref="T226:U226" si="451">(P226/R226)*100</f>
        <v>75.283363802559407</v>
      </c>
      <c r="U226" s="10">
        <f t="shared" si="451"/>
        <v>84.875328083989501</v>
      </c>
      <c r="V226" s="10">
        <v>1137</v>
      </c>
      <c r="W226" s="10">
        <v>461</v>
      </c>
      <c r="X226" s="10">
        <v>676</v>
      </c>
      <c r="Y226" s="10">
        <v>0</v>
      </c>
      <c r="Z226" s="10">
        <v>8379</v>
      </c>
      <c r="AA226" s="10">
        <v>2149</v>
      </c>
      <c r="AB226" s="10">
        <v>1111</v>
      </c>
      <c r="AC226" s="10">
        <v>1038</v>
      </c>
      <c r="AD226" s="10">
        <v>5070</v>
      </c>
      <c r="AE226" s="10">
        <v>2923</v>
      </c>
      <c r="AF226" s="10">
        <v>2040</v>
      </c>
      <c r="AG226" s="10">
        <v>71</v>
      </c>
      <c r="AH226" s="10">
        <v>36</v>
      </c>
      <c r="AI226" s="10">
        <f t="shared" si="8"/>
        <v>2076</v>
      </c>
      <c r="AJ226" s="10">
        <f t="shared" si="397"/>
        <v>2994</v>
      </c>
      <c r="AK226" s="10">
        <f t="shared" si="5"/>
        <v>2634</v>
      </c>
      <c r="AL226" s="10">
        <f t="shared" si="10"/>
        <v>3369</v>
      </c>
      <c r="AM226" s="10">
        <f t="shared" ref="AM226:AN226" si="452">(AI226/AK226)*100</f>
        <v>78.815489749430526</v>
      </c>
      <c r="AN226" s="10">
        <f t="shared" si="452"/>
        <v>88.869100623330368</v>
      </c>
      <c r="AO226" s="10">
        <v>933</v>
      </c>
      <c r="AP226" s="10">
        <v>375</v>
      </c>
      <c r="AQ226" s="10">
        <v>558</v>
      </c>
      <c r="AR226" s="10">
        <v>227</v>
      </c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</row>
    <row r="227" spans="1:64">
      <c r="A227" s="6">
        <v>7129</v>
      </c>
      <c r="B227" s="7" t="s">
        <v>24</v>
      </c>
      <c r="C227" s="12" t="s">
        <v>267</v>
      </c>
      <c r="D227" s="12" t="s">
        <v>295</v>
      </c>
      <c r="E227" s="12" t="s">
        <v>296</v>
      </c>
      <c r="F227" s="12" t="s">
        <v>296</v>
      </c>
      <c r="G227" s="10">
        <v>44458</v>
      </c>
      <c r="H227" s="10">
        <v>13173</v>
      </c>
      <c r="I227" s="10">
        <v>6731</v>
      </c>
      <c r="J227" s="10">
        <v>6442</v>
      </c>
      <c r="K227" s="10">
        <v>19368</v>
      </c>
      <c r="L227" s="10">
        <v>10700</v>
      </c>
      <c r="M227" s="10">
        <v>8469</v>
      </c>
      <c r="N227" s="10">
        <v>117</v>
      </c>
      <c r="O227" s="10">
        <v>82</v>
      </c>
      <c r="P227" s="10">
        <f t="shared" si="0"/>
        <v>8551</v>
      </c>
      <c r="Q227" s="10">
        <f t="shared" si="1"/>
        <v>10817</v>
      </c>
      <c r="R227" s="10">
        <f t="shared" si="2"/>
        <v>16521</v>
      </c>
      <c r="S227" s="10">
        <f t="shared" si="3"/>
        <v>14764</v>
      </c>
      <c r="T227" s="10">
        <f t="shared" ref="T227:U227" si="453">(P227/R227)*100</f>
        <v>51.758368137521934</v>
      </c>
      <c r="U227" s="10">
        <f t="shared" si="453"/>
        <v>73.266052560281764</v>
      </c>
      <c r="V227" s="10">
        <v>11917</v>
      </c>
      <c r="W227" s="10">
        <v>3947</v>
      </c>
      <c r="X227" s="10">
        <v>7970</v>
      </c>
      <c r="Y227" s="10">
        <v>0</v>
      </c>
      <c r="Z227" s="10">
        <v>45090</v>
      </c>
      <c r="AA227" s="10">
        <v>11364</v>
      </c>
      <c r="AB227" s="10">
        <v>5758</v>
      </c>
      <c r="AC227" s="10">
        <v>5606</v>
      </c>
      <c r="AD227" s="10">
        <v>23325</v>
      </c>
      <c r="AE227" s="10">
        <v>12148</v>
      </c>
      <c r="AF227" s="10">
        <v>10692</v>
      </c>
      <c r="AG227" s="10">
        <v>281</v>
      </c>
      <c r="AH227" s="10">
        <v>204</v>
      </c>
      <c r="AI227" s="10">
        <f t="shared" si="8"/>
        <v>10896</v>
      </c>
      <c r="AJ227" s="10">
        <f t="shared" si="397"/>
        <v>12429</v>
      </c>
      <c r="AK227" s="10">
        <f t="shared" si="5"/>
        <v>17227</v>
      </c>
      <c r="AL227" s="10">
        <f t="shared" si="10"/>
        <v>15776</v>
      </c>
      <c r="AM227" s="10">
        <f t="shared" ref="AM227:AN227" si="454">(AI227/AK227)*100</f>
        <v>63.249550124804088</v>
      </c>
      <c r="AN227" s="10">
        <f t="shared" si="454"/>
        <v>78.784229208924955</v>
      </c>
      <c r="AO227" s="10">
        <v>9678</v>
      </c>
      <c r="AP227" s="10">
        <v>3347</v>
      </c>
      <c r="AQ227" s="10">
        <v>6331</v>
      </c>
      <c r="AR227" s="10">
        <v>723</v>
      </c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</row>
    <row r="228" spans="1:64">
      <c r="A228" s="6">
        <v>7153</v>
      </c>
      <c r="B228" s="7" t="s">
        <v>24</v>
      </c>
      <c r="C228" s="12" t="s">
        <v>267</v>
      </c>
      <c r="D228" s="12" t="s">
        <v>295</v>
      </c>
      <c r="E228" s="12" t="s">
        <v>297</v>
      </c>
      <c r="F228" s="12" t="s">
        <v>297</v>
      </c>
      <c r="G228" s="10">
        <v>11223</v>
      </c>
      <c r="H228" s="10">
        <v>3811</v>
      </c>
      <c r="I228" s="10">
        <v>1950</v>
      </c>
      <c r="J228" s="10">
        <v>1861</v>
      </c>
      <c r="K228" s="10">
        <v>4631</v>
      </c>
      <c r="L228" s="10">
        <v>3006</v>
      </c>
      <c r="M228" s="10">
        <v>1599</v>
      </c>
      <c r="N228" s="10">
        <v>14</v>
      </c>
      <c r="O228" s="10">
        <v>12</v>
      </c>
      <c r="P228" s="10">
        <f t="shared" si="0"/>
        <v>1611</v>
      </c>
      <c r="Q228" s="10">
        <f t="shared" si="1"/>
        <v>3020</v>
      </c>
      <c r="R228" s="10">
        <f t="shared" si="2"/>
        <v>3584</v>
      </c>
      <c r="S228" s="10">
        <f t="shared" si="3"/>
        <v>3828</v>
      </c>
      <c r="T228" s="10">
        <f t="shared" ref="T228:U228" si="455">(P228/R228)*100</f>
        <v>44.949776785714285</v>
      </c>
      <c r="U228" s="10">
        <f t="shared" si="455"/>
        <v>78.89237199582027</v>
      </c>
      <c r="V228" s="10">
        <v>2781</v>
      </c>
      <c r="W228" s="10">
        <v>808</v>
      </c>
      <c r="X228" s="10">
        <v>1973</v>
      </c>
      <c r="Y228" s="10">
        <v>0</v>
      </c>
      <c r="Z228" s="10">
        <v>9562</v>
      </c>
      <c r="AA228" s="10">
        <v>2702</v>
      </c>
      <c r="AB228" s="10">
        <v>1401</v>
      </c>
      <c r="AC228" s="10">
        <v>1301</v>
      </c>
      <c r="AD228" s="10">
        <v>4684</v>
      </c>
      <c r="AE228" s="10">
        <v>2921</v>
      </c>
      <c r="AF228" s="10">
        <v>1695</v>
      </c>
      <c r="AG228" s="10">
        <v>23</v>
      </c>
      <c r="AH228" s="10">
        <v>45</v>
      </c>
      <c r="AI228" s="10">
        <f t="shared" si="8"/>
        <v>1740</v>
      </c>
      <c r="AJ228" s="10">
        <f t="shared" si="397"/>
        <v>2944</v>
      </c>
      <c r="AK228" s="10">
        <f t="shared" si="5"/>
        <v>3183</v>
      </c>
      <c r="AL228" s="10">
        <f t="shared" si="10"/>
        <v>3503</v>
      </c>
      <c r="AM228" s="10">
        <f t="shared" ref="AM228:AN228" si="456">(AI228/AK228)*100</f>
        <v>54.665409990574929</v>
      </c>
      <c r="AN228" s="10">
        <f t="shared" si="456"/>
        <v>84.042249500428198</v>
      </c>
      <c r="AO228" s="10">
        <v>2002</v>
      </c>
      <c r="AP228" s="10">
        <v>559</v>
      </c>
      <c r="AQ228" s="10">
        <v>1443</v>
      </c>
      <c r="AR228" s="10">
        <v>174</v>
      </c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</row>
    <row r="229" spans="1:64">
      <c r="A229" s="6">
        <v>7201</v>
      </c>
      <c r="B229" s="7" t="s">
        <v>24</v>
      </c>
      <c r="C229" s="12" t="s">
        <v>267</v>
      </c>
      <c r="D229" s="12" t="s">
        <v>298</v>
      </c>
      <c r="E229" s="12" t="s">
        <v>299</v>
      </c>
      <c r="F229" s="12" t="s">
        <v>299</v>
      </c>
      <c r="G229" s="10">
        <v>12882</v>
      </c>
      <c r="H229" s="10">
        <v>3803</v>
      </c>
      <c r="I229" s="10">
        <v>1881</v>
      </c>
      <c r="J229" s="10">
        <v>1922</v>
      </c>
      <c r="K229" s="10">
        <v>6260</v>
      </c>
      <c r="L229" s="10">
        <v>4103</v>
      </c>
      <c r="M229" s="10">
        <v>2110</v>
      </c>
      <c r="N229" s="10">
        <v>36</v>
      </c>
      <c r="O229" s="10">
        <v>11</v>
      </c>
      <c r="P229" s="10">
        <f t="shared" si="0"/>
        <v>2121</v>
      </c>
      <c r="Q229" s="10">
        <f t="shared" si="1"/>
        <v>4139</v>
      </c>
      <c r="R229" s="10">
        <f t="shared" si="2"/>
        <v>3926</v>
      </c>
      <c r="S229" s="10">
        <f t="shared" si="3"/>
        <v>5153</v>
      </c>
      <c r="T229" s="10">
        <f t="shared" ref="T229:U229" si="457">(P229/R229)*100</f>
        <v>54.024452368823226</v>
      </c>
      <c r="U229" s="10">
        <f t="shared" si="457"/>
        <v>80.322142441296336</v>
      </c>
      <c r="V229" s="10">
        <v>2819</v>
      </c>
      <c r="W229" s="10">
        <v>1014</v>
      </c>
      <c r="X229" s="10">
        <v>1805</v>
      </c>
      <c r="Y229" s="10">
        <v>0</v>
      </c>
      <c r="Z229" s="10">
        <v>12591</v>
      </c>
      <c r="AA229" s="10">
        <v>3137</v>
      </c>
      <c r="AB229" s="10">
        <v>1598</v>
      </c>
      <c r="AC229" s="10">
        <v>1539</v>
      </c>
      <c r="AD229" s="10">
        <v>6864</v>
      </c>
      <c r="AE229" s="10">
        <v>4130</v>
      </c>
      <c r="AF229" s="10">
        <v>2608</v>
      </c>
      <c r="AG229" s="10">
        <v>82</v>
      </c>
      <c r="AH229" s="10">
        <v>44</v>
      </c>
      <c r="AI229" s="10">
        <f t="shared" si="8"/>
        <v>2652</v>
      </c>
      <c r="AJ229" s="10">
        <f t="shared" si="397"/>
        <v>4212</v>
      </c>
      <c r="AK229" s="10">
        <f t="shared" si="5"/>
        <v>4097</v>
      </c>
      <c r="AL229" s="10">
        <f t="shared" si="10"/>
        <v>5165</v>
      </c>
      <c r="AM229" s="10">
        <f t="shared" ref="AM229:AN229" si="458">(AI229/AK229)*100</f>
        <v>64.730290456431533</v>
      </c>
      <c r="AN229" s="10">
        <f t="shared" si="458"/>
        <v>81.548886737657313</v>
      </c>
      <c r="AO229" s="10">
        <v>2398</v>
      </c>
      <c r="AP229" s="10">
        <v>953</v>
      </c>
      <c r="AQ229" s="10">
        <v>1445</v>
      </c>
      <c r="AR229" s="10">
        <v>192</v>
      </c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</row>
    <row r="230" spans="1:64">
      <c r="A230" s="6">
        <v>7225</v>
      </c>
      <c r="B230" s="7" t="s">
        <v>24</v>
      </c>
      <c r="C230" s="12" t="s">
        <v>267</v>
      </c>
      <c r="D230" s="12" t="s">
        <v>298</v>
      </c>
      <c r="E230" s="12" t="s">
        <v>300</v>
      </c>
      <c r="F230" s="12" t="s">
        <v>300</v>
      </c>
      <c r="G230" s="10">
        <v>991</v>
      </c>
      <c r="H230" s="10">
        <v>229</v>
      </c>
      <c r="I230" s="10">
        <v>114</v>
      </c>
      <c r="J230" s="10">
        <v>115</v>
      </c>
      <c r="K230" s="10">
        <v>588</v>
      </c>
      <c r="L230" s="10">
        <v>348</v>
      </c>
      <c r="M230" s="10">
        <v>234</v>
      </c>
      <c r="N230" s="10">
        <v>4</v>
      </c>
      <c r="O230" s="10">
        <v>2</v>
      </c>
      <c r="P230" s="10">
        <f t="shared" si="0"/>
        <v>236</v>
      </c>
      <c r="Q230" s="10">
        <f t="shared" si="1"/>
        <v>352</v>
      </c>
      <c r="R230" s="10">
        <f t="shared" si="2"/>
        <v>343</v>
      </c>
      <c r="S230" s="10">
        <f t="shared" si="3"/>
        <v>419</v>
      </c>
      <c r="T230" s="10">
        <f t="shared" ref="T230:U230" si="459">(P230/R230)*100</f>
        <v>68.804664723032076</v>
      </c>
      <c r="U230" s="10">
        <f t="shared" si="459"/>
        <v>84.009546539379471</v>
      </c>
      <c r="V230" s="10">
        <v>174</v>
      </c>
      <c r="W230" s="10">
        <v>67</v>
      </c>
      <c r="X230" s="10">
        <v>107</v>
      </c>
      <c r="Y230" s="10">
        <v>0</v>
      </c>
      <c r="Z230" s="10">
        <v>1583</v>
      </c>
      <c r="AA230" s="10">
        <v>309</v>
      </c>
      <c r="AB230" s="10">
        <v>149</v>
      </c>
      <c r="AC230" s="10">
        <v>160</v>
      </c>
      <c r="AD230" s="10">
        <v>954</v>
      </c>
      <c r="AE230" s="10">
        <v>562</v>
      </c>
      <c r="AF230" s="10">
        <v>377</v>
      </c>
      <c r="AG230" s="10">
        <v>11</v>
      </c>
      <c r="AH230" s="10">
        <v>4</v>
      </c>
      <c r="AI230" s="10">
        <f t="shared" si="8"/>
        <v>381</v>
      </c>
      <c r="AJ230" s="10">
        <f t="shared" si="397"/>
        <v>573</v>
      </c>
      <c r="AK230" s="10">
        <f t="shared" si="5"/>
        <v>555</v>
      </c>
      <c r="AL230" s="10">
        <f t="shared" si="10"/>
        <v>703</v>
      </c>
      <c r="AM230" s="10">
        <f t="shared" ref="AM230:AN230" si="460">(AI230/AK230)*100</f>
        <v>68.648648648648646</v>
      </c>
      <c r="AN230" s="10">
        <f t="shared" si="460"/>
        <v>81.507823613086771</v>
      </c>
      <c r="AO230" s="10">
        <v>304</v>
      </c>
      <c r="AP230" s="10">
        <v>130</v>
      </c>
      <c r="AQ230" s="10">
        <v>174</v>
      </c>
      <c r="AR230" s="10">
        <v>16</v>
      </c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</row>
    <row r="231" spans="1:64">
      <c r="A231" s="6">
        <v>7273</v>
      </c>
      <c r="B231" s="7" t="s">
        <v>24</v>
      </c>
      <c r="C231" s="12" t="s">
        <v>267</v>
      </c>
      <c r="D231" s="12" t="s">
        <v>301</v>
      </c>
      <c r="E231" s="12" t="s">
        <v>302</v>
      </c>
      <c r="F231" s="12" t="s">
        <v>302</v>
      </c>
      <c r="G231" s="10">
        <v>3349</v>
      </c>
      <c r="H231" s="10">
        <v>1126</v>
      </c>
      <c r="I231" s="10">
        <v>596</v>
      </c>
      <c r="J231" s="10">
        <v>530</v>
      </c>
      <c r="K231" s="10">
        <v>1522</v>
      </c>
      <c r="L231" s="10">
        <v>936</v>
      </c>
      <c r="M231" s="10">
        <v>578</v>
      </c>
      <c r="N231" s="10">
        <v>8</v>
      </c>
      <c r="O231" s="10">
        <v>0</v>
      </c>
      <c r="P231" s="10">
        <f t="shared" si="0"/>
        <v>578</v>
      </c>
      <c r="Q231" s="10">
        <f t="shared" si="1"/>
        <v>944</v>
      </c>
      <c r="R231" s="10">
        <f t="shared" si="2"/>
        <v>1012</v>
      </c>
      <c r="S231" s="10">
        <f t="shared" si="3"/>
        <v>1211</v>
      </c>
      <c r="T231" s="10">
        <f t="shared" ref="T231:U231" si="461">(P231/R231)*100</f>
        <v>57.114624505928859</v>
      </c>
      <c r="U231" s="10">
        <f t="shared" si="461"/>
        <v>77.952105697770435</v>
      </c>
      <c r="V231" s="10">
        <v>701</v>
      </c>
      <c r="W231" s="10">
        <v>267</v>
      </c>
      <c r="X231" s="10">
        <v>434</v>
      </c>
      <c r="Y231" s="10">
        <v>0</v>
      </c>
      <c r="Z231" s="10">
        <v>3052</v>
      </c>
      <c r="AA231" s="10">
        <v>854</v>
      </c>
      <c r="AB231" s="10">
        <v>432</v>
      </c>
      <c r="AC231" s="10">
        <v>422</v>
      </c>
      <c r="AD231" s="10">
        <v>1639</v>
      </c>
      <c r="AE231" s="10">
        <v>928</v>
      </c>
      <c r="AF231" s="10">
        <v>685</v>
      </c>
      <c r="AG231" s="10">
        <v>20</v>
      </c>
      <c r="AH231" s="10">
        <v>6</v>
      </c>
      <c r="AI231" s="10">
        <f t="shared" si="8"/>
        <v>691</v>
      </c>
      <c r="AJ231" s="10">
        <f t="shared" si="397"/>
        <v>948</v>
      </c>
      <c r="AK231" s="10">
        <f t="shared" si="5"/>
        <v>1009</v>
      </c>
      <c r="AL231" s="10">
        <f t="shared" si="10"/>
        <v>1145</v>
      </c>
      <c r="AM231" s="10">
        <f t="shared" ref="AM231:AN231" si="462">(AI231/AK231)*100</f>
        <v>68.483647175421211</v>
      </c>
      <c r="AN231" s="10">
        <f t="shared" si="462"/>
        <v>82.794759825327517</v>
      </c>
      <c r="AO231" s="10">
        <v>515</v>
      </c>
      <c r="AP231" s="10">
        <v>197</v>
      </c>
      <c r="AQ231" s="10">
        <v>318</v>
      </c>
      <c r="AR231" s="10">
        <v>44</v>
      </c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</row>
    <row r="232" spans="1:64">
      <c r="A232" s="6">
        <v>7297</v>
      </c>
      <c r="B232" s="7" t="s">
        <v>24</v>
      </c>
      <c r="C232" s="12" t="s">
        <v>267</v>
      </c>
      <c r="D232" s="12" t="s">
        <v>301</v>
      </c>
      <c r="E232" s="12" t="s">
        <v>303</v>
      </c>
      <c r="F232" s="12" t="s">
        <v>303</v>
      </c>
      <c r="G232" s="10">
        <v>1180</v>
      </c>
      <c r="H232" s="10">
        <v>359</v>
      </c>
      <c r="I232" s="10">
        <v>188</v>
      </c>
      <c r="J232" s="10">
        <v>171</v>
      </c>
      <c r="K232" s="10">
        <v>417</v>
      </c>
      <c r="L232" s="10">
        <v>278</v>
      </c>
      <c r="M232" s="10">
        <v>108</v>
      </c>
      <c r="N232" s="10">
        <v>28</v>
      </c>
      <c r="O232" s="10">
        <v>3</v>
      </c>
      <c r="P232" s="10">
        <f t="shared" si="0"/>
        <v>111</v>
      </c>
      <c r="Q232" s="10">
        <f t="shared" si="1"/>
        <v>306</v>
      </c>
      <c r="R232" s="10">
        <f t="shared" si="2"/>
        <v>422</v>
      </c>
      <c r="S232" s="10">
        <f t="shared" si="3"/>
        <v>399</v>
      </c>
      <c r="T232" s="10">
        <f t="shared" ref="T232:U232" si="463">(P232/R232)*100</f>
        <v>26.303317535545023</v>
      </c>
      <c r="U232" s="10">
        <f t="shared" si="463"/>
        <v>76.691729323308266</v>
      </c>
      <c r="V232" s="10">
        <v>404</v>
      </c>
      <c r="W232" s="10">
        <v>93</v>
      </c>
      <c r="X232" s="10">
        <v>311</v>
      </c>
      <c r="Y232" s="10">
        <v>0</v>
      </c>
      <c r="Z232" s="10">
        <v>1000</v>
      </c>
      <c r="AA232" s="10">
        <v>237</v>
      </c>
      <c r="AB232" s="10">
        <v>111</v>
      </c>
      <c r="AC232" s="10">
        <v>126</v>
      </c>
      <c r="AD232" s="10">
        <v>564</v>
      </c>
      <c r="AE232" s="10">
        <v>306</v>
      </c>
      <c r="AF232" s="10">
        <v>253</v>
      </c>
      <c r="AG232" s="10">
        <v>3</v>
      </c>
      <c r="AH232" s="10">
        <v>2</v>
      </c>
      <c r="AI232" s="10">
        <f t="shared" si="8"/>
        <v>255</v>
      </c>
      <c r="AJ232" s="10">
        <f t="shared" si="397"/>
        <v>309</v>
      </c>
      <c r="AK232" s="10">
        <f t="shared" si="5"/>
        <v>367</v>
      </c>
      <c r="AL232" s="10">
        <f t="shared" si="10"/>
        <v>381</v>
      </c>
      <c r="AM232" s="10">
        <f t="shared" ref="AM232:AN232" si="464">(AI232/AK232)*100</f>
        <v>69.482288828337886</v>
      </c>
      <c r="AN232" s="10">
        <f t="shared" si="464"/>
        <v>81.102362204724415</v>
      </c>
      <c r="AO232" s="10">
        <v>184</v>
      </c>
      <c r="AP232" s="10">
        <v>72</v>
      </c>
      <c r="AQ232" s="10">
        <v>112</v>
      </c>
      <c r="AR232" s="10">
        <v>15</v>
      </c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</row>
    <row r="233" spans="1:64">
      <c r="A233" s="6">
        <v>7321</v>
      </c>
      <c r="B233" s="7" t="s">
        <v>24</v>
      </c>
      <c r="C233" s="12" t="s">
        <v>267</v>
      </c>
      <c r="D233" s="12" t="s">
        <v>301</v>
      </c>
      <c r="E233" s="12" t="s">
        <v>304</v>
      </c>
      <c r="F233" s="12" t="s">
        <v>304</v>
      </c>
      <c r="G233" s="10">
        <v>2227</v>
      </c>
      <c r="H233" s="10">
        <v>757</v>
      </c>
      <c r="I233" s="10">
        <v>361</v>
      </c>
      <c r="J233" s="10">
        <v>396</v>
      </c>
      <c r="K233" s="10">
        <v>1027</v>
      </c>
      <c r="L233" s="10">
        <v>587</v>
      </c>
      <c r="M233" s="10">
        <v>433</v>
      </c>
      <c r="N233" s="10">
        <v>5</v>
      </c>
      <c r="O233" s="10">
        <v>2</v>
      </c>
      <c r="P233" s="10">
        <f t="shared" si="0"/>
        <v>435</v>
      </c>
      <c r="Q233" s="10">
        <f t="shared" si="1"/>
        <v>592</v>
      </c>
      <c r="R233" s="10">
        <f t="shared" si="2"/>
        <v>746</v>
      </c>
      <c r="S233" s="10">
        <f t="shared" si="3"/>
        <v>724</v>
      </c>
      <c r="T233" s="10">
        <f t="shared" ref="T233:U233" si="465">(P233/R233)*100</f>
        <v>58.310991957104562</v>
      </c>
      <c r="U233" s="10">
        <f t="shared" si="465"/>
        <v>81.767955801104975</v>
      </c>
      <c r="V233" s="10">
        <v>443</v>
      </c>
      <c r="W233" s="10">
        <v>132</v>
      </c>
      <c r="X233" s="10">
        <v>311</v>
      </c>
      <c r="Y233" s="10">
        <v>0</v>
      </c>
      <c r="Z233" s="10">
        <v>1908</v>
      </c>
      <c r="AA233" s="10">
        <v>530</v>
      </c>
      <c r="AB233" s="10">
        <v>269</v>
      </c>
      <c r="AC233" s="10">
        <v>261</v>
      </c>
      <c r="AD233" s="10">
        <v>945</v>
      </c>
      <c r="AE233" s="10">
        <v>526</v>
      </c>
      <c r="AF233" s="10">
        <v>385</v>
      </c>
      <c r="AG233" s="10">
        <v>26</v>
      </c>
      <c r="AH233" s="10">
        <v>8</v>
      </c>
      <c r="AI233" s="10">
        <f t="shared" si="8"/>
        <v>393</v>
      </c>
      <c r="AJ233" s="10">
        <f t="shared" si="397"/>
        <v>552</v>
      </c>
      <c r="AK233" s="10">
        <f t="shared" si="5"/>
        <v>684</v>
      </c>
      <c r="AL233" s="10">
        <f t="shared" si="10"/>
        <v>674</v>
      </c>
      <c r="AM233" s="10">
        <f t="shared" ref="AM233:AN233" si="466">(AI233/AK233)*100</f>
        <v>57.456140350877192</v>
      </c>
      <c r="AN233" s="10">
        <f t="shared" si="466"/>
        <v>81.899109792284861</v>
      </c>
      <c r="AO233" s="10">
        <v>413</v>
      </c>
      <c r="AP233" s="10">
        <v>122</v>
      </c>
      <c r="AQ233" s="10">
        <v>291</v>
      </c>
      <c r="AR233" s="10">
        <v>20</v>
      </c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</row>
    <row r="234" spans="1:64">
      <c r="A234" s="6">
        <v>7369</v>
      </c>
      <c r="B234" s="7" t="s">
        <v>24</v>
      </c>
      <c r="C234" s="12" t="s">
        <v>267</v>
      </c>
      <c r="D234" s="12" t="s">
        <v>305</v>
      </c>
      <c r="E234" s="12" t="s">
        <v>306</v>
      </c>
      <c r="F234" s="12" t="s">
        <v>306</v>
      </c>
      <c r="G234" s="10">
        <v>21708</v>
      </c>
      <c r="H234" s="10">
        <v>6432</v>
      </c>
      <c r="I234" s="10">
        <v>3233</v>
      </c>
      <c r="J234" s="10">
        <v>3199</v>
      </c>
      <c r="K234" s="10">
        <v>9875</v>
      </c>
      <c r="L234" s="10">
        <v>5433</v>
      </c>
      <c r="M234" s="10">
        <v>4364</v>
      </c>
      <c r="N234" s="10">
        <v>59</v>
      </c>
      <c r="O234" s="10">
        <v>19</v>
      </c>
      <c r="P234" s="10">
        <f t="shared" si="0"/>
        <v>4383</v>
      </c>
      <c r="Q234" s="10">
        <f t="shared" si="1"/>
        <v>5492</v>
      </c>
      <c r="R234" s="10">
        <f t="shared" si="2"/>
        <v>8135</v>
      </c>
      <c r="S234" s="10">
        <f t="shared" si="3"/>
        <v>7141</v>
      </c>
      <c r="T234" s="10">
        <f t="shared" ref="T234:U234" si="467">(P234/R234)*100</f>
        <v>53.878303626306092</v>
      </c>
      <c r="U234" s="10">
        <f t="shared" si="467"/>
        <v>76.907996078980531</v>
      </c>
      <c r="V234" s="10">
        <v>5401</v>
      </c>
      <c r="W234" s="10">
        <v>1649</v>
      </c>
      <c r="X234" s="10">
        <v>3752</v>
      </c>
      <c r="Y234" s="10">
        <v>0</v>
      </c>
      <c r="Z234" s="10">
        <v>15993</v>
      </c>
      <c r="AA234" s="10">
        <v>3581</v>
      </c>
      <c r="AB234" s="10">
        <v>1776</v>
      </c>
      <c r="AC234" s="10">
        <v>1805</v>
      </c>
      <c r="AD234" s="10">
        <v>9587</v>
      </c>
      <c r="AE234" s="10">
        <v>4875</v>
      </c>
      <c r="AF234" s="10">
        <v>4576</v>
      </c>
      <c r="AG234" s="10">
        <v>71</v>
      </c>
      <c r="AH234" s="10">
        <v>65</v>
      </c>
      <c r="AI234" s="10">
        <f t="shared" si="8"/>
        <v>4641</v>
      </c>
      <c r="AJ234" s="10">
        <f t="shared" si="397"/>
        <v>4946</v>
      </c>
      <c r="AK234" s="10">
        <f t="shared" si="5"/>
        <v>6285</v>
      </c>
      <c r="AL234" s="10">
        <f t="shared" si="10"/>
        <v>5807</v>
      </c>
      <c r="AM234" s="10">
        <f t="shared" ref="AM234:AN234" si="468">(AI234/AK234)*100</f>
        <v>73.842482100238655</v>
      </c>
      <c r="AN234" s="10">
        <f t="shared" si="468"/>
        <v>85.173066988117782</v>
      </c>
      <c r="AO234" s="10">
        <v>2505</v>
      </c>
      <c r="AP234" s="10">
        <v>861</v>
      </c>
      <c r="AQ234" s="10">
        <v>1644</v>
      </c>
      <c r="AR234" s="10">
        <v>320</v>
      </c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</row>
    <row r="235" spans="1:64">
      <c r="A235" s="6">
        <v>7393</v>
      </c>
      <c r="B235" s="7" t="s">
        <v>24</v>
      </c>
      <c r="C235" s="12" t="s">
        <v>267</v>
      </c>
      <c r="D235" s="12" t="s">
        <v>305</v>
      </c>
      <c r="E235" s="12" t="s">
        <v>307</v>
      </c>
      <c r="F235" s="12" t="s">
        <v>307</v>
      </c>
      <c r="G235" s="10">
        <v>11923</v>
      </c>
      <c r="H235" s="10">
        <v>3317</v>
      </c>
      <c r="I235" s="10">
        <v>1703</v>
      </c>
      <c r="J235" s="10">
        <v>1614</v>
      </c>
      <c r="K235" s="10">
        <v>5335</v>
      </c>
      <c r="L235" s="10">
        <v>3045</v>
      </c>
      <c r="M235" s="10">
        <v>2227</v>
      </c>
      <c r="N235" s="10">
        <v>50</v>
      </c>
      <c r="O235" s="10">
        <v>13</v>
      </c>
      <c r="P235" s="10">
        <f t="shared" si="0"/>
        <v>2240</v>
      </c>
      <c r="Q235" s="10">
        <f t="shared" si="1"/>
        <v>3095</v>
      </c>
      <c r="R235" s="10">
        <f t="shared" si="2"/>
        <v>4468</v>
      </c>
      <c r="S235" s="10">
        <f t="shared" si="3"/>
        <v>4138</v>
      </c>
      <c r="T235" s="10">
        <f t="shared" ref="T235:U235" si="469">(P235/R235)*100</f>
        <v>50.134288272157569</v>
      </c>
      <c r="U235" s="10">
        <f t="shared" si="469"/>
        <v>74.794586756887384</v>
      </c>
      <c r="V235" s="10">
        <v>3271</v>
      </c>
      <c r="W235" s="10">
        <v>1043</v>
      </c>
      <c r="X235" s="10">
        <v>2228</v>
      </c>
      <c r="Y235" s="10">
        <v>0</v>
      </c>
      <c r="Z235" s="10">
        <v>12770</v>
      </c>
      <c r="AA235" s="10">
        <v>3325</v>
      </c>
      <c r="AB235" s="10">
        <v>1720</v>
      </c>
      <c r="AC235" s="10">
        <v>1605</v>
      </c>
      <c r="AD235" s="10">
        <v>6721</v>
      </c>
      <c r="AE235" s="10">
        <v>3667</v>
      </c>
      <c r="AF235" s="10">
        <v>2952</v>
      </c>
      <c r="AG235" s="10">
        <v>61</v>
      </c>
      <c r="AH235" s="10">
        <v>41</v>
      </c>
      <c r="AI235" s="10">
        <f t="shared" si="8"/>
        <v>2993</v>
      </c>
      <c r="AJ235" s="10">
        <f t="shared" si="397"/>
        <v>3728</v>
      </c>
      <c r="AK235" s="10">
        <f t="shared" si="5"/>
        <v>4694</v>
      </c>
      <c r="AL235" s="10">
        <f t="shared" si="10"/>
        <v>4512</v>
      </c>
      <c r="AM235" s="10">
        <f t="shared" ref="AM235:AN235" si="470">(AI235/AK235)*100</f>
        <v>63.762249680443119</v>
      </c>
      <c r="AN235" s="10">
        <f t="shared" si="470"/>
        <v>82.62411347517731</v>
      </c>
      <c r="AO235" s="10">
        <v>2485</v>
      </c>
      <c r="AP235" s="10">
        <v>784</v>
      </c>
      <c r="AQ235" s="10">
        <v>1701</v>
      </c>
      <c r="AR235" s="10">
        <v>239</v>
      </c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</row>
    <row r="236" spans="1:64">
      <c r="A236" s="6">
        <v>7417</v>
      </c>
      <c r="B236" s="7" t="s">
        <v>24</v>
      </c>
      <c r="C236" s="12" t="s">
        <v>267</v>
      </c>
      <c r="D236" s="12" t="s">
        <v>305</v>
      </c>
      <c r="E236" s="12" t="s">
        <v>308</v>
      </c>
      <c r="F236" s="12" t="s">
        <v>308</v>
      </c>
      <c r="G236" s="10">
        <v>15767</v>
      </c>
      <c r="H236" s="10">
        <v>6055</v>
      </c>
      <c r="I236" s="10">
        <v>3146</v>
      </c>
      <c r="J236" s="10">
        <v>2909</v>
      </c>
      <c r="K236" s="10">
        <v>6553</v>
      </c>
      <c r="L236" s="10">
        <v>3835</v>
      </c>
      <c r="M236" s="10">
        <v>2665</v>
      </c>
      <c r="N236" s="10">
        <v>36</v>
      </c>
      <c r="O236" s="10">
        <v>17</v>
      </c>
      <c r="P236" s="10">
        <f t="shared" si="0"/>
        <v>2682</v>
      </c>
      <c r="Q236" s="10">
        <f t="shared" si="1"/>
        <v>3871</v>
      </c>
      <c r="R236" s="10">
        <f t="shared" si="2"/>
        <v>4927</v>
      </c>
      <c r="S236" s="10">
        <f t="shared" si="3"/>
        <v>4785</v>
      </c>
      <c r="T236" s="10">
        <f t="shared" ref="T236:U236" si="471">(P236/R236)*100</f>
        <v>54.434747310736753</v>
      </c>
      <c r="U236" s="10">
        <f t="shared" si="471"/>
        <v>80.898641588296755</v>
      </c>
      <c r="V236" s="10">
        <v>3159</v>
      </c>
      <c r="W236" s="10">
        <v>914</v>
      </c>
      <c r="X236" s="10">
        <v>2245</v>
      </c>
      <c r="Y236" s="10">
        <v>0</v>
      </c>
      <c r="Z236" s="10">
        <v>14040</v>
      </c>
      <c r="AA236" s="10">
        <v>4189</v>
      </c>
      <c r="AB236" s="10">
        <v>2164</v>
      </c>
      <c r="AC236" s="10">
        <v>2025</v>
      </c>
      <c r="AD236" s="10">
        <v>7896</v>
      </c>
      <c r="AE236" s="10">
        <v>4369</v>
      </c>
      <c r="AF236" s="10">
        <v>3423</v>
      </c>
      <c r="AG236" s="10">
        <v>64</v>
      </c>
      <c r="AH236" s="10">
        <v>40</v>
      </c>
      <c r="AI236" s="10">
        <f t="shared" si="8"/>
        <v>3463</v>
      </c>
      <c r="AJ236" s="10">
        <f t="shared" si="397"/>
        <v>4433</v>
      </c>
      <c r="AK236" s="10">
        <f t="shared" si="5"/>
        <v>4666</v>
      </c>
      <c r="AL236" s="10">
        <f t="shared" si="10"/>
        <v>4992</v>
      </c>
      <c r="AM236" s="10">
        <f t="shared" ref="AM236:AN236" si="472">(AI236/AK236)*100</f>
        <v>74.217745392198893</v>
      </c>
      <c r="AN236" s="10">
        <f t="shared" si="472"/>
        <v>88.802083333333343</v>
      </c>
      <c r="AO236" s="10">
        <v>1762</v>
      </c>
      <c r="AP236" s="10">
        <v>559</v>
      </c>
      <c r="AQ236" s="10">
        <v>1203</v>
      </c>
      <c r="AR236" s="10">
        <v>193</v>
      </c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</row>
    <row r="237" spans="1:64">
      <c r="A237" s="6">
        <v>7465</v>
      </c>
      <c r="B237" s="7" t="s">
        <v>24</v>
      </c>
      <c r="C237" s="12" t="s">
        <v>267</v>
      </c>
      <c r="D237" s="12" t="s">
        <v>309</v>
      </c>
      <c r="E237" s="12" t="s">
        <v>310</v>
      </c>
      <c r="F237" s="12" t="s">
        <v>310</v>
      </c>
      <c r="G237" s="10">
        <v>29455</v>
      </c>
      <c r="H237" s="10">
        <v>9363</v>
      </c>
      <c r="I237" s="10">
        <v>4747</v>
      </c>
      <c r="J237" s="10">
        <v>4616</v>
      </c>
      <c r="K237" s="10">
        <v>12900</v>
      </c>
      <c r="L237" s="10">
        <v>7038</v>
      </c>
      <c r="M237" s="10">
        <v>5723</v>
      </c>
      <c r="N237" s="10">
        <v>87</v>
      </c>
      <c r="O237" s="10">
        <v>52</v>
      </c>
      <c r="P237" s="10">
        <f t="shared" si="0"/>
        <v>5775</v>
      </c>
      <c r="Q237" s="10">
        <f t="shared" si="1"/>
        <v>7125</v>
      </c>
      <c r="R237" s="10">
        <f t="shared" si="2"/>
        <v>10447</v>
      </c>
      <c r="S237" s="10">
        <f t="shared" si="3"/>
        <v>9645</v>
      </c>
      <c r="T237" s="10">
        <f t="shared" ref="T237:U237" si="473">(P237/R237)*100</f>
        <v>55.27902747200153</v>
      </c>
      <c r="U237" s="10">
        <f t="shared" si="473"/>
        <v>73.872472783825813</v>
      </c>
      <c r="V237" s="10">
        <v>7192</v>
      </c>
      <c r="W237" s="10">
        <v>2520</v>
      </c>
      <c r="X237" s="10">
        <v>4672</v>
      </c>
      <c r="Y237" s="10">
        <v>0</v>
      </c>
      <c r="Z237" s="10">
        <v>34811</v>
      </c>
      <c r="AA237" s="10">
        <v>9471</v>
      </c>
      <c r="AB237" s="10">
        <v>4682</v>
      </c>
      <c r="AC237" s="10">
        <v>4789</v>
      </c>
      <c r="AD237" s="10">
        <v>17951</v>
      </c>
      <c r="AE237" s="10">
        <v>9255</v>
      </c>
      <c r="AF237" s="10">
        <v>8305</v>
      </c>
      <c r="AG237" s="10">
        <v>225</v>
      </c>
      <c r="AH237" s="10">
        <v>166</v>
      </c>
      <c r="AI237" s="10">
        <f t="shared" si="8"/>
        <v>8471</v>
      </c>
      <c r="AJ237" s="10">
        <f t="shared" si="397"/>
        <v>9480</v>
      </c>
      <c r="AK237" s="10">
        <f t="shared" si="5"/>
        <v>12760</v>
      </c>
      <c r="AL237" s="10">
        <f t="shared" si="10"/>
        <v>11908</v>
      </c>
      <c r="AM237" s="10">
        <f t="shared" ref="AM237:AN237" si="474">(AI237/AK237)*100</f>
        <v>66.387147335423208</v>
      </c>
      <c r="AN237" s="10">
        <f t="shared" si="474"/>
        <v>79.61034598589184</v>
      </c>
      <c r="AO237" s="10">
        <v>6717</v>
      </c>
      <c r="AP237" s="10">
        <v>2428</v>
      </c>
      <c r="AQ237" s="10">
        <v>4289</v>
      </c>
      <c r="AR237" s="10">
        <v>672</v>
      </c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</row>
    <row r="238" spans="1:64">
      <c r="A238" s="6">
        <v>7489</v>
      </c>
      <c r="B238" s="7" t="s">
        <v>24</v>
      </c>
      <c r="C238" s="12" t="s">
        <v>267</v>
      </c>
      <c r="D238" s="12" t="s">
        <v>309</v>
      </c>
      <c r="E238" s="12" t="s">
        <v>311</v>
      </c>
      <c r="F238" s="12" t="s">
        <v>311</v>
      </c>
      <c r="G238" s="10">
        <v>8821</v>
      </c>
      <c r="H238" s="10">
        <v>2569</v>
      </c>
      <c r="I238" s="10">
        <v>1297</v>
      </c>
      <c r="J238" s="10">
        <v>1272</v>
      </c>
      <c r="K238" s="10">
        <v>4037</v>
      </c>
      <c r="L238" s="10">
        <v>2361</v>
      </c>
      <c r="M238" s="10">
        <v>1637</v>
      </c>
      <c r="N238" s="10">
        <v>25</v>
      </c>
      <c r="O238" s="10">
        <v>14</v>
      </c>
      <c r="P238" s="10">
        <f t="shared" si="0"/>
        <v>1651</v>
      </c>
      <c r="Q238" s="10">
        <f t="shared" si="1"/>
        <v>2386</v>
      </c>
      <c r="R238" s="10">
        <f t="shared" si="2"/>
        <v>3106</v>
      </c>
      <c r="S238" s="10">
        <f t="shared" si="3"/>
        <v>3146</v>
      </c>
      <c r="T238" s="10">
        <f t="shared" ref="T238:U238" si="475">(P238/R238)*100</f>
        <v>53.155183515775917</v>
      </c>
      <c r="U238" s="10">
        <f t="shared" si="475"/>
        <v>75.84233947870311</v>
      </c>
      <c r="V238" s="10">
        <v>2215</v>
      </c>
      <c r="W238" s="10">
        <v>760</v>
      </c>
      <c r="X238" s="10">
        <v>1455</v>
      </c>
      <c r="Y238" s="10">
        <v>0</v>
      </c>
      <c r="Z238" s="10">
        <v>7710</v>
      </c>
      <c r="AA238" s="10">
        <v>1912</v>
      </c>
      <c r="AB238" s="10">
        <v>958</v>
      </c>
      <c r="AC238" s="10">
        <v>954</v>
      </c>
      <c r="AD238" s="10">
        <v>4336</v>
      </c>
      <c r="AE238" s="10">
        <v>2305</v>
      </c>
      <c r="AF238" s="10">
        <v>1947</v>
      </c>
      <c r="AG238" s="10">
        <v>48</v>
      </c>
      <c r="AH238" s="10">
        <v>36</v>
      </c>
      <c r="AI238" s="10">
        <f t="shared" si="8"/>
        <v>1983</v>
      </c>
      <c r="AJ238" s="10">
        <f t="shared" si="397"/>
        <v>2353</v>
      </c>
      <c r="AK238" s="10">
        <f t="shared" si="5"/>
        <v>2838</v>
      </c>
      <c r="AL238" s="10">
        <f t="shared" si="10"/>
        <v>2811</v>
      </c>
      <c r="AM238" s="10">
        <f t="shared" ref="AM238:AN238" si="476">(AI238/AK238)*100</f>
        <v>69.873150105708248</v>
      </c>
      <c r="AN238" s="10">
        <f t="shared" si="476"/>
        <v>83.706865884027039</v>
      </c>
      <c r="AO238" s="10">
        <v>1313</v>
      </c>
      <c r="AP238" s="10">
        <v>458</v>
      </c>
      <c r="AQ238" s="10">
        <v>855</v>
      </c>
      <c r="AR238" s="10">
        <v>149</v>
      </c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</row>
    <row r="239" spans="1:64">
      <c r="A239" s="6">
        <v>7513</v>
      </c>
      <c r="B239" s="7" t="s">
        <v>24</v>
      </c>
      <c r="C239" s="12" t="s">
        <v>267</v>
      </c>
      <c r="D239" s="12" t="s">
        <v>309</v>
      </c>
      <c r="E239" s="12" t="s">
        <v>312</v>
      </c>
      <c r="F239" s="12" t="s">
        <v>312</v>
      </c>
      <c r="G239" s="10">
        <v>10855</v>
      </c>
      <c r="H239" s="10">
        <v>4074</v>
      </c>
      <c r="I239" s="10">
        <v>1988</v>
      </c>
      <c r="J239" s="10">
        <v>2086</v>
      </c>
      <c r="K239" s="10">
        <v>3740</v>
      </c>
      <c r="L239" s="10">
        <v>2814</v>
      </c>
      <c r="M239" s="10">
        <v>904</v>
      </c>
      <c r="N239" s="10">
        <v>16</v>
      </c>
      <c r="O239" s="10">
        <v>6</v>
      </c>
      <c r="P239" s="10">
        <f t="shared" si="0"/>
        <v>910</v>
      </c>
      <c r="Q239" s="10">
        <f t="shared" si="1"/>
        <v>2830</v>
      </c>
      <c r="R239" s="10">
        <f t="shared" si="2"/>
        <v>3233</v>
      </c>
      <c r="S239" s="10">
        <f t="shared" si="3"/>
        <v>3548</v>
      </c>
      <c r="T239" s="10">
        <f t="shared" ref="T239:U239" si="477">(P239/R239)*100</f>
        <v>28.147231673368388</v>
      </c>
      <c r="U239" s="10">
        <f t="shared" si="477"/>
        <v>79.76324689966178</v>
      </c>
      <c r="V239" s="10">
        <v>3041</v>
      </c>
      <c r="W239" s="10">
        <v>718</v>
      </c>
      <c r="X239" s="10">
        <v>2323</v>
      </c>
      <c r="Y239" s="10">
        <v>0</v>
      </c>
      <c r="Z239" s="10">
        <v>14584</v>
      </c>
      <c r="AA239" s="10">
        <v>4265</v>
      </c>
      <c r="AB239" s="10">
        <v>2214</v>
      </c>
      <c r="AC239" s="10">
        <v>2051</v>
      </c>
      <c r="AD239" s="10">
        <v>7223</v>
      </c>
      <c r="AE239" s="10">
        <v>4830</v>
      </c>
      <c r="AF239" s="10">
        <v>2240</v>
      </c>
      <c r="AG239" s="10">
        <v>78</v>
      </c>
      <c r="AH239" s="10">
        <v>75</v>
      </c>
      <c r="AI239" s="10">
        <f t="shared" si="8"/>
        <v>2315</v>
      </c>
      <c r="AJ239" s="10">
        <f t="shared" si="397"/>
        <v>4908</v>
      </c>
      <c r="AK239" s="10">
        <f t="shared" si="5"/>
        <v>4399</v>
      </c>
      <c r="AL239" s="10">
        <f t="shared" si="10"/>
        <v>5615</v>
      </c>
      <c r="AM239" s="10">
        <f t="shared" ref="AM239:AN239" si="478">(AI239/AK239)*100</f>
        <v>52.625596726528755</v>
      </c>
      <c r="AN239" s="10">
        <f t="shared" si="478"/>
        <v>87.408726625111314</v>
      </c>
      <c r="AO239" s="10">
        <v>2791</v>
      </c>
      <c r="AP239" s="10">
        <v>707</v>
      </c>
      <c r="AQ239" s="10">
        <v>2084</v>
      </c>
      <c r="AR239" s="10">
        <v>305</v>
      </c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</row>
    <row r="240" spans="1:64">
      <c r="A240" s="6">
        <v>7537</v>
      </c>
      <c r="B240" s="7" t="s">
        <v>24</v>
      </c>
      <c r="C240" s="12" t="s">
        <v>267</v>
      </c>
      <c r="D240" s="12" t="s">
        <v>309</v>
      </c>
      <c r="E240" s="12" t="s">
        <v>313</v>
      </c>
      <c r="F240" s="12" t="s">
        <v>313</v>
      </c>
      <c r="G240" s="10">
        <v>5881</v>
      </c>
      <c r="H240" s="10">
        <v>1987</v>
      </c>
      <c r="I240" s="10">
        <v>1010</v>
      </c>
      <c r="J240" s="10">
        <v>977</v>
      </c>
      <c r="K240" s="10">
        <v>2413</v>
      </c>
      <c r="L240" s="10">
        <v>1374</v>
      </c>
      <c r="M240" s="10">
        <v>1016</v>
      </c>
      <c r="N240" s="10">
        <v>20</v>
      </c>
      <c r="O240" s="10">
        <v>3</v>
      </c>
      <c r="P240" s="10">
        <f t="shared" si="0"/>
        <v>1019</v>
      </c>
      <c r="Q240" s="10">
        <f t="shared" si="1"/>
        <v>1394</v>
      </c>
      <c r="R240" s="10">
        <f t="shared" si="2"/>
        <v>2050</v>
      </c>
      <c r="S240" s="10">
        <f t="shared" si="3"/>
        <v>1844</v>
      </c>
      <c r="T240" s="10">
        <f t="shared" ref="T240:U240" si="479">(P240/R240)*100</f>
        <v>49.707317073170728</v>
      </c>
      <c r="U240" s="10">
        <f t="shared" si="479"/>
        <v>75.596529284164859</v>
      </c>
      <c r="V240" s="10">
        <v>1481</v>
      </c>
      <c r="W240" s="10">
        <v>450</v>
      </c>
      <c r="X240" s="10">
        <v>1031</v>
      </c>
      <c r="Y240" s="10">
        <v>0</v>
      </c>
      <c r="Z240" s="10">
        <v>5713</v>
      </c>
      <c r="AA240" s="10">
        <v>1479</v>
      </c>
      <c r="AB240" s="10">
        <v>771</v>
      </c>
      <c r="AC240" s="10">
        <v>708</v>
      </c>
      <c r="AD240" s="10">
        <v>3121</v>
      </c>
      <c r="AE240" s="10">
        <v>1618</v>
      </c>
      <c r="AF240" s="10">
        <v>1446</v>
      </c>
      <c r="AG240" s="10">
        <v>32</v>
      </c>
      <c r="AH240" s="10">
        <v>25</v>
      </c>
      <c r="AI240" s="10">
        <f t="shared" si="8"/>
        <v>1471</v>
      </c>
      <c r="AJ240" s="10">
        <f t="shared" si="397"/>
        <v>1650</v>
      </c>
      <c r="AK240" s="10">
        <f t="shared" si="5"/>
        <v>2157</v>
      </c>
      <c r="AL240" s="10">
        <f t="shared" si="10"/>
        <v>1969</v>
      </c>
      <c r="AM240" s="10">
        <f t="shared" ref="AM240:AN240" si="480">(AI240/AK240)*100</f>
        <v>68.196569309225779</v>
      </c>
      <c r="AN240" s="10">
        <f t="shared" si="480"/>
        <v>83.798882681564251</v>
      </c>
      <c r="AO240" s="10">
        <v>1005</v>
      </c>
      <c r="AP240" s="10">
        <v>319</v>
      </c>
      <c r="AQ240" s="10">
        <v>686</v>
      </c>
      <c r="AR240" s="10">
        <v>108</v>
      </c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</row>
    <row r="241" spans="1:64">
      <c r="A241" s="6">
        <v>7585</v>
      </c>
      <c r="B241" s="7" t="s">
        <v>24</v>
      </c>
      <c r="C241" s="12" t="s">
        <v>267</v>
      </c>
      <c r="D241" s="12" t="s">
        <v>314</v>
      </c>
      <c r="E241" s="12" t="s">
        <v>315</v>
      </c>
      <c r="F241" s="12" t="s">
        <v>315</v>
      </c>
      <c r="G241" s="10">
        <v>4167</v>
      </c>
      <c r="H241" s="10">
        <v>1502</v>
      </c>
      <c r="I241" s="10">
        <v>758</v>
      </c>
      <c r="J241" s="10">
        <v>744</v>
      </c>
      <c r="K241" s="10">
        <v>1866</v>
      </c>
      <c r="L241" s="10">
        <v>1144</v>
      </c>
      <c r="M241" s="10">
        <v>717</v>
      </c>
      <c r="N241" s="10">
        <v>4</v>
      </c>
      <c r="O241" s="10">
        <v>1</v>
      </c>
      <c r="P241" s="10">
        <f t="shared" si="0"/>
        <v>718</v>
      </c>
      <c r="Q241" s="10">
        <f t="shared" si="1"/>
        <v>1148</v>
      </c>
      <c r="R241" s="10">
        <f t="shared" si="2"/>
        <v>1295</v>
      </c>
      <c r="S241" s="10">
        <f t="shared" si="3"/>
        <v>1370</v>
      </c>
      <c r="T241" s="10">
        <f t="shared" ref="T241:U241" si="481">(P241/R241)*100</f>
        <v>55.444015444015449</v>
      </c>
      <c r="U241" s="10">
        <f t="shared" si="481"/>
        <v>83.795620437956202</v>
      </c>
      <c r="V241" s="10">
        <v>799</v>
      </c>
      <c r="W241" s="10">
        <v>222</v>
      </c>
      <c r="X241" s="10">
        <v>577</v>
      </c>
      <c r="Y241" s="10">
        <v>0</v>
      </c>
      <c r="Z241" s="10">
        <v>3633</v>
      </c>
      <c r="AA241" s="10">
        <v>1039</v>
      </c>
      <c r="AB241" s="10">
        <v>537</v>
      </c>
      <c r="AC241" s="10">
        <v>502</v>
      </c>
      <c r="AD241" s="10">
        <v>2182</v>
      </c>
      <c r="AE241" s="10">
        <v>1216</v>
      </c>
      <c r="AF241" s="10">
        <v>946</v>
      </c>
      <c r="AG241" s="10">
        <v>14</v>
      </c>
      <c r="AH241" s="10">
        <v>6</v>
      </c>
      <c r="AI241" s="10">
        <f t="shared" si="8"/>
        <v>952</v>
      </c>
      <c r="AJ241" s="10">
        <f t="shared" si="397"/>
        <v>1230</v>
      </c>
      <c r="AK241" s="10">
        <f t="shared" si="5"/>
        <v>1176</v>
      </c>
      <c r="AL241" s="10">
        <f t="shared" si="10"/>
        <v>1324</v>
      </c>
      <c r="AM241" s="10">
        <f t="shared" ref="AM241:AN241" si="482">(AI241/AK241)*100</f>
        <v>80.952380952380949</v>
      </c>
      <c r="AN241" s="10">
        <f t="shared" si="482"/>
        <v>92.900302114803623</v>
      </c>
      <c r="AO241" s="10">
        <v>318</v>
      </c>
      <c r="AP241" s="10">
        <v>94</v>
      </c>
      <c r="AQ241" s="10">
        <v>224</v>
      </c>
      <c r="AR241" s="10">
        <v>94</v>
      </c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</row>
    <row r="242" spans="1:64">
      <c r="A242" s="6">
        <v>7609</v>
      </c>
      <c r="B242" s="7" t="s">
        <v>24</v>
      </c>
      <c r="C242" s="12" t="s">
        <v>267</v>
      </c>
      <c r="D242" s="12" t="s">
        <v>314</v>
      </c>
      <c r="E242" s="12" t="s">
        <v>316</v>
      </c>
      <c r="F242" s="12" t="s">
        <v>316</v>
      </c>
      <c r="G242" s="10">
        <v>6152</v>
      </c>
      <c r="H242" s="10">
        <v>2245</v>
      </c>
      <c r="I242" s="10">
        <v>1119</v>
      </c>
      <c r="J242" s="10">
        <v>1126</v>
      </c>
      <c r="K242" s="10">
        <v>2530</v>
      </c>
      <c r="L242" s="10">
        <v>1504</v>
      </c>
      <c r="M242" s="10">
        <v>1015</v>
      </c>
      <c r="N242" s="10">
        <v>9</v>
      </c>
      <c r="O242" s="10">
        <v>2</v>
      </c>
      <c r="P242" s="10">
        <f t="shared" si="0"/>
        <v>1017</v>
      </c>
      <c r="Q242" s="10">
        <f t="shared" si="1"/>
        <v>1513</v>
      </c>
      <c r="R242" s="10">
        <f t="shared" si="2"/>
        <v>1970</v>
      </c>
      <c r="S242" s="10">
        <f t="shared" si="3"/>
        <v>1937</v>
      </c>
      <c r="T242" s="10">
        <f t="shared" ref="T242:U242" si="483">(P242/R242)*100</f>
        <v>51.6243654822335</v>
      </c>
      <c r="U242" s="10">
        <f t="shared" si="483"/>
        <v>78.110480123902946</v>
      </c>
      <c r="V242" s="10">
        <v>1377</v>
      </c>
      <c r="W242" s="10">
        <v>424</v>
      </c>
      <c r="X242" s="10">
        <v>953</v>
      </c>
      <c r="Y242" s="10">
        <v>0</v>
      </c>
      <c r="Z242" s="10">
        <v>4422</v>
      </c>
      <c r="AA242" s="10">
        <v>1127</v>
      </c>
      <c r="AB242" s="10">
        <v>540</v>
      </c>
      <c r="AC242" s="10">
        <v>587</v>
      </c>
      <c r="AD242" s="10">
        <v>2730</v>
      </c>
      <c r="AE242" s="10">
        <v>1430</v>
      </c>
      <c r="AF242" s="10">
        <v>1272</v>
      </c>
      <c r="AG242" s="10">
        <v>16</v>
      </c>
      <c r="AH242" s="10">
        <v>12</v>
      </c>
      <c r="AI242" s="10">
        <f t="shared" si="8"/>
        <v>1284</v>
      </c>
      <c r="AJ242" s="10">
        <f t="shared" si="397"/>
        <v>1446</v>
      </c>
      <c r="AK242" s="10">
        <f t="shared" si="5"/>
        <v>1577</v>
      </c>
      <c r="AL242" s="10">
        <f t="shared" si="10"/>
        <v>1584</v>
      </c>
      <c r="AM242" s="10">
        <f t="shared" ref="AM242:AN242" si="484">(AI242/AK242)*100</f>
        <v>81.420418516169946</v>
      </c>
      <c r="AN242" s="10">
        <f t="shared" si="484"/>
        <v>91.287878787878782</v>
      </c>
      <c r="AO242" s="10">
        <v>431</v>
      </c>
      <c r="AP242" s="10">
        <v>138</v>
      </c>
      <c r="AQ242" s="10">
        <v>293</v>
      </c>
      <c r="AR242" s="10">
        <v>134</v>
      </c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</row>
    <row r="243" spans="1:64">
      <c r="A243" s="6">
        <v>7657</v>
      </c>
      <c r="B243" s="7" t="s">
        <v>24</v>
      </c>
      <c r="C243" s="12" t="s">
        <v>267</v>
      </c>
      <c r="D243" s="12" t="s">
        <v>317</v>
      </c>
      <c r="E243" s="12" t="s">
        <v>318</v>
      </c>
      <c r="F243" s="12" t="s">
        <v>318</v>
      </c>
      <c r="G243" s="10">
        <v>4119</v>
      </c>
      <c r="H243" s="10">
        <v>1056</v>
      </c>
      <c r="I243" s="10">
        <v>532</v>
      </c>
      <c r="J243" s="10">
        <v>524</v>
      </c>
      <c r="K243" s="10">
        <v>2313</v>
      </c>
      <c r="L243" s="10">
        <v>1322</v>
      </c>
      <c r="M243" s="10">
        <v>981</v>
      </c>
      <c r="N243" s="10">
        <v>8</v>
      </c>
      <c r="O243" s="10">
        <v>2</v>
      </c>
      <c r="P243" s="10">
        <f t="shared" si="0"/>
        <v>983</v>
      </c>
      <c r="Q243" s="10">
        <f t="shared" si="1"/>
        <v>1330</v>
      </c>
      <c r="R243" s="10">
        <f t="shared" si="2"/>
        <v>1426</v>
      </c>
      <c r="S243" s="10">
        <f t="shared" si="3"/>
        <v>1637</v>
      </c>
      <c r="T243" s="10">
        <f t="shared" ref="T243:U243" si="485">(P243/R243)*100</f>
        <v>68.934081346423554</v>
      </c>
      <c r="U243" s="10">
        <f t="shared" si="485"/>
        <v>81.246182040317649</v>
      </c>
      <c r="V243" s="10">
        <v>750</v>
      </c>
      <c r="W243" s="10">
        <v>307</v>
      </c>
      <c r="X243" s="10">
        <v>443</v>
      </c>
      <c r="Y243" s="10">
        <v>0</v>
      </c>
      <c r="Z243" s="10">
        <v>4123</v>
      </c>
      <c r="AA243" s="10">
        <v>925</v>
      </c>
      <c r="AB243" s="10">
        <v>473</v>
      </c>
      <c r="AC243" s="10">
        <v>452</v>
      </c>
      <c r="AD243" s="10">
        <v>2260</v>
      </c>
      <c r="AE243" s="10">
        <v>1208</v>
      </c>
      <c r="AF243" s="10">
        <v>989</v>
      </c>
      <c r="AG243" s="10">
        <v>41</v>
      </c>
      <c r="AH243" s="10">
        <v>22</v>
      </c>
      <c r="AI243" s="10">
        <f t="shared" si="8"/>
        <v>1011</v>
      </c>
      <c r="AJ243" s="10">
        <f t="shared" si="397"/>
        <v>1249</v>
      </c>
      <c r="AK243" s="10">
        <f t="shared" si="5"/>
        <v>1533</v>
      </c>
      <c r="AL243" s="10">
        <f t="shared" si="10"/>
        <v>1614</v>
      </c>
      <c r="AM243" s="10">
        <f t="shared" ref="AM243:AN243" si="486">(AI243/AK243)*100</f>
        <v>65.949119373776909</v>
      </c>
      <c r="AN243" s="10">
        <f t="shared" si="486"/>
        <v>77.385377942998758</v>
      </c>
      <c r="AO243" s="10">
        <v>887</v>
      </c>
      <c r="AP243" s="10">
        <v>365</v>
      </c>
      <c r="AQ243" s="10">
        <v>522</v>
      </c>
      <c r="AR243" s="10">
        <v>51</v>
      </c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</row>
    <row r="244" spans="1:64">
      <c r="A244" s="6">
        <v>7681</v>
      </c>
      <c r="B244" s="7" t="s">
        <v>24</v>
      </c>
      <c r="C244" s="12" t="s">
        <v>267</v>
      </c>
      <c r="D244" s="12" t="s">
        <v>317</v>
      </c>
      <c r="E244" s="12" t="s">
        <v>319</v>
      </c>
      <c r="F244" s="12" t="s">
        <v>319</v>
      </c>
      <c r="G244" s="10">
        <v>1693</v>
      </c>
      <c r="H244" s="10">
        <v>455</v>
      </c>
      <c r="I244" s="10">
        <v>230</v>
      </c>
      <c r="J244" s="10">
        <v>225</v>
      </c>
      <c r="K244" s="10">
        <v>877</v>
      </c>
      <c r="L244" s="10">
        <v>504</v>
      </c>
      <c r="M244" s="10">
        <v>370</v>
      </c>
      <c r="N244" s="10">
        <v>2</v>
      </c>
      <c r="O244" s="10">
        <v>1</v>
      </c>
      <c r="P244" s="10">
        <f t="shared" si="0"/>
        <v>371</v>
      </c>
      <c r="Q244" s="10">
        <f t="shared" si="1"/>
        <v>506</v>
      </c>
      <c r="R244" s="10">
        <f t="shared" si="2"/>
        <v>593</v>
      </c>
      <c r="S244" s="10">
        <f t="shared" si="3"/>
        <v>645</v>
      </c>
      <c r="T244" s="10">
        <f t="shared" ref="T244:U244" si="487">(P244/R244)*100</f>
        <v>62.563237774030355</v>
      </c>
      <c r="U244" s="10">
        <f t="shared" si="487"/>
        <v>78.449612403100772</v>
      </c>
      <c r="V244" s="10">
        <v>361</v>
      </c>
      <c r="W244" s="10">
        <v>139</v>
      </c>
      <c r="X244" s="10">
        <v>222</v>
      </c>
      <c r="Y244" s="10">
        <v>0</v>
      </c>
      <c r="Z244" s="10">
        <v>1501</v>
      </c>
      <c r="AA244" s="10">
        <v>326</v>
      </c>
      <c r="AB244" s="10">
        <v>177</v>
      </c>
      <c r="AC244" s="10">
        <v>149</v>
      </c>
      <c r="AD244" s="10">
        <v>868</v>
      </c>
      <c r="AE244" s="10">
        <v>471</v>
      </c>
      <c r="AF244" s="10">
        <v>377</v>
      </c>
      <c r="AG244" s="10">
        <v>10</v>
      </c>
      <c r="AH244" s="10">
        <v>10</v>
      </c>
      <c r="AI244" s="10">
        <f t="shared" si="8"/>
        <v>387</v>
      </c>
      <c r="AJ244" s="10">
        <f t="shared" si="397"/>
        <v>481</v>
      </c>
      <c r="AK244" s="10">
        <f t="shared" si="5"/>
        <v>564</v>
      </c>
      <c r="AL244" s="10">
        <f t="shared" si="10"/>
        <v>586</v>
      </c>
      <c r="AM244" s="10">
        <f t="shared" ref="AM244:AN244" si="488">(AI244/AK244)*100</f>
        <v>68.61702127659575</v>
      </c>
      <c r="AN244" s="10">
        <f t="shared" si="488"/>
        <v>82.081911262798641</v>
      </c>
      <c r="AO244" s="10">
        <v>282</v>
      </c>
      <c r="AP244" s="10">
        <v>105</v>
      </c>
      <c r="AQ244" s="10">
        <v>177</v>
      </c>
      <c r="AR244" s="10">
        <v>25</v>
      </c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</row>
    <row r="245" spans="1:64">
      <c r="A245" s="6">
        <v>7729</v>
      </c>
      <c r="B245" s="7" t="s">
        <v>24</v>
      </c>
      <c r="C245" s="12" t="s">
        <v>267</v>
      </c>
      <c r="D245" s="12" t="s">
        <v>320</v>
      </c>
      <c r="E245" s="12" t="s">
        <v>321</v>
      </c>
      <c r="F245" s="12" t="s">
        <v>321</v>
      </c>
      <c r="G245" s="10">
        <v>44456</v>
      </c>
      <c r="H245" s="10">
        <v>13515</v>
      </c>
      <c r="I245" s="10">
        <v>6980</v>
      </c>
      <c r="J245" s="10">
        <v>6535</v>
      </c>
      <c r="K245" s="10">
        <v>19888</v>
      </c>
      <c r="L245" s="10">
        <v>10537</v>
      </c>
      <c r="M245" s="10">
        <v>9147</v>
      </c>
      <c r="N245" s="10">
        <v>135</v>
      </c>
      <c r="O245" s="10">
        <v>69</v>
      </c>
      <c r="P245" s="10">
        <f t="shared" si="0"/>
        <v>9216</v>
      </c>
      <c r="Q245" s="10">
        <f t="shared" si="1"/>
        <v>10672</v>
      </c>
      <c r="R245" s="10">
        <f t="shared" si="2"/>
        <v>16676</v>
      </c>
      <c r="S245" s="10">
        <f t="shared" si="3"/>
        <v>14265</v>
      </c>
      <c r="T245" s="10">
        <f t="shared" ref="T245:U245" si="489">(P245/R245)*100</f>
        <v>55.265051571120175</v>
      </c>
      <c r="U245" s="10">
        <f t="shared" si="489"/>
        <v>74.812478093235185</v>
      </c>
      <c r="V245" s="10">
        <v>11053</v>
      </c>
      <c r="W245" s="10">
        <v>3593</v>
      </c>
      <c r="X245" s="10">
        <v>7460</v>
      </c>
      <c r="Y245" s="10">
        <v>0</v>
      </c>
      <c r="Z245" s="10">
        <v>48383</v>
      </c>
      <c r="AA245" s="10">
        <v>12339</v>
      </c>
      <c r="AB245" s="10">
        <v>6260</v>
      </c>
      <c r="AC245" s="10">
        <v>6079</v>
      </c>
      <c r="AD245" s="10">
        <v>25364</v>
      </c>
      <c r="AE245" s="10">
        <v>12847</v>
      </c>
      <c r="AF245" s="10">
        <v>11909</v>
      </c>
      <c r="AG245" s="10">
        <v>321</v>
      </c>
      <c r="AH245" s="10">
        <v>287</v>
      </c>
      <c r="AI245" s="10">
        <f t="shared" si="8"/>
        <v>12196</v>
      </c>
      <c r="AJ245" s="10">
        <f t="shared" si="397"/>
        <v>13168</v>
      </c>
      <c r="AK245" s="10">
        <f t="shared" si="5"/>
        <v>18382</v>
      </c>
      <c r="AL245" s="10">
        <f t="shared" si="10"/>
        <v>16263</v>
      </c>
      <c r="AM245" s="10">
        <f t="shared" ref="AM245:AN245" si="490">(AI245/AK245)*100</f>
        <v>66.347513872266347</v>
      </c>
      <c r="AN245" s="10">
        <f t="shared" si="490"/>
        <v>80.969070897128447</v>
      </c>
      <c r="AO245" s="10">
        <v>9281</v>
      </c>
      <c r="AP245" s="10">
        <v>3095</v>
      </c>
      <c r="AQ245" s="10">
        <v>6186</v>
      </c>
      <c r="AR245" s="10">
        <v>1399</v>
      </c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</row>
    <row r="246" spans="1:64">
      <c r="A246" s="6">
        <v>7777</v>
      </c>
      <c r="B246" s="7" t="s">
        <v>24</v>
      </c>
      <c r="C246" s="12" t="s">
        <v>267</v>
      </c>
      <c r="D246" s="12" t="s">
        <v>322</v>
      </c>
      <c r="E246" s="12" t="s">
        <v>323</v>
      </c>
      <c r="F246" s="12" t="s">
        <v>323</v>
      </c>
      <c r="G246" s="10">
        <v>1663</v>
      </c>
      <c r="H246" s="10">
        <v>487</v>
      </c>
      <c r="I246" s="10">
        <v>242</v>
      </c>
      <c r="J246" s="10">
        <v>245</v>
      </c>
      <c r="K246" s="10">
        <v>805</v>
      </c>
      <c r="L246" s="10">
        <v>460</v>
      </c>
      <c r="M246" s="10">
        <v>342</v>
      </c>
      <c r="N246" s="10">
        <v>2</v>
      </c>
      <c r="O246" s="10">
        <v>1</v>
      </c>
      <c r="P246" s="10">
        <f t="shared" si="0"/>
        <v>343</v>
      </c>
      <c r="Q246" s="10">
        <f t="shared" si="1"/>
        <v>462</v>
      </c>
      <c r="R246" s="10">
        <f t="shared" si="2"/>
        <v>595</v>
      </c>
      <c r="S246" s="10">
        <f t="shared" si="3"/>
        <v>581</v>
      </c>
      <c r="T246" s="10">
        <f t="shared" ref="T246:U246" si="491">(P246/R246)*100</f>
        <v>57.647058823529406</v>
      </c>
      <c r="U246" s="10">
        <f t="shared" si="491"/>
        <v>79.518072289156621</v>
      </c>
      <c r="V246" s="10">
        <v>371</v>
      </c>
      <c r="W246" s="10">
        <v>119</v>
      </c>
      <c r="X246" s="10">
        <v>252</v>
      </c>
      <c r="Y246" s="10">
        <v>0</v>
      </c>
      <c r="Z246" s="10">
        <v>2052</v>
      </c>
      <c r="AA246" s="10">
        <v>491</v>
      </c>
      <c r="AB246" s="10">
        <v>239</v>
      </c>
      <c r="AC246" s="10">
        <v>252</v>
      </c>
      <c r="AD246" s="10">
        <v>1071</v>
      </c>
      <c r="AE246" s="10">
        <v>573</v>
      </c>
      <c r="AF246" s="10">
        <v>469</v>
      </c>
      <c r="AG246" s="10">
        <v>24</v>
      </c>
      <c r="AH246" s="10">
        <v>5</v>
      </c>
      <c r="AI246" s="10">
        <f>AF246+AH246</f>
        <v>474</v>
      </c>
      <c r="AJ246" s="10">
        <f t="shared" si="397"/>
        <v>597</v>
      </c>
      <c r="AK246" s="10">
        <f t="shared" si="5"/>
        <v>768</v>
      </c>
      <c r="AL246" s="10">
        <f t="shared" si="10"/>
        <v>778</v>
      </c>
      <c r="AM246" s="10">
        <f t="shared" ref="AM246:AN246" si="492">(AI246/AK246)*100</f>
        <v>61.71875</v>
      </c>
      <c r="AN246" s="10">
        <f t="shared" si="492"/>
        <v>76.735218508997434</v>
      </c>
      <c r="AO246" s="10">
        <v>475</v>
      </c>
      <c r="AP246" s="10">
        <v>181</v>
      </c>
      <c r="AQ246" s="10">
        <v>294</v>
      </c>
      <c r="AR246" s="10">
        <v>15</v>
      </c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</row>
    <row r="247" spans="1:64">
      <c r="A247" s="6">
        <v>7849</v>
      </c>
      <c r="B247" s="7" t="s">
        <v>24</v>
      </c>
      <c r="C247" s="12" t="s">
        <v>324</v>
      </c>
      <c r="D247" s="12" t="s">
        <v>168</v>
      </c>
      <c r="E247" s="12" t="s">
        <v>324</v>
      </c>
      <c r="F247" s="12" t="s">
        <v>324</v>
      </c>
      <c r="G247" s="10">
        <v>204924</v>
      </c>
      <c r="H247" s="10">
        <v>51692</v>
      </c>
      <c r="I247" s="10">
        <v>26501</v>
      </c>
      <c r="J247" s="10">
        <v>25191</v>
      </c>
      <c r="K247" s="10">
        <v>98794</v>
      </c>
      <c r="L247" s="10">
        <v>53677</v>
      </c>
      <c r="M247" s="10">
        <v>43382</v>
      </c>
      <c r="N247" s="10">
        <v>858</v>
      </c>
      <c r="O247" s="10">
        <v>877</v>
      </c>
      <c r="P247" s="10">
        <f t="shared" si="0"/>
        <v>44259</v>
      </c>
      <c r="Q247" s="10">
        <f t="shared" si="1"/>
        <v>54535</v>
      </c>
      <c r="R247" s="10">
        <f t="shared" si="2"/>
        <v>80437</v>
      </c>
      <c r="S247" s="10">
        <f t="shared" si="3"/>
        <v>72795</v>
      </c>
      <c r="T247" s="10">
        <f t="shared" ref="T247:U247" si="493">(P247/R247)*100</f>
        <v>55.023185847309072</v>
      </c>
      <c r="U247" s="10">
        <f t="shared" si="493"/>
        <v>74.915859605742156</v>
      </c>
      <c r="V247" s="10">
        <v>54438</v>
      </c>
      <c r="W247" s="10">
        <v>18260</v>
      </c>
      <c r="X247" s="10">
        <v>36178</v>
      </c>
      <c r="Y247" s="10">
        <v>0</v>
      </c>
      <c r="Z247" s="10">
        <v>237349</v>
      </c>
      <c r="AA247" s="10">
        <v>51812</v>
      </c>
      <c r="AB247" s="10">
        <v>26280</v>
      </c>
      <c r="AC247" s="10">
        <v>25532</v>
      </c>
      <c r="AD247" s="10">
        <v>128560</v>
      </c>
      <c r="AE247" s="10">
        <v>65450</v>
      </c>
      <c r="AF247" s="10">
        <v>58140</v>
      </c>
      <c r="AG247" s="10">
        <v>2527</v>
      </c>
      <c r="AH247" s="10">
        <v>2443</v>
      </c>
      <c r="AI247" s="10">
        <f t="shared" si="8"/>
        <v>60583</v>
      </c>
      <c r="AJ247" s="10">
        <f t="shared" si="397"/>
        <v>67977</v>
      </c>
      <c r="AK247" s="10">
        <f t="shared" si="5"/>
        <v>94150</v>
      </c>
      <c r="AL247" s="10">
        <f t="shared" si="10"/>
        <v>87358</v>
      </c>
      <c r="AM247" s="10">
        <f t="shared" ref="AM247:AN247" si="494">(AI247/AK247)*100</f>
        <v>64.347318109399893</v>
      </c>
      <c r="AN247" s="10">
        <f t="shared" si="494"/>
        <v>77.814281462487685</v>
      </c>
      <c r="AO247" s="10">
        <v>52948</v>
      </c>
      <c r="AP247" s="10">
        <v>19381</v>
      </c>
      <c r="AQ247" s="10">
        <v>33567</v>
      </c>
      <c r="AR247" s="10">
        <v>4029</v>
      </c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</row>
    <row r="248" spans="1:64">
      <c r="A248" s="6">
        <v>7897</v>
      </c>
      <c r="B248" s="7" t="s">
        <v>24</v>
      </c>
      <c r="C248" s="12" t="s">
        <v>324</v>
      </c>
      <c r="D248" s="12" t="s">
        <v>325</v>
      </c>
      <c r="E248" s="12" t="s">
        <v>326</v>
      </c>
      <c r="F248" s="12" t="s">
        <v>326</v>
      </c>
      <c r="G248" s="10">
        <v>18608</v>
      </c>
      <c r="H248" s="10">
        <v>5281</v>
      </c>
      <c r="I248" s="10">
        <v>2726</v>
      </c>
      <c r="J248" s="10">
        <v>2555</v>
      </c>
      <c r="K248" s="10">
        <v>9243</v>
      </c>
      <c r="L248" s="10">
        <v>5792</v>
      </c>
      <c r="M248" s="10">
        <v>3417</v>
      </c>
      <c r="N248" s="10">
        <v>23</v>
      </c>
      <c r="O248" s="10">
        <v>11</v>
      </c>
      <c r="P248" s="10">
        <f t="shared" si="0"/>
        <v>3428</v>
      </c>
      <c r="Q248" s="10">
        <f t="shared" si="1"/>
        <v>5815</v>
      </c>
      <c r="R248" s="10">
        <f t="shared" si="2"/>
        <v>6478</v>
      </c>
      <c r="S248" s="10">
        <f t="shared" si="3"/>
        <v>6849</v>
      </c>
      <c r="T248" s="10">
        <f t="shared" ref="T248:U248" si="495">(P248/R248)*100</f>
        <v>52.917567150355048</v>
      </c>
      <c r="U248" s="10">
        <f t="shared" si="495"/>
        <v>84.902905533654547</v>
      </c>
      <c r="V248" s="10">
        <v>4084</v>
      </c>
      <c r="W248" s="10">
        <v>1034</v>
      </c>
      <c r="X248" s="10">
        <v>3050</v>
      </c>
      <c r="Y248" s="10">
        <v>0</v>
      </c>
      <c r="Z248" s="10">
        <v>17701</v>
      </c>
      <c r="AA248" s="10">
        <v>3823</v>
      </c>
      <c r="AB248" s="10">
        <v>1957</v>
      </c>
      <c r="AC248" s="10">
        <v>1866</v>
      </c>
      <c r="AD248" s="10">
        <v>10519</v>
      </c>
      <c r="AE248" s="10">
        <v>5934</v>
      </c>
      <c r="AF248" s="10">
        <v>4429</v>
      </c>
      <c r="AG248" s="10">
        <v>92</v>
      </c>
      <c r="AH248" s="10">
        <v>64</v>
      </c>
      <c r="AI248" s="10">
        <f t="shared" si="8"/>
        <v>4493</v>
      </c>
      <c r="AJ248" s="10">
        <f t="shared" si="397"/>
        <v>6026</v>
      </c>
      <c r="AK248" s="10">
        <f t="shared" si="5"/>
        <v>6665</v>
      </c>
      <c r="AL248" s="10">
        <f t="shared" si="10"/>
        <v>7068</v>
      </c>
      <c r="AM248" s="10">
        <f t="shared" ref="AM248:AN248" si="496">(AI248/AK248)*100</f>
        <v>67.411852963240818</v>
      </c>
      <c r="AN248" s="10">
        <f t="shared" si="496"/>
        <v>85.257498585172613</v>
      </c>
      <c r="AO248" s="10">
        <v>3214</v>
      </c>
      <c r="AP248" s="10">
        <v>1042</v>
      </c>
      <c r="AQ248" s="10">
        <v>2172</v>
      </c>
      <c r="AR248" s="10">
        <v>145</v>
      </c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</row>
    <row r="249" spans="1:64">
      <c r="A249" s="6">
        <v>7921</v>
      </c>
      <c r="B249" s="7" t="s">
        <v>24</v>
      </c>
      <c r="C249" s="12" t="s">
        <v>324</v>
      </c>
      <c r="D249" s="12" t="s">
        <v>325</v>
      </c>
      <c r="E249" s="12" t="s">
        <v>327</v>
      </c>
      <c r="F249" s="12" t="s">
        <v>327</v>
      </c>
      <c r="G249" s="10">
        <v>34348</v>
      </c>
      <c r="H249" s="10">
        <v>9159</v>
      </c>
      <c r="I249" s="10">
        <v>4627</v>
      </c>
      <c r="J249" s="10">
        <v>4532</v>
      </c>
      <c r="K249" s="10">
        <v>17376</v>
      </c>
      <c r="L249" s="10">
        <v>9938</v>
      </c>
      <c r="M249" s="10">
        <v>7274</v>
      </c>
      <c r="N249" s="10">
        <v>88</v>
      </c>
      <c r="O249" s="10">
        <v>76</v>
      </c>
      <c r="P249" s="10">
        <f t="shared" si="0"/>
        <v>7350</v>
      </c>
      <c r="Q249" s="10">
        <f t="shared" si="1"/>
        <v>10026</v>
      </c>
      <c r="R249" s="10">
        <f t="shared" si="2"/>
        <v>12666</v>
      </c>
      <c r="S249" s="10">
        <f t="shared" si="3"/>
        <v>12523</v>
      </c>
      <c r="T249" s="10">
        <f t="shared" ref="T249:U249" si="497">(P249/R249)*100</f>
        <v>58.029369966840363</v>
      </c>
      <c r="U249" s="10">
        <f t="shared" si="497"/>
        <v>80.06068833346643</v>
      </c>
      <c r="V249" s="10">
        <v>7813</v>
      </c>
      <c r="W249" s="10">
        <v>2497</v>
      </c>
      <c r="X249" s="10">
        <v>5316</v>
      </c>
      <c r="Y249" s="10">
        <v>0</v>
      </c>
      <c r="Z249" s="10">
        <v>36661</v>
      </c>
      <c r="AA249" s="10">
        <v>8779</v>
      </c>
      <c r="AB249" s="10">
        <v>4465</v>
      </c>
      <c r="AC249" s="10">
        <v>4314</v>
      </c>
      <c r="AD249" s="10">
        <v>19732</v>
      </c>
      <c r="AE249" s="10">
        <v>10406</v>
      </c>
      <c r="AF249" s="10">
        <v>8739</v>
      </c>
      <c r="AG249" s="10">
        <v>361</v>
      </c>
      <c r="AH249" s="10">
        <v>226</v>
      </c>
      <c r="AI249" s="10">
        <f t="shared" si="8"/>
        <v>8965</v>
      </c>
      <c r="AJ249" s="10">
        <f t="shared" si="397"/>
        <v>10767</v>
      </c>
      <c r="AK249" s="10">
        <f t="shared" si="5"/>
        <v>13866</v>
      </c>
      <c r="AL249" s="10">
        <f t="shared" si="10"/>
        <v>13408</v>
      </c>
      <c r="AM249" s="10">
        <f t="shared" ref="AM249:AN249" si="498">(AI249/AK249)*100</f>
        <v>64.654550699552857</v>
      </c>
      <c r="AN249" s="10">
        <f t="shared" si="498"/>
        <v>80.302804295942721</v>
      </c>
      <c r="AO249" s="10">
        <v>7542</v>
      </c>
      <c r="AP249" s="10">
        <v>2641</v>
      </c>
      <c r="AQ249" s="10">
        <v>4901</v>
      </c>
      <c r="AR249" s="10">
        <v>608</v>
      </c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</row>
    <row r="250" spans="1:64">
      <c r="A250" s="6">
        <v>7969</v>
      </c>
      <c r="B250" s="7" t="s">
        <v>24</v>
      </c>
      <c r="C250" s="12" t="s">
        <v>324</v>
      </c>
      <c r="D250" s="12" t="s">
        <v>328</v>
      </c>
      <c r="E250" s="12" t="s">
        <v>329</v>
      </c>
      <c r="F250" s="12" t="s">
        <v>329</v>
      </c>
      <c r="G250" s="10">
        <v>91991</v>
      </c>
      <c r="H250" s="10">
        <v>27571</v>
      </c>
      <c r="I250" s="10">
        <v>14190</v>
      </c>
      <c r="J250" s="10">
        <v>13381</v>
      </c>
      <c r="K250" s="10">
        <v>41293</v>
      </c>
      <c r="L250" s="10">
        <v>24397</v>
      </c>
      <c r="M250" s="10">
        <v>16412</v>
      </c>
      <c r="N250" s="10">
        <v>299</v>
      </c>
      <c r="O250" s="10">
        <v>185</v>
      </c>
      <c r="P250" s="10">
        <f t="shared" si="0"/>
        <v>16597</v>
      </c>
      <c r="Q250" s="10">
        <f t="shared" si="1"/>
        <v>24696</v>
      </c>
      <c r="R250" s="10">
        <f>P250+X250</f>
        <v>32619</v>
      </c>
      <c r="S250" s="10">
        <f t="shared" si="3"/>
        <v>31801</v>
      </c>
      <c r="T250" s="10">
        <f t="shared" ref="T250:U250" si="499">(P250/R250)*100</f>
        <v>50.881388148011894</v>
      </c>
      <c r="U250" s="10">
        <f t="shared" si="499"/>
        <v>77.657935285053924</v>
      </c>
      <c r="V250" s="10">
        <v>23127</v>
      </c>
      <c r="W250" s="10">
        <v>7105</v>
      </c>
      <c r="X250" s="10">
        <v>16022</v>
      </c>
      <c r="Y250" s="10">
        <v>0</v>
      </c>
      <c r="Z250" s="10">
        <v>96746</v>
      </c>
      <c r="AA250" s="10">
        <v>24899</v>
      </c>
      <c r="AB250" s="10">
        <v>12666</v>
      </c>
      <c r="AC250" s="10">
        <v>12233</v>
      </c>
      <c r="AD250" s="10">
        <v>49677</v>
      </c>
      <c r="AE250" s="10">
        <v>26861</v>
      </c>
      <c r="AF250" s="10">
        <v>21185</v>
      </c>
      <c r="AG250" s="10">
        <v>933</v>
      </c>
      <c r="AH250" s="10">
        <v>698</v>
      </c>
      <c r="AI250" s="10">
        <f>AF250+AH250</f>
        <v>21883</v>
      </c>
      <c r="AJ250" s="10">
        <f t="shared" si="397"/>
        <v>27794</v>
      </c>
      <c r="AK250" s="10">
        <f t="shared" si="5"/>
        <v>35002</v>
      </c>
      <c r="AL250" s="10">
        <f t="shared" si="10"/>
        <v>34543</v>
      </c>
      <c r="AM250" s="10">
        <f t="shared" ref="AM250:AN250" si="500">(AI250/AK250)*100</f>
        <v>62.519284612307871</v>
      </c>
      <c r="AN250" s="10">
        <f t="shared" si="500"/>
        <v>80.462032828648361</v>
      </c>
      <c r="AO250" s="10">
        <v>19868</v>
      </c>
      <c r="AP250" s="10">
        <v>6749</v>
      </c>
      <c r="AQ250" s="10">
        <v>13119</v>
      </c>
      <c r="AR250" s="10">
        <v>2302</v>
      </c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</row>
    <row r="251" spans="1:64">
      <c r="A251" s="6">
        <v>7993</v>
      </c>
      <c r="B251" s="7" t="s">
        <v>24</v>
      </c>
      <c r="C251" s="12" t="s">
        <v>324</v>
      </c>
      <c r="D251" s="12" t="s">
        <v>328</v>
      </c>
      <c r="E251" s="12" t="s">
        <v>330</v>
      </c>
      <c r="F251" s="12" t="s">
        <v>330</v>
      </c>
      <c r="G251" s="10">
        <v>15342</v>
      </c>
      <c r="H251" s="10">
        <v>4085</v>
      </c>
      <c r="I251" s="10">
        <v>2109</v>
      </c>
      <c r="J251" s="10">
        <v>1976</v>
      </c>
      <c r="K251" s="10">
        <v>8209</v>
      </c>
      <c r="L251" s="10">
        <v>5956</v>
      </c>
      <c r="M251" s="10">
        <v>2220</v>
      </c>
      <c r="N251" s="10">
        <v>27</v>
      </c>
      <c r="O251" s="10">
        <v>6</v>
      </c>
      <c r="P251" s="10">
        <f t="shared" si="0"/>
        <v>2226</v>
      </c>
      <c r="Q251" s="10">
        <f t="shared" si="1"/>
        <v>5983</v>
      </c>
      <c r="R251" s="10">
        <f t="shared" si="2"/>
        <v>4432</v>
      </c>
      <c r="S251" s="10">
        <f t="shared" si="3"/>
        <v>6825</v>
      </c>
      <c r="T251" s="10">
        <f t="shared" ref="T251:U251" si="501">(P251/R251)*100</f>
        <v>50.225631768953072</v>
      </c>
      <c r="U251" s="10">
        <f t="shared" si="501"/>
        <v>87.663003663003664</v>
      </c>
      <c r="V251" s="10">
        <v>3048</v>
      </c>
      <c r="W251" s="10">
        <v>842</v>
      </c>
      <c r="X251" s="10">
        <v>2206</v>
      </c>
      <c r="Y251" s="10">
        <v>0</v>
      </c>
      <c r="Z251" s="10">
        <v>15493</v>
      </c>
      <c r="AA251" s="10">
        <v>4234</v>
      </c>
      <c r="AB251" s="10">
        <v>2175</v>
      </c>
      <c r="AC251" s="10">
        <v>2059</v>
      </c>
      <c r="AD251" s="10">
        <v>8185</v>
      </c>
      <c r="AE251" s="10">
        <v>4680</v>
      </c>
      <c r="AF251" s="10">
        <v>3335</v>
      </c>
      <c r="AG251" s="10">
        <v>95</v>
      </c>
      <c r="AH251" s="10">
        <v>75</v>
      </c>
      <c r="AI251" s="10">
        <f t="shared" si="8"/>
        <v>3410</v>
      </c>
      <c r="AJ251" s="10">
        <f t="shared" si="397"/>
        <v>4775</v>
      </c>
      <c r="AK251" s="10">
        <f t="shared" si="5"/>
        <v>5300</v>
      </c>
      <c r="AL251" s="10">
        <f t="shared" si="10"/>
        <v>5774</v>
      </c>
      <c r="AM251" s="10">
        <f t="shared" ref="AM251:AN251" si="502">(AI251/AK251)*100</f>
        <v>64.339622641509436</v>
      </c>
      <c r="AN251" s="10">
        <f t="shared" si="502"/>
        <v>82.698302736404571</v>
      </c>
      <c r="AO251" s="10">
        <v>2889</v>
      </c>
      <c r="AP251" s="10">
        <v>999</v>
      </c>
      <c r="AQ251" s="10">
        <v>1890</v>
      </c>
      <c r="AR251" s="10">
        <v>185</v>
      </c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</row>
    <row r="252" spans="1:64">
      <c r="A252" s="6">
        <v>8017</v>
      </c>
      <c r="B252" s="7" t="s">
        <v>24</v>
      </c>
      <c r="C252" s="12" t="s">
        <v>324</v>
      </c>
      <c r="D252" s="12" t="s">
        <v>328</v>
      </c>
      <c r="E252" s="12" t="s">
        <v>331</v>
      </c>
      <c r="F252" s="12" t="s">
        <v>331</v>
      </c>
      <c r="G252" s="10">
        <v>39804</v>
      </c>
      <c r="H252" s="10">
        <v>11903</v>
      </c>
      <c r="I252" s="10">
        <v>5981</v>
      </c>
      <c r="J252" s="10">
        <v>5922</v>
      </c>
      <c r="K252" s="10">
        <v>17834</v>
      </c>
      <c r="L252" s="10">
        <v>10906</v>
      </c>
      <c r="M252" s="10">
        <v>6729</v>
      </c>
      <c r="N252" s="10">
        <v>114</v>
      </c>
      <c r="O252" s="10">
        <v>85</v>
      </c>
      <c r="P252" s="10">
        <f t="shared" si="0"/>
        <v>6814</v>
      </c>
      <c r="Q252" s="10">
        <f t="shared" si="1"/>
        <v>11020</v>
      </c>
      <c r="R252" s="10">
        <f>P252+X252</f>
        <v>13336</v>
      </c>
      <c r="S252" s="10">
        <f t="shared" si="3"/>
        <v>14565</v>
      </c>
      <c r="T252" s="10">
        <f>(P252/R252)*100</f>
        <v>51.094781043791237</v>
      </c>
      <c r="U252" s="10">
        <f t="shared" ref="T252:U252" si="503">(Q252/S252)*100</f>
        <v>75.660830758668041</v>
      </c>
      <c r="V252" s="10">
        <v>10067</v>
      </c>
      <c r="W252" s="10">
        <v>3545</v>
      </c>
      <c r="X252" s="10">
        <v>6522</v>
      </c>
      <c r="Y252" s="10">
        <v>0</v>
      </c>
      <c r="Z252" s="10">
        <v>45566</v>
      </c>
      <c r="AA252" s="10">
        <v>12313</v>
      </c>
      <c r="AB252" s="10">
        <v>6194</v>
      </c>
      <c r="AC252" s="10">
        <v>6119</v>
      </c>
      <c r="AD252" s="10">
        <v>21977</v>
      </c>
      <c r="AE252" s="10">
        <v>12109</v>
      </c>
      <c r="AF252" s="10">
        <v>8924</v>
      </c>
      <c r="AG252" s="10">
        <v>556</v>
      </c>
      <c r="AH252" s="10">
        <v>388</v>
      </c>
      <c r="AI252" s="10">
        <f t="shared" si="8"/>
        <v>9312</v>
      </c>
      <c r="AJ252" s="10">
        <f t="shared" si="397"/>
        <v>12665</v>
      </c>
      <c r="AK252" s="10">
        <f t="shared" si="5"/>
        <v>15199</v>
      </c>
      <c r="AL252" s="10">
        <f t="shared" si="10"/>
        <v>16223</v>
      </c>
      <c r="AM252" s="10">
        <f t="shared" ref="AM252:AN252" si="504">(AI252/AK252)*100</f>
        <v>61.267188630830972</v>
      </c>
      <c r="AN252" s="10">
        <f t="shared" si="504"/>
        <v>78.068174813536345</v>
      </c>
      <c r="AO252" s="10">
        <v>9445</v>
      </c>
      <c r="AP252" s="10">
        <v>3558</v>
      </c>
      <c r="AQ252" s="10">
        <v>5887</v>
      </c>
      <c r="AR252" s="10">
        <v>1831</v>
      </c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</row>
    <row r="253" spans="1:64">
      <c r="A253" s="14"/>
      <c r="B253" s="15"/>
      <c r="C253" s="16" t="s">
        <v>328</v>
      </c>
      <c r="D253" s="16" t="s">
        <v>328</v>
      </c>
      <c r="E253" s="16"/>
      <c r="F253" s="16"/>
      <c r="G253" s="17">
        <f>SUM(G250:G252)</f>
        <v>147137</v>
      </c>
      <c r="H253" s="17"/>
      <c r="I253" s="17"/>
      <c r="J253" s="17"/>
      <c r="K253" s="17"/>
      <c r="L253" s="17">
        <f>SUM(L250:L252)</f>
        <v>41259</v>
      </c>
      <c r="M253" s="17">
        <f>SUM(M250:M252)</f>
        <v>25361</v>
      </c>
      <c r="N253" s="17">
        <f>SUM(N250:N252)</f>
        <v>440</v>
      </c>
      <c r="O253" s="17">
        <f>SUM(O250:O252)</f>
        <v>276</v>
      </c>
      <c r="P253" s="17">
        <f>M253+O253</f>
        <v>25637</v>
      </c>
      <c r="Q253" s="10">
        <f>L253+N253</f>
        <v>41699</v>
      </c>
      <c r="R253" s="17">
        <f>P253+X253</f>
        <v>50387</v>
      </c>
      <c r="S253" s="17">
        <f>Q253+W253</f>
        <v>53191</v>
      </c>
      <c r="T253" s="17">
        <f>(P253/R253)*100</f>
        <v>50.880187349911687</v>
      </c>
      <c r="U253" s="17">
        <f>(Q253/S253)*100</f>
        <v>78.394841232539335</v>
      </c>
      <c r="V253" s="17"/>
      <c r="W253" s="17">
        <f>SUM(W250:W252)</f>
        <v>11492</v>
      </c>
      <c r="X253" s="17">
        <f t="shared" ref="W253:X253" si="505">SUM(X250:X252)</f>
        <v>24750</v>
      </c>
      <c r="Y253" s="17"/>
      <c r="Z253" s="17"/>
      <c r="AA253" s="17"/>
      <c r="AB253" s="17"/>
      <c r="AC253" s="17"/>
      <c r="AD253" s="17"/>
      <c r="AE253" s="17">
        <f>SUM(AE250:AE252)</f>
        <v>43650</v>
      </c>
      <c r="AF253" s="17">
        <f>SUM(AF250:AF252)</f>
        <v>33444</v>
      </c>
      <c r="AG253" s="17">
        <f>SUM(AG250:AG252)</f>
        <v>1584</v>
      </c>
      <c r="AH253" s="17">
        <f>SUM(AH250:AH252)</f>
        <v>1161</v>
      </c>
      <c r="AI253" s="10">
        <f>AF253+AH253</f>
        <v>34605</v>
      </c>
      <c r="AJ253" s="10">
        <f>AE253+AG253</f>
        <v>45234</v>
      </c>
      <c r="AK253" s="10">
        <f>AI253+AQ253</f>
        <v>55501</v>
      </c>
      <c r="AL253" s="10">
        <f>AJ253+AP253</f>
        <v>56540</v>
      </c>
      <c r="AM253" s="10">
        <f t="shared" ref="AM253:AN253" si="506">(AI253/AK253)*100</f>
        <v>62.350227923821187</v>
      </c>
      <c r="AN253" s="10">
        <f t="shared" si="506"/>
        <v>80.003537318712418</v>
      </c>
      <c r="AO253" s="17"/>
      <c r="AP253" s="17">
        <f>SUM(AP250:AP252)</f>
        <v>11306</v>
      </c>
      <c r="AQ253" s="17">
        <f>SUM(AQ250:AQ252)</f>
        <v>20896</v>
      </c>
      <c r="AR253" s="17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</row>
    <row r="254" spans="1:64">
      <c r="A254" s="6">
        <v>8065</v>
      </c>
      <c r="B254" s="7" t="s">
        <v>24</v>
      </c>
      <c r="C254" s="12" t="s">
        <v>324</v>
      </c>
      <c r="D254" s="12" t="s">
        <v>332</v>
      </c>
      <c r="E254" s="12" t="s">
        <v>333</v>
      </c>
      <c r="F254" s="12" t="s">
        <v>333</v>
      </c>
      <c r="G254" s="10">
        <v>14758</v>
      </c>
      <c r="H254" s="10">
        <v>3967</v>
      </c>
      <c r="I254" s="10">
        <v>2008</v>
      </c>
      <c r="J254" s="10">
        <v>1959</v>
      </c>
      <c r="K254" s="10">
        <v>8082</v>
      </c>
      <c r="L254" s="10">
        <v>4626</v>
      </c>
      <c r="M254" s="10">
        <v>3425</v>
      </c>
      <c r="N254" s="10">
        <v>17</v>
      </c>
      <c r="O254" s="10">
        <v>14</v>
      </c>
      <c r="P254" s="10">
        <f t="shared" si="0"/>
        <v>3439</v>
      </c>
      <c r="Q254" s="10">
        <f t="shared" si="1"/>
        <v>4643</v>
      </c>
      <c r="R254" s="10">
        <f t="shared" si="2"/>
        <v>5466</v>
      </c>
      <c r="S254" s="10">
        <f t="shared" si="3"/>
        <v>5325</v>
      </c>
      <c r="T254" s="10">
        <f t="shared" ref="T254:U254" si="507">(P254/R254)*100</f>
        <v>62.916209293816316</v>
      </c>
      <c r="U254" s="10">
        <f t="shared" si="507"/>
        <v>87.1924882629108</v>
      </c>
      <c r="V254" s="10">
        <v>2709</v>
      </c>
      <c r="W254" s="10">
        <v>682</v>
      </c>
      <c r="X254" s="10">
        <v>2027</v>
      </c>
      <c r="Y254" s="10">
        <v>0</v>
      </c>
      <c r="Z254" s="10">
        <v>15774</v>
      </c>
      <c r="AA254" s="10">
        <v>3684</v>
      </c>
      <c r="AB254" s="10">
        <v>1800</v>
      </c>
      <c r="AC254" s="10">
        <v>1884</v>
      </c>
      <c r="AD254" s="10">
        <v>9240</v>
      </c>
      <c r="AE254" s="10">
        <v>5030</v>
      </c>
      <c r="AF254" s="10">
        <v>4078</v>
      </c>
      <c r="AG254" s="10">
        <v>78</v>
      </c>
      <c r="AH254" s="10">
        <v>54</v>
      </c>
      <c r="AI254" s="10">
        <f t="shared" si="8"/>
        <v>4132</v>
      </c>
      <c r="AJ254" s="10">
        <f t="shared" si="397"/>
        <v>5108</v>
      </c>
      <c r="AK254" s="10">
        <f t="shared" si="5"/>
        <v>6047</v>
      </c>
      <c r="AL254" s="10">
        <f t="shared" si="10"/>
        <v>5839</v>
      </c>
      <c r="AM254" s="10">
        <f t="shared" ref="AM254:AN254" si="508">(AI254/AK254)*100</f>
        <v>68.331404001984453</v>
      </c>
      <c r="AN254" s="10">
        <f t="shared" si="508"/>
        <v>87.480733002226401</v>
      </c>
      <c r="AO254" s="10">
        <v>2646</v>
      </c>
      <c r="AP254" s="10">
        <v>731</v>
      </c>
      <c r="AQ254" s="10">
        <v>1915</v>
      </c>
      <c r="AR254" s="10">
        <v>204</v>
      </c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</row>
    <row r="255" spans="1:64">
      <c r="A255" s="6">
        <v>8089</v>
      </c>
      <c r="B255" s="7" t="s">
        <v>24</v>
      </c>
      <c r="C255" s="12" t="s">
        <v>324</v>
      </c>
      <c r="D255" s="12" t="s">
        <v>332</v>
      </c>
      <c r="E255" s="12" t="s">
        <v>334</v>
      </c>
      <c r="F255" s="12" t="s">
        <v>334</v>
      </c>
      <c r="G255" s="10">
        <v>5457</v>
      </c>
      <c r="H255" s="10">
        <v>1781</v>
      </c>
      <c r="I255" s="10">
        <v>919</v>
      </c>
      <c r="J255" s="10">
        <v>862</v>
      </c>
      <c r="K255" s="10">
        <v>2726</v>
      </c>
      <c r="L255" s="10">
        <v>1552</v>
      </c>
      <c r="M255" s="10">
        <v>1168</v>
      </c>
      <c r="N255" s="10">
        <v>6</v>
      </c>
      <c r="O255" s="10">
        <v>0</v>
      </c>
      <c r="P255" s="10">
        <f t="shared" si="0"/>
        <v>1168</v>
      </c>
      <c r="Q255" s="10">
        <f t="shared" si="1"/>
        <v>1558</v>
      </c>
      <c r="R255" s="10">
        <f t="shared" si="2"/>
        <v>1880</v>
      </c>
      <c r="S255" s="10">
        <f t="shared" si="3"/>
        <v>1796</v>
      </c>
      <c r="T255" s="10">
        <f t="shared" ref="T255:U255" si="509">(P255/R255)*100</f>
        <v>62.127659574468083</v>
      </c>
      <c r="U255" s="10">
        <f t="shared" si="509"/>
        <v>86.748329621380847</v>
      </c>
      <c r="V255" s="10">
        <v>950</v>
      </c>
      <c r="W255" s="10">
        <v>238</v>
      </c>
      <c r="X255" s="10">
        <v>712</v>
      </c>
      <c r="Y255" s="10">
        <v>0</v>
      </c>
      <c r="Z255" s="10">
        <v>4674</v>
      </c>
      <c r="AA255" s="10">
        <v>1201</v>
      </c>
      <c r="AB255" s="10">
        <v>601</v>
      </c>
      <c r="AC255" s="10">
        <v>600</v>
      </c>
      <c r="AD255" s="10">
        <v>2735</v>
      </c>
      <c r="AE255" s="10">
        <v>1446</v>
      </c>
      <c r="AF255" s="10">
        <v>1254</v>
      </c>
      <c r="AG255" s="10">
        <v>21</v>
      </c>
      <c r="AH255" s="10">
        <v>14</v>
      </c>
      <c r="AI255" s="10">
        <f t="shared" si="8"/>
        <v>1268</v>
      </c>
      <c r="AJ255" s="10">
        <f t="shared" si="397"/>
        <v>1467</v>
      </c>
      <c r="AK255" s="10">
        <f t="shared" si="5"/>
        <v>1750</v>
      </c>
      <c r="AL255" s="10">
        <f t="shared" si="10"/>
        <v>1683</v>
      </c>
      <c r="AM255" s="10">
        <f t="shared" ref="AM255:AN255" si="510">(AI255/AK255)*100</f>
        <v>72.457142857142856</v>
      </c>
      <c r="AN255" s="10">
        <f t="shared" si="510"/>
        <v>87.165775401069524</v>
      </c>
      <c r="AO255" s="10">
        <v>698</v>
      </c>
      <c r="AP255" s="10">
        <v>216</v>
      </c>
      <c r="AQ255" s="10">
        <v>482</v>
      </c>
      <c r="AR255" s="10">
        <v>40</v>
      </c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</row>
    <row r="256" spans="1:64">
      <c r="A256" s="6">
        <v>8137</v>
      </c>
      <c r="B256" s="7" t="s">
        <v>24</v>
      </c>
      <c r="C256" s="12" t="s">
        <v>324</v>
      </c>
      <c r="D256" s="12" t="s">
        <v>335</v>
      </c>
      <c r="E256" s="12" t="s">
        <v>336</v>
      </c>
      <c r="F256" s="12" t="s">
        <v>336</v>
      </c>
      <c r="G256" s="10">
        <v>23823</v>
      </c>
      <c r="H256" s="10">
        <v>6820</v>
      </c>
      <c r="I256" s="10">
        <v>3507</v>
      </c>
      <c r="J256" s="10">
        <v>3313</v>
      </c>
      <c r="K256" s="10">
        <v>11839</v>
      </c>
      <c r="L256" s="10">
        <v>6756</v>
      </c>
      <c r="M256" s="10">
        <v>5026</v>
      </c>
      <c r="N256" s="10">
        <v>33</v>
      </c>
      <c r="O256" s="10">
        <v>24</v>
      </c>
      <c r="P256" s="10">
        <f t="shared" si="0"/>
        <v>5050</v>
      </c>
      <c r="Q256" s="10">
        <f t="shared" si="1"/>
        <v>6789</v>
      </c>
      <c r="R256" s="10">
        <f t="shared" si="2"/>
        <v>8799</v>
      </c>
      <c r="S256" s="10">
        <f t="shared" si="3"/>
        <v>8204</v>
      </c>
      <c r="T256" s="10">
        <f t="shared" ref="T256:U256" si="511">(P256/R256)*100</f>
        <v>57.392885555176719</v>
      </c>
      <c r="U256" s="10">
        <f t="shared" si="511"/>
        <v>82.752315943442227</v>
      </c>
      <c r="V256" s="10">
        <v>5164</v>
      </c>
      <c r="W256" s="10">
        <v>1415</v>
      </c>
      <c r="X256" s="10">
        <v>3749</v>
      </c>
      <c r="Y256" s="10">
        <v>0</v>
      </c>
      <c r="Z256" s="10">
        <v>30095</v>
      </c>
      <c r="AA256" s="10">
        <v>6939</v>
      </c>
      <c r="AB256" s="10">
        <v>3566</v>
      </c>
      <c r="AC256" s="10">
        <v>3373</v>
      </c>
      <c r="AD256" s="10">
        <v>17343</v>
      </c>
      <c r="AE256" s="10">
        <v>9072</v>
      </c>
      <c r="AF256" s="10">
        <v>7848</v>
      </c>
      <c r="AG256" s="10">
        <v>242</v>
      </c>
      <c r="AH256" s="10">
        <v>181</v>
      </c>
      <c r="AI256" s="10">
        <f t="shared" si="8"/>
        <v>8029</v>
      </c>
      <c r="AJ256" s="10">
        <f t="shared" si="397"/>
        <v>9314</v>
      </c>
      <c r="AK256" s="10">
        <f t="shared" si="5"/>
        <v>11668</v>
      </c>
      <c r="AL256" s="10">
        <f t="shared" si="10"/>
        <v>11098</v>
      </c>
      <c r="AM256" s="10">
        <f t="shared" ref="AM256:AN256" si="512">(AI256/AK256)*100</f>
        <v>68.812135755913602</v>
      </c>
      <c r="AN256" s="10">
        <f t="shared" si="512"/>
        <v>83.925031537213911</v>
      </c>
      <c r="AO256" s="10">
        <v>5423</v>
      </c>
      <c r="AP256" s="10">
        <v>1784</v>
      </c>
      <c r="AQ256" s="10">
        <v>3639</v>
      </c>
      <c r="AR256" s="10">
        <v>390</v>
      </c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</row>
    <row r="257" spans="1:64">
      <c r="A257" s="6">
        <v>8161</v>
      </c>
      <c r="B257" s="7" t="s">
        <v>24</v>
      </c>
      <c r="C257" s="12" t="s">
        <v>324</v>
      </c>
      <c r="D257" s="12" t="s">
        <v>335</v>
      </c>
      <c r="E257" s="12" t="s">
        <v>337</v>
      </c>
      <c r="F257" s="12" t="s">
        <v>337</v>
      </c>
      <c r="G257" s="10">
        <v>11338</v>
      </c>
      <c r="H257" s="10">
        <v>3366</v>
      </c>
      <c r="I257" s="10">
        <v>1744</v>
      </c>
      <c r="J257" s="10">
        <v>1622</v>
      </c>
      <c r="K257" s="10">
        <v>5366</v>
      </c>
      <c r="L257" s="10">
        <v>3376</v>
      </c>
      <c r="M257" s="10">
        <v>1972</v>
      </c>
      <c r="N257" s="10">
        <v>12</v>
      </c>
      <c r="O257" s="10">
        <v>6</v>
      </c>
      <c r="P257" s="10">
        <f t="shared" si="0"/>
        <v>1978</v>
      </c>
      <c r="Q257" s="10">
        <f t="shared" si="1"/>
        <v>3388</v>
      </c>
      <c r="R257" s="10">
        <f t="shared" si="2"/>
        <v>4049</v>
      </c>
      <c r="S257" s="10">
        <f t="shared" si="3"/>
        <v>3923</v>
      </c>
      <c r="T257" s="10">
        <f t="shared" ref="T257:U257" si="513">(P257/R257)*100</f>
        <v>48.851568288466289</v>
      </c>
      <c r="U257" s="10">
        <f t="shared" si="513"/>
        <v>86.36247769564109</v>
      </c>
      <c r="V257" s="10">
        <v>2606</v>
      </c>
      <c r="W257" s="10">
        <v>535</v>
      </c>
      <c r="X257" s="10">
        <v>2071</v>
      </c>
      <c r="Y257" s="10">
        <v>0</v>
      </c>
      <c r="Z257" s="10">
        <v>9470</v>
      </c>
      <c r="AA257" s="10">
        <v>2163</v>
      </c>
      <c r="AB257" s="10">
        <v>1131</v>
      </c>
      <c r="AC257" s="10">
        <v>1032</v>
      </c>
      <c r="AD257" s="10">
        <v>5752</v>
      </c>
      <c r="AE257" s="10">
        <v>3006</v>
      </c>
      <c r="AF257" s="10">
        <v>2652</v>
      </c>
      <c r="AG257" s="10">
        <v>63</v>
      </c>
      <c r="AH257" s="10">
        <v>31</v>
      </c>
      <c r="AI257" s="10">
        <f t="shared" si="8"/>
        <v>2683</v>
      </c>
      <c r="AJ257" s="10">
        <f t="shared" si="397"/>
        <v>3069</v>
      </c>
      <c r="AK257" s="10">
        <f t="shared" si="5"/>
        <v>3732</v>
      </c>
      <c r="AL257" s="10">
        <f t="shared" si="10"/>
        <v>3490</v>
      </c>
      <c r="AM257" s="10">
        <f t="shared" ref="AM257:AN257" si="514">(AI257/AK257)*100</f>
        <v>71.891747052518767</v>
      </c>
      <c r="AN257" s="10">
        <f t="shared" si="514"/>
        <v>87.936962750716333</v>
      </c>
      <c r="AO257" s="10">
        <v>1470</v>
      </c>
      <c r="AP257" s="10">
        <v>421</v>
      </c>
      <c r="AQ257" s="10">
        <v>1049</v>
      </c>
      <c r="AR257" s="10">
        <v>85</v>
      </c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</row>
    <row r="258" spans="1:64">
      <c r="A258" s="6">
        <v>8209</v>
      </c>
      <c r="B258" s="7" t="s">
        <v>24</v>
      </c>
      <c r="C258" s="12" t="s">
        <v>324</v>
      </c>
      <c r="D258" s="12" t="s">
        <v>338</v>
      </c>
      <c r="E258" s="12" t="s">
        <v>208</v>
      </c>
      <c r="F258" s="12" t="s">
        <v>208</v>
      </c>
      <c r="G258" s="10">
        <v>21954</v>
      </c>
      <c r="H258" s="10">
        <v>6720</v>
      </c>
      <c r="I258" s="10">
        <v>3420</v>
      </c>
      <c r="J258" s="10">
        <v>3300</v>
      </c>
      <c r="K258" s="10">
        <v>10434</v>
      </c>
      <c r="L258" s="10">
        <v>6956</v>
      </c>
      <c r="M258" s="10">
        <v>3390</v>
      </c>
      <c r="N258" s="10">
        <v>67</v>
      </c>
      <c r="O258" s="10">
        <v>21</v>
      </c>
      <c r="P258" s="10">
        <f t="shared" si="0"/>
        <v>3411</v>
      </c>
      <c r="Q258" s="10">
        <f t="shared" si="1"/>
        <v>7023</v>
      </c>
      <c r="R258" s="10">
        <f t="shared" si="2"/>
        <v>7046</v>
      </c>
      <c r="S258" s="10">
        <f t="shared" si="3"/>
        <v>8188</v>
      </c>
      <c r="T258" s="10">
        <f t="shared" ref="T258:U258" si="515">(P258/R258)*100</f>
        <v>48.410445642917963</v>
      </c>
      <c r="U258" s="10">
        <f t="shared" si="515"/>
        <v>85.771861260381044</v>
      </c>
      <c r="V258" s="10">
        <v>4800</v>
      </c>
      <c r="W258" s="10">
        <v>1165</v>
      </c>
      <c r="X258" s="10">
        <v>3635</v>
      </c>
      <c r="Y258" s="10">
        <v>0</v>
      </c>
      <c r="Z258" s="10">
        <v>20671</v>
      </c>
      <c r="AA258" s="10">
        <v>5380</v>
      </c>
      <c r="AB258" s="10">
        <v>2750</v>
      </c>
      <c r="AC258" s="10">
        <v>2630</v>
      </c>
      <c r="AD258" s="10">
        <v>11416</v>
      </c>
      <c r="AE258" s="10">
        <v>6514</v>
      </c>
      <c r="AF258" s="10">
        <v>4762</v>
      </c>
      <c r="AG258" s="10">
        <v>82</v>
      </c>
      <c r="AH258" s="10">
        <v>58</v>
      </c>
      <c r="AI258" s="10">
        <f t="shared" si="8"/>
        <v>4820</v>
      </c>
      <c r="AJ258" s="10">
        <f t="shared" si="397"/>
        <v>6596</v>
      </c>
      <c r="AK258" s="10">
        <f t="shared" si="5"/>
        <v>7148</v>
      </c>
      <c r="AL258" s="10">
        <f t="shared" si="10"/>
        <v>7660</v>
      </c>
      <c r="AM258" s="10">
        <f t="shared" ref="AM258:AN258" si="516">(AI258/AK258)*100</f>
        <v>67.431449356463347</v>
      </c>
      <c r="AN258" s="10">
        <f t="shared" si="516"/>
        <v>86.10966057441253</v>
      </c>
      <c r="AO258" s="10">
        <v>3392</v>
      </c>
      <c r="AP258" s="10">
        <v>1064</v>
      </c>
      <c r="AQ258" s="10">
        <v>2328</v>
      </c>
      <c r="AR258" s="10">
        <v>483</v>
      </c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</row>
    <row r="259" spans="1:64">
      <c r="A259" s="6">
        <v>8281</v>
      </c>
      <c r="B259" s="7" t="s">
        <v>24</v>
      </c>
      <c r="C259" s="12" t="s">
        <v>339</v>
      </c>
      <c r="D259" s="12" t="s">
        <v>340</v>
      </c>
      <c r="E259" s="12" t="s">
        <v>341</v>
      </c>
      <c r="F259" s="12" t="s">
        <v>341</v>
      </c>
      <c r="G259" s="10">
        <v>1440577</v>
      </c>
      <c r="H259" s="10">
        <v>397810</v>
      </c>
      <c r="I259" s="10">
        <v>203253</v>
      </c>
      <c r="J259" s="10">
        <v>194557</v>
      </c>
      <c r="K259" s="10">
        <v>687274</v>
      </c>
      <c r="L259" s="10">
        <v>391248</v>
      </c>
      <c r="M259" s="10">
        <v>286214</v>
      </c>
      <c r="N259" s="10">
        <v>5453</v>
      </c>
      <c r="O259" s="10">
        <v>4359</v>
      </c>
      <c r="P259" s="10">
        <f t="shared" si="0"/>
        <v>290573</v>
      </c>
      <c r="Q259" s="10">
        <f t="shared" si="1"/>
        <v>396701</v>
      </c>
      <c r="R259" s="10">
        <f t="shared" si="2"/>
        <v>531469</v>
      </c>
      <c r="S259" s="10">
        <f t="shared" si="3"/>
        <v>511298</v>
      </c>
      <c r="T259" s="10">
        <f t="shared" ref="T259:U259" si="517">(P259/R259)*100</f>
        <v>54.673555748312694</v>
      </c>
      <c r="U259" s="10">
        <f t="shared" si="517"/>
        <v>77.58704317247475</v>
      </c>
      <c r="V259" s="10">
        <v>355493</v>
      </c>
      <c r="W259" s="10">
        <v>114597</v>
      </c>
      <c r="X259" s="10">
        <v>240896</v>
      </c>
      <c r="Y259" s="10">
        <v>0</v>
      </c>
      <c r="Z259" s="10">
        <v>1596142</v>
      </c>
      <c r="AA259" s="10">
        <v>384337</v>
      </c>
      <c r="AB259" s="10">
        <v>196049</v>
      </c>
      <c r="AC259" s="10">
        <v>188288</v>
      </c>
      <c r="AD259" s="10">
        <v>824965</v>
      </c>
      <c r="AE259" s="10">
        <v>442639</v>
      </c>
      <c r="AF259" s="10">
        <v>357573</v>
      </c>
      <c r="AG259" s="10">
        <v>13249</v>
      </c>
      <c r="AH259" s="10">
        <v>11504</v>
      </c>
      <c r="AI259" s="10">
        <f t="shared" si="8"/>
        <v>369077</v>
      </c>
      <c r="AJ259" s="10">
        <f t="shared" si="397"/>
        <v>455888</v>
      </c>
      <c r="AK259" s="10">
        <f t="shared" si="5"/>
        <v>580476</v>
      </c>
      <c r="AL259" s="10">
        <f t="shared" si="10"/>
        <v>569593</v>
      </c>
      <c r="AM259" s="10">
        <f t="shared" ref="AM259:AN259" si="518">(AI259/AK259)*100</f>
        <v>63.581784604359179</v>
      </c>
      <c r="AN259" s="10">
        <f t="shared" si="518"/>
        <v>80.037500460855384</v>
      </c>
      <c r="AO259" s="10">
        <v>325104</v>
      </c>
      <c r="AP259" s="10">
        <v>113705</v>
      </c>
      <c r="AQ259" s="10">
        <v>211399</v>
      </c>
      <c r="AR259" s="10">
        <v>61736</v>
      </c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</row>
    <row r="260" spans="1:64">
      <c r="A260" s="6">
        <v>8305</v>
      </c>
      <c r="B260" s="7" t="s">
        <v>24</v>
      </c>
      <c r="C260" s="12" t="s">
        <v>339</v>
      </c>
      <c r="D260" s="12" t="s">
        <v>340</v>
      </c>
      <c r="E260" s="12" t="s">
        <v>342</v>
      </c>
      <c r="F260" s="12" t="s">
        <v>342</v>
      </c>
      <c r="G260" s="10">
        <v>55546</v>
      </c>
      <c r="H260" s="10">
        <v>19268</v>
      </c>
      <c r="I260" s="10">
        <v>9919</v>
      </c>
      <c r="J260" s="10">
        <v>9349</v>
      </c>
      <c r="K260" s="10">
        <v>23276</v>
      </c>
      <c r="L260" s="10">
        <v>15025</v>
      </c>
      <c r="M260" s="10">
        <v>8026</v>
      </c>
      <c r="N260" s="10">
        <v>130</v>
      </c>
      <c r="O260" s="10">
        <v>95</v>
      </c>
      <c r="P260" s="10">
        <f t="shared" si="0"/>
        <v>8121</v>
      </c>
      <c r="Q260" s="10">
        <f t="shared" si="1"/>
        <v>15155</v>
      </c>
      <c r="R260" s="10">
        <f t="shared" si="2"/>
        <v>17592</v>
      </c>
      <c r="S260" s="10">
        <f t="shared" si="3"/>
        <v>18686</v>
      </c>
      <c r="T260" s="10">
        <f t="shared" ref="T260:U260" si="519">(P260/R260)*100</f>
        <v>46.163028649386085</v>
      </c>
      <c r="U260" s="10">
        <f t="shared" si="519"/>
        <v>81.103499946484007</v>
      </c>
      <c r="V260" s="10">
        <v>13002</v>
      </c>
      <c r="W260" s="10">
        <v>3531</v>
      </c>
      <c r="X260" s="10">
        <v>9471</v>
      </c>
      <c r="Y260" s="10">
        <v>0</v>
      </c>
      <c r="Z260" s="10">
        <v>105600</v>
      </c>
      <c r="AA260" s="10">
        <v>32054</v>
      </c>
      <c r="AB260" s="10">
        <v>16436</v>
      </c>
      <c r="AC260" s="10">
        <v>15618</v>
      </c>
      <c r="AD260" s="10">
        <v>49416</v>
      </c>
      <c r="AE260" s="10">
        <v>28623</v>
      </c>
      <c r="AF260" s="10">
        <v>19344</v>
      </c>
      <c r="AG260" s="10">
        <v>827</v>
      </c>
      <c r="AH260" s="10">
        <v>622</v>
      </c>
      <c r="AI260" s="10">
        <f t="shared" si="8"/>
        <v>19966</v>
      </c>
      <c r="AJ260" s="10">
        <f t="shared" si="397"/>
        <v>29450</v>
      </c>
      <c r="AK260" s="10">
        <f t="shared" si="5"/>
        <v>32954</v>
      </c>
      <c r="AL260" s="10">
        <f t="shared" si="10"/>
        <v>35294</v>
      </c>
      <c r="AM260" s="10">
        <f t="shared" ref="AM260:AN260" si="520">(AI260/AK260)*100</f>
        <v>60.587485585968317</v>
      </c>
      <c r="AN260" s="10">
        <f t="shared" si="520"/>
        <v>83.441944806482695</v>
      </c>
      <c r="AO260" s="10">
        <v>18832</v>
      </c>
      <c r="AP260" s="10">
        <v>5844</v>
      </c>
      <c r="AQ260" s="10">
        <v>12988</v>
      </c>
      <c r="AR260" s="10">
        <v>5298</v>
      </c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</row>
    <row r="261" spans="1:64">
      <c r="A261" s="6">
        <v>8329</v>
      </c>
      <c r="B261" s="7" t="s">
        <v>24</v>
      </c>
      <c r="C261" s="12" t="s">
        <v>339</v>
      </c>
      <c r="D261" s="12" t="s">
        <v>340</v>
      </c>
      <c r="E261" s="12" t="s">
        <v>343</v>
      </c>
      <c r="F261" s="12" t="s">
        <v>343</v>
      </c>
      <c r="G261" s="10">
        <v>15286</v>
      </c>
      <c r="H261" s="10">
        <v>5041</v>
      </c>
      <c r="I261" s="10">
        <v>2625</v>
      </c>
      <c r="J261" s="10">
        <v>2416</v>
      </c>
      <c r="K261" s="10">
        <v>7048</v>
      </c>
      <c r="L261" s="10">
        <v>4571</v>
      </c>
      <c r="M261" s="10">
        <v>2434</v>
      </c>
      <c r="N261" s="10">
        <v>19</v>
      </c>
      <c r="O261" s="10">
        <v>24</v>
      </c>
      <c r="P261" s="10">
        <f t="shared" ref="P261:P349" si="521">M261+O261</f>
        <v>2458</v>
      </c>
      <c r="Q261" s="10">
        <f t="shared" ref="Q261:Q349" si="522">L261+N261</f>
        <v>4590</v>
      </c>
      <c r="R261" s="10">
        <f t="shared" ref="R261:R349" si="523">P261+X261</f>
        <v>4731</v>
      </c>
      <c r="S261" s="10">
        <f t="shared" ref="S261:S349" si="524">Q261+W261</f>
        <v>5514</v>
      </c>
      <c r="T261" s="10">
        <f t="shared" ref="T261:U261" si="525">(P261/R261)*100</f>
        <v>51.955189177763685</v>
      </c>
      <c r="U261" s="10">
        <f t="shared" si="525"/>
        <v>83.242655059847664</v>
      </c>
      <c r="V261" s="10">
        <v>3197</v>
      </c>
      <c r="W261" s="10">
        <v>924</v>
      </c>
      <c r="X261" s="10">
        <v>2273</v>
      </c>
      <c r="Y261" s="10">
        <v>0</v>
      </c>
      <c r="Z261" s="10">
        <v>22878</v>
      </c>
      <c r="AA261" s="10">
        <v>5575</v>
      </c>
      <c r="AB261" s="10">
        <v>2922</v>
      </c>
      <c r="AC261" s="10">
        <v>2653</v>
      </c>
      <c r="AD261" s="10">
        <v>11830</v>
      </c>
      <c r="AE261" s="10">
        <v>6856</v>
      </c>
      <c r="AF261" s="10">
        <v>4733</v>
      </c>
      <c r="AG261" s="10">
        <v>139</v>
      </c>
      <c r="AH261" s="10">
        <v>102</v>
      </c>
      <c r="AI261" s="10">
        <f t="shared" ref="AI261:AI349" si="526">AF261+AH261</f>
        <v>4835</v>
      </c>
      <c r="AJ261" s="10">
        <f t="shared" si="397"/>
        <v>6995</v>
      </c>
      <c r="AK261" s="10">
        <f t="shared" ref="AK261:AK349" si="527">AI261+AQ261</f>
        <v>7974</v>
      </c>
      <c r="AL261" s="10">
        <f t="shared" ref="AL261:AL349" si="528">AJ261+AP261</f>
        <v>8626</v>
      </c>
      <c r="AM261" s="10">
        <f t="shared" ref="AM261:AN261" si="529">(AI261/AK261)*100</f>
        <v>60.634562327564588</v>
      </c>
      <c r="AN261" s="10">
        <f t="shared" si="529"/>
        <v>81.092047298863903</v>
      </c>
      <c r="AO261" s="10">
        <v>4770</v>
      </c>
      <c r="AP261" s="10">
        <v>1631</v>
      </c>
      <c r="AQ261" s="10">
        <v>3139</v>
      </c>
      <c r="AR261" s="10">
        <v>703</v>
      </c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</row>
    <row r="262" spans="1:64">
      <c r="A262" s="6">
        <v>8353</v>
      </c>
      <c r="B262" s="7" t="s">
        <v>24</v>
      </c>
      <c r="C262" s="12" t="s">
        <v>339</v>
      </c>
      <c r="D262" s="12" t="s">
        <v>340</v>
      </c>
      <c r="E262" s="12" t="s">
        <v>344</v>
      </c>
      <c r="F262" s="12" t="s">
        <v>344</v>
      </c>
      <c r="G262" s="10">
        <v>89173</v>
      </c>
      <c r="H262" s="10">
        <v>27997</v>
      </c>
      <c r="I262" s="10">
        <v>14290</v>
      </c>
      <c r="J262" s="10">
        <v>13707</v>
      </c>
      <c r="K262" s="10">
        <v>40102</v>
      </c>
      <c r="L262" s="10">
        <v>24270</v>
      </c>
      <c r="M262" s="10">
        <v>15412</v>
      </c>
      <c r="N262" s="10">
        <v>240</v>
      </c>
      <c r="O262" s="10">
        <v>180</v>
      </c>
      <c r="P262" s="10">
        <f t="shared" si="521"/>
        <v>15592</v>
      </c>
      <c r="Q262" s="10">
        <f t="shared" si="522"/>
        <v>24510</v>
      </c>
      <c r="R262" s="10">
        <f t="shared" si="523"/>
        <v>30600</v>
      </c>
      <c r="S262" s="10">
        <f t="shared" si="524"/>
        <v>30576</v>
      </c>
      <c r="T262" s="10">
        <f t="shared" ref="T262:U262" si="530">(P262/R262)*100</f>
        <v>50.954248366013076</v>
      </c>
      <c r="U262" s="10">
        <f t="shared" si="530"/>
        <v>80.16091051805337</v>
      </c>
      <c r="V262" s="10">
        <v>21074</v>
      </c>
      <c r="W262" s="10">
        <v>6066</v>
      </c>
      <c r="X262" s="10">
        <v>15008</v>
      </c>
      <c r="Y262" s="10">
        <v>0</v>
      </c>
      <c r="Z262" s="10">
        <v>146637</v>
      </c>
      <c r="AA262" s="10">
        <v>41142</v>
      </c>
      <c r="AB262" s="10">
        <v>21121</v>
      </c>
      <c r="AC262" s="10">
        <v>20021</v>
      </c>
      <c r="AD262" s="10">
        <v>73720</v>
      </c>
      <c r="AE262" s="10">
        <v>40544</v>
      </c>
      <c r="AF262" s="10">
        <v>31194</v>
      </c>
      <c r="AG262" s="10">
        <v>1014</v>
      </c>
      <c r="AH262" s="10">
        <v>968</v>
      </c>
      <c r="AI262" s="10">
        <f t="shared" si="526"/>
        <v>32162</v>
      </c>
      <c r="AJ262" s="10">
        <f t="shared" si="397"/>
        <v>41558</v>
      </c>
      <c r="AK262" s="10">
        <f t="shared" si="527"/>
        <v>50619</v>
      </c>
      <c r="AL262" s="10">
        <f t="shared" si="528"/>
        <v>50349</v>
      </c>
      <c r="AM262" s="10">
        <f t="shared" ref="AM262:AN262" si="531">(AI262/AK262)*100</f>
        <v>63.537406902546479</v>
      </c>
      <c r="AN262" s="10">
        <f t="shared" si="531"/>
        <v>82.539871695564955</v>
      </c>
      <c r="AO262" s="10">
        <v>27248</v>
      </c>
      <c r="AP262" s="10">
        <v>8791</v>
      </c>
      <c r="AQ262" s="10">
        <v>18457</v>
      </c>
      <c r="AR262" s="10">
        <v>4527</v>
      </c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</row>
    <row r="263" spans="1:64">
      <c r="A263" s="6">
        <v>8377</v>
      </c>
      <c r="B263" s="7" t="s">
        <v>24</v>
      </c>
      <c r="C263" s="12" t="s">
        <v>339</v>
      </c>
      <c r="D263" s="12" t="s">
        <v>340</v>
      </c>
      <c r="E263" s="12" t="s">
        <v>345</v>
      </c>
      <c r="F263" s="12" t="s">
        <v>345</v>
      </c>
      <c r="G263" s="10">
        <v>49584</v>
      </c>
      <c r="H263" s="10">
        <v>15386</v>
      </c>
      <c r="I263" s="10">
        <v>7833</v>
      </c>
      <c r="J263" s="10">
        <v>7553</v>
      </c>
      <c r="K263" s="10">
        <v>23075</v>
      </c>
      <c r="L263" s="10">
        <v>14272</v>
      </c>
      <c r="M263" s="10">
        <v>8616</v>
      </c>
      <c r="N263" s="10">
        <v>124</v>
      </c>
      <c r="O263" s="10">
        <v>63</v>
      </c>
      <c r="P263" s="10">
        <f t="shared" si="521"/>
        <v>8679</v>
      </c>
      <c r="Q263" s="10">
        <f t="shared" si="522"/>
        <v>14396</v>
      </c>
      <c r="R263" s="10">
        <f t="shared" si="523"/>
        <v>16777</v>
      </c>
      <c r="S263" s="10">
        <f t="shared" si="524"/>
        <v>17421</v>
      </c>
      <c r="T263" s="10">
        <f t="shared" ref="T263:U263" si="532">(P263/R263)*100</f>
        <v>51.731537223579906</v>
      </c>
      <c r="U263" s="10">
        <f t="shared" si="532"/>
        <v>82.635899202112398</v>
      </c>
      <c r="V263" s="10">
        <v>11123</v>
      </c>
      <c r="W263" s="10">
        <v>3025</v>
      </c>
      <c r="X263" s="10">
        <v>8098</v>
      </c>
      <c r="Y263" s="10">
        <v>0</v>
      </c>
      <c r="Z263" s="10">
        <v>55316</v>
      </c>
      <c r="AA263" s="10">
        <v>14807</v>
      </c>
      <c r="AB263" s="10">
        <v>7533</v>
      </c>
      <c r="AC263" s="10">
        <v>7274</v>
      </c>
      <c r="AD263" s="10">
        <v>28502</v>
      </c>
      <c r="AE263" s="10">
        <v>16134</v>
      </c>
      <c r="AF263" s="10">
        <v>11748</v>
      </c>
      <c r="AG263" s="10">
        <v>339</v>
      </c>
      <c r="AH263" s="10">
        <v>281</v>
      </c>
      <c r="AI263" s="10">
        <f t="shared" si="526"/>
        <v>12029</v>
      </c>
      <c r="AJ263" s="10">
        <f t="shared" ref="AJ263:AJ326" si="533">AE263+AG263</f>
        <v>16473</v>
      </c>
      <c r="AK263" s="10">
        <f t="shared" si="527"/>
        <v>19072</v>
      </c>
      <c r="AL263" s="10">
        <f t="shared" si="528"/>
        <v>19890</v>
      </c>
      <c r="AM263" s="10">
        <f t="shared" ref="AM263:AN263" si="534">(AI263/AK263)*100</f>
        <v>63.071518456375841</v>
      </c>
      <c r="AN263" s="10">
        <f t="shared" si="534"/>
        <v>82.820512820512832</v>
      </c>
      <c r="AO263" s="10">
        <v>10460</v>
      </c>
      <c r="AP263" s="10">
        <v>3417</v>
      </c>
      <c r="AQ263" s="10">
        <v>7043</v>
      </c>
      <c r="AR263" s="10">
        <v>1547</v>
      </c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</row>
    <row r="264" spans="1:64">
      <c r="A264" s="6">
        <v>8425</v>
      </c>
      <c r="B264" s="7" t="s">
        <v>24</v>
      </c>
      <c r="C264" s="12" t="s">
        <v>339</v>
      </c>
      <c r="D264" s="12" t="s">
        <v>346</v>
      </c>
      <c r="E264" s="12" t="s">
        <v>346</v>
      </c>
      <c r="F264" s="12" t="s">
        <v>346</v>
      </c>
      <c r="G264" s="10">
        <v>96275</v>
      </c>
      <c r="H264" s="10">
        <v>32415</v>
      </c>
      <c r="I264" s="10">
        <v>16599</v>
      </c>
      <c r="J264" s="10">
        <v>15816</v>
      </c>
      <c r="K264" s="10">
        <v>40564</v>
      </c>
      <c r="L264" s="10">
        <v>25808</v>
      </c>
      <c r="M264" s="10">
        <v>14383</v>
      </c>
      <c r="N264" s="10">
        <v>213</v>
      </c>
      <c r="O264" s="10">
        <v>160</v>
      </c>
      <c r="P264" s="10">
        <f t="shared" si="521"/>
        <v>14543</v>
      </c>
      <c r="Q264" s="10">
        <f t="shared" si="522"/>
        <v>26021</v>
      </c>
      <c r="R264" s="10">
        <f t="shared" si="523"/>
        <v>31519</v>
      </c>
      <c r="S264" s="10">
        <f t="shared" si="524"/>
        <v>32341</v>
      </c>
      <c r="T264" s="10">
        <f t="shared" ref="T264:U264" si="535">(P264/R264)*100</f>
        <v>46.140423236777814</v>
      </c>
      <c r="U264" s="10">
        <f t="shared" si="535"/>
        <v>80.45824186017748</v>
      </c>
      <c r="V264" s="10">
        <v>23296</v>
      </c>
      <c r="W264" s="10">
        <v>6320</v>
      </c>
      <c r="X264" s="10">
        <v>16976</v>
      </c>
      <c r="Y264" s="10">
        <v>0</v>
      </c>
      <c r="Z264" s="10">
        <v>149459</v>
      </c>
      <c r="AA264" s="10">
        <v>44312</v>
      </c>
      <c r="AB264" s="10">
        <v>22874</v>
      </c>
      <c r="AC264" s="10">
        <v>21438</v>
      </c>
      <c r="AD264" s="10">
        <v>70282</v>
      </c>
      <c r="AE264" s="10">
        <v>39993</v>
      </c>
      <c r="AF264" s="10">
        <v>28072</v>
      </c>
      <c r="AG264" s="10">
        <v>1258</v>
      </c>
      <c r="AH264" s="10">
        <v>959</v>
      </c>
      <c r="AI264" s="10">
        <f t="shared" si="526"/>
        <v>29031</v>
      </c>
      <c r="AJ264" s="10">
        <f t="shared" si="533"/>
        <v>41251</v>
      </c>
      <c r="AK264" s="10">
        <f t="shared" si="527"/>
        <v>48303</v>
      </c>
      <c r="AL264" s="10">
        <f t="shared" si="528"/>
        <v>50273</v>
      </c>
      <c r="AM264" s="10">
        <f t="shared" ref="AM264:AN264" si="536">(AI264/AK264)*100</f>
        <v>60.101857027513816</v>
      </c>
      <c r="AN264" s="10">
        <f t="shared" si="536"/>
        <v>82.0539852405864</v>
      </c>
      <c r="AO264" s="10">
        <v>28294</v>
      </c>
      <c r="AP264" s="10">
        <v>9022</v>
      </c>
      <c r="AQ264" s="10">
        <v>19272</v>
      </c>
      <c r="AR264" s="10">
        <v>6571</v>
      </c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</row>
    <row r="265" spans="1:64">
      <c r="A265" s="6">
        <v>8449</v>
      </c>
      <c r="B265" s="7" t="s">
        <v>24</v>
      </c>
      <c r="C265" s="12" t="s">
        <v>339</v>
      </c>
      <c r="D265" s="12" t="s">
        <v>346</v>
      </c>
      <c r="E265" s="12" t="s">
        <v>347</v>
      </c>
      <c r="F265" s="12" t="s">
        <v>347</v>
      </c>
      <c r="G265" s="10">
        <v>12472</v>
      </c>
      <c r="H265" s="10">
        <v>4363</v>
      </c>
      <c r="I265" s="10">
        <v>2169</v>
      </c>
      <c r="J265" s="10">
        <v>2194</v>
      </c>
      <c r="K265" s="10">
        <v>4771</v>
      </c>
      <c r="L265" s="10">
        <v>3329</v>
      </c>
      <c r="M265" s="10">
        <v>1395</v>
      </c>
      <c r="N265" s="10">
        <v>39</v>
      </c>
      <c r="O265" s="10">
        <v>8</v>
      </c>
      <c r="P265" s="10">
        <f t="shared" si="521"/>
        <v>1403</v>
      </c>
      <c r="Q265" s="10">
        <f t="shared" si="522"/>
        <v>3368</v>
      </c>
      <c r="R265" s="10">
        <f t="shared" si="523"/>
        <v>3850</v>
      </c>
      <c r="S265" s="10">
        <f t="shared" si="524"/>
        <v>4259</v>
      </c>
      <c r="T265" s="10">
        <f t="shared" ref="T265:U265" si="537">(P265/R265)*100</f>
        <v>36.441558441558442</v>
      </c>
      <c r="U265" s="10">
        <f t="shared" si="537"/>
        <v>79.07959614933084</v>
      </c>
      <c r="V265" s="10">
        <v>3338</v>
      </c>
      <c r="W265" s="10">
        <v>891</v>
      </c>
      <c r="X265" s="10">
        <v>2447</v>
      </c>
      <c r="Y265" s="10">
        <v>0</v>
      </c>
      <c r="Z265" s="10">
        <v>10575</v>
      </c>
      <c r="AA265" s="10">
        <v>3123</v>
      </c>
      <c r="AB265" s="10">
        <v>1571</v>
      </c>
      <c r="AC265" s="10">
        <v>1552</v>
      </c>
      <c r="AD265" s="10">
        <v>4412</v>
      </c>
      <c r="AE265" s="10">
        <v>2775</v>
      </c>
      <c r="AF265" s="10">
        <v>1509</v>
      </c>
      <c r="AG265" s="10">
        <v>88</v>
      </c>
      <c r="AH265" s="10">
        <v>40</v>
      </c>
      <c r="AI265" s="10">
        <f t="shared" si="526"/>
        <v>1549</v>
      </c>
      <c r="AJ265" s="10">
        <f t="shared" si="533"/>
        <v>2863</v>
      </c>
      <c r="AK265" s="10">
        <f t="shared" si="527"/>
        <v>3328</v>
      </c>
      <c r="AL265" s="10">
        <f t="shared" si="528"/>
        <v>3623</v>
      </c>
      <c r="AM265" s="10">
        <f t="shared" ref="AM265:AN265" si="538">(AI265/AK265)*100</f>
        <v>46.544471153846153</v>
      </c>
      <c r="AN265" s="10">
        <f t="shared" si="538"/>
        <v>79.022909191277947</v>
      </c>
      <c r="AO265" s="10">
        <v>2539</v>
      </c>
      <c r="AP265" s="10">
        <v>760</v>
      </c>
      <c r="AQ265" s="10">
        <v>1779</v>
      </c>
      <c r="AR265" s="10">
        <v>501</v>
      </c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</row>
    <row r="266" spans="1:64">
      <c r="A266" s="6">
        <v>8497</v>
      </c>
      <c r="B266" s="7" t="s">
        <v>24</v>
      </c>
      <c r="C266" s="12" t="s">
        <v>339</v>
      </c>
      <c r="D266" s="12" t="s">
        <v>348</v>
      </c>
      <c r="E266" s="12" t="s">
        <v>349</v>
      </c>
      <c r="F266" s="12" t="s">
        <v>349</v>
      </c>
      <c r="G266" s="10">
        <v>52297</v>
      </c>
      <c r="H266" s="10">
        <v>19522</v>
      </c>
      <c r="I266" s="10">
        <v>9990</v>
      </c>
      <c r="J266" s="10">
        <v>9532</v>
      </c>
      <c r="K266" s="10">
        <v>20653</v>
      </c>
      <c r="L266" s="10">
        <v>13335</v>
      </c>
      <c r="M266" s="10">
        <v>7186</v>
      </c>
      <c r="N266" s="10">
        <v>83</v>
      </c>
      <c r="O266" s="10">
        <v>49</v>
      </c>
      <c r="P266" s="10">
        <f t="shared" si="521"/>
        <v>7235</v>
      </c>
      <c r="Q266" s="10">
        <f t="shared" si="522"/>
        <v>13418</v>
      </c>
      <c r="R266" s="10">
        <f t="shared" si="523"/>
        <v>15942</v>
      </c>
      <c r="S266" s="10">
        <f t="shared" si="524"/>
        <v>16833</v>
      </c>
      <c r="T266" s="10">
        <f t="shared" ref="T266:U266" si="539">(P266/R266)*100</f>
        <v>45.383264333207876</v>
      </c>
      <c r="U266" s="10">
        <f t="shared" si="539"/>
        <v>79.712469553852543</v>
      </c>
      <c r="V266" s="10">
        <v>12122</v>
      </c>
      <c r="W266" s="10">
        <v>3415</v>
      </c>
      <c r="X266" s="10">
        <v>8707</v>
      </c>
      <c r="Y266" s="10">
        <v>0</v>
      </c>
      <c r="Z266" s="10">
        <v>65996</v>
      </c>
      <c r="AA266" s="10">
        <v>21151</v>
      </c>
      <c r="AB266" s="10">
        <v>10809</v>
      </c>
      <c r="AC266" s="10">
        <v>10342</v>
      </c>
      <c r="AD266" s="10">
        <v>30955</v>
      </c>
      <c r="AE266" s="10">
        <v>18871</v>
      </c>
      <c r="AF266" s="10">
        <v>11414</v>
      </c>
      <c r="AG266" s="10">
        <v>423</v>
      </c>
      <c r="AH266" s="10">
        <v>247</v>
      </c>
      <c r="AI266" s="10">
        <f t="shared" si="526"/>
        <v>11661</v>
      </c>
      <c r="AJ266" s="10">
        <f t="shared" si="533"/>
        <v>19294</v>
      </c>
      <c r="AK266" s="10">
        <f t="shared" si="527"/>
        <v>19524</v>
      </c>
      <c r="AL266" s="10">
        <f t="shared" si="528"/>
        <v>22286</v>
      </c>
      <c r="AM266" s="10">
        <f t="shared" ref="AM266:AN266" si="540">(AI266/AK266)*100</f>
        <v>59.726490473263674</v>
      </c>
      <c r="AN266" s="10">
        <f t="shared" si="540"/>
        <v>86.574531095755177</v>
      </c>
      <c r="AO266" s="10">
        <v>10855</v>
      </c>
      <c r="AP266" s="10">
        <v>2992</v>
      </c>
      <c r="AQ266" s="10">
        <v>7863</v>
      </c>
      <c r="AR266" s="10">
        <v>3035</v>
      </c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</row>
    <row r="267" spans="1:64">
      <c r="A267" s="6">
        <v>8521</v>
      </c>
      <c r="B267" s="7" t="s">
        <v>24</v>
      </c>
      <c r="C267" s="12" t="s">
        <v>339</v>
      </c>
      <c r="D267" s="12" t="s">
        <v>348</v>
      </c>
      <c r="E267" s="12" t="s">
        <v>350</v>
      </c>
      <c r="F267" s="12" t="s">
        <v>350</v>
      </c>
      <c r="G267" s="10">
        <v>11325</v>
      </c>
      <c r="H267" s="10">
        <v>3947</v>
      </c>
      <c r="I267" s="10">
        <v>2037</v>
      </c>
      <c r="J267" s="10">
        <v>1910</v>
      </c>
      <c r="K267" s="10">
        <v>4451</v>
      </c>
      <c r="L267" s="10">
        <v>2943</v>
      </c>
      <c r="M267" s="10">
        <v>1494</v>
      </c>
      <c r="N267" s="10">
        <v>12</v>
      </c>
      <c r="O267" s="10">
        <v>2</v>
      </c>
      <c r="P267" s="10">
        <f t="shared" si="521"/>
        <v>1496</v>
      </c>
      <c r="Q267" s="10">
        <f t="shared" si="522"/>
        <v>2955</v>
      </c>
      <c r="R267" s="10">
        <f t="shared" si="523"/>
        <v>3554</v>
      </c>
      <c r="S267" s="10">
        <f t="shared" si="524"/>
        <v>3824</v>
      </c>
      <c r="T267" s="10">
        <f t="shared" ref="T267:U267" si="541">(P267/R267)*100</f>
        <v>42.093415869442879</v>
      </c>
      <c r="U267" s="10">
        <f t="shared" si="541"/>
        <v>77.275104602510453</v>
      </c>
      <c r="V267" s="10">
        <v>2927</v>
      </c>
      <c r="W267" s="10">
        <v>869</v>
      </c>
      <c r="X267" s="10">
        <v>2058</v>
      </c>
      <c r="Y267" s="10">
        <v>0</v>
      </c>
      <c r="Z267" s="10">
        <v>14858</v>
      </c>
      <c r="AA267" s="10">
        <v>4340</v>
      </c>
      <c r="AB267" s="10">
        <v>2221</v>
      </c>
      <c r="AC267" s="10">
        <v>2119</v>
      </c>
      <c r="AD267" s="10">
        <v>7344</v>
      </c>
      <c r="AE267" s="10">
        <v>4610</v>
      </c>
      <c r="AF267" s="10">
        <v>2615</v>
      </c>
      <c r="AG267" s="10">
        <v>79</v>
      </c>
      <c r="AH267" s="10">
        <v>40</v>
      </c>
      <c r="AI267" s="10">
        <f t="shared" si="526"/>
        <v>2655</v>
      </c>
      <c r="AJ267" s="10">
        <f t="shared" si="533"/>
        <v>4689</v>
      </c>
      <c r="AK267" s="10">
        <f t="shared" si="527"/>
        <v>4412</v>
      </c>
      <c r="AL267" s="10">
        <f t="shared" si="528"/>
        <v>5377</v>
      </c>
      <c r="AM267" s="10">
        <f t="shared" ref="AM267:AN267" si="542">(AI267/AK267)*100</f>
        <v>60.176790571169533</v>
      </c>
      <c r="AN267" s="10">
        <f t="shared" si="542"/>
        <v>87.204761019155669</v>
      </c>
      <c r="AO267" s="10">
        <v>2445</v>
      </c>
      <c r="AP267" s="10">
        <v>688</v>
      </c>
      <c r="AQ267" s="10">
        <v>1757</v>
      </c>
      <c r="AR267" s="10">
        <v>729</v>
      </c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</row>
    <row r="268" spans="1:64">
      <c r="A268" s="6">
        <v>8545</v>
      </c>
      <c r="B268" s="7" t="s">
        <v>24</v>
      </c>
      <c r="C268" s="12" t="s">
        <v>339</v>
      </c>
      <c r="D268" s="12" t="s">
        <v>348</v>
      </c>
      <c r="E268" s="12" t="s">
        <v>351</v>
      </c>
      <c r="F268" s="12" t="s">
        <v>351</v>
      </c>
      <c r="G268" s="10">
        <v>6137</v>
      </c>
      <c r="H268" s="10">
        <v>2170</v>
      </c>
      <c r="I268" s="10">
        <v>1051</v>
      </c>
      <c r="J268" s="10">
        <v>1119</v>
      </c>
      <c r="K268" s="10">
        <v>2651</v>
      </c>
      <c r="L268" s="10">
        <v>1873</v>
      </c>
      <c r="M268" s="10">
        <v>761</v>
      </c>
      <c r="N268" s="10">
        <v>14</v>
      </c>
      <c r="O268" s="10">
        <v>3</v>
      </c>
      <c r="P268" s="10">
        <f t="shared" si="521"/>
        <v>764</v>
      </c>
      <c r="Q268" s="10">
        <f t="shared" si="522"/>
        <v>1887</v>
      </c>
      <c r="R268" s="10">
        <f t="shared" si="523"/>
        <v>1739</v>
      </c>
      <c r="S268" s="10">
        <f t="shared" si="524"/>
        <v>2228</v>
      </c>
      <c r="T268" s="10">
        <f t="shared" ref="T268:U268" si="543">(P268/R268)*100</f>
        <v>43.933294997124783</v>
      </c>
      <c r="U268" s="10">
        <f t="shared" si="543"/>
        <v>84.694793536804312</v>
      </c>
      <c r="V268" s="10">
        <v>1316</v>
      </c>
      <c r="W268" s="10">
        <v>341</v>
      </c>
      <c r="X268" s="10">
        <v>975</v>
      </c>
      <c r="Y268" s="10">
        <v>0</v>
      </c>
      <c r="Z268" s="10">
        <v>8733</v>
      </c>
      <c r="AA268" s="10">
        <v>2468</v>
      </c>
      <c r="AB268" s="10">
        <v>1285</v>
      </c>
      <c r="AC268" s="10">
        <v>1183</v>
      </c>
      <c r="AD268" s="10">
        <v>4532</v>
      </c>
      <c r="AE268" s="10">
        <v>2976</v>
      </c>
      <c r="AF268" s="10">
        <v>1478</v>
      </c>
      <c r="AG268" s="10">
        <v>55</v>
      </c>
      <c r="AH268" s="10">
        <v>23</v>
      </c>
      <c r="AI268" s="10">
        <f t="shared" si="526"/>
        <v>1501</v>
      </c>
      <c r="AJ268" s="10">
        <f t="shared" si="533"/>
        <v>3031</v>
      </c>
      <c r="AK268" s="10">
        <f t="shared" si="527"/>
        <v>2520</v>
      </c>
      <c r="AL268" s="10">
        <f t="shared" si="528"/>
        <v>3411</v>
      </c>
      <c r="AM268" s="10">
        <f t="shared" ref="AM268:AN268" si="544">(AI268/AK268)*100</f>
        <v>59.563492063492063</v>
      </c>
      <c r="AN268" s="10">
        <f t="shared" si="544"/>
        <v>88.859571973028437</v>
      </c>
      <c r="AO268" s="10">
        <v>1399</v>
      </c>
      <c r="AP268" s="10">
        <v>380</v>
      </c>
      <c r="AQ268" s="10">
        <v>1019</v>
      </c>
      <c r="AR268" s="10">
        <v>334</v>
      </c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</row>
    <row r="269" spans="1:64">
      <c r="A269" s="6">
        <v>8593</v>
      </c>
      <c r="B269" s="7" t="s">
        <v>24</v>
      </c>
      <c r="C269" s="12" t="s">
        <v>339</v>
      </c>
      <c r="D269" s="12" t="s">
        <v>352</v>
      </c>
      <c r="E269" s="12" t="s">
        <v>353</v>
      </c>
      <c r="F269" s="12" t="s">
        <v>353</v>
      </c>
      <c r="G269" s="10">
        <v>12853</v>
      </c>
      <c r="H269" s="10">
        <v>4091</v>
      </c>
      <c r="I269" s="10">
        <v>2136</v>
      </c>
      <c r="J269" s="10">
        <v>1955</v>
      </c>
      <c r="K269" s="10">
        <v>5333</v>
      </c>
      <c r="L269" s="10">
        <v>3755</v>
      </c>
      <c r="M269" s="10">
        <v>1547</v>
      </c>
      <c r="N269" s="10">
        <v>17</v>
      </c>
      <c r="O269" s="10">
        <v>14</v>
      </c>
      <c r="P269" s="10">
        <f t="shared" si="521"/>
        <v>1561</v>
      </c>
      <c r="Q269" s="10">
        <f t="shared" si="522"/>
        <v>3772</v>
      </c>
      <c r="R269" s="10">
        <f t="shared" si="523"/>
        <v>3975</v>
      </c>
      <c r="S269" s="10">
        <f t="shared" si="524"/>
        <v>4787</v>
      </c>
      <c r="T269" s="10">
        <f t="shared" ref="T269:U269" si="545">(P269/R269)*100</f>
        <v>39.270440251572325</v>
      </c>
      <c r="U269" s="10">
        <f t="shared" si="545"/>
        <v>78.796741174012951</v>
      </c>
      <c r="V269" s="10">
        <v>3429</v>
      </c>
      <c r="W269" s="10">
        <v>1015</v>
      </c>
      <c r="X269" s="10">
        <v>2414</v>
      </c>
      <c r="Y269" s="10">
        <v>0</v>
      </c>
      <c r="Z269" s="10">
        <v>13494</v>
      </c>
      <c r="AA269" s="10">
        <v>3622</v>
      </c>
      <c r="AB269" s="10">
        <v>1891</v>
      </c>
      <c r="AC269" s="10">
        <v>1731</v>
      </c>
      <c r="AD269" s="10">
        <v>6576</v>
      </c>
      <c r="AE269" s="10">
        <v>4026</v>
      </c>
      <c r="AF269" s="10">
        <v>2424</v>
      </c>
      <c r="AG269" s="10">
        <v>74</v>
      </c>
      <c r="AH269" s="10">
        <v>52</v>
      </c>
      <c r="AI269" s="10">
        <f t="shared" si="526"/>
        <v>2476</v>
      </c>
      <c r="AJ269" s="10">
        <f t="shared" si="533"/>
        <v>4100</v>
      </c>
      <c r="AK269" s="10">
        <f t="shared" si="527"/>
        <v>4232</v>
      </c>
      <c r="AL269" s="10">
        <f t="shared" si="528"/>
        <v>5174</v>
      </c>
      <c r="AM269" s="10">
        <f t="shared" ref="AM269:AN269" si="546">(AI269/AK269)*100</f>
        <v>58.506616257088851</v>
      </c>
      <c r="AN269" s="10">
        <f t="shared" si="546"/>
        <v>79.242365674526482</v>
      </c>
      <c r="AO269" s="10">
        <v>2830</v>
      </c>
      <c r="AP269" s="10">
        <v>1074</v>
      </c>
      <c r="AQ269" s="10">
        <v>1756</v>
      </c>
      <c r="AR269" s="10">
        <v>466</v>
      </c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</row>
    <row r="270" spans="1:64">
      <c r="A270" s="6">
        <v>8617</v>
      </c>
      <c r="B270" s="7" t="s">
        <v>24</v>
      </c>
      <c r="C270" s="12" t="s">
        <v>339</v>
      </c>
      <c r="D270" s="12" t="s">
        <v>352</v>
      </c>
      <c r="E270" s="12" t="s">
        <v>354</v>
      </c>
      <c r="F270" s="12" t="s">
        <v>354</v>
      </c>
      <c r="G270" s="10">
        <v>20063</v>
      </c>
      <c r="H270" s="10">
        <v>6772</v>
      </c>
      <c r="I270" s="10">
        <v>3454</v>
      </c>
      <c r="J270" s="10">
        <v>3318</v>
      </c>
      <c r="K270" s="10">
        <v>8378</v>
      </c>
      <c r="L270" s="10">
        <v>5538</v>
      </c>
      <c r="M270" s="10">
        <v>2776</v>
      </c>
      <c r="N270" s="10">
        <v>38</v>
      </c>
      <c r="O270" s="10">
        <v>26</v>
      </c>
      <c r="P270" s="10">
        <f t="shared" si="521"/>
        <v>2802</v>
      </c>
      <c r="Q270" s="10">
        <f t="shared" si="522"/>
        <v>5576</v>
      </c>
      <c r="R270" s="10">
        <f t="shared" si="523"/>
        <v>6307</v>
      </c>
      <c r="S270" s="10">
        <f t="shared" si="524"/>
        <v>6984</v>
      </c>
      <c r="T270" s="10">
        <f t="shared" ref="T270:U270" si="547">(P270/R270)*100</f>
        <v>44.426827334707468</v>
      </c>
      <c r="U270" s="10">
        <f t="shared" si="547"/>
        <v>79.839633447880871</v>
      </c>
      <c r="V270" s="10">
        <v>4913</v>
      </c>
      <c r="W270" s="10">
        <v>1408</v>
      </c>
      <c r="X270" s="10">
        <v>3505</v>
      </c>
      <c r="Y270" s="10">
        <v>0</v>
      </c>
      <c r="Z270" s="10">
        <v>18773</v>
      </c>
      <c r="AA270" s="10">
        <v>5314</v>
      </c>
      <c r="AB270" s="10">
        <v>2681</v>
      </c>
      <c r="AC270" s="10">
        <v>2633</v>
      </c>
      <c r="AD270" s="10">
        <v>9124</v>
      </c>
      <c r="AE270" s="10">
        <v>5466</v>
      </c>
      <c r="AF270" s="10">
        <v>3423</v>
      </c>
      <c r="AG270" s="10">
        <v>140</v>
      </c>
      <c r="AH270" s="10">
        <v>95</v>
      </c>
      <c r="AI270" s="10">
        <f t="shared" si="526"/>
        <v>3518</v>
      </c>
      <c r="AJ270" s="10">
        <f t="shared" si="533"/>
        <v>5606</v>
      </c>
      <c r="AK270" s="10">
        <f t="shared" si="527"/>
        <v>6094</v>
      </c>
      <c r="AL270" s="10">
        <f t="shared" si="528"/>
        <v>6745</v>
      </c>
      <c r="AM270" s="10">
        <f t="shared" ref="AM270:AN270" si="548">(AI270/AK270)*100</f>
        <v>57.728913685592389</v>
      </c>
      <c r="AN270" s="10">
        <f t="shared" si="548"/>
        <v>83.113417346182359</v>
      </c>
      <c r="AO270" s="10">
        <v>3715</v>
      </c>
      <c r="AP270" s="10">
        <v>1139</v>
      </c>
      <c r="AQ270" s="10">
        <v>2576</v>
      </c>
      <c r="AR270" s="10">
        <v>620</v>
      </c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</row>
    <row r="271" spans="1:64">
      <c r="A271" s="6">
        <v>8641</v>
      </c>
      <c r="B271" s="7" t="s">
        <v>24</v>
      </c>
      <c r="C271" s="12" t="s">
        <v>339</v>
      </c>
      <c r="D271" s="12" t="s">
        <v>352</v>
      </c>
      <c r="E271" s="12" t="s">
        <v>355</v>
      </c>
      <c r="F271" s="12" t="s">
        <v>355</v>
      </c>
      <c r="G271" s="10">
        <v>50521</v>
      </c>
      <c r="H271" s="10">
        <v>15503</v>
      </c>
      <c r="I271" s="10">
        <v>7862</v>
      </c>
      <c r="J271" s="10">
        <v>7641</v>
      </c>
      <c r="K271" s="10">
        <v>24661</v>
      </c>
      <c r="L271" s="10">
        <v>16456</v>
      </c>
      <c r="M271" s="10">
        <v>8029</v>
      </c>
      <c r="N271" s="10">
        <v>111</v>
      </c>
      <c r="O271" s="10">
        <v>65</v>
      </c>
      <c r="P271" s="10">
        <f t="shared" si="521"/>
        <v>8094</v>
      </c>
      <c r="Q271" s="10">
        <f t="shared" si="522"/>
        <v>16567</v>
      </c>
      <c r="R271" s="10">
        <f t="shared" si="523"/>
        <v>15524</v>
      </c>
      <c r="S271" s="10">
        <f t="shared" si="524"/>
        <v>19494</v>
      </c>
      <c r="T271" s="10">
        <f t="shared" ref="T271:U271" si="549">(P271/R271)*100</f>
        <v>52.138624065962382</v>
      </c>
      <c r="U271" s="10">
        <f t="shared" si="549"/>
        <v>84.985123627782912</v>
      </c>
      <c r="V271" s="10">
        <v>10357</v>
      </c>
      <c r="W271" s="10">
        <v>2927</v>
      </c>
      <c r="X271" s="10">
        <v>7430</v>
      </c>
      <c r="Y271" s="10">
        <v>0</v>
      </c>
      <c r="Z271" s="10">
        <v>57274</v>
      </c>
      <c r="AA271" s="10">
        <v>15246</v>
      </c>
      <c r="AB271" s="10">
        <v>7792</v>
      </c>
      <c r="AC271" s="10">
        <v>7454</v>
      </c>
      <c r="AD271" s="10">
        <v>32251</v>
      </c>
      <c r="AE271" s="10">
        <v>19412</v>
      </c>
      <c r="AF271" s="10">
        <v>12313</v>
      </c>
      <c r="AG271" s="10">
        <v>296</v>
      </c>
      <c r="AH271" s="10">
        <v>230</v>
      </c>
      <c r="AI271" s="10">
        <f t="shared" si="526"/>
        <v>12543</v>
      </c>
      <c r="AJ271" s="10">
        <f t="shared" si="533"/>
        <v>19708</v>
      </c>
      <c r="AK271" s="10">
        <f t="shared" si="527"/>
        <v>18301</v>
      </c>
      <c r="AL271" s="10">
        <f t="shared" si="528"/>
        <v>22519</v>
      </c>
      <c r="AM271" s="10">
        <f t="shared" ref="AM271:AN271" si="550">(AI271/AK271)*100</f>
        <v>68.537238402273104</v>
      </c>
      <c r="AN271" s="10">
        <f t="shared" si="550"/>
        <v>87.51720769128292</v>
      </c>
      <c r="AO271" s="10">
        <v>8569</v>
      </c>
      <c r="AP271" s="10">
        <v>2811</v>
      </c>
      <c r="AQ271" s="10">
        <v>5758</v>
      </c>
      <c r="AR271" s="10">
        <v>1208</v>
      </c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</row>
    <row r="272" spans="1:64">
      <c r="A272" s="6">
        <v>8665</v>
      </c>
      <c r="B272" s="7" t="s">
        <v>24</v>
      </c>
      <c r="C272" s="12" t="s">
        <v>339</v>
      </c>
      <c r="D272" s="12" t="s">
        <v>352</v>
      </c>
      <c r="E272" s="12" t="s">
        <v>356</v>
      </c>
      <c r="F272" s="12" t="s">
        <v>356</v>
      </c>
      <c r="G272" s="10">
        <v>9185</v>
      </c>
      <c r="H272" s="10">
        <v>3070</v>
      </c>
      <c r="I272" s="10">
        <v>1612</v>
      </c>
      <c r="J272" s="10">
        <v>1458</v>
      </c>
      <c r="K272" s="10">
        <v>4129</v>
      </c>
      <c r="L272" s="10">
        <v>2897</v>
      </c>
      <c r="M272" s="10">
        <v>1211</v>
      </c>
      <c r="N272" s="10">
        <v>15</v>
      </c>
      <c r="O272" s="10">
        <v>6</v>
      </c>
      <c r="P272" s="10">
        <f t="shared" si="521"/>
        <v>1217</v>
      </c>
      <c r="Q272" s="10">
        <f t="shared" si="522"/>
        <v>2912</v>
      </c>
      <c r="R272" s="10">
        <f t="shared" si="523"/>
        <v>2707</v>
      </c>
      <c r="S272" s="10">
        <f t="shared" si="524"/>
        <v>3408</v>
      </c>
      <c r="T272" s="10">
        <f t="shared" ref="T272:U272" si="551">(P272/R272)*100</f>
        <v>44.95751754710011</v>
      </c>
      <c r="U272" s="10">
        <f t="shared" si="551"/>
        <v>85.44600938967136</v>
      </c>
      <c r="V272" s="10">
        <v>1986</v>
      </c>
      <c r="W272" s="10">
        <v>496</v>
      </c>
      <c r="X272" s="10">
        <v>1490</v>
      </c>
      <c r="Y272" s="10">
        <v>0</v>
      </c>
      <c r="Z272" s="10">
        <v>10102</v>
      </c>
      <c r="AA272" s="10">
        <v>2878</v>
      </c>
      <c r="AB272" s="10">
        <v>1487</v>
      </c>
      <c r="AC272" s="10">
        <v>1391</v>
      </c>
      <c r="AD272" s="10">
        <v>4815</v>
      </c>
      <c r="AE272" s="10">
        <v>3031</v>
      </c>
      <c r="AF272" s="10">
        <v>1655</v>
      </c>
      <c r="AG272" s="10">
        <v>85</v>
      </c>
      <c r="AH272" s="10">
        <v>44</v>
      </c>
      <c r="AI272" s="10">
        <f t="shared" si="526"/>
        <v>1699</v>
      </c>
      <c r="AJ272" s="10">
        <f t="shared" si="533"/>
        <v>3116</v>
      </c>
      <c r="AK272" s="10">
        <f t="shared" si="527"/>
        <v>3106</v>
      </c>
      <c r="AL272" s="10">
        <f t="shared" si="528"/>
        <v>3807</v>
      </c>
      <c r="AM272" s="10">
        <f t="shared" ref="AM272:AN272" si="552">(AI272/AK272)*100</f>
        <v>54.700579523502903</v>
      </c>
      <c r="AN272" s="10">
        <f t="shared" si="552"/>
        <v>81.849225111636457</v>
      </c>
      <c r="AO272" s="10">
        <v>2098</v>
      </c>
      <c r="AP272" s="10">
        <v>691</v>
      </c>
      <c r="AQ272" s="10">
        <v>1407</v>
      </c>
      <c r="AR272" s="10">
        <v>311</v>
      </c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</row>
    <row r="273" spans="1:64">
      <c r="A273" s="6">
        <v>8713</v>
      </c>
      <c r="B273" s="7" t="s">
        <v>24</v>
      </c>
      <c r="C273" s="12" t="s">
        <v>339</v>
      </c>
      <c r="D273" s="12" t="s">
        <v>357</v>
      </c>
      <c r="E273" s="12" t="s">
        <v>358</v>
      </c>
      <c r="F273" s="12" t="s">
        <v>358</v>
      </c>
      <c r="G273" s="10">
        <v>28891</v>
      </c>
      <c r="H273" s="10">
        <v>10171</v>
      </c>
      <c r="I273" s="10">
        <v>5164</v>
      </c>
      <c r="J273" s="10">
        <v>5007</v>
      </c>
      <c r="K273" s="10">
        <v>11811</v>
      </c>
      <c r="L273" s="10">
        <v>8518</v>
      </c>
      <c r="M273" s="10">
        <v>3245</v>
      </c>
      <c r="N273" s="10">
        <v>30</v>
      </c>
      <c r="O273" s="10">
        <v>18</v>
      </c>
      <c r="P273" s="10">
        <f t="shared" si="521"/>
        <v>3263</v>
      </c>
      <c r="Q273" s="10">
        <f t="shared" si="522"/>
        <v>8548</v>
      </c>
      <c r="R273" s="10">
        <f t="shared" si="523"/>
        <v>8492</v>
      </c>
      <c r="S273" s="10">
        <f t="shared" si="524"/>
        <v>10228</v>
      </c>
      <c r="T273" s="10">
        <f t="shared" ref="T273:U273" si="553">(P273/R273)*100</f>
        <v>38.42439943476213</v>
      </c>
      <c r="U273" s="10">
        <f t="shared" si="553"/>
        <v>83.574501368791559</v>
      </c>
      <c r="V273" s="10">
        <v>6909</v>
      </c>
      <c r="W273" s="10">
        <v>1680</v>
      </c>
      <c r="X273" s="10">
        <v>5229</v>
      </c>
      <c r="Y273" s="10">
        <v>0</v>
      </c>
      <c r="Z273" s="10">
        <v>40454</v>
      </c>
      <c r="AA273" s="10">
        <v>13260</v>
      </c>
      <c r="AB273" s="10">
        <v>6746</v>
      </c>
      <c r="AC273" s="10">
        <v>6514</v>
      </c>
      <c r="AD273" s="10">
        <v>20101</v>
      </c>
      <c r="AE273" s="10">
        <v>12510</v>
      </c>
      <c r="AF273" s="10">
        <v>7249</v>
      </c>
      <c r="AG273" s="10">
        <v>220</v>
      </c>
      <c r="AH273" s="10">
        <v>122</v>
      </c>
      <c r="AI273" s="10">
        <f t="shared" si="526"/>
        <v>7371</v>
      </c>
      <c r="AJ273" s="10">
        <f t="shared" si="533"/>
        <v>12730</v>
      </c>
      <c r="AK273" s="10">
        <f t="shared" si="527"/>
        <v>11451</v>
      </c>
      <c r="AL273" s="10">
        <f t="shared" si="528"/>
        <v>14221</v>
      </c>
      <c r="AM273" s="10">
        <f t="shared" ref="AM273:AN273" si="554">(AI273/AK273)*100</f>
        <v>64.369924024102701</v>
      </c>
      <c r="AN273" s="10">
        <f t="shared" si="554"/>
        <v>89.51550523873145</v>
      </c>
      <c r="AO273" s="10">
        <v>5571</v>
      </c>
      <c r="AP273" s="10">
        <v>1491</v>
      </c>
      <c r="AQ273" s="10">
        <v>4080</v>
      </c>
      <c r="AR273" s="10">
        <v>1522</v>
      </c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</row>
    <row r="274" spans="1:64">
      <c r="A274" s="6">
        <v>8737</v>
      </c>
      <c r="B274" s="7" t="s">
        <v>24</v>
      </c>
      <c r="C274" s="12" t="s">
        <v>339</v>
      </c>
      <c r="D274" s="12" t="s">
        <v>357</v>
      </c>
      <c r="E274" s="12" t="s">
        <v>359</v>
      </c>
      <c r="F274" s="12" t="s">
        <v>359</v>
      </c>
      <c r="G274" s="10">
        <v>37824</v>
      </c>
      <c r="H274" s="10">
        <v>14551</v>
      </c>
      <c r="I274" s="10">
        <v>7457</v>
      </c>
      <c r="J274" s="10">
        <v>7094</v>
      </c>
      <c r="K274" s="10">
        <v>15902</v>
      </c>
      <c r="L274" s="10">
        <v>10594</v>
      </c>
      <c r="M274" s="10">
        <v>5226</v>
      </c>
      <c r="N274" s="10">
        <v>53</v>
      </c>
      <c r="O274" s="10">
        <v>29</v>
      </c>
      <c r="P274" s="10">
        <f t="shared" si="521"/>
        <v>5255</v>
      </c>
      <c r="Q274" s="10">
        <f t="shared" si="522"/>
        <v>10647</v>
      </c>
      <c r="R274" s="10">
        <f t="shared" si="523"/>
        <v>10948</v>
      </c>
      <c r="S274" s="10">
        <f t="shared" si="524"/>
        <v>12325</v>
      </c>
      <c r="T274" s="10">
        <f t="shared" ref="T274:U274" si="555">(P274/R274)*100</f>
        <v>47.999634636463277</v>
      </c>
      <c r="U274" s="10">
        <f t="shared" si="555"/>
        <v>86.385395537525355</v>
      </c>
      <c r="V274" s="10">
        <v>7371</v>
      </c>
      <c r="W274" s="10">
        <v>1678</v>
      </c>
      <c r="X274" s="10">
        <v>5693</v>
      </c>
      <c r="Y274" s="10">
        <v>0</v>
      </c>
      <c r="Z274" s="10">
        <v>53811</v>
      </c>
      <c r="AA274" s="10">
        <v>19354</v>
      </c>
      <c r="AB274" s="10">
        <v>9941</v>
      </c>
      <c r="AC274" s="10">
        <v>9413</v>
      </c>
      <c r="AD274" s="10">
        <v>24038</v>
      </c>
      <c r="AE274" s="10">
        <v>15505</v>
      </c>
      <c r="AF274" s="10">
        <v>8151</v>
      </c>
      <c r="AG274" s="10">
        <v>253</v>
      </c>
      <c r="AH274" s="10">
        <v>129</v>
      </c>
      <c r="AI274" s="10">
        <f t="shared" si="526"/>
        <v>8280</v>
      </c>
      <c r="AJ274" s="10">
        <f t="shared" si="533"/>
        <v>15758</v>
      </c>
      <c r="AK274" s="10">
        <f t="shared" si="527"/>
        <v>15133</v>
      </c>
      <c r="AL274" s="10">
        <f t="shared" si="528"/>
        <v>17570</v>
      </c>
      <c r="AM274" s="10">
        <f t="shared" ref="AM274:AN274" si="556">(AI274/AK274)*100</f>
        <v>54.71486156082733</v>
      </c>
      <c r="AN274" s="10">
        <f t="shared" si="556"/>
        <v>89.686966420034153</v>
      </c>
      <c r="AO274" s="10">
        <v>8665</v>
      </c>
      <c r="AP274" s="10">
        <v>1812</v>
      </c>
      <c r="AQ274" s="10">
        <v>6853</v>
      </c>
      <c r="AR274" s="10">
        <v>1754</v>
      </c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</row>
    <row r="275" spans="1:64">
      <c r="A275" s="6">
        <v>8761</v>
      </c>
      <c r="B275" s="7" t="s">
        <v>24</v>
      </c>
      <c r="C275" s="12" t="s">
        <v>339</v>
      </c>
      <c r="D275" s="12" t="s">
        <v>357</v>
      </c>
      <c r="E275" s="12" t="s">
        <v>360</v>
      </c>
      <c r="F275" s="12" t="s">
        <v>360</v>
      </c>
      <c r="G275" s="10">
        <v>15617</v>
      </c>
      <c r="H275" s="10">
        <v>4662</v>
      </c>
      <c r="I275" s="10">
        <v>2366</v>
      </c>
      <c r="J275" s="10">
        <v>2296</v>
      </c>
      <c r="K275" s="10">
        <v>6032</v>
      </c>
      <c r="L275" s="10">
        <v>3924</v>
      </c>
      <c r="M275" s="10">
        <v>2062</v>
      </c>
      <c r="N275" s="10">
        <v>32</v>
      </c>
      <c r="O275" s="10">
        <v>14</v>
      </c>
      <c r="P275" s="10">
        <f t="shared" si="521"/>
        <v>2076</v>
      </c>
      <c r="Q275" s="10">
        <f t="shared" si="522"/>
        <v>3956</v>
      </c>
      <c r="R275" s="10">
        <f t="shared" si="523"/>
        <v>5106</v>
      </c>
      <c r="S275" s="10">
        <f t="shared" si="524"/>
        <v>5849</v>
      </c>
      <c r="T275" s="10">
        <f t="shared" ref="T275:U275" si="557">(P275/R275)*100</f>
        <v>40.658049353701529</v>
      </c>
      <c r="U275" s="10">
        <f t="shared" si="557"/>
        <v>67.635493246708847</v>
      </c>
      <c r="V275" s="10">
        <v>4923</v>
      </c>
      <c r="W275" s="10">
        <v>1893</v>
      </c>
      <c r="X275" s="10">
        <v>3030</v>
      </c>
      <c r="Y275" s="10">
        <v>0</v>
      </c>
      <c r="Z275" s="10">
        <v>18573</v>
      </c>
      <c r="AA275" s="10">
        <v>5138</v>
      </c>
      <c r="AB275" s="10">
        <v>2676</v>
      </c>
      <c r="AC275" s="10">
        <v>2462</v>
      </c>
      <c r="AD275" s="10">
        <v>8045</v>
      </c>
      <c r="AE275" s="10">
        <v>4863</v>
      </c>
      <c r="AF275" s="10">
        <v>2946</v>
      </c>
      <c r="AG275" s="10">
        <v>156</v>
      </c>
      <c r="AH275" s="10">
        <v>80</v>
      </c>
      <c r="AI275" s="10">
        <f t="shared" si="526"/>
        <v>3026</v>
      </c>
      <c r="AJ275" s="10">
        <f t="shared" si="533"/>
        <v>5019</v>
      </c>
      <c r="AK275" s="10">
        <f t="shared" si="527"/>
        <v>5737</v>
      </c>
      <c r="AL275" s="10">
        <f t="shared" si="528"/>
        <v>6819</v>
      </c>
      <c r="AM275" s="10">
        <f t="shared" ref="AM275:AN275" si="558">(AI275/AK275)*100</f>
        <v>52.745337284294926</v>
      </c>
      <c r="AN275" s="10">
        <f t="shared" si="558"/>
        <v>73.60316761988561</v>
      </c>
      <c r="AO275" s="10">
        <v>4511</v>
      </c>
      <c r="AP275" s="10">
        <v>1800</v>
      </c>
      <c r="AQ275" s="10">
        <v>2711</v>
      </c>
      <c r="AR275" s="10">
        <v>879</v>
      </c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</row>
    <row r="276" spans="1:64">
      <c r="A276" s="6">
        <v>8809</v>
      </c>
      <c r="B276" s="7" t="s">
        <v>24</v>
      </c>
      <c r="C276" s="12" t="s">
        <v>339</v>
      </c>
      <c r="D276" s="12" t="s">
        <v>361</v>
      </c>
      <c r="E276" s="12" t="s">
        <v>362</v>
      </c>
      <c r="F276" s="12" t="s">
        <v>362</v>
      </c>
      <c r="G276" s="10">
        <v>17874</v>
      </c>
      <c r="H276" s="10">
        <v>5490</v>
      </c>
      <c r="I276" s="10">
        <v>2858</v>
      </c>
      <c r="J276" s="10">
        <v>2632</v>
      </c>
      <c r="K276" s="10">
        <v>7654</v>
      </c>
      <c r="L276" s="10">
        <v>4809</v>
      </c>
      <c r="M276" s="10">
        <v>2776</v>
      </c>
      <c r="N276" s="10">
        <v>42</v>
      </c>
      <c r="O276" s="10">
        <v>27</v>
      </c>
      <c r="P276" s="10">
        <f t="shared" si="521"/>
        <v>2803</v>
      </c>
      <c r="Q276" s="10">
        <f t="shared" si="522"/>
        <v>4851</v>
      </c>
      <c r="R276" s="10">
        <f t="shared" si="523"/>
        <v>6036</v>
      </c>
      <c r="S276" s="10">
        <f t="shared" si="524"/>
        <v>6348</v>
      </c>
      <c r="T276" s="10">
        <f t="shared" ref="T276:U276" si="559">(P276/R276)*100</f>
        <v>46.438038436050363</v>
      </c>
      <c r="U276" s="10">
        <f t="shared" si="559"/>
        <v>76.417769376181482</v>
      </c>
      <c r="V276" s="10">
        <v>4730</v>
      </c>
      <c r="W276" s="10">
        <v>1497</v>
      </c>
      <c r="X276" s="10">
        <v>3233</v>
      </c>
      <c r="Y276" s="10">
        <v>0</v>
      </c>
      <c r="Z276" s="10">
        <v>20500</v>
      </c>
      <c r="AA276" s="10">
        <v>5735</v>
      </c>
      <c r="AB276" s="10">
        <v>2966</v>
      </c>
      <c r="AC276" s="10">
        <v>2769</v>
      </c>
      <c r="AD276" s="10">
        <v>9441</v>
      </c>
      <c r="AE276" s="10">
        <v>5490</v>
      </c>
      <c r="AF276" s="10">
        <v>3715</v>
      </c>
      <c r="AG276" s="10">
        <v>138</v>
      </c>
      <c r="AH276" s="10">
        <v>98</v>
      </c>
      <c r="AI276" s="10">
        <f t="shared" si="526"/>
        <v>3813</v>
      </c>
      <c r="AJ276" s="10">
        <f t="shared" si="533"/>
        <v>5628</v>
      </c>
      <c r="AK276" s="10">
        <f t="shared" si="527"/>
        <v>6578</v>
      </c>
      <c r="AL276" s="10">
        <f t="shared" si="528"/>
        <v>7112</v>
      </c>
      <c r="AM276" s="10">
        <f t="shared" ref="AM276:AN276" si="560">(AI276/AK276)*100</f>
        <v>57.965947096381875</v>
      </c>
      <c r="AN276" s="10">
        <f t="shared" si="560"/>
        <v>79.133858267716533</v>
      </c>
      <c r="AO276" s="10">
        <v>4249</v>
      </c>
      <c r="AP276" s="10">
        <v>1484</v>
      </c>
      <c r="AQ276" s="10">
        <v>2765</v>
      </c>
      <c r="AR276" s="10">
        <v>1075</v>
      </c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</row>
    <row r="277" spans="1:64">
      <c r="A277" s="6">
        <v>8833</v>
      </c>
      <c r="B277" s="7" t="s">
        <v>24</v>
      </c>
      <c r="C277" s="12" t="s">
        <v>339</v>
      </c>
      <c r="D277" s="12" t="s">
        <v>361</v>
      </c>
      <c r="E277" s="12" t="s">
        <v>363</v>
      </c>
      <c r="F277" s="12" t="s">
        <v>363</v>
      </c>
      <c r="G277" s="10">
        <v>19208</v>
      </c>
      <c r="H277" s="10">
        <v>6316</v>
      </c>
      <c r="I277" s="10">
        <v>3210</v>
      </c>
      <c r="J277" s="10">
        <v>3106</v>
      </c>
      <c r="K277" s="10">
        <v>8339</v>
      </c>
      <c r="L277" s="10">
        <v>6177</v>
      </c>
      <c r="M277" s="10">
        <v>2100</v>
      </c>
      <c r="N277" s="10">
        <v>47</v>
      </c>
      <c r="O277" s="10">
        <v>15</v>
      </c>
      <c r="P277" s="10">
        <f t="shared" si="521"/>
        <v>2115</v>
      </c>
      <c r="Q277" s="10">
        <f t="shared" si="522"/>
        <v>6224</v>
      </c>
      <c r="R277" s="10">
        <f t="shared" si="523"/>
        <v>5507</v>
      </c>
      <c r="S277" s="10">
        <f t="shared" si="524"/>
        <v>7385</v>
      </c>
      <c r="T277" s="10">
        <f t="shared" ref="T277:U277" si="561">(P277/R277)*100</f>
        <v>38.405665516615215</v>
      </c>
      <c r="U277" s="10">
        <f t="shared" si="561"/>
        <v>84.278943805010158</v>
      </c>
      <c r="V277" s="10">
        <v>4553</v>
      </c>
      <c r="W277" s="10">
        <v>1161</v>
      </c>
      <c r="X277" s="10">
        <v>3392</v>
      </c>
      <c r="Y277" s="10">
        <v>0</v>
      </c>
      <c r="Z277" s="10">
        <v>17841</v>
      </c>
      <c r="AA277" s="10">
        <v>4808</v>
      </c>
      <c r="AB277" s="10">
        <v>2455</v>
      </c>
      <c r="AC277" s="10">
        <v>2353</v>
      </c>
      <c r="AD277" s="10">
        <v>8764</v>
      </c>
      <c r="AE277" s="10">
        <v>5637</v>
      </c>
      <c r="AF277" s="10">
        <v>2897</v>
      </c>
      <c r="AG277" s="10">
        <v>148</v>
      </c>
      <c r="AH277" s="10">
        <v>82</v>
      </c>
      <c r="AI277" s="10">
        <f t="shared" si="526"/>
        <v>2979</v>
      </c>
      <c r="AJ277" s="10">
        <f t="shared" si="533"/>
        <v>5785</v>
      </c>
      <c r="AK277" s="10">
        <f t="shared" si="527"/>
        <v>5519</v>
      </c>
      <c r="AL277" s="10">
        <f t="shared" si="528"/>
        <v>6951</v>
      </c>
      <c r="AM277" s="10">
        <f t="shared" ref="AM277:AN277" si="562">(AI277/AK277)*100</f>
        <v>53.97716977713354</v>
      </c>
      <c r="AN277" s="10">
        <f t="shared" si="562"/>
        <v>83.225435189181411</v>
      </c>
      <c r="AO277" s="10">
        <v>3706</v>
      </c>
      <c r="AP277" s="10">
        <v>1166</v>
      </c>
      <c r="AQ277" s="10">
        <v>2540</v>
      </c>
      <c r="AR277" s="10">
        <v>563</v>
      </c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</row>
    <row r="278" spans="1:64">
      <c r="A278" s="6">
        <v>8857</v>
      </c>
      <c r="B278" s="7" t="s">
        <v>24</v>
      </c>
      <c r="C278" s="12" t="s">
        <v>339</v>
      </c>
      <c r="D278" s="12" t="s">
        <v>361</v>
      </c>
      <c r="E278" s="12" t="s">
        <v>364</v>
      </c>
      <c r="F278" s="12" t="s">
        <v>364</v>
      </c>
      <c r="G278" s="10">
        <v>6067</v>
      </c>
      <c r="H278" s="10">
        <v>2073</v>
      </c>
      <c r="I278" s="10">
        <v>1058</v>
      </c>
      <c r="J278" s="10">
        <v>1015</v>
      </c>
      <c r="K278" s="10">
        <v>2391</v>
      </c>
      <c r="L278" s="10">
        <v>1680</v>
      </c>
      <c r="M278" s="10">
        <v>683</v>
      </c>
      <c r="N278" s="10">
        <v>19</v>
      </c>
      <c r="O278" s="10">
        <v>9</v>
      </c>
      <c r="P278" s="10">
        <f t="shared" si="521"/>
        <v>692</v>
      </c>
      <c r="Q278" s="10">
        <f t="shared" si="522"/>
        <v>1699</v>
      </c>
      <c r="R278" s="10">
        <f t="shared" si="523"/>
        <v>1885</v>
      </c>
      <c r="S278" s="10">
        <f t="shared" si="524"/>
        <v>2109</v>
      </c>
      <c r="T278" s="10">
        <f t="shared" ref="T278:U278" si="563">(P278/R278)*100</f>
        <v>36.710875331564985</v>
      </c>
      <c r="U278" s="10">
        <f t="shared" si="563"/>
        <v>80.55950687529635</v>
      </c>
      <c r="V278" s="10">
        <v>1603</v>
      </c>
      <c r="W278" s="10">
        <v>410</v>
      </c>
      <c r="X278" s="10">
        <v>1193</v>
      </c>
      <c r="Y278" s="10">
        <v>0</v>
      </c>
      <c r="Z278" s="10">
        <v>5945</v>
      </c>
      <c r="AA278" s="10">
        <v>1641</v>
      </c>
      <c r="AB278" s="10">
        <v>836</v>
      </c>
      <c r="AC278" s="10">
        <v>805</v>
      </c>
      <c r="AD278" s="10">
        <v>2567</v>
      </c>
      <c r="AE278" s="10">
        <v>1592</v>
      </c>
      <c r="AF278" s="10">
        <v>880</v>
      </c>
      <c r="AG278" s="10">
        <v>50</v>
      </c>
      <c r="AH278" s="10">
        <v>45</v>
      </c>
      <c r="AI278" s="10">
        <f t="shared" si="526"/>
        <v>925</v>
      </c>
      <c r="AJ278" s="10">
        <f t="shared" si="533"/>
        <v>1642</v>
      </c>
      <c r="AK278" s="10">
        <f t="shared" si="527"/>
        <v>1867</v>
      </c>
      <c r="AL278" s="10">
        <f t="shared" si="528"/>
        <v>2075</v>
      </c>
      <c r="AM278" s="10">
        <f t="shared" ref="AM278:AN278" si="564">(AI278/AK278)*100</f>
        <v>49.54472415640064</v>
      </c>
      <c r="AN278" s="10">
        <f t="shared" si="564"/>
        <v>79.132530120481931</v>
      </c>
      <c r="AO278" s="10">
        <v>1375</v>
      </c>
      <c r="AP278" s="10">
        <v>433</v>
      </c>
      <c r="AQ278" s="10">
        <v>942</v>
      </c>
      <c r="AR278" s="10">
        <v>362</v>
      </c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</row>
    <row r="279" spans="1:64">
      <c r="A279" s="6">
        <v>8905</v>
      </c>
      <c r="B279" s="7" t="s">
        <v>24</v>
      </c>
      <c r="C279" s="12" t="s">
        <v>339</v>
      </c>
      <c r="D279" s="12" t="s">
        <v>365</v>
      </c>
      <c r="E279" s="12" t="s">
        <v>366</v>
      </c>
      <c r="F279" s="12" t="s">
        <v>366</v>
      </c>
      <c r="G279" s="10">
        <v>5366</v>
      </c>
      <c r="H279" s="10">
        <v>1871</v>
      </c>
      <c r="I279" s="10">
        <v>977</v>
      </c>
      <c r="J279" s="10">
        <v>894</v>
      </c>
      <c r="K279" s="10">
        <v>2044</v>
      </c>
      <c r="L279" s="10">
        <v>1568</v>
      </c>
      <c r="M279" s="10">
        <v>464</v>
      </c>
      <c r="N279" s="10">
        <v>10</v>
      </c>
      <c r="O279" s="10">
        <v>2</v>
      </c>
      <c r="P279" s="10">
        <f t="shared" si="521"/>
        <v>466</v>
      </c>
      <c r="Q279" s="10">
        <f t="shared" si="522"/>
        <v>1578</v>
      </c>
      <c r="R279" s="10">
        <f t="shared" si="523"/>
        <v>1551</v>
      </c>
      <c r="S279" s="10">
        <f t="shared" si="524"/>
        <v>1944</v>
      </c>
      <c r="T279" s="10">
        <f t="shared" ref="T279:U279" si="565">(P279/R279)*100</f>
        <v>30.04513217279175</v>
      </c>
      <c r="U279" s="10">
        <f t="shared" si="565"/>
        <v>81.172839506172849</v>
      </c>
      <c r="V279" s="10">
        <v>1451</v>
      </c>
      <c r="W279" s="10">
        <v>366</v>
      </c>
      <c r="X279" s="10">
        <v>1085</v>
      </c>
      <c r="Y279" s="10">
        <v>0</v>
      </c>
      <c r="Z279" s="10">
        <v>5841</v>
      </c>
      <c r="AA279" s="10">
        <v>1856</v>
      </c>
      <c r="AB279" s="10">
        <v>950</v>
      </c>
      <c r="AC279" s="10">
        <v>906</v>
      </c>
      <c r="AD279" s="10">
        <v>2824</v>
      </c>
      <c r="AE279" s="10">
        <v>1702</v>
      </c>
      <c r="AF279" s="10">
        <v>1083</v>
      </c>
      <c r="AG279" s="10">
        <v>20</v>
      </c>
      <c r="AH279" s="10">
        <v>19</v>
      </c>
      <c r="AI279" s="10">
        <f t="shared" si="526"/>
        <v>1102</v>
      </c>
      <c r="AJ279" s="10">
        <f t="shared" si="533"/>
        <v>1722</v>
      </c>
      <c r="AK279" s="10">
        <f t="shared" si="527"/>
        <v>1782</v>
      </c>
      <c r="AL279" s="10">
        <f t="shared" si="528"/>
        <v>2012</v>
      </c>
      <c r="AM279" s="10">
        <f t="shared" ref="AM279:AN279" si="566">(AI279/AK279)*100</f>
        <v>61.840628507295172</v>
      </c>
      <c r="AN279" s="10">
        <f t="shared" si="566"/>
        <v>85.586481113320076</v>
      </c>
      <c r="AO279" s="10">
        <v>970</v>
      </c>
      <c r="AP279" s="10">
        <v>290</v>
      </c>
      <c r="AQ279" s="10">
        <v>680</v>
      </c>
      <c r="AR279" s="10">
        <v>191</v>
      </c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</row>
    <row r="280" spans="1:64">
      <c r="A280" s="6">
        <v>8929</v>
      </c>
      <c r="B280" s="7" t="s">
        <v>24</v>
      </c>
      <c r="C280" s="12" t="s">
        <v>339</v>
      </c>
      <c r="D280" s="12" t="s">
        <v>365</v>
      </c>
      <c r="E280" s="12" t="s">
        <v>367</v>
      </c>
      <c r="F280" s="12" t="s">
        <v>367</v>
      </c>
      <c r="G280" s="10">
        <v>32170</v>
      </c>
      <c r="H280" s="10">
        <v>12564</v>
      </c>
      <c r="I280" s="10">
        <v>6418</v>
      </c>
      <c r="J280" s="10">
        <v>6146</v>
      </c>
      <c r="K280" s="10">
        <v>11350</v>
      </c>
      <c r="L280" s="10">
        <v>7820</v>
      </c>
      <c r="M280" s="10">
        <v>3410</v>
      </c>
      <c r="N280" s="10">
        <v>92</v>
      </c>
      <c r="O280" s="10">
        <v>28</v>
      </c>
      <c r="P280" s="10">
        <f t="shared" si="521"/>
        <v>3438</v>
      </c>
      <c r="Q280" s="10">
        <f t="shared" si="522"/>
        <v>7912</v>
      </c>
      <c r="R280" s="10">
        <f t="shared" si="523"/>
        <v>9319</v>
      </c>
      <c r="S280" s="10">
        <f t="shared" si="524"/>
        <v>10287</v>
      </c>
      <c r="T280" s="10">
        <f t="shared" ref="T280:U280" si="567">(P280/R280)*100</f>
        <v>36.892370426011375</v>
      </c>
      <c r="U280" s="10">
        <f t="shared" si="567"/>
        <v>76.912608146203937</v>
      </c>
      <c r="V280" s="10">
        <v>8256</v>
      </c>
      <c r="W280" s="10">
        <v>2375</v>
      </c>
      <c r="X280" s="10">
        <v>5881</v>
      </c>
      <c r="Y280" s="10">
        <v>0</v>
      </c>
      <c r="Z280" s="10">
        <v>37200</v>
      </c>
      <c r="AA280" s="10">
        <v>12927</v>
      </c>
      <c r="AB280" s="10">
        <v>6627</v>
      </c>
      <c r="AC280" s="10">
        <v>6300</v>
      </c>
      <c r="AD280" s="10">
        <v>14964</v>
      </c>
      <c r="AE280" s="10">
        <v>9325</v>
      </c>
      <c r="AF280" s="10">
        <v>5243</v>
      </c>
      <c r="AG280" s="10">
        <v>291</v>
      </c>
      <c r="AH280" s="10">
        <v>105</v>
      </c>
      <c r="AI280" s="10">
        <f t="shared" si="526"/>
        <v>5348</v>
      </c>
      <c r="AJ280" s="10">
        <f t="shared" si="533"/>
        <v>9616</v>
      </c>
      <c r="AK280" s="10">
        <f t="shared" si="527"/>
        <v>10454</v>
      </c>
      <c r="AL280" s="10">
        <f t="shared" si="528"/>
        <v>11891</v>
      </c>
      <c r="AM280" s="10">
        <f t="shared" ref="AM280:AN280" si="568">(AI280/AK280)*100</f>
        <v>51.157451693131819</v>
      </c>
      <c r="AN280" s="10">
        <f t="shared" si="568"/>
        <v>80.867883273063654</v>
      </c>
      <c r="AO280" s="10">
        <v>7381</v>
      </c>
      <c r="AP280" s="10">
        <v>2275</v>
      </c>
      <c r="AQ280" s="10">
        <v>5106</v>
      </c>
      <c r="AR280" s="10">
        <v>1928</v>
      </c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</row>
    <row r="281" spans="1:64">
      <c r="A281" s="6">
        <v>8953</v>
      </c>
      <c r="B281" s="7" t="s">
        <v>24</v>
      </c>
      <c r="C281" s="12" t="s">
        <v>339</v>
      </c>
      <c r="D281" s="12" t="s">
        <v>365</v>
      </c>
      <c r="E281" s="12" t="s">
        <v>368</v>
      </c>
      <c r="F281" s="12" t="s">
        <v>368</v>
      </c>
      <c r="G281" s="10">
        <v>26405</v>
      </c>
      <c r="H281" s="10">
        <v>9476</v>
      </c>
      <c r="I281" s="10">
        <v>4936</v>
      </c>
      <c r="J281" s="10">
        <v>4540</v>
      </c>
      <c r="K281" s="10">
        <v>11507</v>
      </c>
      <c r="L281" s="10">
        <v>8033</v>
      </c>
      <c r="M281" s="10">
        <v>3426</v>
      </c>
      <c r="N281" s="10">
        <v>34</v>
      </c>
      <c r="O281" s="10">
        <v>14</v>
      </c>
      <c r="P281" s="10">
        <f t="shared" si="521"/>
        <v>3440</v>
      </c>
      <c r="Q281" s="10">
        <f t="shared" si="522"/>
        <v>8067</v>
      </c>
      <c r="R281" s="10">
        <f t="shared" si="523"/>
        <v>7553</v>
      </c>
      <c r="S281" s="10">
        <f t="shared" si="524"/>
        <v>9376</v>
      </c>
      <c r="T281" s="10">
        <f t="shared" ref="T281:U281" si="569">(P281/R281)*100</f>
        <v>45.544816629153978</v>
      </c>
      <c r="U281" s="10">
        <f t="shared" si="569"/>
        <v>86.038822525597269</v>
      </c>
      <c r="V281" s="10">
        <v>5422</v>
      </c>
      <c r="W281" s="10">
        <v>1309</v>
      </c>
      <c r="X281" s="10">
        <v>4113</v>
      </c>
      <c r="Y281" s="10">
        <v>0</v>
      </c>
      <c r="Z281" s="10">
        <v>32468</v>
      </c>
      <c r="AA281" s="10">
        <v>10397</v>
      </c>
      <c r="AB281" s="10">
        <v>5266</v>
      </c>
      <c r="AC281" s="10">
        <v>5131</v>
      </c>
      <c r="AD281" s="10">
        <v>15090</v>
      </c>
      <c r="AE281" s="10">
        <v>9792</v>
      </c>
      <c r="AF281" s="10">
        <v>5037</v>
      </c>
      <c r="AG281" s="10">
        <v>168</v>
      </c>
      <c r="AH281" s="10">
        <v>93</v>
      </c>
      <c r="AI281" s="10">
        <f t="shared" si="526"/>
        <v>5130</v>
      </c>
      <c r="AJ281" s="10">
        <f t="shared" si="533"/>
        <v>9960</v>
      </c>
      <c r="AK281" s="10">
        <f t="shared" si="527"/>
        <v>9311</v>
      </c>
      <c r="AL281" s="10">
        <f t="shared" si="528"/>
        <v>11384</v>
      </c>
      <c r="AM281" s="10">
        <f t="shared" ref="AM281:AN281" si="570">(AI281/AK281)*100</f>
        <v>55.096122865427986</v>
      </c>
      <c r="AN281" s="10">
        <f t="shared" si="570"/>
        <v>87.491215741391429</v>
      </c>
      <c r="AO281" s="10">
        <v>5605</v>
      </c>
      <c r="AP281" s="10">
        <v>1424</v>
      </c>
      <c r="AQ281" s="10">
        <v>4181</v>
      </c>
      <c r="AR281" s="10">
        <v>1376</v>
      </c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</row>
    <row r="282" spans="1:64">
      <c r="A282" s="6">
        <v>8977</v>
      </c>
      <c r="B282" s="7" t="s">
        <v>24</v>
      </c>
      <c r="C282" s="12" t="s">
        <v>339</v>
      </c>
      <c r="D282" s="12" t="s">
        <v>365</v>
      </c>
      <c r="E282" s="12" t="s">
        <v>369</v>
      </c>
      <c r="F282" s="12" t="s">
        <v>369</v>
      </c>
      <c r="G282" s="10">
        <v>5048</v>
      </c>
      <c r="H282" s="10">
        <v>1709</v>
      </c>
      <c r="I282" s="10">
        <v>800</v>
      </c>
      <c r="J282" s="10">
        <v>909</v>
      </c>
      <c r="K282" s="10">
        <v>1848</v>
      </c>
      <c r="L282" s="10">
        <v>1195</v>
      </c>
      <c r="M282" s="10">
        <v>611</v>
      </c>
      <c r="N282" s="10">
        <v>27</v>
      </c>
      <c r="O282" s="10">
        <v>15</v>
      </c>
      <c r="P282" s="10">
        <f t="shared" si="521"/>
        <v>626</v>
      </c>
      <c r="Q282" s="10">
        <f t="shared" si="522"/>
        <v>1222</v>
      </c>
      <c r="R282" s="10">
        <f t="shared" si="523"/>
        <v>1617</v>
      </c>
      <c r="S282" s="10">
        <f t="shared" si="524"/>
        <v>1722</v>
      </c>
      <c r="T282" s="10">
        <f t="shared" ref="T282:U282" si="571">(P282/R282)*100</f>
        <v>38.713667285095852</v>
      </c>
      <c r="U282" s="10">
        <f t="shared" si="571"/>
        <v>70.963995354239259</v>
      </c>
      <c r="V282" s="10">
        <v>1491</v>
      </c>
      <c r="W282" s="10">
        <v>500</v>
      </c>
      <c r="X282" s="10">
        <v>991</v>
      </c>
      <c r="Y282" s="10">
        <v>0</v>
      </c>
      <c r="Z282" s="10">
        <v>5224</v>
      </c>
      <c r="AA282" s="10">
        <v>1328</v>
      </c>
      <c r="AB282" s="10">
        <v>678</v>
      </c>
      <c r="AC282" s="10">
        <v>650</v>
      </c>
      <c r="AD282" s="10">
        <v>2342</v>
      </c>
      <c r="AE282" s="10">
        <v>1384</v>
      </c>
      <c r="AF282" s="10">
        <v>883</v>
      </c>
      <c r="AG282" s="10">
        <v>52</v>
      </c>
      <c r="AH282" s="10">
        <v>23</v>
      </c>
      <c r="AI282" s="10">
        <f t="shared" si="526"/>
        <v>906</v>
      </c>
      <c r="AJ282" s="10">
        <f t="shared" si="533"/>
        <v>1436</v>
      </c>
      <c r="AK282" s="10">
        <f t="shared" si="527"/>
        <v>1641</v>
      </c>
      <c r="AL282" s="10">
        <f t="shared" si="528"/>
        <v>2028</v>
      </c>
      <c r="AM282" s="10">
        <f t="shared" ref="AM282:AN282" si="572">(AI282/AK282)*100</f>
        <v>55.210237659963433</v>
      </c>
      <c r="AN282" s="10">
        <f t="shared" si="572"/>
        <v>70.80867850098619</v>
      </c>
      <c r="AO282" s="10">
        <v>1327</v>
      </c>
      <c r="AP282" s="10">
        <v>592</v>
      </c>
      <c r="AQ282" s="10">
        <v>735</v>
      </c>
      <c r="AR282" s="10">
        <v>227</v>
      </c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</row>
    <row r="283" spans="1:64">
      <c r="A283" s="6">
        <v>9001</v>
      </c>
      <c r="B283" s="7" t="s">
        <v>24</v>
      </c>
      <c r="C283" s="12" t="s">
        <v>339</v>
      </c>
      <c r="D283" s="12" t="s">
        <v>365</v>
      </c>
      <c r="E283" s="12" t="s">
        <v>370</v>
      </c>
      <c r="F283" s="12" t="s">
        <v>370</v>
      </c>
      <c r="G283" s="10">
        <v>12270</v>
      </c>
      <c r="H283" s="10">
        <v>4879</v>
      </c>
      <c r="I283" s="10">
        <v>2446</v>
      </c>
      <c r="J283" s="10">
        <v>2433</v>
      </c>
      <c r="K283" s="10">
        <v>3836</v>
      </c>
      <c r="L283" s="10">
        <v>2718</v>
      </c>
      <c r="M283" s="10">
        <v>1074</v>
      </c>
      <c r="N283" s="10">
        <v>39</v>
      </c>
      <c r="O283" s="10">
        <v>5</v>
      </c>
      <c r="P283" s="10">
        <f t="shared" si="521"/>
        <v>1079</v>
      </c>
      <c r="Q283" s="10">
        <f t="shared" si="522"/>
        <v>2757</v>
      </c>
      <c r="R283" s="10">
        <f t="shared" si="523"/>
        <v>3694</v>
      </c>
      <c r="S283" s="10">
        <f t="shared" si="524"/>
        <v>3697</v>
      </c>
      <c r="T283" s="10">
        <f t="shared" ref="T283:U283" si="573">(P283/R283)*100</f>
        <v>29.209528965890634</v>
      </c>
      <c r="U283" s="10">
        <f t="shared" si="573"/>
        <v>74.573978901812282</v>
      </c>
      <c r="V283" s="10">
        <v>3555</v>
      </c>
      <c r="W283" s="10">
        <v>940</v>
      </c>
      <c r="X283" s="10">
        <v>2615</v>
      </c>
      <c r="Y283" s="10">
        <v>0</v>
      </c>
      <c r="Z283" s="10">
        <v>14189</v>
      </c>
      <c r="AA283" s="10">
        <v>4890</v>
      </c>
      <c r="AB283" s="10">
        <v>2459</v>
      </c>
      <c r="AC283" s="10">
        <v>2431</v>
      </c>
      <c r="AD283" s="10">
        <v>5470</v>
      </c>
      <c r="AE283" s="10">
        <v>3288</v>
      </c>
      <c r="AF283" s="10">
        <v>2114</v>
      </c>
      <c r="AG283" s="10">
        <v>49</v>
      </c>
      <c r="AH283" s="10">
        <v>19</v>
      </c>
      <c r="AI283" s="10">
        <f t="shared" si="526"/>
        <v>2133</v>
      </c>
      <c r="AJ283" s="10">
        <f t="shared" si="533"/>
        <v>3337</v>
      </c>
      <c r="AK283" s="10">
        <f t="shared" si="527"/>
        <v>3899</v>
      </c>
      <c r="AL283" s="10">
        <f t="shared" si="528"/>
        <v>4148</v>
      </c>
      <c r="AM283" s="10">
        <f t="shared" ref="AM283:AN283" si="574">(AI283/AK283)*100</f>
        <v>54.706334957681456</v>
      </c>
      <c r="AN283" s="10">
        <f t="shared" si="574"/>
        <v>80.448408871745428</v>
      </c>
      <c r="AO283" s="10">
        <v>2577</v>
      </c>
      <c r="AP283" s="10">
        <v>811</v>
      </c>
      <c r="AQ283" s="10">
        <v>1766</v>
      </c>
      <c r="AR283" s="10">
        <v>1252</v>
      </c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</row>
    <row r="284" spans="1:64">
      <c r="A284" s="6">
        <v>9025</v>
      </c>
      <c r="B284" s="7" t="s">
        <v>24</v>
      </c>
      <c r="C284" s="12" t="s">
        <v>339</v>
      </c>
      <c r="D284" s="12" t="s">
        <v>365</v>
      </c>
      <c r="E284" s="12" t="s">
        <v>371</v>
      </c>
      <c r="F284" s="12" t="s">
        <v>371</v>
      </c>
      <c r="G284" s="10">
        <v>33795</v>
      </c>
      <c r="H284" s="10">
        <v>9678</v>
      </c>
      <c r="I284" s="10">
        <v>4902</v>
      </c>
      <c r="J284" s="10">
        <v>4776</v>
      </c>
      <c r="K284" s="10">
        <v>13250</v>
      </c>
      <c r="L284" s="10">
        <v>7469</v>
      </c>
      <c r="M284" s="10">
        <v>5495</v>
      </c>
      <c r="N284" s="10">
        <v>177</v>
      </c>
      <c r="O284" s="10">
        <v>109</v>
      </c>
      <c r="P284" s="10">
        <f t="shared" si="521"/>
        <v>5604</v>
      </c>
      <c r="Q284" s="10">
        <f t="shared" si="522"/>
        <v>7646</v>
      </c>
      <c r="R284" s="10">
        <f t="shared" si="523"/>
        <v>12712</v>
      </c>
      <c r="S284" s="10">
        <f t="shared" si="524"/>
        <v>11405</v>
      </c>
      <c r="T284" s="10">
        <f t="shared" ref="T284:U284" si="575">(P284/R284)*100</f>
        <v>44.08432976714915</v>
      </c>
      <c r="U284" s="10">
        <f t="shared" si="575"/>
        <v>67.040771591407278</v>
      </c>
      <c r="V284" s="10">
        <v>10867</v>
      </c>
      <c r="W284" s="10">
        <v>3759</v>
      </c>
      <c r="X284" s="10">
        <v>7108</v>
      </c>
      <c r="Y284" s="10">
        <v>0</v>
      </c>
      <c r="Z284" s="10">
        <v>31971</v>
      </c>
      <c r="AA284" s="10">
        <v>8051</v>
      </c>
      <c r="AB284" s="10">
        <v>4118</v>
      </c>
      <c r="AC284" s="10">
        <v>3933</v>
      </c>
      <c r="AD284" s="10">
        <v>14733</v>
      </c>
      <c r="AE284" s="10">
        <v>7734</v>
      </c>
      <c r="AF284" s="10">
        <v>6455</v>
      </c>
      <c r="AG284" s="10">
        <v>337</v>
      </c>
      <c r="AH284" s="10">
        <v>207</v>
      </c>
      <c r="AI284" s="10">
        <f t="shared" si="526"/>
        <v>6662</v>
      </c>
      <c r="AJ284" s="10">
        <f t="shared" si="533"/>
        <v>8071</v>
      </c>
      <c r="AK284" s="10">
        <f t="shared" si="527"/>
        <v>11634</v>
      </c>
      <c r="AL284" s="10">
        <f t="shared" si="528"/>
        <v>10820</v>
      </c>
      <c r="AM284" s="10">
        <f t="shared" ref="AM284:AN284" si="576">(AI284/AK284)*100</f>
        <v>57.263194086298775</v>
      </c>
      <c r="AN284" s="10">
        <f t="shared" si="576"/>
        <v>74.593345656192227</v>
      </c>
      <c r="AO284" s="10">
        <v>7721</v>
      </c>
      <c r="AP284" s="10">
        <v>2749</v>
      </c>
      <c r="AQ284" s="10">
        <v>4972</v>
      </c>
      <c r="AR284" s="10">
        <v>1466</v>
      </c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</row>
    <row r="285" spans="1:64">
      <c r="A285" s="6">
        <v>9049</v>
      </c>
      <c r="B285" s="7" t="s">
        <v>24</v>
      </c>
      <c r="C285" s="12" t="s">
        <v>339</v>
      </c>
      <c r="D285" s="12" t="s">
        <v>365</v>
      </c>
      <c r="E285" s="12" t="s">
        <v>372</v>
      </c>
      <c r="F285" s="12" t="s">
        <v>372</v>
      </c>
      <c r="G285" s="10">
        <v>5085</v>
      </c>
      <c r="H285" s="10">
        <v>1578</v>
      </c>
      <c r="I285" s="10">
        <v>810</v>
      </c>
      <c r="J285" s="10">
        <v>768</v>
      </c>
      <c r="K285" s="10">
        <v>1862</v>
      </c>
      <c r="L285" s="10">
        <v>1223</v>
      </c>
      <c r="M285" s="10">
        <v>617</v>
      </c>
      <c r="N285" s="10">
        <v>16</v>
      </c>
      <c r="O285" s="10">
        <v>6</v>
      </c>
      <c r="P285" s="10">
        <f t="shared" si="521"/>
        <v>623</v>
      </c>
      <c r="Q285" s="10">
        <f t="shared" si="522"/>
        <v>1239</v>
      </c>
      <c r="R285" s="10">
        <f t="shared" si="523"/>
        <v>1726</v>
      </c>
      <c r="S285" s="10">
        <f t="shared" si="524"/>
        <v>1781</v>
      </c>
      <c r="T285" s="10">
        <f t="shared" ref="T285:U285" si="577">(P285/R285)*100</f>
        <v>36.095017381228274</v>
      </c>
      <c r="U285" s="10">
        <f t="shared" si="577"/>
        <v>69.567658618753512</v>
      </c>
      <c r="V285" s="10">
        <v>1645</v>
      </c>
      <c r="W285" s="10">
        <v>542</v>
      </c>
      <c r="X285" s="10">
        <v>1103</v>
      </c>
      <c r="Y285" s="10">
        <v>0</v>
      </c>
      <c r="Z285" s="10">
        <v>5482</v>
      </c>
      <c r="AA285" s="10">
        <v>1677</v>
      </c>
      <c r="AB285" s="10">
        <v>872</v>
      </c>
      <c r="AC285" s="10">
        <v>805</v>
      </c>
      <c r="AD285" s="10">
        <v>2211</v>
      </c>
      <c r="AE285" s="10">
        <v>1285</v>
      </c>
      <c r="AF285" s="10">
        <v>856</v>
      </c>
      <c r="AG285" s="10">
        <v>42</v>
      </c>
      <c r="AH285" s="10">
        <v>28</v>
      </c>
      <c r="AI285" s="10">
        <f t="shared" si="526"/>
        <v>884</v>
      </c>
      <c r="AJ285" s="10">
        <f t="shared" si="533"/>
        <v>1327</v>
      </c>
      <c r="AK285" s="10">
        <f t="shared" si="527"/>
        <v>1578</v>
      </c>
      <c r="AL285" s="10">
        <f t="shared" si="528"/>
        <v>1894</v>
      </c>
      <c r="AM285" s="10">
        <f t="shared" ref="AM285:AN285" si="578">(AI285/AK285)*100</f>
        <v>56.020278833967055</v>
      </c>
      <c r="AN285" s="10">
        <f t="shared" si="578"/>
        <v>70.063357972544878</v>
      </c>
      <c r="AO285" s="10">
        <v>1261</v>
      </c>
      <c r="AP285" s="10">
        <v>567</v>
      </c>
      <c r="AQ285" s="10">
        <v>694</v>
      </c>
      <c r="AR285" s="10">
        <v>333</v>
      </c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</row>
    <row r="286" spans="1:64">
      <c r="A286" s="6">
        <v>9097</v>
      </c>
      <c r="B286" s="7" t="s">
        <v>24</v>
      </c>
      <c r="C286" s="12" t="s">
        <v>339</v>
      </c>
      <c r="D286" s="12" t="s">
        <v>373</v>
      </c>
      <c r="E286" s="12" t="s">
        <v>374</v>
      </c>
      <c r="F286" s="12" t="s">
        <v>374</v>
      </c>
      <c r="G286" s="10">
        <v>17195</v>
      </c>
      <c r="H286" s="10">
        <v>4564</v>
      </c>
      <c r="I286" s="10">
        <v>2314</v>
      </c>
      <c r="J286" s="10">
        <v>2250</v>
      </c>
      <c r="K286" s="10">
        <v>8818</v>
      </c>
      <c r="L286" s="10">
        <v>5372</v>
      </c>
      <c r="M286" s="10">
        <v>3394</v>
      </c>
      <c r="N286" s="10">
        <v>27</v>
      </c>
      <c r="O286" s="10">
        <v>25</v>
      </c>
      <c r="P286" s="10">
        <f t="shared" si="521"/>
        <v>3419</v>
      </c>
      <c r="Q286" s="10">
        <f t="shared" si="522"/>
        <v>5399</v>
      </c>
      <c r="R286" s="10">
        <f t="shared" si="523"/>
        <v>6180</v>
      </c>
      <c r="S286" s="10">
        <f t="shared" si="524"/>
        <v>6451</v>
      </c>
      <c r="T286" s="10">
        <f t="shared" ref="T286:U286" si="579">(P286/R286)*100</f>
        <v>55.323624595469255</v>
      </c>
      <c r="U286" s="10">
        <f t="shared" si="579"/>
        <v>83.692450782824366</v>
      </c>
      <c r="V286" s="10">
        <v>3813</v>
      </c>
      <c r="W286" s="10">
        <v>1052</v>
      </c>
      <c r="X286" s="10">
        <v>2761</v>
      </c>
      <c r="Y286" s="10">
        <v>0</v>
      </c>
      <c r="Z286" s="10">
        <v>17065</v>
      </c>
      <c r="AA286" s="10">
        <v>3786</v>
      </c>
      <c r="AB286" s="10">
        <v>1893</v>
      </c>
      <c r="AC286" s="10">
        <v>1893</v>
      </c>
      <c r="AD286" s="10">
        <v>9795</v>
      </c>
      <c r="AE286" s="10">
        <v>5443</v>
      </c>
      <c r="AF286" s="10">
        <v>4225</v>
      </c>
      <c r="AG286" s="10">
        <v>62</v>
      </c>
      <c r="AH286" s="10">
        <v>65</v>
      </c>
      <c r="AI286" s="10">
        <f t="shared" si="526"/>
        <v>4290</v>
      </c>
      <c r="AJ286" s="10">
        <f t="shared" si="533"/>
        <v>5505</v>
      </c>
      <c r="AK286" s="10">
        <f t="shared" si="527"/>
        <v>6181</v>
      </c>
      <c r="AL286" s="10">
        <f t="shared" si="528"/>
        <v>6561</v>
      </c>
      <c r="AM286" s="10">
        <f t="shared" ref="AM286:AN286" si="580">(AI286/AK286)*100</f>
        <v>69.406244944183797</v>
      </c>
      <c r="AN286" s="10">
        <f t="shared" si="580"/>
        <v>83.904892546867856</v>
      </c>
      <c r="AO286" s="10">
        <v>2947</v>
      </c>
      <c r="AP286" s="10">
        <v>1056</v>
      </c>
      <c r="AQ286" s="10">
        <v>1891</v>
      </c>
      <c r="AR286" s="10">
        <v>537</v>
      </c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</row>
    <row r="287" spans="1:64">
      <c r="A287" s="6">
        <v>9121</v>
      </c>
      <c r="B287" s="7" t="s">
        <v>24</v>
      </c>
      <c r="C287" s="12" t="s">
        <v>339</v>
      </c>
      <c r="D287" s="12" t="s">
        <v>373</v>
      </c>
      <c r="E287" s="12" t="s">
        <v>375</v>
      </c>
      <c r="F287" s="12" t="s">
        <v>375</v>
      </c>
      <c r="G287" s="10">
        <v>2135</v>
      </c>
      <c r="H287" s="10">
        <v>536</v>
      </c>
      <c r="I287" s="10">
        <v>268</v>
      </c>
      <c r="J287" s="10">
        <v>268</v>
      </c>
      <c r="K287" s="10">
        <v>1091</v>
      </c>
      <c r="L287" s="10">
        <v>738</v>
      </c>
      <c r="M287" s="10">
        <v>351</v>
      </c>
      <c r="N287" s="10">
        <v>0</v>
      </c>
      <c r="O287" s="10">
        <v>2</v>
      </c>
      <c r="P287" s="10">
        <f t="shared" si="521"/>
        <v>353</v>
      </c>
      <c r="Q287" s="10">
        <f t="shared" si="522"/>
        <v>738</v>
      </c>
      <c r="R287" s="10">
        <f t="shared" si="523"/>
        <v>759</v>
      </c>
      <c r="S287" s="10">
        <f t="shared" si="524"/>
        <v>840</v>
      </c>
      <c r="T287" s="10">
        <f t="shared" ref="T287:U287" si="581">(P287/R287)*100</f>
        <v>46.50856389986825</v>
      </c>
      <c r="U287" s="10">
        <f t="shared" si="581"/>
        <v>87.857142857142861</v>
      </c>
      <c r="V287" s="10">
        <v>508</v>
      </c>
      <c r="W287" s="10">
        <v>102</v>
      </c>
      <c r="X287" s="10">
        <v>406</v>
      </c>
      <c r="Y287" s="10">
        <v>0</v>
      </c>
      <c r="Z287" s="10">
        <v>2341</v>
      </c>
      <c r="AA287" s="10">
        <v>510</v>
      </c>
      <c r="AB287" s="10">
        <v>269</v>
      </c>
      <c r="AC287" s="10">
        <v>241</v>
      </c>
      <c r="AD287" s="10">
        <v>1337</v>
      </c>
      <c r="AE287" s="10">
        <v>768</v>
      </c>
      <c r="AF287" s="10">
        <v>557</v>
      </c>
      <c r="AG287" s="10">
        <v>5</v>
      </c>
      <c r="AH287" s="10">
        <v>7</v>
      </c>
      <c r="AI287" s="10">
        <f t="shared" si="526"/>
        <v>564</v>
      </c>
      <c r="AJ287" s="10">
        <f t="shared" si="533"/>
        <v>773</v>
      </c>
      <c r="AK287" s="10">
        <f t="shared" si="527"/>
        <v>891</v>
      </c>
      <c r="AL287" s="10">
        <f t="shared" si="528"/>
        <v>902</v>
      </c>
      <c r="AM287" s="10">
        <f t="shared" ref="AM287:AN287" si="582">(AI287/AK287)*100</f>
        <v>63.299663299663301</v>
      </c>
      <c r="AN287" s="10">
        <f t="shared" si="582"/>
        <v>85.698447893569835</v>
      </c>
      <c r="AO287" s="10">
        <v>456</v>
      </c>
      <c r="AP287" s="10">
        <v>129</v>
      </c>
      <c r="AQ287" s="10">
        <v>327</v>
      </c>
      <c r="AR287" s="10">
        <v>38</v>
      </c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</row>
    <row r="288" spans="1:64">
      <c r="A288" s="6">
        <v>9145</v>
      </c>
      <c r="B288" s="7" t="s">
        <v>24</v>
      </c>
      <c r="C288" s="12" t="s">
        <v>339</v>
      </c>
      <c r="D288" s="12" t="s">
        <v>373</v>
      </c>
      <c r="E288" s="12" t="s">
        <v>376</v>
      </c>
      <c r="F288" s="12" t="s">
        <v>376</v>
      </c>
      <c r="G288" s="10">
        <v>2767</v>
      </c>
      <c r="H288" s="10">
        <v>738</v>
      </c>
      <c r="I288" s="10">
        <v>382</v>
      </c>
      <c r="J288" s="10">
        <v>356</v>
      </c>
      <c r="K288" s="10">
        <v>1577</v>
      </c>
      <c r="L288" s="10">
        <v>954</v>
      </c>
      <c r="M288" s="10">
        <v>621</v>
      </c>
      <c r="N288" s="10">
        <v>0</v>
      </c>
      <c r="O288" s="10">
        <v>2</v>
      </c>
      <c r="P288" s="10">
        <f t="shared" si="521"/>
        <v>623</v>
      </c>
      <c r="Q288" s="10">
        <f t="shared" si="522"/>
        <v>954</v>
      </c>
      <c r="R288" s="10">
        <f t="shared" si="523"/>
        <v>969</v>
      </c>
      <c r="S288" s="10">
        <f t="shared" si="524"/>
        <v>1060</v>
      </c>
      <c r="T288" s="10">
        <f t="shared" ref="T288:U288" si="583">(P288/R288)*100</f>
        <v>64.293085655314755</v>
      </c>
      <c r="U288" s="10">
        <f t="shared" si="583"/>
        <v>90</v>
      </c>
      <c r="V288" s="10">
        <v>452</v>
      </c>
      <c r="W288" s="10">
        <v>106</v>
      </c>
      <c r="X288" s="10">
        <v>346</v>
      </c>
      <c r="Y288" s="10">
        <v>0</v>
      </c>
      <c r="Z288" s="10">
        <v>2762</v>
      </c>
      <c r="AA288" s="10">
        <v>607</v>
      </c>
      <c r="AB288" s="10">
        <v>310</v>
      </c>
      <c r="AC288" s="10">
        <v>297</v>
      </c>
      <c r="AD288" s="10">
        <v>1742</v>
      </c>
      <c r="AE288" s="10">
        <v>989</v>
      </c>
      <c r="AF288" s="10">
        <v>734</v>
      </c>
      <c r="AG288" s="10">
        <v>14</v>
      </c>
      <c r="AH288" s="10">
        <v>5</v>
      </c>
      <c r="AI288" s="10">
        <f t="shared" si="526"/>
        <v>739</v>
      </c>
      <c r="AJ288" s="10">
        <f t="shared" si="533"/>
        <v>1003</v>
      </c>
      <c r="AK288" s="10">
        <f t="shared" si="527"/>
        <v>1015</v>
      </c>
      <c r="AL288" s="10">
        <f t="shared" si="528"/>
        <v>1106</v>
      </c>
      <c r="AM288" s="10">
        <f t="shared" ref="AM288:AN288" si="584">(AI288/AK288)*100</f>
        <v>72.807881773399018</v>
      </c>
      <c r="AN288" s="10">
        <f t="shared" si="584"/>
        <v>90.687160940325498</v>
      </c>
      <c r="AO288" s="10">
        <v>379</v>
      </c>
      <c r="AP288" s="10">
        <v>103</v>
      </c>
      <c r="AQ288" s="10">
        <v>276</v>
      </c>
      <c r="AR288" s="10">
        <v>34</v>
      </c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</row>
    <row r="289" spans="1:64">
      <c r="A289" s="6">
        <v>9169</v>
      </c>
      <c r="B289" s="7" t="s">
        <v>24</v>
      </c>
      <c r="C289" s="12" t="s">
        <v>339</v>
      </c>
      <c r="D289" s="12" t="s">
        <v>373</v>
      </c>
      <c r="E289" s="12" t="s">
        <v>377</v>
      </c>
      <c r="F289" s="12" t="s">
        <v>377</v>
      </c>
      <c r="G289" s="10">
        <v>2390</v>
      </c>
      <c r="H289" s="10">
        <v>669</v>
      </c>
      <c r="I289" s="10">
        <v>350</v>
      </c>
      <c r="J289" s="10">
        <v>319</v>
      </c>
      <c r="K289" s="10">
        <v>1247</v>
      </c>
      <c r="L289" s="10">
        <v>826</v>
      </c>
      <c r="M289" s="10">
        <v>417</v>
      </c>
      <c r="N289" s="10">
        <v>3</v>
      </c>
      <c r="O289" s="10">
        <v>1</v>
      </c>
      <c r="P289" s="10">
        <f t="shared" si="521"/>
        <v>418</v>
      </c>
      <c r="Q289" s="10">
        <f t="shared" si="522"/>
        <v>829</v>
      </c>
      <c r="R289" s="10">
        <f t="shared" si="523"/>
        <v>774</v>
      </c>
      <c r="S289" s="10">
        <f t="shared" si="524"/>
        <v>947</v>
      </c>
      <c r="T289" s="10">
        <f t="shared" ref="T289:U289" si="585">(P289/R289)*100</f>
        <v>54.00516795865633</v>
      </c>
      <c r="U289" s="10">
        <f t="shared" si="585"/>
        <v>87.539598732840545</v>
      </c>
      <c r="V289" s="10">
        <v>474</v>
      </c>
      <c r="W289" s="10">
        <v>118</v>
      </c>
      <c r="X289" s="10">
        <v>356</v>
      </c>
      <c r="Y289" s="10">
        <v>0</v>
      </c>
      <c r="Z289" s="10">
        <v>1767</v>
      </c>
      <c r="AA289" s="10">
        <v>372</v>
      </c>
      <c r="AB289" s="10">
        <v>205</v>
      </c>
      <c r="AC289" s="10">
        <v>167</v>
      </c>
      <c r="AD289" s="10">
        <v>1050</v>
      </c>
      <c r="AE289" s="10">
        <v>617</v>
      </c>
      <c r="AF289" s="10">
        <v>417</v>
      </c>
      <c r="AG289" s="10">
        <v>14</v>
      </c>
      <c r="AH289" s="10">
        <v>2</v>
      </c>
      <c r="AI289" s="10">
        <f t="shared" si="526"/>
        <v>419</v>
      </c>
      <c r="AJ289" s="10">
        <f t="shared" si="533"/>
        <v>631</v>
      </c>
      <c r="AK289" s="10">
        <f t="shared" si="527"/>
        <v>612</v>
      </c>
      <c r="AL289" s="10">
        <f t="shared" si="528"/>
        <v>741</v>
      </c>
      <c r="AM289" s="10">
        <f t="shared" ref="AM289:AN289" si="586">(AI289/AK289)*100</f>
        <v>68.464052287581694</v>
      </c>
      <c r="AN289" s="10">
        <f t="shared" si="586"/>
        <v>85.155195681511472</v>
      </c>
      <c r="AO289" s="10">
        <v>303</v>
      </c>
      <c r="AP289" s="10">
        <v>110</v>
      </c>
      <c r="AQ289" s="10">
        <v>193</v>
      </c>
      <c r="AR289" s="10">
        <v>42</v>
      </c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</row>
    <row r="290" spans="1:64">
      <c r="A290" s="6">
        <v>9193</v>
      </c>
      <c r="B290" s="7" t="s">
        <v>24</v>
      </c>
      <c r="C290" s="12" t="s">
        <v>339</v>
      </c>
      <c r="D290" s="12" t="s">
        <v>373</v>
      </c>
      <c r="E290" s="12" t="s">
        <v>378</v>
      </c>
      <c r="F290" s="12" t="s">
        <v>378</v>
      </c>
      <c r="G290" s="10">
        <v>2069</v>
      </c>
      <c r="H290" s="10">
        <v>543</v>
      </c>
      <c r="I290" s="10">
        <v>304</v>
      </c>
      <c r="J290" s="10">
        <v>239</v>
      </c>
      <c r="K290" s="10">
        <v>1094</v>
      </c>
      <c r="L290" s="10">
        <v>670</v>
      </c>
      <c r="M290" s="10">
        <v>424</v>
      </c>
      <c r="N290" s="10">
        <v>0</v>
      </c>
      <c r="O290" s="10">
        <v>0</v>
      </c>
      <c r="P290" s="10">
        <f t="shared" si="521"/>
        <v>424</v>
      </c>
      <c r="Q290" s="10">
        <f t="shared" si="522"/>
        <v>670</v>
      </c>
      <c r="R290" s="10">
        <f t="shared" si="523"/>
        <v>714</v>
      </c>
      <c r="S290" s="10">
        <f t="shared" si="524"/>
        <v>812</v>
      </c>
      <c r="T290" s="10">
        <f t="shared" ref="T290:U290" si="587">(P290/R290)*100</f>
        <v>59.383753501400562</v>
      </c>
      <c r="U290" s="10">
        <f t="shared" si="587"/>
        <v>82.512315270935972</v>
      </c>
      <c r="V290" s="10">
        <v>432</v>
      </c>
      <c r="W290" s="10">
        <v>142</v>
      </c>
      <c r="X290" s="10">
        <v>290</v>
      </c>
      <c r="Y290" s="10">
        <v>0</v>
      </c>
      <c r="Z290" s="10">
        <v>1999</v>
      </c>
      <c r="AA290" s="10">
        <v>441</v>
      </c>
      <c r="AB290" s="10">
        <v>229</v>
      </c>
      <c r="AC290" s="10">
        <v>212</v>
      </c>
      <c r="AD290" s="10">
        <v>1189</v>
      </c>
      <c r="AE290" s="10">
        <v>732</v>
      </c>
      <c r="AF290" s="10">
        <v>443</v>
      </c>
      <c r="AG290" s="10">
        <v>8</v>
      </c>
      <c r="AH290" s="10">
        <v>6</v>
      </c>
      <c r="AI290" s="10">
        <f t="shared" si="526"/>
        <v>449</v>
      </c>
      <c r="AJ290" s="10">
        <f t="shared" si="533"/>
        <v>740</v>
      </c>
      <c r="AK290" s="10">
        <f t="shared" si="527"/>
        <v>690</v>
      </c>
      <c r="AL290" s="10">
        <f t="shared" si="528"/>
        <v>857</v>
      </c>
      <c r="AM290" s="10">
        <f t="shared" ref="AM290:AN290" si="588">(AI290/AK290)*100</f>
        <v>65.072463768115938</v>
      </c>
      <c r="AN290" s="10">
        <f t="shared" si="588"/>
        <v>86.347724620770123</v>
      </c>
      <c r="AO290" s="10">
        <v>358</v>
      </c>
      <c r="AP290" s="10">
        <v>117</v>
      </c>
      <c r="AQ290" s="10">
        <v>241</v>
      </c>
      <c r="AR290" s="10">
        <v>11</v>
      </c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</row>
    <row r="291" spans="1:64">
      <c r="A291" s="6">
        <v>9241</v>
      </c>
      <c r="B291" s="7" t="s">
        <v>24</v>
      </c>
      <c r="C291" s="12" t="s">
        <v>339</v>
      </c>
      <c r="D291" s="12" t="s">
        <v>379</v>
      </c>
      <c r="E291" s="12" t="s">
        <v>380</v>
      </c>
      <c r="F291" s="12" t="s">
        <v>380</v>
      </c>
      <c r="G291" s="10">
        <v>10412</v>
      </c>
      <c r="H291" s="10">
        <v>2978</v>
      </c>
      <c r="I291" s="10">
        <v>1566</v>
      </c>
      <c r="J291" s="10">
        <v>1412</v>
      </c>
      <c r="K291" s="10">
        <v>5350</v>
      </c>
      <c r="L291" s="10">
        <v>3386</v>
      </c>
      <c r="M291" s="10">
        <v>1934</v>
      </c>
      <c r="N291" s="10">
        <v>16</v>
      </c>
      <c r="O291" s="10">
        <v>14</v>
      </c>
      <c r="P291" s="10">
        <f t="shared" si="521"/>
        <v>1948</v>
      </c>
      <c r="Q291" s="10">
        <f t="shared" si="522"/>
        <v>3402</v>
      </c>
      <c r="R291" s="10">
        <f t="shared" si="523"/>
        <v>3473</v>
      </c>
      <c r="S291" s="10">
        <f t="shared" si="524"/>
        <v>3961</v>
      </c>
      <c r="T291" s="10">
        <f t="shared" ref="T291:U291" si="589">(P291/R291)*100</f>
        <v>56.089835876763608</v>
      </c>
      <c r="U291" s="10">
        <f t="shared" si="589"/>
        <v>85.887402171168887</v>
      </c>
      <c r="V291" s="10">
        <v>2084</v>
      </c>
      <c r="W291" s="10">
        <v>559</v>
      </c>
      <c r="X291" s="10">
        <v>1525</v>
      </c>
      <c r="Y291" s="10">
        <v>0</v>
      </c>
      <c r="Z291" s="10">
        <v>11706</v>
      </c>
      <c r="AA291" s="10">
        <v>2819</v>
      </c>
      <c r="AB291" s="10">
        <v>1411</v>
      </c>
      <c r="AC291" s="10">
        <v>1408</v>
      </c>
      <c r="AD291" s="10">
        <v>6738</v>
      </c>
      <c r="AE291" s="10">
        <v>3960</v>
      </c>
      <c r="AF291" s="10">
        <v>2699</v>
      </c>
      <c r="AG291" s="10">
        <v>42</v>
      </c>
      <c r="AH291" s="10">
        <v>37</v>
      </c>
      <c r="AI291" s="10">
        <f t="shared" si="526"/>
        <v>2736</v>
      </c>
      <c r="AJ291" s="10">
        <f t="shared" si="533"/>
        <v>4002</v>
      </c>
      <c r="AK291" s="10">
        <f t="shared" si="527"/>
        <v>3954</v>
      </c>
      <c r="AL291" s="10">
        <f t="shared" si="528"/>
        <v>4610</v>
      </c>
      <c r="AM291" s="10">
        <f t="shared" ref="AM291:AN291" si="590">(AI291/AK291)*100</f>
        <v>69.195751138088013</v>
      </c>
      <c r="AN291" s="10">
        <f t="shared" si="590"/>
        <v>86.811279826464201</v>
      </c>
      <c r="AO291" s="10">
        <v>1826</v>
      </c>
      <c r="AP291" s="10">
        <v>608</v>
      </c>
      <c r="AQ291" s="10">
        <v>1218</v>
      </c>
      <c r="AR291" s="10">
        <v>323</v>
      </c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</row>
    <row r="292" spans="1:64">
      <c r="A292" s="6">
        <v>9265</v>
      </c>
      <c r="B292" s="7" t="s">
        <v>24</v>
      </c>
      <c r="C292" s="12" t="s">
        <v>339</v>
      </c>
      <c r="D292" s="12" t="s">
        <v>379</v>
      </c>
      <c r="E292" s="12" t="s">
        <v>381</v>
      </c>
      <c r="F292" s="12" t="s">
        <v>381</v>
      </c>
      <c r="G292" s="10">
        <v>9193</v>
      </c>
      <c r="H292" s="10">
        <v>2887</v>
      </c>
      <c r="I292" s="10">
        <v>1491</v>
      </c>
      <c r="J292" s="10">
        <v>1396</v>
      </c>
      <c r="K292" s="10">
        <v>4507</v>
      </c>
      <c r="L292" s="10">
        <v>2859</v>
      </c>
      <c r="M292" s="10">
        <v>1618</v>
      </c>
      <c r="N292" s="10">
        <v>19</v>
      </c>
      <c r="O292" s="10">
        <v>11</v>
      </c>
      <c r="P292" s="10">
        <f t="shared" si="521"/>
        <v>1629</v>
      </c>
      <c r="Q292" s="10">
        <f t="shared" si="522"/>
        <v>2878</v>
      </c>
      <c r="R292" s="10">
        <f t="shared" si="523"/>
        <v>3005</v>
      </c>
      <c r="S292" s="10">
        <f t="shared" si="524"/>
        <v>3301</v>
      </c>
      <c r="T292" s="10">
        <f t="shared" ref="T292:U292" si="591">(P292/R292)*100</f>
        <v>54.209650582362734</v>
      </c>
      <c r="U292" s="10">
        <f t="shared" si="591"/>
        <v>87.185701302635565</v>
      </c>
      <c r="V292" s="10">
        <v>1799</v>
      </c>
      <c r="W292" s="10">
        <v>423</v>
      </c>
      <c r="X292" s="10">
        <v>1376</v>
      </c>
      <c r="Y292" s="10">
        <v>0</v>
      </c>
      <c r="Z292" s="10">
        <v>9643</v>
      </c>
      <c r="AA292" s="10">
        <v>2703</v>
      </c>
      <c r="AB292" s="10">
        <v>1342</v>
      </c>
      <c r="AC292" s="10">
        <v>1361</v>
      </c>
      <c r="AD292" s="10">
        <v>5182</v>
      </c>
      <c r="AE292" s="10">
        <v>3000</v>
      </c>
      <c r="AF292" s="10">
        <v>2108</v>
      </c>
      <c r="AG292" s="10">
        <v>42</v>
      </c>
      <c r="AH292" s="10">
        <v>32</v>
      </c>
      <c r="AI292" s="10">
        <f t="shared" si="526"/>
        <v>2140</v>
      </c>
      <c r="AJ292" s="10">
        <f t="shared" si="533"/>
        <v>3042</v>
      </c>
      <c r="AK292" s="10">
        <f t="shared" si="527"/>
        <v>3251</v>
      </c>
      <c r="AL292" s="10">
        <f t="shared" si="528"/>
        <v>3480</v>
      </c>
      <c r="AM292" s="10">
        <f t="shared" ref="AM292:AN292" si="592">(AI292/AK292)*100</f>
        <v>65.825899723162109</v>
      </c>
      <c r="AN292" s="10">
        <f t="shared" si="592"/>
        <v>87.413793103448285</v>
      </c>
      <c r="AO292" s="10">
        <v>1549</v>
      </c>
      <c r="AP292" s="10">
        <v>438</v>
      </c>
      <c r="AQ292" s="10">
        <v>1111</v>
      </c>
      <c r="AR292" s="10">
        <v>209</v>
      </c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</row>
    <row r="293" spans="1:64">
      <c r="A293" s="6">
        <v>9289</v>
      </c>
      <c r="B293" s="7" t="s">
        <v>24</v>
      </c>
      <c r="C293" s="12" t="s">
        <v>339</v>
      </c>
      <c r="D293" s="12" t="s">
        <v>379</v>
      </c>
      <c r="E293" s="12" t="s">
        <v>382</v>
      </c>
      <c r="F293" s="12" t="s">
        <v>382</v>
      </c>
      <c r="G293" s="10">
        <v>10172</v>
      </c>
      <c r="H293" s="10">
        <v>3274</v>
      </c>
      <c r="I293" s="10">
        <v>1683</v>
      </c>
      <c r="J293" s="10">
        <v>1591</v>
      </c>
      <c r="K293" s="10">
        <v>4851</v>
      </c>
      <c r="L293" s="10">
        <v>3101</v>
      </c>
      <c r="M293" s="10">
        <v>1721</v>
      </c>
      <c r="N293" s="10">
        <v>7</v>
      </c>
      <c r="O293" s="10">
        <v>22</v>
      </c>
      <c r="P293" s="10">
        <f t="shared" si="521"/>
        <v>1743</v>
      </c>
      <c r="Q293" s="10">
        <f t="shared" si="522"/>
        <v>3108</v>
      </c>
      <c r="R293" s="10">
        <f t="shared" si="523"/>
        <v>3289</v>
      </c>
      <c r="S293" s="10">
        <f t="shared" si="524"/>
        <v>3609</v>
      </c>
      <c r="T293" s="10">
        <f t="shared" ref="T293:U293" si="593">(P293/R293)*100</f>
        <v>52.994831255700824</v>
      </c>
      <c r="U293" s="10">
        <f t="shared" si="593"/>
        <v>86.118038237738986</v>
      </c>
      <c r="V293" s="10">
        <v>2047</v>
      </c>
      <c r="W293" s="10">
        <v>501</v>
      </c>
      <c r="X293" s="10">
        <v>1546</v>
      </c>
      <c r="Y293" s="10">
        <v>0</v>
      </c>
      <c r="Z293" s="10">
        <v>12663</v>
      </c>
      <c r="AA293" s="10">
        <v>3540</v>
      </c>
      <c r="AB293" s="10">
        <v>1882</v>
      </c>
      <c r="AC293" s="10">
        <v>1658</v>
      </c>
      <c r="AD293" s="10">
        <v>6743</v>
      </c>
      <c r="AE293" s="10">
        <v>3947</v>
      </c>
      <c r="AF293" s="10">
        <v>2673</v>
      </c>
      <c r="AG293" s="10">
        <v>63</v>
      </c>
      <c r="AH293" s="10">
        <v>60</v>
      </c>
      <c r="AI293" s="10">
        <f t="shared" si="526"/>
        <v>2733</v>
      </c>
      <c r="AJ293" s="10">
        <f t="shared" si="533"/>
        <v>4010</v>
      </c>
      <c r="AK293" s="10">
        <f t="shared" si="527"/>
        <v>4245</v>
      </c>
      <c r="AL293" s="10">
        <f t="shared" si="528"/>
        <v>4577</v>
      </c>
      <c r="AM293" s="10">
        <f t="shared" ref="AM293:AN293" si="594">(AI293/AK293)*100</f>
        <v>64.381625441696116</v>
      </c>
      <c r="AN293" s="10">
        <f t="shared" si="594"/>
        <v>87.611972908018359</v>
      </c>
      <c r="AO293" s="10">
        <v>2079</v>
      </c>
      <c r="AP293" s="10">
        <v>567</v>
      </c>
      <c r="AQ293" s="10">
        <v>1512</v>
      </c>
      <c r="AR293" s="10">
        <v>301</v>
      </c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</row>
    <row r="294" spans="1:64">
      <c r="A294" s="6">
        <v>9313</v>
      </c>
      <c r="B294" s="7" t="s">
        <v>24</v>
      </c>
      <c r="C294" s="12" t="s">
        <v>339</v>
      </c>
      <c r="D294" s="12" t="s">
        <v>379</v>
      </c>
      <c r="E294" s="12" t="s">
        <v>383</v>
      </c>
      <c r="F294" s="12" t="s">
        <v>383</v>
      </c>
      <c r="G294" s="10">
        <v>2990</v>
      </c>
      <c r="H294" s="10">
        <v>784</v>
      </c>
      <c r="I294" s="10">
        <v>409</v>
      </c>
      <c r="J294" s="10">
        <v>375</v>
      </c>
      <c r="K294" s="10">
        <v>1538</v>
      </c>
      <c r="L294" s="10">
        <v>962</v>
      </c>
      <c r="M294" s="10">
        <v>556</v>
      </c>
      <c r="N294" s="10">
        <v>12</v>
      </c>
      <c r="O294" s="10">
        <v>8</v>
      </c>
      <c r="P294" s="10">
        <f t="shared" si="521"/>
        <v>564</v>
      </c>
      <c r="Q294" s="10">
        <f t="shared" si="522"/>
        <v>974</v>
      </c>
      <c r="R294" s="10">
        <f t="shared" si="523"/>
        <v>1065</v>
      </c>
      <c r="S294" s="10">
        <f t="shared" si="524"/>
        <v>1141</v>
      </c>
      <c r="T294" s="10">
        <f t="shared" ref="T294:U294" si="595">(P294/R294)*100</f>
        <v>52.957746478873233</v>
      </c>
      <c r="U294" s="10">
        <f t="shared" si="595"/>
        <v>85.363716038562671</v>
      </c>
      <c r="V294" s="10">
        <v>668</v>
      </c>
      <c r="W294" s="10">
        <v>167</v>
      </c>
      <c r="X294" s="10">
        <v>501</v>
      </c>
      <c r="Y294" s="10">
        <v>0</v>
      </c>
      <c r="Z294" s="10">
        <v>3057</v>
      </c>
      <c r="AA294" s="10">
        <v>567</v>
      </c>
      <c r="AB294" s="10">
        <v>290</v>
      </c>
      <c r="AC294" s="10">
        <v>277</v>
      </c>
      <c r="AD294" s="10">
        <v>1806</v>
      </c>
      <c r="AE294" s="10">
        <v>1010</v>
      </c>
      <c r="AF294" s="10">
        <v>714</v>
      </c>
      <c r="AG294" s="10">
        <v>44</v>
      </c>
      <c r="AH294" s="10">
        <v>38</v>
      </c>
      <c r="AI294" s="10">
        <f t="shared" si="526"/>
        <v>752</v>
      </c>
      <c r="AJ294" s="10">
        <f t="shared" si="533"/>
        <v>1054</v>
      </c>
      <c r="AK294" s="10">
        <f t="shared" si="527"/>
        <v>1213</v>
      </c>
      <c r="AL294" s="10">
        <f t="shared" si="528"/>
        <v>1234</v>
      </c>
      <c r="AM294" s="10">
        <f t="shared" ref="AM294:AN294" si="596">(AI294/AK294)*100</f>
        <v>61.995053586150043</v>
      </c>
      <c r="AN294" s="10">
        <f t="shared" si="596"/>
        <v>85.413290113452192</v>
      </c>
      <c r="AO294" s="10">
        <v>641</v>
      </c>
      <c r="AP294" s="10">
        <v>180</v>
      </c>
      <c r="AQ294" s="10">
        <v>461</v>
      </c>
      <c r="AR294" s="10">
        <v>43</v>
      </c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</row>
    <row r="295" spans="1:64">
      <c r="A295" s="6">
        <v>9361</v>
      </c>
      <c r="B295" s="7" t="s">
        <v>24</v>
      </c>
      <c r="C295" s="12" t="s">
        <v>339</v>
      </c>
      <c r="D295" s="12" t="s">
        <v>384</v>
      </c>
      <c r="E295" s="12" t="s">
        <v>385</v>
      </c>
      <c r="F295" s="12" t="s">
        <v>385</v>
      </c>
      <c r="G295" s="10">
        <v>109363</v>
      </c>
      <c r="H295" s="10">
        <v>33204</v>
      </c>
      <c r="I295" s="10">
        <v>16785</v>
      </c>
      <c r="J295" s="10">
        <v>16419</v>
      </c>
      <c r="K295" s="10">
        <v>47168</v>
      </c>
      <c r="L295" s="10">
        <v>28366</v>
      </c>
      <c r="M295" s="10">
        <v>18333</v>
      </c>
      <c r="N295" s="10">
        <v>283</v>
      </c>
      <c r="O295" s="10">
        <v>186</v>
      </c>
      <c r="P295" s="10">
        <f t="shared" si="521"/>
        <v>18519</v>
      </c>
      <c r="Q295" s="10">
        <f t="shared" si="522"/>
        <v>28649</v>
      </c>
      <c r="R295" s="10">
        <f t="shared" si="523"/>
        <v>38520</v>
      </c>
      <c r="S295" s="10">
        <f t="shared" si="524"/>
        <v>37639</v>
      </c>
      <c r="T295" s="10">
        <f t="shared" ref="T295:U295" si="597">(P295/R295)*100</f>
        <v>48.076323987538942</v>
      </c>
      <c r="U295" s="10">
        <f t="shared" si="597"/>
        <v>76.1151996599272</v>
      </c>
      <c r="V295" s="10">
        <v>28991</v>
      </c>
      <c r="W295" s="10">
        <v>8990</v>
      </c>
      <c r="X295" s="10">
        <v>20001</v>
      </c>
      <c r="Y295" s="10">
        <v>0</v>
      </c>
      <c r="Z295" s="10">
        <v>125491</v>
      </c>
      <c r="AA295" s="10">
        <v>34310</v>
      </c>
      <c r="AB295" s="10">
        <v>17431</v>
      </c>
      <c r="AC295" s="10">
        <v>16879</v>
      </c>
      <c r="AD295" s="10">
        <v>59565</v>
      </c>
      <c r="AE295" s="10">
        <v>32836</v>
      </c>
      <c r="AF295" s="10">
        <v>24966</v>
      </c>
      <c r="AG295" s="10">
        <v>975</v>
      </c>
      <c r="AH295" s="10">
        <v>788</v>
      </c>
      <c r="AI295" s="10">
        <f t="shared" si="526"/>
        <v>25754</v>
      </c>
      <c r="AJ295" s="10">
        <f t="shared" si="533"/>
        <v>33811</v>
      </c>
      <c r="AK295" s="10">
        <f t="shared" si="527"/>
        <v>42873</v>
      </c>
      <c r="AL295" s="10">
        <f t="shared" si="528"/>
        <v>43340</v>
      </c>
      <c r="AM295" s="10">
        <f t="shared" ref="AM295:AN295" si="598">(AI295/AK295)*100</f>
        <v>60.070440603643313</v>
      </c>
      <c r="AN295" s="10">
        <f t="shared" si="598"/>
        <v>78.013382556529763</v>
      </c>
      <c r="AO295" s="10">
        <v>26648</v>
      </c>
      <c r="AP295" s="10">
        <v>9529</v>
      </c>
      <c r="AQ295" s="10">
        <v>17119</v>
      </c>
      <c r="AR295" s="10">
        <v>4968</v>
      </c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</row>
    <row r="296" spans="1:64">
      <c r="A296" s="6">
        <v>9385</v>
      </c>
      <c r="B296" s="7" t="s">
        <v>24</v>
      </c>
      <c r="C296" s="12" t="s">
        <v>339</v>
      </c>
      <c r="D296" s="12" t="s">
        <v>384</v>
      </c>
      <c r="E296" s="12" t="s">
        <v>386</v>
      </c>
      <c r="F296" s="12" t="s">
        <v>386</v>
      </c>
      <c r="G296" s="10">
        <v>14202</v>
      </c>
      <c r="H296" s="10">
        <v>4782</v>
      </c>
      <c r="I296" s="10">
        <v>2451</v>
      </c>
      <c r="J296" s="10">
        <v>2331</v>
      </c>
      <c r="K296" s="10">
        <v>5443</v>
      </c>
      <c r="L296" s="10">
        <v>3940</v>
      </c>
      <c r="M296" s="10">
        <v>1458</v>
      </c>
      <c r="N296" s="10">
        <v>30</v>
      </c>
      <c r="O296" s="10">
        <v>15</v>
      </c>
      <c r="P296" s="10">
        <f t="shared" si="521"/>
        <v>1473</v>
      </c>
      <c r="Q296" s="10">
        <f t="shared" si="522"/>
        <v>3970</v>
      </c>
      <c r="R296" s="10">
        <f t="shared" si="523"/>
        <v>4478</v>
      </c>
      <c r="S296" s="10">
        <f t="shared" si="524"/>
        <v>4942</v>
      </c>
      <c r="T296" s="10">
        <f t="shared" ref="T296:U296" si="599">(P296/R296)*100</f>
        <v>32.894149173738271</v>
      </c>
      <c r="U296" s="10">
        <f t="shared" si="599"/>
        <v>80.331849453662485</v>
      </c>
      <c r="V296" s="10">
        <v>3977</v>
      </c>
      <c r="W296" s="10">
        <v>972</v>
      </c>
      <c r="X296" s="10">
        <v>3005</v>
      </c>
      <c r="Y296" s="10">
        <v>0</v>
      </c>
      <c r="Z296" s="10">
        <v>16389</v>
      </c>
      <c r="AA296" s="10">
        <v>4899</v>
      </c>
      <c r="AB296" s="10">
        <v>2543</v>
      </c>
      <c r="AC296" s="10">
        <v>2356</v>
      </c>
      <c r="AD296" s="10">
        <v>7076</v>
      </c>
      <c r="AE296" s="10">
        <v>4439</v>
      </c>
      <c r="AF296" s="10">
        <v>2419</v>
      </c>
      <c r="AG296" s="10">
        <v>143</v>
      </c>
      <c r="AH296" s="10">
        <v>75</v>
      </c>
      <c r="AI296" s="10">
        <f t="shared" si="526"/>
        <v>2494</v>
      </c>
      <c r="AJ296" s="10">
        <f t="shared" si="533"/>
        <v>4582</v>
      </c>
      <c r="AK296" s="10">
        <f t="shared" si="527"/>
        <v>5025</v>
      </c>
      <c r="AL296" s="10">
        <f t="shared" si="528"/>
        <v>5598</v>
      </c>
      <c r="AM296" s="10">
        <f t="shared" ref="AM296:AN296" si="600">(AI296/AK296)*100</f>
        <v>49.631840796019901</v>
      </c>
      <c r="AN296" s="10">
        <f t="shared" si="600"/>
        <v>81.850660950339403</v>
      </c>
      <c r="AO296" s="10">
        <v>3547</v>
      </c>
      <c r="AP296" s="10">
        <v>1016</v>
      </c>
      <c r="AQ296" s="10">
        <v>2531</v>
      </c>
      <c r="AR296" s="10">
        <v>867</v>
      </c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</row>
    <row r="297" spans="1:64">
      <c r="A297" s="6">
        <v>9409</v>
      </c>
      <c r="B297" s="7" t="s">
        <v>24</v>
      </c>
      <c r="C297" s="12" t="s">
        <v>339</v>
      </c>
      <c r="D297" s="12" t="s">
        <v>384</v>
      </c>
      <c r="E297" s="12" t="s">
        <v>387</v>
      </c>
      <c r="F297" s="12" t="s">
        <v>387</v>
      </c>
      <c r="G297" s="10">
        <v>23232</v>
      </c>
      <c r="H297" s="10">
        <v>7817</v>
      </c>
      <c r="I297" s="10">
        <v>3965</v>
      </c>
      <c r="J297" s="10">
        <v>3852</v>
      </c>
      <c r="K297" s="10">
        <v>9254</v>
      </c>
      <c r="L297" s="10">
        <v>6383</v>
      </c>
      <c r="M297" s="10">
        <v>2819</v>
      </c>
      <c r="N297" s="10">
        <v>31</v>
      </c>
      <c r="O297" s="10">
        <v>21</v>
      </c>
      <c r="P297" s="10">
        <f t="shared" si="521"/>
        <v>2840</v>
      </c>
      <c r="Q297" s="10">
        <f t="shared" si="522"/>
        <v>6414</v>
      </c>
      <c r="R297" s="10">
        <f t="shared" si="523"/>
        <v>7425</v>
      </c>
      <c r="S297" s="10">
        <f t="shared" si="524"/>
        <v>7990</v>
      </c>
      <c r="T297" s="10">
        <f t="shared" ref="T297:U297" si="601">(P297/R297)*100</f>
        <v>38.249158249158249</v>
      </c>
      <c r="U297" s="10">
        <f t="shared" si="601"/>
        <v>80.275344180225289</v>
      </c>
      <c r="V297" s="10">
        <v>6161</v>
      </c>
      <c r="W297" s="10">
        <v>1576</v>
      </c>
      <c r="X297" s="10">
        <v>4585</v>
      </c>
      <c r="Y297" s="10">
        <v>0</v>
      </c>
      <c r="Z297" s="10">
        <v>22914</v>
      </c>
      <c r="AA297" s="10">
        <v>6956</v>
      </c>
      <c r="AB297" s="10">
        <v>3533</v>
      </c>
      <c r="AC297" s="10">
        <v>3423</v>
      </c>
      <c r="AD297" s="10">
        <v>9978</v>
      </c>
      <c r="AE297" s="10">
        <v>5908</v>
      </c>
      <c r="AF297" s="10">
        <v>3716</v>
      </c>
      <c r="AG297" s="10">
        <v>232</v>
      </c>
      <c r="AH297" s="10">
        <v>122</v>
      </c>
      <c r="AI297" s="10">
        <f t="shared" si="526"/>
        <v>3838</v>
      </c>
      <c r="AJ297" s="10">
        <f t="shared" si="533"/>
        <v>6140</v>
      </c>
      <c r="AK297" s="10">
        <f t="shared" si="527"/>
        <v>7293</v>
      </c>
      <c r="AL297" s="10">
        <f t="shared" si="528"/>
        <v>7714</v>
      </c>
      <c r="AM297" s="10">
        <f t="shared" ref="AM297:AN297" si="602">(AI297/AK297)*100</f>
        <v>52.625805566982045</v>
      </c>
      <c r="AN297" s="10">
        <f t="shared" si="602"/>
        <v>79.595540575576877</v>
      </c>
      <c r="AO297" s="10">
        <v>5029</v>
      </c>
      <c r="AP297" s="10">
        <v>1574</v>
      </c>
      <c r="AQ297" s="10">
        <v>3455</v>
      </c>
      <c r="AR297" s="10">
        <v>951</v>
      </c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</row>
    <row r="298" spans="1:64">
      <c r="A298" s="6">
        <v>9433</v>
      </c>
      <c r="B298" s="7" t="s">
        <v>24</v>
      </c>
      <c r="C298" s="12" t="s">
        <v>339</v>
      </c>
      <c r="D298" s="12" t="s">
        <v>384</v>
      </c>
      <c r="E298" s="12" t="s">
        <v>388</v>
      </c>
      <c r="F298" s="12" t="s">
        <v>388</v>
      </c>
      <c r="G298" s="10">
        <v>15108</v>
      </c>
      <c r="H298" s="10">
        <v>4625</v>
      </c>
      <c r="I298" s="10">
        <v>2440</v>
      </c>
      <c r="J298" s="10">
        <v>2185</v>
      </c>
      <c r="K298" s="10">
        <v>6513</v>
      </c>
      <c r="L298" s="10">
        <v>4803</v>
      </c>
      <c r="M298" s="10">
        <v>1586</v>
      </c>
      <c r="N298" s="10">
        <v>87</v>
      </c>
      <c r="O298" s="10">
        <v>37</v>
      </c>
      <c r="P298" s="10">
        <f t="shared" si="521"/>
        <v>1623</v>
      </c>
      <c r="Q298" s="10">
        <f t="shared" si="522"/>
        <v>4890</v>
      </c>
      <c r="R298" s="10">
        <f t="shared" si="523"/>
        <v>4509</v>
      </c>
      <c r="S298" s="10">
        <f t="shared" si="524"/>
        <v>5974</v>
      </c>
      <c r="T298" s="10">
        <f t="shared" ref="T298:U298" si="603">(P298/R298)*100</f>
        <v>35.994677312042583</v>
      </c>
      <c r="U298" s="10">
        <f t="shared" si="603"/>
        <v>81.854703716103117</v>
      </c>
      <c r="V298" s="10">
        <v>3970</v>
      </c>
      <c r="W298" s="10">
        <v>1084</v>
      </c>
      <c r="X298" s="10">
        <v>2886</v>
      </c>
      <c r="Y298" s="10">
        <v>0</v>
      </c>
      <c r="Z298" s="10">
        <v>14470</v>
      </c>
      <c r="AA298" s="10">
        <v>3643</v>
      </c>
      <c r="AB298" s="10">
        <v>1922</v>
      </c>
      <c r="AC298" s="10">
        <v>1721</v>
      </c>
      <c r="AD298" s="10">
        <v>7854</v>
      </c>
      <c r="AE298" s="10">
        <v>5235</v>
      </c>
      <c r="AF298" s="10">
        <v>2476</v>
      </c>
      <c r="AG298" s="10">
        <v>88</v>
      </c>
      <c r="AH298" s="10">
        <v>55</v>
      </c>
      <c r="AI298" s="10">
        <f t="shared" si="526"/>
        <v>2531</v>
      </c>
      <c r="AJ298" s="10">
        <f t="shared" si="533"/>
        <v>5323</v>
      </c>
      <c r="AK298" s="10">
        <f t="shared" si="527"/>
        <v>4346</v>
      </c>
      <c r="AL298" s="10">
        <f t="shared" si="528"/>
        <v>6124</v>
      </c>
      <c r="AM298" s="10">
        <f t="shared" ref="AM298:AN298" si="604">(AI298/AK298)*100</f>
        <v>58.237459733087896</v>
      </c>
      <c r="AN298" s="10">
        <f t="shared" si="604"/>
        <v>86.920313520574794</v>
      </c>
      <c r="AO298" s="10">
        <v>2616</v>
      </c>
      <c r="AP298" s="10">
        <v>801</v>
      </c>
      <c r="AQ298" s="10">
        <v>1815</v>
      </c>
      <c r="AR298" s="10">
        <v>357</v>
      </c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</row>
    <row r="299" spans="1:64">
      <c r="A299" s="6">
        <v>9457</v>
      </c>
      <c r="B299" s="7" t="s">
        <v>24</v>
      </c>
      <c r="C299" s="12" t="s">
        <v>339</v>
      </c>
      <c r="D299" s="12" t="s">
        <v>384</v>
      </c>
      <c r="E299" s="12" t="s">
        <v>287</v>
      </c>
      <c r="F299" s="12" t="s">
        <v>287</v>
      </c>
      <c r="G299" s="10">
        <v>19096</v>
      </c>
      <c r="H299" s="10">
        <v>5860</v>
      </c>
      <c r="I299" s="10">
        <v>3017</v>
      </c>
      <c r="J299" s="10">
        <v>2843</v>
      </c>
      <c r="K299" s="10">
        <v>8895</v>
      </c>
      <c r="L299" s="10">
        <v>6625</v>
      </c>
      <c r="M299" s="10">
        <v>2174</v>
      </c>
      <c r="N299" s="10">
        <v>64</v>
      </c>
      <c r="O299" s="10">
        <v>32</v>
      </c>
      <c r="P299" s="10">
        <f t="shared" si="521"/>
        <v>2206</v>
      </c>
      <c r="Q299" s="10">
        <f t="shared" si="522"/>
        <v>6689</v>
      </c>
      <c r="R299" s="10">
        <f t="shared" si="523"/>
        <v>5279</v>
      </c>
      <c r="S299" s="10">
        <f t="shared" si="524"/>
        <v>7957</v>
      </c>
      <c r="T299" s="10">
        <f t="shared" ref="T299:U299" si="605">(P299/R299)*100</f>
        <v>41.788217465429057</v>
      </c>
      <c r="U299" s="10">
        <f t="shared" si="605"/>
        <v>84.064345858992084</v>
      </c>
      <c r="V299" s="10">
        <v>4341</v>
      </c>
      <c r="W299" s="10">
        <v>1268</v>
      </c>
      <c r="X299" s="10">
        <v>3073</v>
      </c>
      <c r="Y299" s="10">
        <v>0</v>
      </c>
      <c r="Z299" s="10">
        <v>15100</v>
      </c>
      <c r="AA299" s="10">
        <v>3812</v>
      </c>
      <c r="AB299" s="10">
        <v>1971</v>
      </c>
      <c r="AC299" s="10">
        <v>1841</v>
      </c>
      <c r="AD299" s="10">
        <v>7956</v>
      </c>
      <c r="AE299" s="10">
        <v>5058</v>
      </c>
      <c r="AF299" s="10">
        <v>2723</v>
      </c>
      <c r="AG299" s="10">
        <v>114</v>
      </c>
      <c r="AH299" s="10">
        <v>61</v>
      </c>
      <c r="AI299" s="10">
        <f t="shared" si="526"/>
        <v>2784</v>
      </c>
      <c r="AJ299" s="10">
        <f t="shared" si="533"/>
        <v>5172</v>
      </c>
      <c r="AK299" s="10">
        <f t="shared" si="527"/>
        <v>4774</v>
      </c>
      <c r="AL299" s="10">
        <f t="shared" si="528"/>
        <v>6094</v>
      </c>
      <c r="AM299" s="10">
        <f t="shared" ref="AM299:AN299" si="606">(AI299/AK299)*100</f>
        <v>58.315877670716375</v>
      </c>
      <c r="AN299" s="10">
        <f t="shared" si="606"/>
        <v>84.87036429274697</v>
      </c>
      <c r="AO299" s="10">
        <v>2912</v>
      </c>
      <c r="AP299" s="10">
        <v>922</v>
      </c>
      <c r="AQ299" s="10">
        <v>1990</v>
      </c>
      <c r="AR299" s="10">
        <v>420</v>
      </c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</row>
    <row r="300" spans="1:64">
      <c r="A300" s="6">
        <v>9505</v>
      </c>
      <c r="B300" s="7" t="s">
        <v>24</v>
      </c>
      <c r="C300" s="12" t="s">
        <v>339</v>
      </c>
      <c r="D300" s="12" t="s">
        <v>389</v>
      </c>
      <c r="E300" s="12" t="s">
        <v>390</v>
      </c>
      <c r="F300" s="12" t="s">
        <v>390</v>
      </c>
      <c r="G300" s="10">
        <v>18788</v>
      </c>
      <c r="H300" s="10">
        <v>6815</v>
      </c>
      <c r="I300" s="10">
        <v>3497</v>
      </c>
      <c r="J300" s="10">
        <v>3318</v>
      </c>
      <c r="K300" s="10">
        <v>7689</v>
      </c>
      <c r="L300" s="10">
        <v>5215</v>
      </c>
      <c r="M300" s="10">
        <v>2434</v>
      </c>
      <c r="N300" s="10">
        <v>31</v>
      </c>
      <c r="O300" s="10">
        <v>9</v>
      </c>
      <c r="P300" s="10">
        <f t="shared" si="521"/>
        <v>2443</v>
      </c>
      <c r="Q300" s="10">
        <f t="shared" si="522"/>
        <v>5246</v>
      </c>
      <c r="R300" s="10">
        <f t="shared" si="523"/>
        <v>5415</v>
      </c>
      <c r="S300" s="10">
        <f t="shared" si="524"/>
        <v>6558</v>
      </c>
      <c r="T300" s="10">
        <f t="shared" ref="T300:U300" si="607">(P300/R300)*100</f>
        <v>45.115420129270547</v>
      </c>
      <c r="U300" s="10">
        <f t="shared" si="607"/>
        <v>79.993900579444954</v>
      </c>
      <c r="V300" s="10">
        <v>4284</v>
      </c>
      <c r="W300" s="10">
        <v>1312</v>
      </c>
      <c r="X300" s="10">
        <v>2972</v>
      </c>
      <c r="Y300" s="10">
        <v>0</v>
      </c>
      <c r="Z300" s="10">
        <v>29758</v>
      </c>
      <c r="AA300" s="10">
        <v>8956</v>
      </c>
      <c r="AB300" s="10">
        <v>4644</v>
      </c>
      <c r="AC300" s="10">
        <v>4312</v>
      </c>
      <c r="AD300" s="10">
        <v>14571</v>
      </c>
      <c r="AE300" s="10">
        <v>9348</v>
      </c>
      <c r="AF300" s="10">
        <v>4955</v>
      </c>
      <c r="AG300" s="10">
        <v>176</v>
      </c>
      <c r="AH300" s="10">
        <v>92</v>
      </c>
      <c r="AI300" s="10">
        <f t="shared" si="526"/>
        <v>5047</v>
      </c>
      <c r="AJ300" s="10">
        <f t="shared" si="533"/>
        <v>9524</v>
      </c>
      <c r="AK300" s="10">
        <f t="shared" si="527"/>
        <v>8677</v>
      </c>
      <c r="AL300" s="10">
        <f t="shared" si="528"/>
        <v>10935</v>
      </c>
      <c r="AM300" s="10">
        <f t="shared" ref="AM300:AN300" si="608">(AI300/AK300)*100</f>
        <v>58.165264492336064</v>
      </c>
      <c r="AN300" s="10">
        <f t="shared" si="608"/>
        <v>87.096479195244626</v>
      </c>
      <c r="AO300" s="10">
        <v>5041</v>
      </c>
      <c r="AP300" s="10">
        <v>1411</v>
      </c>
      <c r="AQ300" s="10">
        <v>3630</v>
      </c>
      <c r="AR300" s="10">
        <v>1190</v>
      </c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</row>
    <row r="301" spans="1:64">
      <c r="A301" s="6">
        <v>9529</v>
      </c>
      <c r="B301" s="7" t="s">
        <v>24</v>
      </c>
      <c r="C301" s="12" t="s">
        <v>339</v>
      </c>
      <c r="D301" s="12" t="s">
        <v>389</v>
      </c>
      <c r="E301" s="12" t="s">
        <v>391</v>
      </c>
      <c r="F301" s="12" t="s">
        <v>391</v>
      </c>
      <c r="G301" s="10">
        <v>13617</v>
      </c>
      <c r="H301" s="10">
        <v>4894</v>
      </c>
      <c r="I301" s="10">
        <v>2496</v>
      </c>
      <c r="J301" s="10">
        <v>2398</v>
      </c>
      <c r="K301" s="10">
        <v>5906</v>
      </c>
      <c r="L301" s="10">
        <v>4015</v>
      </c>
      <c r="M301" s="10">
        <v>1866</v>
      </c>
      <c r="N301" s="10">
        <v>15</v>
      </c>
      <c r="O301" s="10">
        <v>10</v>
      </c>
      <c r="P301" s="10">
        <f t="shared" si="521"/>
        <v>1876</v>
      </c>
      <c r="Q301" s="10">
        <f t="shared" si="522"/>
        <v>4030</v>
      </c>
      <c r="R301" s="10">
        <f t="shared" si="523"/>
        <v>3973</v>
      </c>
      <c r="S301" s="10">
        <f t="shared" si="524"/>
        <v>4750</v>
      </c>
      <c r="T301" s="10">
        <f t="shared" ref="T301:U301" si="609">(P301/R301)*100</f>
        <v>47.218726403221744</v>
      </c>
      <c r="U301" s="10">
        <f t="shared" si="609"/>
        <v>84.84210526315789</v>
      </c>
      <c r="V301" s="10">
        <v>2817</v>
      </c>
      <c r="W301" s="10">
        <v>720</v>
      </c>
      <c r="X301" s="10">
        <v>2097</v>
      </c>
      <c r="Y301" s="10">
        <v>0</v>
      </c>
      <c r="Z301" s="10">
        <v>14403</v>
      </c>
      <c r="AA301" s="10">
        <v>4499</v>
      </c>
      <c r="AB301" s="10">
        <v>2276</v>
      </c>
      <c r="AC301" s="10">
        <v>2223</v>
      </c>
      <c r="AD301" s="10">
        <v>6488</v>
      </c>
      <c r="AE301" s="10">
        <v>3984</v>
      </c>
      <c r="AF301" s="10">
        <v>2374</v>
      </c>
      <c r="AG301" s="10">
        <v>81</v>
      </c>
      <c r="AH301" s="10">
        <v>49</v>
      </c>
      <c r="AI301" s="10">
        <f t="shared" si="526"/>
        <v>2423</v>
      </c>
      <c r="AJ301" s="10">
        <f t="shared" si="533"/>
        <v>4065</v>
      </c>
      <c r="AK301" s="10">
        <f t="shared" si="527"/>
        <v>4216</v>
      </c>
      <c r="AL301" s="10">
        <f t="shared" si="528"/>
        <v>4793</v>
      </c>
      <c r="AM301" s="10">
        <f t="shared" ref="AM301:AN301" si="610">(AI301/AK301)*100</f>
        <v>57.471537001897531</v>
      </c>
      <c r="AN301" s="10">
        <f t="shared" si="610"/>
        <v>84.81118297517213</v>
      </c>
      <c r="AO301" s="10">
        <v>2521</v>
      </c>
      <c r="AP301" s="10">
        <v>728</v>
      </c>
      <c r="AQ301" s="10">
        <v>1793</v>
      </c>
      <c r="AR301" s="10">
        <v>895</v>
      </c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</row>
    <row r="302" spans="1:64">
      <c r="A302" s="6">
        <v>9553</v>
      </c>
      <c r="B302" s="7" t="s">
        <v>24</v>
      </c>
      <c r="C302" s="12" t="s">
        <v>339</v>
      </c>
      <c r="D302" s="12" t="s">
        <v>389</v>
      </c>
      <c r="E302" s="12" t="s">
        <v>392</v>
      </c>
      <c r="F302" s="12" t="s">
        <v>392</v>
      </c>
      <c r="G302" s="10">
        <v>47376</v>
      </c>
      <c r="H302" s="10">
        <v>17079</v>
      </c>
      <c r="I302" s="10">
        <v>8629</v>
      </c>
      <c r="J302" s="10">
        <v>8450</v>
      </c>
      <c r="K302" s="10">
        <v>19277</v>
      </c>
      <c r="L302" s="10">
        <v>13213</v>
      </c>
      <c r="M302" s="10">
        <v>5944</v>
      </c>
      <c r="N302" s="10">
        <v>79</v>
      </c>
      <c r="O302" s="10">
        <v>41</v>
      </c>
      <c r="P302" s="10">
        <f t="shared" si="521"/>
        <v>5985</v>
      </c>
      <c r="Q302" s="10">
        <f t="shared" si="522"/>
        <v>13292</v>
      </c>
      <c r="R302" s="10">
        <f t="shared" si="523"/>
        <v>13980</v>
      </c>
      <c r="S302" s="10">
        <f t="shared" si="524"/>
        <v>16317</v>
      </c>
      <c r="T302" s="10">
        <f t="shared" ref="T302:U302" si="611">(P302/R302)*100</f>
        <v>42.811158798283259</v>
      </c>
      <c r="U302" s="10">
        <f t="shared" si="611"/>
        <v>81.461052889624312</v>
      </c>
      <c r="V302" s="10">
        <v>11020</v>
      </c>
      <c r="W302" s="10">
        <v>3025</v>
      </c>
      <c r="X302" s="10">
        <v>7995</v>
      </c>
      <c r="Y302" s="10">
        <v>0</v>
      </c>
      <c r="Z302" s="10">
        <v>44596</v>
      </c>
      <c r="AA302" s="10">
        <v>13432</v>
      </c>
      <c r="AB302" s="10">
        <v>6830</v>
      </c>
      <c r="AC302" s="10">
        <v>6602</v>
      </c>
      <c r="AD302" s="10">
        <v>21839</v>
      </c>
      <c r="AE302" s="10">
        <v>12768</v>
      </c>
      <c r="AF302" s="10">
        <v>8609</v>
      </c>
      <c r="AG302" s="10">
        <v>278</v>
      </c>
      <c r="AH302" s="10">
        <v>184</v>
      </c>
      <c r="AI302" s="10">
        <f t="shared" si="526"/>
        <v>8793</v>
      </c>
      <c r="AJ302" s="10">
        <f t="shared" si="533"/>
        <v>13046</v>
      </c>
      <c r="AK302" s="10">
        <f t="shared" si="527"/>
        <v>14639</v>
      </c>
      <c r="AL302" s="10">
        <f t="shared" si="528"/>
        <v>15370</v>
      </c>
      <c r="AM302" s="10">
        <f t="shared" ref="AM302:AN302" si="612">(AI302/AK302)*100</f>
        <v>60.06557824988046</v>
      </c>
      <c r="AN302" s="10">
        <f t="shared" si="612"/>
        <v>84.879635653871176</v>
      </c>
      <c r="AO302" s="10">
        <v>8170</v>
      </c>
      <c r="AP302" s="10">
        <v>2324</v>
      </c>
      <c r="AQ302" s="10">
        <v>5846</v>
      </c>
      <c r="AR302" s="10">
        <v>1155</v>
      </c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</row>
    <row r="303" spans="1:64">
      <c r="A303" s="6">
        <v>9577</v>
      </c>
      <c r="B303" s="7" t="s">
        <v>24</v>
      </c>
      <c r="C303" s="12" t="s">
        <v>339</v>
      </c>
      <c r="D303" s="12" t="s">
        <v>389</v>
      </c>
      <c r="E303" s="12" t="s">
        <v>393</v>
      </c>
      <c r="F303" s="12" t="s">
        <v>393</v>
      </c>
      <c r="G303" s="10">
        <v>6480</v>
      </c>
      <c r="H303" s="10">
        <v>2315</v>
      </c>
      <c r="I303" s="10">
        <v>1171</v>
      </c>
      <c r="J303" s="10">
        <v>1144</v>
      </c>
      <c r="K303" s="10">
        <v>2657</v>
      </c>
      <c r="L303" s="10">
        <v>1728</v>
      </c>
      <c r="M303" s="10">
        <v>920</v>
      </c>
      <c r="N303" s="10">
        <v>4</v>
      </c>
      <c r="O303" s="10">
        <v>5</v>
      </c>
      <c r="P303" s="10">
        <f t="shared" si="521"/>
        <v>925</v>
      </c>
      <c r="Q303" s="10">
        <f t="shared" si="522"/>
        <v>1732</v>
      </c>
      <c r="R303" s="10">
        <f t="shared" si="523"/>
        <v>1913</v>
      </c>
      <c r="S303" s="10">
        <f t="shared" si="524"/>
        <v>2252</v>
      </c>
      <c r="T303" s="10">
        <f t="shared" ref="T303:U303" si="613">(P303/R303)*100</f>
        <v>48.3533716675379</v>
      </c>
      <c r="U303" s="10">
        <f t="shared" si="613"/>
        <v>76.909413854351683</v>
      </c>
      <c r="V303" s="10">
        <v>1508</v>
      </c>
      <c r="W303" s="10">
        <v>520</v>
      </c>
      <c r="X303" s="10">
        <v>988</v>
      </c>
      <c r="Y303" s="10">
        <v>0</v>
      </c>
      <c r="Z303" s="10">
        <v>6269</v>
      </c>
      <c r="AA303" s="10">
        <v>1986</v>
      </c>
      <c r="AB303" s="10">
        <v>987</v>
      </c>
      <c r="AC303" s="10">
        <v>999</v>
      </c>
      <c r="AD303" s="10">
        <v>2809</v>
      </c>
      <c r="AE303" s="10">
        <v>1638</v>
      </c>
      <c r="AF303" s="10">
        <v>1090</v>
      </c>
      <c r="AG303" s="10">
        <v>51</v>
      </c>
      <c r="AH303" s="10">
        <v>30</v>
      </c>
      <c r="AI303" s="10">
        <f t="shared" si="526"/>
        <v>1120</v>
      </c>
      <c r="AJ303" s="10">
        <f t="shared" si="533"/>
        <v>1689</v>
      </c>
      <c r="AK303" s="10">
        <f t="shared" si="527"/>
        <v>1854</v>
      </c>
      <c r="AL303" s="10">
        <f t="shared" si="528"/>
        <v>2082</v>
      </c>
      <c r="AM303" s="10">
        <f t="shared" ref="AM303:AN303" si="614">(AI303/AK303)*100</f>
        <v>60.409924487594388</v>
      </c>
      <c r="AN303" s="10">
        <f t="shared" si="614"/>
        <v>81.123919308357344</v>
      </c>
      <c r="AO303" s="10">
        <v>1127</v>
      </c>
      <c r="AP303" s="10">
        <v>393</v>
      </c>
      <c r="AQ303" s="10">
        <v>734</v>
      </c>
      <c r="AR303" s="10">
        <v>347</v>
      </c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</row>
    <row r="304" spans="1:64">
      <c r="A304" s="6">
        <v>9601</v>
      </c>
      <c r="B304" s="7" t="s">
        <v>24</v>
      </c>
      <c r="C304" s="12" t="s">
        <v>339</v>
      </c>
      <c r="D304" s="12" t="s">
        <v>389</v>
      </c>
      <c r="E304" s="12" t="s">
        <v>394</v>
      </c>
      <c r="F304" s="12" t="s">
        <v>394</v>
      </c>
      <c r="G304" s="10">
        <v>7484</v>
      </c>
      <c r="H304" s="10">
        <v>2434</v>
      </c>
      <c r="I304" s="10">
        <v>1245</v>
      </c>
      <c r="J304" s="10">
        <v>1189</v>
      </c>
      <c r="K304" s="10">
        <v>3142</v>
      </c>
      <c r="L304" s="10">
        <v>2139</v>
      </c>
      <c r="M304" s="10">
        <v>987</v>
      </c>
      <c r="N304" s="10">
        <v>13</v>
      </c>
      <c r="O304" s="10">
        <v>3</v>
      </c>
      <c r="P304" s="10">
        <f t="shared" si="521"/>
        <v>990</v>
      </c>
      <c r="Q304" s="10">
        <f t="shared" si="522"/>
        <v>2152</v>
      </c>
      <c r="R304" s="10">
        <f t="shared" si="523"/>
        <v>2342</v>
      </c>
      <c r="S304" s="10">
        <f t="shared" si="524"/>
        <v>2708</v>
      </c>
      <c r="T304" s="10">
        <f t="shared" ref="T304:U304" si="615">(P304/R304)*100</f>
        <v>42.271562766865927</v>
      </c>
      <c r="U304" s="10">
        <f t="shared" si="615"/>
        <v>79.468242245199406</v>
      </c>
      <c r="V304" s="10">
        <v>1908</v>
      </c>
      <c r="W304" s="10">
        <v>556</v>
      </c>
      <c r="X304" s="10">
        <v>1352</v>
      </c>
      <c r="Y304" s="10">
        <v>0</v>
      </c>
      <c r="Z304" s="10">
        <v>8325</v>
      </c>
      <c r="AA304" s="10">
        <v>2449</v>
      </c>
      <c r="AB304" s="10">
        <v>1302</v>
      </c>
      <c r="AC304" s="10">
        <v>1147</v>
      </c>
      <c r="AD304" s="10">
        <v>3787</v>
      </c>
      <c r="AE304" s="10">
        <v>2367</v>
      </c>
      <c r="AF304" s="10">
        <v>1344</v>
      </c>
      <c r="AG304" s="10">
        <v>49</v>
      </c>
      <c r="AH304" s="10">
        <v>27</v>
      </c>
      <c r="AI304" s="10">
        <f t="shared" si="526"/>
        <v>1371</v>
      </c>
      <c r="AJ304" s="10">
        <f t="shared" si="533"/>
        <v>2416</v>
      </c>
      <c r="AK304" s="10">
        <f t="shared" si="527"/>
        <v>2536</v>
      </c>
      <c r="AL304" s="10">
        <f t="shared" si="528"/>
        <v>2881</v>
      </c>
      <c r="AM304" s="10">
        <f t="shared" ref="AM304:AN304" si="616">(AI304/AK304)*100</f>
        <v>54.061514195583591</v>
      </c>
      <c r="AN304" s="10">
        <f t="shared" si="616"/>
        <v>83.85977091287748</v>
      </c>
      <c r="AO304" s="10">
        <v>1630</v>
      </c>
      <c r="AP304" s="10">
        <v>465</v>
      </c>
      <c r="AQ304" s="10">
        <v>1165</v>
      </c>
      <c r="AR304" s="10">
        <v>459</v>
      </c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</row>
    <row r="305" spans="1:64">
      <c r="A305" s="6">
        <v>9625</v>
      </c>
      <c r="B305" s="7" t="s">
        <v>24</v>
      </c>
      <c r="C305" s="12" t="s">
        <v>339</v>
      </c>
      <c r="D305" s="12" t="s">
        <v>389</v>
      </c>
      <c r="E305" s="12" t="s">
        <v>395</v>
      </c>
      <c r="F305" s="12" t="s">
        <v>395</v>
      </c>
      <c r="G305" s="10">
        <v>22822</v>
      </c>
      <c r="H305" s="10">
        <v>8103</v>
      </c>
      <c r="I305" s="10">
        <v>4134</v>
      </c>
      <c r="J305" s="10">
        <v>3969</v>
      </c>
      <c r="K305" s="10">
        <v>9364</v>
      </c>
      <c r="L305" s="10">
        <v>6604</v>
      </c>
      <c r="M305" s="10">
        <v>2698</v>
      </c>
      <c r="N305" s="10">
        <v>40</v>
      </c>
      <c r="O305" s="10">
        <v>22</v>
      </c>
      <c r="P305" s="10">
        <f t="shared" si="521"/>
        <v>2720</v>
      </c>
      <c r="Q305" s="10">
        <f t="shared" si="522"/>
        <v>6644</v>
      </c>
      <c r="R305" s="10">
        <f t="shared" si="523"/>
        <v>6888</v>
      </c>
      <c r="S305" s="10">
        <f t="shared" si="524"/>
        <v>7831</v>
      </c>
      <c r="T305" s="10">
        <f t="shared" ref="T305:U305" si="617">(P305/R305)*100</f>
        <v>39.48896631823461</v>
      </c>
      <c r="U305" s="10">
        <f t="shared" si="617"/>
        <v>84.842293449112503</v>
      </c>
      <c r="V305" s="10">
        <v>5355</v>
      </c>
      <c r="W305" s="10">
        <v>1187</v>
      </c>
      <c r="X305" s="10">
        <v>4168</v>
      </c>
      <c r="Y305" s="10">
        <v>0</v>
      </c>
      <c r="Z305" s="10">
        <v>25080</v>
      </c>
      <c r="AA305" s="10">
        <v>8158</v>
      </c>
      <c r="AB305" s="10">
        <v>4085</v>
      </c>
      <c r="AC305" s="10">
        <v>4073</v>
      </c>
      <c r="AD305" s="10">
        <v>11806</v>
      </c>
      <c r="AE305" s="10">
        <v>7456</v>
      </c>
      <c r="AF305" s="10">
        <v>4117</v>
      </c>
      <c r="AG305" s="10">
        <v>155</v>
      </c>
      <c r="AH305" s="10">
        <v>78</v>
      </c>
      <c r="AI305" s="10">
        <f t="shared" si="526"/>
        <v>4195</v>
      </c>
      <c r="AJ305" s="10">
        <f t="shared" si="533"/>
        <v>7611</v>
      </c>
      <c r="AK305" s="10">
        <f t="shared" si="527"/>
        <v>7745</v>
      </c>
      <c r="AL305" s="10">
        <f t="shared" si="528"/>
        <v>8606</v>
      </c>
      <c r="AM305" s="10">
        <f t="shared" ref="AM305:AN305" si="618">(AI305/AK305)*100</f>
        <v>54.163976759199485</v>
      </c>
      <c r="AN305" s="10">
        <f t="shared" si="618"/>
        <v>88.438298861259597</v>
      </c>
      <c r="AO305" s="10">
        <v>4545</v>
      </c>
      <c r="AP305" s="10">
        <v>995</v>
      </c>
      <c r="AQ305" s="10">
        <v>3550</v>
      </c>
      <c r="AR305" s="10">
        <v>571</v>
      </c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</row>
    <row r="306" spans="1:64">
      <c r="A306" s="6">
        <v>9673</v>
      </c>
      <c r="B306" s="7" t="s">
        <v>24</v>
      </c>
      <c r="C306" s="12" t="s">
        <v>339</v>
      </c>
      <c r="D306" s="12" t="s">
        <v>396</v>
      </c>
      <c r="E306" s="12" t="s">
        <v>397</v>
      </c>
      <c r="F306" s="12" t="s">
        <v>397</v>
      </c>
      <c r="G306" s="10">
        <v>14432</v>
      </c>
      <c r="H306" s="10">
        <v>4912</v>
      </c>
      <c r="I306" s="10">
        <v>2501</v>
      </c>
      <c r="J306" s="10">
        <v>2411</v>
      </c>
      <c r="K306" s="10">
        <v>5641</v>
      </c>
      <c r="L306" s="10">
        <v>3881</v>
      </c>
      <c r="M306" s="10">
        <v>1725</v>
      </c>
      <c r="N306" s="10">
        <v>26</v>
      </c>
      <c r="O306" s="10">
        <v>9</v>
      </c>
      <c r="P306" s="10">
        <f t="shared" si="521"/>
        <v>1734</v>
      </c>
      <c r="Q306" s="10">
        <f t="shared" si="522"/>
        <v>3907</v>
      </c>
      <c r="R306" s="10">
        <f t="shared" si="523"/>
        <v>4469</v>
      </c>
      <c r="S306" s="10">
        <f t="shared" si="524"/>
        <v>5051</v>
      </c>
      <c r="T306" s="10">
        <f t="shared" ref="T306:U306" si="619">(P306/R306)*100</f>
        <v>38.800626538375475</v>
      </c>
      <c r="U306" s="10">
        <f t="shared" si="619"/>
        <v>77.351019600079198</v>
      </c>
      <c r="V306" s="10">
        <v>3879</v>
      </c>
      <c r="W306" s="10">
        <v>1144</v>
      </c>
      <c r="X306" s="10">
        <v>2735</v>
      </c>
      <c r="Y306" s="10">
        <v>0</v>
      </c>
      <c r="Z306" s="10">
        <v>15104</v>
      </c>
      <c r="AA306" s="10">
        <v>4668</v>
      </c>
      <c r="AB306" s="10">
        <v>2396</v>
      </c>
      <c r="AC306" s="10">
        <v>2272</v>
      </c>
      <c r="AD306" s="10">
        <v>6521</v>
      </c>
      <c r="AE306" s="10">
        <v>3955</v>
      </c>
      <c r="AF306" s="10">
        <v>2423</v>
      </c>
      <c r="AG306" s="10">
        <v>107</v>
      </c>
      <c r="AH306" s="10">
        <v>36</v>
      </c>
      <c r="AI306" s="10">
        <f t="shared" si="526"/>
        <v>2459</v>
      </c>
      <c r="AJ306" s="10">
        <f t="shared" si="533"/>
        <v>4062</v>
      </c>
      <c r="AK306" s="10">
        <f t="shared" si="527"/>
        <v>4461</v>
      </c>
      <c r="AL306" s="10">
        <f t="shared" si="528"/>
        <v>5106</v>
      </c>
      <c r="AM306" s="10">
        <f t="shared" ref="AM306:AN306" si="620">(AI306/AK306)*100</f>
        <v>55.122169917058962</v>
      </c>
      <c r="AN306" s="10">
        <f t="shared" si="620"/>
        <v>79.55346650998824</v>
      </c>
      <c r="AO306" s="10">
        <v>3046</v>
      </c>
      <c r="AP306" s="10">
        <v>1044</v>
      </c>
      <c r="AQ306" s="10">
        <v>2002</v>
      </c>
      <c r="AR306" s="10">
        <v>869</v>
      </c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</row>
    <row r="307" spans="1:64">
      <c r="A307" s="6">
        <v>9721</v>
      </c>
      <c r="B307" s="7" t="s">
        <v>24</v>
      </c>
      <c r="C307" s="12" t="s">
        <v>339</v>
      </c>
      <c r="D307" s="12" t="s">
        <v>398</v>
      </c>
      <c r="E307" s="12" t="s">
        <v>399</v>
      </c>
      <c r="F307" s="12" t="s">
        <v>399</v>
      </c>
      <c r="G307" s="10">
        <v>15911</v>
      </c>
      <c r="H307" s="10">
        <v>5575</v>
      </c>
      <c r="I307" s="10">
        <v>2830</v>
      </c>
      <c r="J307" s="10">
        <v>2745</v>
      </c>
      <c r="K307" s="10">
        <v>7566</v>
      </c>
      <c r="L307" s="10">
        <v>4501</v>
      </c>
      <c r="M307" s="10">
        <v>3029</v>
      </c>
      <c r="N307" s="10">
        <v>18</v>
      </c>
      <c r="O307" s="10">
        <v>18</v>
      </c>
      <c r="P307" s="10">
        <f t="shared" si="521"/>
        <v>3047</v>
      </c>
      <c r="Q307" s="10">
        <f t="shared" si="522"/>
        <v>4519</v>
      </c>
      <c r="R307" s="10">
        <f t="shared" si="523"/>
        <v>5068</v>
      </c>
      <c r="S307" s="10">
        <f t="shared" si="524"/>
        <v>5268</v>
      </c>
      <c r="T307" s="10">
        <f t="shared" ref="T307:U307" si="621">(P307/R307)*100</f>
        <v>60.122336227308601</v>
      </c>
      <c r="U307" s="10">
        <f t="shared" si="621"/>
        <v>85.782080485952932</v>
      </c>
      <c r="V307" s="10">
        <v>2770</v>
      </c>
      <c r="W307" s="10">
        <v>749</v>
      </c>
      <c r="X307" s="10">
        <v>2021</v>
      </c>
      <c r="Y307" s="10">
        <v>0</v>
      </c>
      <c r="Z307" s="10">
        <v>17055</v>
      </c>
      <c r="AA307" s="10">
        <v>4890</v>
      </c>
      <c r="AB307" s="10">
        <v>2526</v>
      </c>
      <c r="AC307" s="10">
        <v>2364</v>
      </c>
      <c r="AD307" s="10">
        <v>9517</v>
      </c>
      <c r="AE307" s="10">
        <v>5266</v>
      </c>
      <c r="AF307" s="10">
        <v>4143</v>
      </c>
      <c r="AG307" s="10">
        <v>49</v>
      </c>
      <c r="AH307" s="10">
        <v>59</v>
      </c>
      <c r="AI307" s="10">
        <f t="shared" si="526"/>
        <v>4202</v>
      </c>
      <c r="AJ307" s="10">
        <f t="shared" si="533"/>
        <v>5315</v>
      </c>
      <c r="AK307" s="10">
        <f t="shared" si="527"/>
        <v>5769</v>
      </c>
      <c r="AL307" s="10">
        <f t="shared" si="528"/>
        <v>6075</v>
      </c>
      <c r="AM307" s="10">
        <f t="shared" ref="AM307:AN307" si="622">(AI307/AK307)*100</f>
        <v>72.837580169873462</v>
      </c>
      <c r="AN307" s="10">
        <f t="shared" si="622"/>
        <v>87.489711934156375</v>
      </c>
      <c r="AO307" s="10">
        <v>2327</v>
      </c>
      <c r="AP307" s="10">
        <v>760</v>
      </c>
      <c r="AQ307" s="10">
        <v>1567</v>
      </c>
      <c r="AR307" s="10">
        <v>321</v>
      </c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</row>
    <row r="308" spans="1:64">
      <c r="A308" s="6">
        <v>9745</v>
      </c>
      <c r="B308" s="7" t="s">
        <v>24</v>
      </c>
      <c r="C308" s="12" t="s">
        <v>339</v>
      </c>
      <c r="D308" s="12" t="s">
        <v>398</v>
      </c>
      <c r="E308" s="12" t="s">
        <v>400</v>
      </c>
      <c r="F308" s="12" t="s">
        <v>400</v>
      </c>
      <c r="G308" s="10">
        <v>7386</v>
      </c>
      <c r="H308" s="10">
        <v>2616</v>
      </c>
      <c r="I308" s="10">
        <v>1359</v>
      </c>
      <c r="J308" s="10">
        <v>1257</v>
      </c>
      <c r="K308" s="10">
        <v>3377</v>
      </c>
      <c r="L308" s="10">
        <v>2153</v>
      </c>
      <c r="M308" s="10">
        <v>1206</v>
      </c>
      <c r="N308" s="10">
        <v>7</v>
      </c>
      <c r="O308" s="10">
        <v>11</v>
      </c>
      <c r="P308" s="10">
        <f t="shared" si="521"/>
        <v>1217</v>
      </c>
      <c r="Q308" s="10">
        <f t="shared" si="522"/>
        <v>2160</v>
      </c>
      <c r="R308" s="10">
        <f t="shared" si="523"/>
        <v>2222</v>
      </c>
      <c r="S308" s="10">
        <f t="shared" si="524"/>
        <v>2548</v>
      </c>
      <c r="T308" s="10">
        <f t="shared" ref="T308:U308" si="623">(P308/R308)*100</f>
        <v>54.770477047704766</v>
      </c>
      <c r="U308" s="10">
        <f t="shared" si="623"/>
        <v>84.7723704866562</v>
      </c>
      <c r="V308" s="10">
        <v>1393</v>
      </c>
      <c r="W308" s="10">
        <v>388</v>
      </c>
      <c r="X308" s="10">
        <v>1005</v>
      </c>
      <c r="Y308" s="10">
        <v>0</v>
      </c>
      <c r="Z308" s="10">
        <v>6001</v>
      </c>
      <c r="AA308" s="10">
        <v>1690</v>
      </c>
      <c r="AB308" s="10">
        <v>869</v>
      </c>
      <c r="AC308" s="10">
        <v>821</v>
      </c>
      <c r="AD308" s="10">
        <v>3302</v>
      </c>
      <c r="AE308" s="10">
        <v>1886</v>
      </c>
      <c r="AF308" s="10">
        <v>1362</v>
      </c>
      <c r="AG308" s="10">
        <v>37</v>
      </c>
      <c r="AH308" s="10">
        <v>17</v>
      </c>
      <c r="AI308" s="10">
        <f t="shared" si="526"/>
        <v>1379</v>
      </c>
      <c r="AJ308" s="10">
        <f t="shared" si="533"/>
        <v>1923</v>
      </c>
      <c r="AK308" s="10">
        <f t="shared" si="527"/>
        <v>2030</v>
      </c>
      <c r="AL308" s="10">
        <f t="shared" si="528"/>
        <v>2170</v>
      </c>
      <c r="AM308" s="10">
        <f t="shared" ref="AM308:AN308" si="624">(AI308/AK308)*100</f>
        <v>67.931034482758619</v>
      </c>
      <c r="AN308" s="10">
        <f t="shared" si="624"/>
        <v>88.617511520737324</v>
      </c>
      <c r="AO308" s="10">
        <v>898</v>
      </c>
      <c r="AP308" s="10">
        <v>247</v>
      </c>
      <c r="AQ308" s="10">
        <v>651</v>
      </c>
      <c r="AR308" s="10">
        <v>111</v>
      </c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</row>
    <row r="309" spans="1:64">
      <c r="A309" s="6">
        <v>9793</v>
      </c>
      <c r="B309" s="7" t="s">
        <v>24</v>
      </c>
      <c r="C309" s="12" t="s">
        <v>339</v>
      </c>
      <c r="D309" s="12" t="s">
        <v>401</v>
      </c>
      <c r="E309" s="12" t="s">
        <v>402</v>
      </c>
      <c r="F309" s="12" t="s">
        <v>402</v>
      </c>
      <c r="G309" s="10">
        <v>19785</v>
      </c>
      <c r="H309" s="10">
        <v>5445</v>
      </c>
      <c r="I309" s="10">
        <v>2787</v>
      </c>
      <c r="J309" s="10">
        <v>2658</v>
      </c>
      <c r="K309" s="10">
        <v>8962</v>
      </c>
      <c r="L309" s="10">
        <v>5695</v>
      </c>
      <c r="M309" s="10">
        <v>3182</v>
      </c>
      <c r="N309" s="10">
        <v>54</v>
      </c>
      <c r="O309" s="10">
        <v>31</v>
      </c>
      <c r="P309" s="10">
        <f t="shared" si="521"/>
        <v>3213</v>
      </c>
      <c r="Q309" s="10">
        <f t="shared" si="522"/>
        <v>5749</v>
      </c>
      <c r="R309" s="10">
        <f t="shared" si="523"/>
        <v>6687</v>
      </c>
      <c r="S309" s="10">
        <f t="shared" si="524"/>
        <v>7653</v>
      </c>
      <c r="T309" s="10">
        <f t="shared" ref="T309:U309" si="625">(P309/R309)*100</f>
        <v>48.048452220726787</v>
      </c>
      <c r="U309" s="10">
        <f t="shared" si="625"/>
        <v>75.12086763360773</v>
      </c>
      <c r="V309" s="10">
        <v>5378</v>
      </c>
      <c r="W309" s="10">
        <v>1904</v>
      </c>
      <c r="X309" s="10">
        <v>3474</v>
      </c>
      <c r="Y309" s="10">
        <v>0</v>
      </c>
      <c r="Z309" s="10">
        <v>17172</v>
      </c>
      <c r="AA309" s="10">
        <v>4307</v>
      </c>
      <c r="AB309" s="10">
        <v>2262</v>
      </c>
      <c r="AC309" s="10">
        <v>2045</v>
      </c>
      <c r="AD309" s="10">
        <v>8502</v>
      </c>
      <c r="AE309" s="10">
        <v>5152</v>
      </c>
      <c r="AF309" s="10">
        <v>3114</v>
      </c>
      <c r="AG309" s="10">
        <v>171</v>
      </c>
      <c r="AH309" s="10">
        <v>65</v>
      </c>
      <c r="AI309" s="10">
        <f t="shared" si="526"/>
        <v>3179</v>
      </c>
      <c r="AJ309" s="10">
        <f t="shared" si="533"/>
        <v>5323</v>
      </c>
      <c r="AK309" s="10">
        <f t="shared" si="527"/>
        <v>5187</v>
      </c>
      <c r="AL309" s="10">
        <f t="shared" si="528"/>
        <v>6388</v>
      </c>
      <c r="AM309" s="10">
        <f t="shared" ref="AM309:AN309" si="626">(AI309/AK309)*100</f>
        <v>61.287834972045495</v>
      </c>
      <c r="AN309" s="10">
        <f t="shared" si="626"/>
        <v>83.328115216030056</v>
      </c>
      <c r="AO309" s="10">
        <v>3073</v>
      </c>
      <c r="AP309" s="10">
        <v>1065</v>
      </c>
      <c r="AQ309" s="10">
        <v>2008</v>
      </c>
      <c r="AR309" s="10">
        <v>1290</v>
      </c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</row>
    <row r="310" spans="1:64">
      <c r="A310" s="6">
        <v>9817</v>
      </c>
      <c r="B310" s="7" t="s">
        <v>24</v>
      </c>
      <c r="C310" s="12" t="s">
        <v>339</v>
      </c>
      <c r="D310" s="12" t="s">
        <v>401</v>
      </c>
      <c r="E310" s="12" t="s">
        <v>403</v>
      </c>
      <c r="F310" s="12" t="s">
        <v>403</v>
      </c>
      <c r="G310" s="10">
        <v>16519</v>
      </c>
      <c r="H310" s="10">
        <v>4930</v>
      </c>
      <c r="I310" s="10">
        <v>2514</v>
      </c>
      <c r="J310" s="10">
        <v>2416</v>
      </c>
      <c r="K310" s="10">
        <v>7948</v>
      </c>
      <c r="L310" s="10">
        <v>4737</v>
      </c>
      <c r="M310" s="10">
        <v>3143</v>
      </c>
      <c r="N310" s="10">
        <v>46</v>
      </c>
      <c r="O310" s="10">
        <v>22</v>
      </c>
      <c r="P310" s="10">
        <f t="shared" si="521"/>
        <v>3165</v>
      </c>
      <c r="Q310" s="10">
        <f t="shared" si="522"/>
        <v>4783</v>
      </c>
      <c r="R310" s="10">
        <f t="shared" si="523"/>
        <v>5636</v>
      </c>
      <c r="S310" s="10">
        <f t="shared" si="524"/>
        <v>5953</v>
      </c>
      <c r="T310" s="10">
        <f t="shared" ref="T310:U310" si="627">(P310/R310)*100</f>
        <v>56.156848828956704</v>
      </c>
      <c r="U310" s="10">
        <f t="shared" si="627"/>
        <v>80.346044011422819</v>
      </c>
      <c r="V310" s="10">
        <v>3641</v>
      </c>
      <c r="W310" s="10">
        <v>1170</v>
      </c>
      <c r="X310" s="10">
        <v>2471</v>
      </c>
      <c r="Y310" s="10">
        <v>0</v>
      </c>
      <c r="Z310" s="10">
        <v>17144</v>
      </c>
      <c r="AA310" s="10">
        <v>4417</v>
      </c>
      <c r="AB310" s="10">
        <v>2247</v>
      </c>
      <c r="AC310" s="10">
        <v>2170</v>
      </c>
      <c r="AD310" s="10">
        <v>8613</v>
      </c>
      <c r="AE310" s="10">
        <v>5006</v>
      </c>
      <c r="AF310" s="10">
        <v>3380</v>
      </c>
      <c r="AG310" s="10">
        <v>145</v>
      </c>
      <c r="AH310" s="10">
        <v>82</v>
      </c>
      <c r="AI310" s="10">
        <f t="shared" si="526"/>
        <v>3462</v>
      </c>
      <c r="AJ310" s="10">
        <f t="shared" si="533"/>
        <v>5151</v>
      </c>
      <c r="AK310" s="10">
        <f t="shared" si="527"/>
        <v>5407</v>
      </c>
      <c r="AL310" s="10">
        <f t="shared" si="528"/>
        <v>6153</v>
      </c>
      <c r="AM310" s="10">
        <f t="shared" ref="AM310:AN310" si="628">(AI310/AK310)*100</f>
        <v>64.028111707046421</v>
      </c>
      <c r="AN310" s="10">
        <f t="shared" si="628"/>
        <v>83.71526084836664</v>
      </c>
      <c r="AO310" s="10">
        <v>2947</v>
      </c>
      <c r="AP310" s="10">
        <v>1002</v>
      </c>
      <c r="AQ310" s="10">
        <v>1945</v>
      </c>
      <c r="AR310" s="10">
        <v>1167</v>
      </c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</row>
    <row r="311" spans="1:64">
      <c r="A311" s="6">
        <v>9841</v>
      </c>
      <c r="B311" s="7" t="s">
        <v>24</v>
      </c>
      <c r="C311" s="12" t="s">
        <v>339</v>
      </c>
      <c r="D311" s="12" t="s">
        <v>401</v>
      </c>
      <c r="E311" s="12" t="s">
        <v>404</v>
      </c>
      <c r="F311" s="12" t="s">
        <v>404</v>
      </c>
      <c r="G311" s="10">
        <v>6326</v>
      </c>
      <c r="H311" s="10">
        <v>2148</v>
      </c>
      <c r="I311" s="10">
        <v>1092</v>
      </c>
      <c r="J311" s="10">
        <v>1056</v>
      </c>
      <c r="K311" s="10">
        <v>2639</v>
      </c>
      <c r="L311" s="10">
        <v>1886</v>
      </c>
      <c r="M311" s="10">
        <v>737</v>
      </c>
      <c r="N311" s="10">
        <v>15</v>
      </c>
      <c r="O311" s="10">
        <v>1</v>
      </c>
      <c r="P311" s="10">
        <f t="shared" si="521"/>
        <v>738</v>
      </c>
      <c r="Q311" s="10">
        <f t="shared" si="522"/>
        <v>1901</v>
      </c>
      <c r="R311" s="10">
        <f t="shared" si="523"/>
        <v>1850</v>
      </c>
      <c r="S311" s="10">
        <f t="shared" si="524"/>
        <v>2328</v>
      </c>
      <c r="T311" s="10">
        <f t="shared" ref="T311:U311" si="629">(P311/R311)*100</f>
        <v>39.891891891891888</v>
      </c>
      <c r="U311" s="10">
        <f t="shared" si="629"/>
        <v>81.658075601374563</v>
      </c>
      <c r="V311" s="10">
        <v>1539</v>
      </c>
      <c r="W311" s="10">
        <v>427</v>
      </c>
      <c r="X311" s="10">
        <v>1112</v>
      </c>
      <c r="Y311" s="10">
        <v>0</v>
      </c>
      <c r="Z311" s="10">
        <v>8736</v>
      </c>
      <c r="AA311" s="10">
        <v>2864</v>
      </c>
      <c r="AB311" s="10">
        <v>1433</v>
      </c>
      <c r="AC311" s="10">
        <v>1431</v>
      </c>
      <c r="AD311" s="10">
        <v>4180</v>
      </c>
      <c r="AE311" s="10">
        <v>2648</v>
      </c>
      <c r="AF311" s="10">
        <v>1490</v>
      </c>
      <c r="AG311" s="10">
        <v>24</v>
      </c>
      <c r="AH311" s="10">
        <v>18</v>
      </c>
      <c r="AI311" s="10">
        <f t="shared" si="526"/>
        <v>1508</v>
      </c>
      <c r="AJ311" s="10">
        <f t="shared" si="533"/>
        <v>2672</v>
      </c>
      <c r="AK311" s="10">
        <f t="shared" si="527"/>
        <v>2475</v>
      </c>
      <c r="AL311" s="10">
        <f t="shared" si="528"/>
        <v>3064</v>
      </c>
      <c r="AM311" s="10">
        <f t="shared" ref="AM311:AN311" si="630">(AI311/AK311)*100</f>
        <v>60.929292929292934</v>
      </c>
      <c r="AN311" s="10">
        <f t="shared" si="630"/>
        <v>87.206266318537857</v>
      </c>
      <c r="AO311" s="10">
        <v>1359</v>
      </c>
      <c r="AP311" s="10">
        <v>392</v>
      </c>
      <c r="AQ311" s="10">
        <v>967</v>
      </c>
      <c r="AR311" s="10">
        <v>333</v>
      </c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</row>
    <row r="312" spans="1:64">
      <c r="A312" s="6">
        <v>9889</v>
      </c>
      <c r="B312" s="7" t="s">
        <v>24</v>
      </c>
      <c r="C312" s="12" t="s">
        <v>339</v>
      </c>
      <c r="D312" s="12" t="s">
        <v>405</v>
      </c>
      <c r="E312" s="12" t="s">
        <v>406</v>
      </c>
      <c r="F312" s="12" t="s">
        <v>406</v>
      </c>
      <c r="G312" s="10">
        <v>27049</v>
      </c>
      <c r="H312" s="10">
        <v>10020</v>
      </c>
      <c r="I312" s="10">
        <v>5108</v>
      </c>
      <c r="J312" s="10">
        <v>4912</v>
      </c>
      <c r="K312" s="10">
        <v>10922</v>
      </c>
      <c r="L312" s="10">
        <v>7122</v>
      </c>
      <c r="M312" s="10">
        <v>3727</v>
      </c>
      <c r="N312" s="10">
        <v>51</v>
      </c>
      <c r="O312" s="10">
        <v>22</v>
      </c>
      <c r="P312" s="10">
        <f t="shared" si="521"/>
        <v>3749</v>
      </c>
      <c r="Q312" s="10">
        <f t="shared" si="522"/>
        <v>7173</v>
      </c>
      <c r="R312" s="10">
        <f t="shared" si="523"/>
        <v>8120</v>
      </c>
      <c r="S312" s="10">
        <f t="shared" si="524"/>
        <v>8909</v>
      </c>
      <c r="T312" s="10">
        <f t="shared" ref="T312:U312" si="631">(P312/R312)*100</f>
        <v>46.169950738916256</v>
      </c>
      <c r="U312" s="10">
        <f t="shared" si="631"/>
        <v>80.514086878437524</v>
      </c>
      <c r="V312" s="10">
        <v>6107</v>
      </c>
      <c r="W312" s="10">
        <v>1736</v>
      </c>
      <c r="X312" s="10">
        <v>4371</v>
      </c>
      <c r="Y312" s="10">
        <v>0</v>
      </c>
      <c r="Z312" s="10">
        <v>33600</v>
      </c>
      <c r="AA312" s="10">
        <v>10068</v>
      </c>
      <c r="AB312" s="10">
        <v>5165</v>
      </c>
      <c r="AC312" s="10">
        <v>4903</v>
      </c>
      <c r="AD312" s="10">
        <v>16537</v>
      </c>
      <c r="AE312" s="10">
        <v>10297</v>
      </c>
      <c r="AF312" s="10">
        <v>5868</v>
      </c>
      <c r="AG312" s="10">
        <v>216</v>
      </c>
      <c r="AH312" s="10">
        <v>156</v>
      </c>
      <c r="AI312" s="10">
        <f t="shared" si="526"/>
        <v>6024</v>
      </c>
      <c r="AJ312" s="10">
        <f t="shared" si="533"/>
        <v>10513</v>
      </c>
      <c r="AK312" s="10">
        <f t="shared" si="527"/>
        <v>9933</v>
      </c>
      <c r="AL312" s="10">
        <f t="shared" si="528"/>
        <v>12090</v>
      </c>
      <c r="AM312" s="10">
        <f t="shared" ref="AM312:AN312" si="632">(AI312/AK312)*100</f>
        <v>60.646330413772276</v>
      </c>
      <c r="AN312" s="10">
        <f t="shared" si="632"/>
        <v>86.956162117452436</v>
      </c>
      <c r="AO312" s="10">
        <v>5486</v>
      </c>
      <c r="AP312" s="10">
        <v>1577</v>
      </c>
      <c r="AQ312" s="10">
        <v>3909</v>
      </c>
      <c r="AR312" s="10">
        <v>1509</v>
      </c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</row>
    <row r="313" spans="1:64">
      <c r="A313" s="6">
        <v>9913</v>
      </c>
      <c r="B313" s="7" t="s">
        <v>24</v>
      </c>
      <c r="C313" s="12" t="s">
        <v>339</v>
      </c>
      <c r="D313" s="12" t="s">
        <v>405</v>
      </c>
      <c r="E313" s="12" t="s">
        <v>407</v>
      </c>
      <c r="F313" s="12" t="s">
        <v>407</v>
      </c>
      <c r="G313" s="10">
        <v>7024</v>
      </c>
      <c r="H313" s="10">
        <v>2714</v>
      </c>
      <c r="I313" s="10">
        <v>1373</v>
      </c>
      <c r="J313" s="10">
        <v>1341</v>
      </c>
      <c r="K313" s="10">
        <v>2553</v>
      </c>
      <c r="L313" s="10">
        <v>1624</v>
      </c>
      <c r="M313" s="10">
        <v>910</v>
      </c>
      <c r="N313" s="10">
        <v>15</v>
      </c>
      <c r="O313" s="10">
        <v>4</v>
      </c>
      <c r="P313" s="10">
        <f t="shared" si="521"/>
        <v>914</v>
      </c>
      <c r="Q313" s="10">
        <f t="shared" si="522"/>
        <v>1639</v>
      </c>
      <c r="R313" s="10">
        <f t="shared" si="523"/>
        <v>2081</v>
      </c>
      <c r="S313" s="10">
        <f t="shared" si="524"/>
        <v>2229</v>
      </c>
      <c r="T313" s="10">
        <f t="shared" ref="T313:U313" si="633">(P313/R313)*100</f>
        <v>43.921191734742912</v>
      </c>
      <c r="U313" s="10">
        <f t="shared" si="633"/>
        <v>73.530731269627637</v>
      </c>
      <c r="V313" s="10">
        <v>1757</v>
      </c>
      <c r="W313" s="10">
        <v>590</v>
      </c>
      <c r="X313" s="10">
        <v>1167</v>
      </c>
      <c r="Y313" s="10">
        <v>0</v>
      </c>
      <c r="Z313" s="10">
        <v>6464</v>
      </c>
      <c r="AA313" s="10">
        <v>1932</v>
      </c>
      <c r="AB313" s="10">
        <v>971</v>
      </c>
      <c r="AC313" s="10">
        <v>961</v>
      </c>
      <c r="AD313" s="10">
        <v>2730</v>
      </c>
      <c r="AE313" s="10">
        <v>1653</v>
      </c>
      <c r="AF313" s="10">
        <v>1021</v>
      </c>
      <c r="AG313" s="10">
        <v>39</v>
      </c>
      <c r="AH313" s="10">
        <v>17</v>
      </c>
      <c r="AI313" s="10">
        <f t="shared" si="526"/>
        <v>1038</v>
      </c>
      <c r="AJ313" s="10">
        <f t="shared" si="533"/>
        <v>1692</v>
      </c>
      <c r="AK313" s="10">
        <f t="shared" si="527"/>
        <v>1991</v>
      </c>
      <c r="AL313" s="10">
        <f t="shared" si="528"/>
        <v>2168</v>
      </c>
      <c r="AM313" s="10">
        <f t="shared" ref="AM313:AN313" si="634">(AI313/AK313)*100</f>
        <v>52.134605725765951</v>
      </c>
      <c r="AN313" s="10">
        <f t="shared" si="634"/>
        <v>78.044280442804421</v>
      </c>
      <c r="AO313" s="10">
        <v>1429</v>
      </c>
      <c r="AP313" s="10">
        <v>476</v>
      </c>
      <c r="AQ313" s="10">
        <v>953</v>
      </c>
      <c r="AR313" s="10">
        <v>373</v>
      </c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</row>
    <row r="314" spans="1:64">
      <c r="A314" s="6">
        <v>9937</v>
      </c>
      <c r="B314" s="7" t="s">
        <v>24</v>
      </c>
      <c r="C314" s="12" t="s">
        <v>339</v>
      </c>
      <c r="D314" s="12" t="s">
        <v>405</v>
      </c>
      <c r="E314" s="12" t="s">
        <v>337</v>
      </c>
      <c r="F314" s="12" t="s">
        <v>337</v>
      </c>
      <c r="G314" s="10">
        <v>14201</v>
      </c>
      <c r="H314" s="10">
        <v>4841</v>
      </c>
      <c r="I314" s="10">
        <v>2490</v>
      </c>
      <c r="J314" s="10">
        <v>2351</v>
      </c>
      <c r="K314" s="10">
        <v>6418</v>
      </c>
      <c r="L314" s="10">
        <v>4766</v>
      </c>
      <c r="M314" s="10">
        <v>1608</v>
      </c>
      <c r="N314" s="10">
        <v>36</v>
      </c>
      <c r="O314" s="10">
        <v>8</v>
      </c>
      <c r="P314" s="10">
        <f t="shared" si="521"/>
        <v>1616</v>
      </c>
      <c r="Q314" s="10">
        <f t="shared" si="522"/>
        <v>4802</v>
      </c>
      <c r="R314" s="10">
        <f t="shared" si="523"/>
        <v>3862</v>
      </c>
      <c r="S314" s="10">
        <f t="shared" si="524"/>
        <v>5498</v>
      </c>
      <c r="T314" s="10">
        <f t="shared" ref="T314:U314" si="635">(P314/R314)*100</f>
        <v>41.843604350077676</v>
      </c>
      <c r="U314" s="10">
        <f t="shared" si="635"/>
        <v>87.340851218624962</v>
      </c>
      <c r="V314" s="10">
        <v>2942</v>
      </c>
      <c r="W314" s="10">
        <v>696</v>
      </c>
      <c r="X314" s="10">
        <v>2246</v>
      </c>
      <c r="Y314" s="10">
        <v>0</v>
      </c>
      <c r="Z314" s="10">
        <v>17135</v>
      </c>
      <c r="AA314" s="10">
        <v>4467</v>
      </c>
      <c r="AB314" s="10">
        <v>2295</v>
      </c>
      <c r="AC314" s="10">
        <v>2172</v>
      </c>
      <c r="AD314" s="10">
        <v>9623</v>
      </c>
      <c r="AE314" s="10">
        <v>6330</v>
      </c>
      <c r="AF314" s="10">
        <v>3136</v>
      </c>
      <c r="AG314" s="10">
        <v>110</v>
      </c>
      <c r="AH314" s="10">
        <v>47</v>
      </c>
      <c r="AI314" s="10">
        <f t="shared" si="526"/>
        <v>3183</v>
      </c>
      <c r="AJ314" s="10">
        <f t="shared" si="533"/>
        <v>6440</v>
      </c>
      <c r="AK314" s="10">
        <f t="shared" si="527"/>
        <v>5053</v>
      </c>
      <c r="AL314" s="10">
        <f t="shared" si="528"/>
        <v>7264</v>
      </c>
      <c r="AM314" s="10">
        <f t="shared" ref="AM314:AN314" si="636">(AI314/AK314)*100</f>
        <v>62.992281812784491</v>
      </c>
      <c r="AN314" s="10">
        <f t="shared" si="636"/>
        <v>88.656387665198238</v>
      </c>
      <c r="AO314" s="10">
        <v>2694</v>
      </c>
      <c r="AP314" s="10">
        <v>824</v>
      </c>
      <c r="AQ314" s="10">
        <v>1870</v>
      </c>
      <c r="AR314" s="10">
        <v>351</v>
      </c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</row>
    <row r="315" spans="1:64">
      <c r="A315" s="6">
        <v>10009</v>
      </c>
      <c r="B315" s="7" t="s">
        <v>24</v>
      </c>
      <c r="C315" s="12" t="s">
        <v>408</v>
      </c>
      <c r="D315" s="12" t="s">
        <v>168</v>
      </c>
      <c r="E315" s="12" t="s">
        <v>409</v>
      </c>
      <c r="F315" s="12" t="s">
        <v>409</v>
      </c>
      <c r="G315" s="10">
        <v>106477</v>
      </c>
      <c r="H315" s="10">
        <v>31896</v>
      </c>
      <c r="I315" s="10">
        <v>16333</v>
      </c>
      <c r="J315" s="10">
        <v>15563</v>
      </c>
      <c r="K315" s="10">
        <v>47279</v>
      </c>
      <c r="L315" s="10">
        <v>27139</v>
      </c>
      <c r="M315" s="10">
        <v>19652</v>
      </c>
      <c r="N315" s="10">
        <v>276</v>
      </c>
      <c r="O315" s="10">
        <v>212</v>
      </c>
      <c r="P315" s="10">
        <f t="shared" si="521"/>
        <v>19864</v>
      </c>
      <c r="Q315" s="10">
        <f t="shared" si="522"/>
        <v>27415</v>
      </c>
      <c r="R315" s="10">
        <f t="shared" si="523"/>
        <v>37927</v>
      </c>
      <c r="S315" s="10">
        <f t="shared" si="524"/>
        <v>36654</v>
      </c>
      <c r="T315" s="10">
        <f t="shared" ref="T315:U315" si="637">(P315/R315)*100</f>
        <v>52.374297993513849</v>
      </c>
      <c r="U315" s="10">
        <f t="shared" si="637"/>
        <v>74.794019752278061</v>
      </c>
      <c r="V315" s="10">
        <v>27302</v>
      </c>
      <c r="W315" s="10">
        <v>9239</v>
      </c>
      <c r="X315" s="10">
        <v>18063</v>
      </c>
      <c r="Y315" s="10">
        <v>0</v>
      </c>
      <c r="Z315" s="10">
        <v>126978</v>
      </c>
      <c r="AA315" s="10">
        <v>34428</v>
      </c>
      <c r="AB315" s="10">
        <v>17634</v>
      </c>
      <c r="AC315" s="10">
        <v>16794</v>
      </c>
      <c r="AD315" s="10">
        <v>59987</v>
      </c>
      <c r="AE315" s="10">
        <v>32470</v>
      </c>
      <c r="AF315" s="10">
        <v>25507</v>
      </c>
      <c r="AG315" s="10">
        <v>1195</v>
      </c>
      <c r="AH315" s="10">
        <v>815</v>
      </c>
      <c r="AI315" s="10">
        <f t="shared" si="526"/>
        <v>26322</v>
      </c>
      <c r="AJ315" s="10">
        <f t="shared" si="533"/>
        <v>33665</v>
      </c>
      <c r="AK315" s="10">
        <f t="shared" si="527"/>
        <v>42902</v>
      </c>
      <c r="AL315" s="10">
        <f t="shared" si="528"/>
        <v>43520</v>
      </c>
      <c r="AM315" s="10">
        <f t="shared" ref="AM315:AN315" si="638">(AI315/AK315)*100</f>
        <v>61.353783040417696</v>
      </c>
      <c r="AN315" s="10">
        <f t="shared" si="638"/>
        <v>77.355238970588232</v>
      </c>
      <c r="AO315" s="10">
        <v>26435</v>
      </c>
      <c r="AP315" s="10">
        <v>9855</v>
      </c>
      <c r="AQ315" s="10">
        <v>16580</v>
      </c>
      <c r="AR315" s="10">
        <v>6128</v>
      </c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</row>
    <row r="316" spans="1:64">
      <c r="A316" s="6">
        <v>10033</v>
      </c>
      <c r="B316" s="7" t="s">
        <v>24</v>
      </c>
      <c r="C316" s="12" t="s">
        <v>408</v>
      </c>
      <c r="D316" s="12" t="s">
        <v>168</v>
      </c>
      <c r="E316" s="12" t="s">
        <v>391</v>
      </c>
      <c r="F316" s="12" t="s">
        <v>391</v>
      </c>
      <c r="G316" s="10">
        <v>5275</v>
      </c>
      <c r="H316" s="10">
        <v>1813</v>
      </c>
      <c r="I316" s="10">
        <v>956</v>
      </c>
      <c r="J316" s="10">
        <v>857</v>
      </c>
      <c r="K316" s="10">
        <v>2521</v>
      </c>
      <c r="L316" s="10">
        <v>1811</v>
      </c>
      <c r="M316" s="10">
        <v>704</v>
      </c>
      <c r="N316" s="10">
        <v>4</v>
      </c>
      <c r="O316" s="10">
        <v>2</v>
      </c>
      <c r="P316" s="10">
        <f t="shared" si="521"/>
        <v>706</v>
      </c>
      <c r="Q316" s="10">
        <f t="shared" si="522"/>
        <v>1815</v>
      </c>
      <c r="R316" s="10">
        <f t="shared" si="523"/>
        <v>1397</v>
      </c>
      <c r="S316" s="10">
        <f t="shared" si="524"/>
        <v>2065</v>
      </c>
      <c r="T316" s="10">
        <f t="shared" ref="T316:U316" si="639">(P316/R316)*100</f>
        <v>50.536864710093056</v>
      </c>
      <c r="U316" s="10">
        <f t="shared" si="639"/>
        <v>87.893462469733649</v>
      </c>
      <c r="V316" s="10">
        <v>941</v>
      </c>
      <c r="W316" s="10">
        <v>250</v>
      </c>
      <c r="X316" s="10">
        <v>691</v>
      </c>
      <c r="Y316" s="10">
        <v>0</v>
      </c>
      <c r="Z316" s="10">
        <v>7764</v>
      </c>
      <c r="AA316" s="10">
        <v>2436</v>
      </c>
      <c r="AB316" s="10">
        <v>1278</v>
      </c>
      <c r="AC316" s="10">
        <v>1158</v>
      </c>
      <c r="AD316" s="10">
        <v>3824</v>
      </c>
      <c r="AE316" s="10">
        <v>2498</v>
      </c>
      <c r="AF316" s="10">
        <v>1258</v>
      </c>
      <c r="AG316" s="10">
        <v>49</v>
      </c>
      <c r="AH316" s="10">
        <v>19</v>
      </c>
      <c r="AI316" s="10">
        <f t="shared" si="526"/>
        <v>1277</v>
      </c>
      <c r="AJ316" s="10">
        <f t="shared" si="533"/>
        <v>2547</v>
      </c>
      <c r="AK316" s="10">
        <f t="shared" si="527"/>
        <v>1927</v>
      </c>
      <c r="AL316" s="10">
        <f t="shared" si="528"/>
        <v>2847</v>
      </c>
      <c r="AM316" s="10">
        <f t="shared" ref="AM316:AN316" si="640">(AI316/AK316)*100</f>
        <v>66.268811624286457</v>
      </c>
      <c r="AN316" s="10">
        <f t="shared" si="640"/>
        <v>89.46259220231822</v>
      </c>
      <c r="AO316" s="10">
        <v>950</v>
      </c>
      <c r="AP316" s="10">
        <v>300</v>
      </c>
      <c r="AQ316" s="10">
        <v>650</v>
      </c>
      <c r="AR316" s="10">
        <v>554</v>
      </c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</row>
    <row r="317" spans="1:64">
      <c r="A317" s="6">
        <v>10081</v>
      </c>
      <c r="B317" s="7" t="s">
        <v>24</v>
      </c>
      <c r="C317" s="12" t="s">
        <v>408</v>
      </c>
      <c r="D317" s="12" t="s">
        <v>410</v>
      </c>
      <c r="E317" s="12" t="s">
        <v>411</v>
      </c>
      <c r="F317" s="12" t="s">
        <v>411</v>
      </c>
      <c r="G317" s="10">
        <v>88947</v>
      </c>
      <c r="H317" s="10">
        <v>30988</v>
      </c>
      <c r="I317" s="10">
        <v>15808</v>
      </c>
      <c r="J317" s="10">
        <v>15180</v>
      </c>
      <c r="K317" s="10">
        <v>36342</v>
      </c>
      <c r="L317" s="10">
        <v>22254</v>
      </c>
      <c r="M317" s="10">
        <v>13824</v>
      </c>
      <c r="N317" s="10">
        <v>163</v>
      </c>
      <c r="O317" s="10">
        <v>101</v>
      </c>
      <c r="P317" s="10">
        <f t="shared" si="521"/>
        <v>13925</v>
      </c>
      <c r="Q317" s="10">
        <f t="shared" si="522"/>
        <v>22417</v>
      </c>
      <c r="R317" s="10">
        <f t="shared" si="523"/>
        <v>28522</v>
      </c>
      <c r="S317" s="10">
        <f t="shared" si="524"/>
        <v>29437</v>
      </c>
      <c r="T317" s="10">
        <f t="shared" ref="T317:U317" si="641">(P317/R317)*100</f>
        <v>48.821961994250053</v>
      </c>
      <c r="U317" s="10">
        <f t="shared" si="641"/>
        <v>76.152461188300435</v>
      </c>
      <c r="V317" s="10">
        <v>21617</v>
      </c>
      <c r="W317" s="10">
        <v>7020</v>
      </c>
      <c r="X317" s="10">
        <v>14597</v>
      </c>
      <c r="Y317" s="10">
        <v>0</v>
      </c>
      <c r="Z317" s="10">
        <v>108380</v>
      </c>
      <c r="AA317" s="10">
        <v>35122</v>
      </c>
      <c r="AB317" s="10">
        <v>17776</v>
      </c>
      <c r="AC317" s="10">
        <v>17346</v>
      </c>
      <c r="AD317" s="10">
        <v>47623</v>
      </c>
      <c r="AE317" s="10">
        <v>26064</v>
      </c>
      <c r="AF317" s="10">
        <v>20154</v>
      </c>
      <c r="AG317" s="10">
        <v>847</v>
      </c>
      <c r="AH317" s="10">
        <v>558</v>
      </c>
      <c r="AI317" s="10">
        <f t="shared" si="526"/>
        <v>20712</v>
      </c>
      <c r="AJ317" s="10">
        <f t="shared" si="533"/>
        <v>26911</v>
      </c>
      <c r="AK317" s="10">
        <f t="shared" si="527"/>
        <v>33471</v>
      </c>
      <c r="AL317" s="10">
        <f t="shared" si="528"/>
        <v>34486</v>
      </c>
      <c r="AM317" s="10">
        <f t="shared" ref="AM317:AN317" si="642">(AI317/AK317)*100</f>
        <v>61.880433808371428</v>
      </c>
      <c r="AN317" s="10">
        <f t="shared" si="642"/>
        <v>78.034564750913418</v>
      </c>
      <c r="AO317" s="10">
        <v>20334</v>
      </c>
      <c r="AP317" s="10">
        <v>7575</v>
      </c>
      <c r="AQ317" s="10">
        <v>12759</v>
      </c>
      <c r="AR317" s="10">
        <v>5301</v>
      </c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</row>
    <row r="318" spans="1:64">
      <c r="A318" s="6">
        <v>10105</v>
      </c>
      <c r="B318" s="7" t="s">
        <v>24</v>
      </c>
      <c r="C318" s="12" t="s">
        <v>408</v>
      </c>
      <c r="D318" s="12" t="s">
        <v>410</v>
      </c>
      <c r="E318" s="12" t="s">
        <v>412</v>
      </c>
      <c r="F318" s="12" t="s">
        <v>412</v>
      </c>
      <c r="G318" s="10">
        <v>41684</v>
      </c>
      <c r="H318" s="10">
        <v>13361</v>
      </c>
      <c r="I318" s="10">
        <v>6890</v>
      </c>
      <c r="J318" s="10">
        <v>6471</v>
      </c>
      <c r="K318" s="10">
        <v>18010</v>
      </c>
      <c r="L318" s="10">
        <v>11086</v>
      </c>
      <c r="M318" s="10">
        <v>6779</v>
      </c>
      <c r="N318" s="10">
        <v>103</v>
      </c>
      <c r="O318" s="10">
        <v>42</v>
      </c>
      <c r="P318" s="10">
        <f t="shared" si="521"/>
        <v>6821</v>
      </c>
      <c r="Q318" s="10">
        <f t="shared" si="522"/>
        <v>11189</v>
      </c>
      <c r="R318" s="10">
        <f t="shared" si="523"/>
        <v>13806</v>
      </c>
      <c r="S318" s="10">
        <f t="shared" si="524"/>
        <v>14517</v>
      </c>
      <c r="T318" s="10">
        <f t="shared" ref="T318:U318" si="643">(P318/R318)*100</f>
        <v>49.406055338258732</v>
      </c>
      <c r="U318" s="10">
        <f t="shared" si="643"/>
        <v>77.075153268581658</v>
      </c>
      <c r="V318" s="10">
        <v>10313</v>
      </c>
      <c r="W318" s="10">
        <v>3328</v>
      </c>
      <c r="X318" s="10">
        <v>6985</v>
      </c>
      <c r="Y318" s="10">
        <v>0</v>
      </c>
      <c r="Z318" s="10">
        <v>40984</v>
      </c>
      <c r="AA318" s="10">
        <v>12052</v>
      </c>
      <c r="AB318" s="10">
        <v>6117</v>
      </c>
      <c r="AC318" s="10">
        <v>5935</v>
      </c>
      <c r="AD318" s="10">
        <v>18273</v>
      </c>
      <c r="AE318" s="10">
        <v>10462</v>
      </c>
      <c r="AF318" s="10">
        <v>7324</v>
      </c>
      <c r="AG318" s="10">
        <v>270</v>
      </c>
      <c r="AH318" s="10">
        <v>217</v>
      </c>
      <c r="AI318" s="10">
        <f t="shared" si="526"/>
        <v>7541</v>
      </c>
      <c r="AJ318" s="10">
        <f t="shared" si="533"/>
        <v>10732</v>
      </c>
      <c r="AK318" s="10">
        <f t="shared" si="527"/>
        <v>12552</v>
      </c>
      <c r="AL318" s="10">
        <f t="shared" si="528"/>
        <v>13609</v>
      </c>
      <c r="AM318" s="10">
        <f t="shared" ref="AM318:AN318" si="644">(AI318/AK318)*100</f>
        <v>60.078075207138305</v>
      </c>
      <c r="AN318" s="10">
        <f t="shared" si="644"/>
        <v>78.85957822029539</v>
      </c>
      <c r="AO318" s="10">
        <v>7888</v>
      </c>
      <c r="AP318" s="10">
        <v>2877</v>
      </c>
      <c r="AQ318" s="10">
        <v>5011</v>
      </c>
      <c r="AR318" s="10">
        <v>2771</v>
      </c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</row>
    <row r="319" spans="1:64">
      <c r="A319" s="6">
        <v>10153</v>
      </c>
      <c r="B319" s="7" t="s">
        <v>24</v>
      </c>
      <c r="C319" s="12" t="s">
        <v>408</v>
      </c>
      <c r="D319" s="12" t="s">
        <v>413</v>
      </c>
      <c r="E319" s="12" t="s">
        <v>414</v>
      </c>
      <c r="F319" s="12" t="s">
        <v>414</v>
      </c>
      <c r="G319" s="10">
        <v>13234</v>
      </c>
      <c r="H319" s="10">
        <v>4625</v>
      </c>
      <c r="I319" s="10">
        <v>2316</v>
      </c>
      <c r="J319" s="10">
        <v>2309</v>
      </c>
      <c r="K319" s="10">
        <v>5475</v>
      </c>
      <c r="L319" s="10">
        <v>3579</v>
      </c>
      <c r="M319" s="10">
        <v>1865</v>
      </c>
      <c r="N319" s="10">
        <v>20</v>
      </c>
      <c r="O319" s="10">
        <v>11</v>
      </c>
      <c r="P319" s="10">
        <f t="shared" si="521"/>
        <v>1876</v>
      </c>
      <c r="Q319" s="10">
        <f t="shared" si="522"/>
        <v>3599</v>
      </c>
      <c r="R319" s="10">
        <f t="shared" si="523"/>
        <v>4040</v>
      </c>
      <c r="S319" s="10">
        <f t="shared" si="524"/>
        <v>4569</v>
      </c>
      <c r="T319" s="10">
        <f t="shared" ref="T319:U319" si="645">(P319/R319)*100</f>
        <v>46.43564356435644</v>
      </c>
      <c r="U319" s="10">
        <f t="shared" si="645"/>
        <v>78.769971547384543</v>
      </c>
      <c r="V319" s="10">
        <v>3134</v>
      </c>
      <c r="W319" s="10">
        <v>970</v>
      </c>
      <c r="X319" s="10">
        <v>2164</v>
      </c>
      <c r="Y319" s="10">
        <v>0</v>
      </c>
      <c r="Z319" s="10">
        <v>11380</v>
      </c>
      <c r="AA319" s="10">
        <v>3752</v>
      </c>
      <c r="AB319" s="10">
        <v>1935</v>
      </c>
      <c r="AC319" s="10">
        <v>1817</v>
      </c>
      <c r="AD319" s="10">
        <v>5036</v>
      </c>
      <c r="AE319" s="10">
        <v>3000</v>
      </c>
      <c r="AF319" s="10">
        <v>1920</v>
      </c>
      <c r="AG319" s="10">
        <v>75</v>
      </c>
      <c r="AH319" s="10">
        <v>41</v>
      </c>
      <c r="AI319" s="10">
        <f t="shared" si="526"/>
        <v>1961</v>
      </c>
      <c r="AJ319" s="10">
        <f t="shared" si="533"/>
        <v>3075</v>
      </c>
      <c r="AK319" s="10">
        <f t="shared" si="527"/>
        <v>3354</v>
      </c>
      <c r="AL319" s="10">
        <f t="shared" si="528"/>
        <v>3788</v>
      </c>
      <c r="AM319" s="10">
        <f t="shared" ref="AM319:AN319" si="646">(AI319/AK319)*100</f>
        <v>58.4675014907573</v>
      </c>
      <c r="AN319" s="10">
        <f t="shared" si="646"/>
        <v>81.177402323125662</v>
      </c>
      <c r="AO319" s="10">
        <v>2106</v>
      </c>
      <c r="AP319" s="10">
        <v>713</v>
      </c>
      <c r="AQ319" s="10">
        <v>1393</v>
      </c>
      <c r="AR319" s="10">
        <v>486</v>
      </c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</row>
    <row r="320" spans="1:64">
      <c r="A320" s="6">
        <v>10177</v>
      </c>
      <c r="B320" s="7" t="s">
        <v>24</v>
      </c>
      <c r="C320" s="12" t="s">
        <v>408</v>
      </c>
      <c r="D320" s="12" t="s">
        <v>413</v>
      </c>
      <c r="E320" s="12" t="s">
        <v>415</v>
      </c>
      <c r="F320" s="12" t="s">
        <v>415</v>
      </c>
      <c r="G320" s="10">
        <v>40829</v>
      </c>
      <c r="H320" s="10">
        <v>15406</v>
      </c>
      <c r="I320" s="10">
        <v>7863</v>
      </c>
      <c r="J320" s="10">
        <v>7543</v>
      </c>
      <c r="K320" s="10">
        <v>17188</v>
      </c>
      <c r="L320" s="10">
        <v>10582</v>
      </c>
      <c r="M320" s="10">
        <v>6478</v>
      </c>
      <c r="N320" s="10">
        <v>77</v>
      </c>
      <c r="O320" s="10">
        <v>51</v>
      </c>
      <c r="P320" s="10">
        <f t="shared" si="521"/>
        <v>6529</v>
      </c>
      <c r="Q320" s="10">
        <f t="shared" si="522"/>
        <v>10659</v>
      </c>
      <c r="R320" s="10">
        <f t="shared" si="523"/>
        <v>12230</v>
      </c>
      <c r="S320" s="10">
        <f t="shared" si="524"/>
        <v>13193</v>
      </c>
      <c r="T320" s="10">
        <f t="shared" ref="T320:U320" si="647">(P320/R320)*100</f>
        <v>53.385118560915778</v>
      </c>
      <c r="U320" s="10">
        <f t="shared" si="647"/>
        <v>80.79284469036611</v>
      </c>
      <c r="V320" s="10">
        <v>8235</v>
      </c>
      <c r="W320" s="10">
        <v>2534</v>
      </c>
      <c r="X320" s="10">
        <v>5701</v>
      </c>
      <c r="Y320" s="10">
        <v>0</v>
      </c>
      <c r="Z320" s="10">
        <v>45050</v>
      </c>
      <c r="AA320" s="10">
        <v>16107</v>
      </c>
      <c r="AB320" s="10">
        <v>8178</v>
      </c>
      <c r="AC320" s="10">
        <v>7929</v>
      </c>
      <c r="AD320" s="10">
        <v>20715</v>
      </c>
      <c r="AE320" s="10">
        <v>11958</v>
      </c>
      <c r="AF320" s="10">
        <v>8370</v>
      </c>
      <c r="AG320" s="10">
        <v>256</v>
      </c>
      <c r="AH320" s="10">
        <v>131</v>
      </c>
      <c r="AI320" s="10">
        <f t="shared" si="526"/>
        <v>8501</v>
      </c>
      <c r="AJ320" s="10">
        <f t="shared" si="533"/>
        <v>12214</v>
      </c>
      <c r="AK320" s="10">
        <f t="shared" si="527"/>
        <v>13153</v>
      </c>
      <c r="AL320" s="10">
        <f t="shared" si="528"/>
        <v>14241</v>
      </c>
      <c r="AM320" s="10">
        <f t="shared" ref="AM320:AN320" si="648">(AI320/AK320)*100</f>
        <v>64.631642971185272</v>
      </c>
      <c r="AN320" s="10">
        <f t="shared" si="648"/>
        <v>85.766448985324061</v>
      </c>
      <c r="AO320" s="10">
        <v>6679</v>
      </c>
      <c r="AP320" s="10">
        <v>2027</v>
      </c>
      <c r="AQ320" s="10">
        <v>4652</v>
      </c>
      <c r="AR320" s="10">
        <v>1549</v>
      </c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</row>
    <row r="321" spans="1:64">
      <c r="A321" s="6">
        <v>10201</v>
      </c>
      <c r="B321" s="7" t="s">
        <v>24</v>
      </c>
      <c r="C321" s="12" t="s">
        <v>408</v>
      </c>
      <c r="D321" s="12" t="s">
        <v>413</v>
      </c>
      <c r="E321" s="12" t="s">
        <v>363</v>
      </c>
      <c r="F321" s="12" t="s">
        <v>363</v>
      </c>
      <c r="G321" s="10">
        <v>9473</v>
      </c>
      <c r="H321" s="10">
        <v>3401</v>
      </c>
      <c r="I321" s="10">
        <v>1675</v>
      </c>
      <c r="J321" s="10">
        <v>1726</v>
      </c>
      <c r="K321" s="10">
        <v>3737</v>
      </c>
      <c r="L321" s="10">
        <v>2530</v>
      </c>
      <c r="M321" s="10">
        <v>1180</v>
      </c>
      <c r="N321" s="10">
        <v>18</v>
      </c>
      <c r="O321" s="10">
        <v>9</v>
      </c>
      <c r="P321" s="10">
        <f t="shared" si="521"/>
        <v>1189</v>
      </c>
      <c r="Q321" s="10">
        <f t="shared" si="522"/>
        <v>2548</v>
      </c>
      <c r="R321" s="10">
        <f t="shared" si="523"/>
        <v>2856</v>
      </c>
      <c r="S321" s="10">
        <f t="shared" si="524"/>
        <v>3216</v>
      </c>
      <c r="T321" s="10">
        <f t="shared" ref="T321:U321" si="649">(P321/R321)*100</f>
        <v>41.631652661064429</v>
      </c>
      <c r="U321" s="10">
        <f t="shared" si="649"/>
        <v>79.228855721393032</v>
      </c>
      <c r="V321" s="10">
        <v>2335</v>
      </c>
      <c r="W321" s="10">
        <v>668</v>
      </c>
      <c r="X321" s="10">
        <v>1667</v>
      </c>
      <c r="Y321" s="10">
        <v>0</v>
      </c>
      <c r="Z321" s="10">
        <v>10896</v>
      </c>
      <c r="AA321" s="10">
        <v>3877</v>
      </c>
      <c r="AB321" s="10">
        <v>1988</v>
      </c>
      <c r="AC321" s="10">
        <v>1889</v>
      </c>
      <c r="AD321" s="10">
        <v>4505</v>
      </c>
      <c r="AE321" s="10">
        <v>2754</v>
      </c>
      <c r="AF321" s="10">
        <v>1636</v>
      </c>
      <c r="AG321" s="10">
        <v>83</v>
      </c>
      <c r="AH321" s="10">
        <v>32</v>
      </c>
      <c r="AI321" s="10">
        <f t="shared" si="526"/>
        <v>1668</v>
      </c>
      <c r="AJ321" s="10">
        <f t="shared" si="533"/>
        <v>2837</v>
      </c>
      <c r="AK321" s="10">
        <f t="shared" si="527"/>
        <v>2943</v>
      </c>
      <c r="AL321" s="10">
        <f t="shared" si="528"/>
        <v>3440</v>
      </c>
      <c r="AM321" s="10">
        <f t="shared" ref="AM321:AN321" si="650">(AI321/AK321)*100</f>
        <v>56.676860346585109</v>
      </c>
      <c r="AN321" s="10">
        <f t="shared" si="650"/>
        <v>82.470930232558132</v>
      </c>
      <c r="AO321" s="10">
        <v>1878</v>
      </c>
      <c r="AP321" s="10">
        <v>603</v>
      </c>
      <c r="AQ321" s="10">
        <v>1275</v>
      </c>
      <c r="AR321" s="10">
        <v>636</v>
      </c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</row>
    <row r="322" spans="1:64">
      <c r="A322" s="6">
        <v>10225</v>
      </c>
      <c r="B322" s="7" t="s">
        <v>24</v>
      </c>
      <c r="C322" s="12" t="s">
        <v>408</v>
      </c>
      <c r="D322" s="12" t="s">
        <v>413</v>
      </c>
      <c r="E322" s="12" t="s">
        <v>416</v>
      </c>
      <c r="F322" s="12" t="s">
        <v>416</v>
      </c>
      <c r="G322" s="10">
        <v>19063</v>
      </c>
      <c r="H322" s="10">
        <v>6394</v>
      </c>
      <c r="I322" s="10">
        <v>3289</v>
      </c>
      <c r="J322" s="10">
        <v>3105</v>
      </c>
      <c r="K322" s="10">
        <v>8415</v>
      </c>
      <c r="L322" s="10">
        <v>5258</v>
      </c>
      <c r="M322" s="10">
        <v>3074</v>
      </c>
      <c r="N322" s="10">
        <v>52</v>
      </c>
      <c r="O322" s="10">
        <v>31</v>
      </c>
      <c r="P322" s="10">
        <f t="shared" si="521"/>
        <v>3105</v>
      </c>
      <c r="Q322" s="10">
        <f t="shared" si="522"/>
        <v>5310</v>
      </c>
      <c r="R322" s="10">
        <f t="shared" si="523"/>
        <v>5891</v>
      </c>
      <c r="S322" s="10">
        <f t="shared" si="524"/>
        <v>6778</v>
      </c>
      <c r="T322" s="10">
        <f t="shared" ref="T322:U322" si="651">(P322/R322)*100</f>
        <v>52.707519945679849</v>
      </c>
      <c r="U322" s="10">
        <f t="shared" si="651"/>
        <v>78.341693714960172</v>
      </c>
      <c r="V322" s="10">
        <v>4254</v>
      </c>
      <c r="W322" s="10">
        <v>1468</v>
      </c>
      <c r="X322" s="10">
        <v>2786</v>
      </c>
      <c r="Y322" s="10">
        <v>0</v>
      </c>
      <c r="Z322" s="10">
        <v>21015</v>
      </c>
      <c r="AA322" s="10">
        <v>6591</v>
      </c>
      <c r="AB322" s="10">
        <v>3332</v>
      </c>
      <c r="AC322" s="10">
        <v>3259</v>
      </c>
      <c r="AD322" s="10">
        <v>10568</v>
      </c>
      <c r="AE322" s="10">
        <v>5974</v>
      </c>
      <c r="AF322" s="10">
        <v>4404</v>
      </c>
      <c r="AG322" s="10">
        <v>100</v>
      </c>
      <c r="AH322" s="10">
        <v>90</v>
      </c>
      <c r="AI322" s="10">
        <f t="shared" si="526"/>
        <v>4494</v>
      </c>
      <c r="AJ322" s="10">
        <f t="shared" si="533"/>
        <v>6074</v>
      </c>
      <c r="AK322" s="10">
        <f t="shared" si="527"/>
        <v>6393</v>
      </c>
      <c r="AL322" s="10">
        <f t="shared" si="528"/>
        <v>7077</v>
      </c>
      <c r="AM322" s="10">
        <f t="shared" ref="AM322:AN322" si="652">(AI322/AK322)*100</f>
        <v>70.295635851712817</v>
      </c>
      <c r="AN322" s="10">
        <f t="shared" si="652"/>
        <v>85.827327963826477</v>
      </c>
      <c r="AO322" s="10">
        <v>2902</v>
      </c>
      <c r="AP322" s="10">
        <v>1003</v>
      </c>
      <c r="AQ322" s="10">
        <v>1899</v>
      </c>
      <c r="AR322" s="10">
        <v>954</v>
      </c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</row>
    <row r="323" spans="1:64">
      <c r="A323" s="6">
        <v>10273</v>
      </c>
      <c r="B323" s="7" t="s">
        <v>24</v>
      </c>
      <c r="C323" s="12" t="s">
        <v>408</v>
      </c>
      <c r="D323" s="12" t="s">
        <v>417</v>
      </c>
      <c r="E323" s="12" t="s">
        <v>418</v>
      </c>
      <c r="F323" s="12" t="s">
        <v>418</v>
      </c>
      <c r="G323" s="10">
        <v>17065</v>
      </c>
      <c r="H323" s="10">
        <v>5906</v>
      </c>
      <c r="I323" s="10">
        <v>3012</v>
      </c>
      <c r="J323" s="10">
        <v>2894</v>
      </c>
      <c r="K323" s="10">
        <v>7378</v>
      </c>
      <c r="L323" s="10">
        <v>4432</v>
      </c>
      <c r="M323" s="10">
        <v>2888</v>
      </c>
      <c r="N323" s="10">
        <v>34</v>
      </c>
      <c r="O323" s="10">
        <v>24</v>
      </c>
      <c r="P323" s="10">
        <f t="shared" si="521"/>
        <v>2912</v>
      </c>
      <c r="Q323" s="10">
        <f t="shared" si="522"/>
        <v>4466</v>
      </c>
      <c r="R323" s="10">
        <f t="shared" si="523"/>
        <v>5520</v>
      </c>
      <c r="S323" s="10">
        <f t="shared" si="524"/>
        <v>5639</v>
      </c>
      <c r="T323" s="10">
        <f t="shared" ref="T323:U323" si="653">(P323/R323)*100</f>
        <v>52.753623188405797</v>
      </c>
      <c r="U323" s="10">
        <f t="shared" si="653"/>
        <v>79.198439439616948</v>
      </c>
      <c r="V323" s="10">
        <v>3781</v>
      </c>
      <c r="W323" s="10">
        <v>1173</v>
      </c>
      <c r="X323" s="10">
        <v>2608</v>
      </c>
      <c r="Y323" s="10">
        <v>0</v>
      </c>
      <c r="Z323" s="10">
        <v>17772</v>
      </c>
      <c r="AA323" s="10">
        <v>6022</v>
      </c>
      <c r="AB323" s="10">
        <v>3112</v>
      </c>
      <c r="AC323" s="10">
        <v>2910</v>
      </c>
      <c r="AD323" s="10">
        <v>7816</v>
      </c>
      <c r="AE323" s="10">
        <v>4527</v>
      </c>
      <c r="AF323" s="10">
        <v>3093</v>
      </c>
      <c r="AG323" s="10">
        <v>131</v>
      </c>
      <c r="AH323" s="10">
        <v>65</v>
      </c>
      <c r="AI323" s="10">
        <f t="shared" si="526"/>
        <v>3158</v>
      </c>
      <c r="AJ323" s="10">
        <f t="shared" si="533"/>
        <v>4658</v>
      </c>
      <c r="AK323" s="10">
        <f t="shared" si="527"/>
        <v>5272</v>
      </c>
      <c r="AL323" s="10">
        <f t="shared" si="528"/>
        <v>5755</v>
      </c>
      <c r="AM323" s="10">
        <f t="shared" ref="AM323:AN323" si="654">(AI323/AK323)*100</f>
        <v>59.901365705614559</v>
      </c>
      <c r="AN323" s="10">
        <f t="shared" si="654"/>
        <v>80.938314509122506</v>
      </c>
      <c r="AO323" s="10">
        <v>3211</v>
      </c>
      <c r="AP323" s="10">
        <v>1097</v>
      </c>
      <c r="AQ323" s="10">
        <v>2114</v>
      </c>
      <c r="AR323" s="10">
        <v>723</v>
      </c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</row>
    <row r="324" spans="1:64">
      <c r="A324" s="6">
        <v>10297</v>
      </c>
      <c r="B324" s="7" t="s">
        <v>24</v>
      </c>
      <c r="C324" s="12" t="s">
        <v>408</v>
      </c>
      <c r="D324" s="12" t="s">
        <v>417</v>
      </c>
      <c r="E324" s="12" t="s">
        <v>419</v>
      </c>
      <c r="F324" s="12" t="s">
        <v>419</v>
      </c>
      <c r="G324" s="10">
        <v>6361</v>
      </c>
      <c r="H324" s="10">
        <v>2199</v>
      </c>
      <c r="I324" s="10">
        <v>1099</v>
      </c>
      <c r="J324" s="10">
        <v>1100</v>
      </c>
      <c r="K324" s="10">
        <v>2719</v>
      </c>
      <c r="L324" s="10">
        <v>1939</v>
      </c>
      <c r="M324" s="10">
        <v>768</v>
      </c>
      <c r="N324" s="10">
        <v>7</v>
      </c>
      <c r="O324" s="10">
        <v>5</v>
      </c>
      <c r="P324" s="10">
        <f t="shared" si="521"/>
        <v>773</v>
      </c>
      <c r="Q324" s="10">
        <f t="shared" si="522"/>
        <v>1946</v>
      </c>
      <c r="R324" s="10">
        <f t="shared" si="523"/>
        <v>1869</v>
      </c>
      <c r="S324" s="10">
        <f t="shared" si="524"/>
        <v>2293</v>
      </c>
      <c r="T324" s="10">
        <f t="shared" ref="T324:U324" si="655">(P324/R324)*100</f>
        <v>41.359015516318884</v>
      </c>
      <c r="U324" s="10">
        <f t="shared" si="655"/>
        <v>84.866986480593113</v>
      </c>
      <c r="V324" s="10">
        <v>1443</v>
      </c>
      <c r="W324" s="10">
        <v>347</v>
      </c>
      <c r="X324" s="10">
        <v>1096</v>
      </c>
      <c r="Y324" s="10">
        <v>0</v>
      </c>
      <c r="Z324" s="10">
        <v>7872</v>
      </c>
      <c r="AA324" s="10">
        <v>2293</v>
      </c>
      <c r="AB324" s="10">
        <v>1186</v>
      </c>
      <c r="AC324" s="10">
        <v>1107</v>
      </c>
      <c r="AD324" s="10">
        <v>3900</v>
      </c>
      <c r="AE324" s="10">
        <v>2551</v>
      </c>
      <c r="AF324" s="10">
        <v>1262</v>
      </c>
      <c r="AG324" s="10">
        <v>59</v>
      </c>
      <c r="AH324" s="10">
        <v>28</v>
      </c>
      <c r="AI324" s="10">
        <f t="shared" si="526"/>
        <v>1290</v>
      </c>
      <c r="AJ324" s="10">
        <f t="shared" si="533"/>
        <v>2610</v>
      </c>
      <c r="AK324" s="10">
        <f t="shared" si="527"/>
        <v>2322</v>
      </c>
      <c r="AL324" s="10">
        <f t="shared" si="528"/>
        <v>3029</v>
      </c>
      <c r="AM324" s="10">
        <f t="shared" ref="AM324:AN324" si="656">(AI324/AK324)*100</f>
        <v>55.555555555555557</v>
      </c>
      <c r="AN324" s="10">
        <f t="shared" si="656"/>
        <v>86.167051832287882</v>
      </c>
      <c r="AO324" s="10">
        <v>1451</v>
      </c>
      <c r="AP324" s="10">
        <v>419</v>
      </c>
      <c r="AQ324" s="10">
        <v>1032</v>
      </c>
      <c r="AR324" s="10">
        <v>228</v>
      </c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</row>
    <row r="325" spans="1:64">
      <c r="A325" s="6">
        <v>10345</v>
      </c>
      <c r="B325" s="7" t="s">
        <v>24</v>
      </c>
      <c r="C325" s="12" t="s">
        <v>408</v>
      </c>
      <c r="D325" s="12" t="s">
        <v>420</v>
      </c>
      <c r="E325" s="12" t="s">
        <v>349</v>
      </c>
      <c r="F325" s="12" t="s">
        <v>349</v>
      </c>
      <c r="G325" s="10">
        <v>19249</v>
      </c>
      <c r="H325" s="10">
        <v>7113</v>
      </c>
      <c r="I325" s="10">
        <v>3684</v>
      </c>
      <c r="J325" s="10">
        <v>3429</v>
      </c>
      <c r="K325" s="10">
        <v>7963</v>
      </c>
      <c r="L325" s="10">
        <v>5129</v>
      </c>
      <c r="M325" s="10">
        <v>2798</v>
      </c>
      <c r="N325" s="10">
        <v>21</v>
      </c>
      <c r="O325" s="10">
        <v>15</v>
      </c>
      <c r="P325" s="10">
        <f t="shared" si="521"/>
        <v>2813</v>
      </c>
      <c r="Q325" s="10">
        <f t="shared" si="522"/>
        <v>5150</v>
      </c>
      <c r="R325" s="10">
        <f t="shared" si="523"/>
        <v>5656</v>
      </c>
      <c r="S325" s="10">
        <f t="shared" si="524"/>
        <v>6480</v>
      </c>
      <c r="T325" s="10">
        <f t="shared" ref="T325:U325" si="657">(P325/R325)*100</f>
        <v>49.734794908062234</v>
      </c>
      <c r="U325" s="10">
        <f t="shared" si="657"/>
        <v>79.475308641975303</v>
      </c>
      <c r="V325" s="10">
        <v>4173</v>
      </c>
      <c r="W325" s="10">
        <v>1330</v>
      </c>
      <c r="X325" s="10">
        <v>2843</v>
      </c>
      <c r="Y325" s="10">
        <v>0</v>
      </c>
      <c r="Z325" s="10">
        <v>21378</v>
      </c>
      <c r="AA325" s="10">
        <v>7581</v>
      </c>
      <c r="AB325" s="10">
        <v>3975</v>
      </c>
      <c r="AC325" s="10">
        <v>3606</v>
      </c>
      <c r="AD325" s="10">
        <v>8888</v>
      </c>
      <c r="AE325" s="10">
        <v>5327</v>
      </c>
      <c r="AF325" s="10">
        <v>3314</v>
      </c>
      <c r="AG325" s="10">
        <v>176</v>
      </c>
      <c r="AH325" s="10">
        <v>71</v>
      </c>
      <c r="AI325" s="10">
        <f t="shared" si="526"/>
        <v>3385</v>
      </c>
      <c r="AJ325" s="10">
        <f t="shared" si="533"/>
        <v>5503</v>
      </c>
      <c r="AK325" s="10">
        <f t="shared" si="527"/>
        <v>6191</v>
      </c>
      <c r="AL325" s="10">
        <f t="shared" si="528"/>
        <v>6900</v>
      </c>
      <c r="AM325" s="10">
        <f t="shared" ref="AM325:AN325" si="658">(AI325/AK325)*100</f>
        <v>54.676142787917946</v>
      </c>
      <c r="AN325" s="10">
        <f t="shared" si="658"/>
        <v>79.753623188405797</v>
      </c>
      <c r="AO325" s="10">
        <v>4203</v>
      </c>
      <c r="AP325" s="10">
        <v>1397</v>
      </c>
      <c r="AQ325" s="10">
        <v>2806</v>
      </c>
      <c r="AR325" s="10">
        <v>706</v>
      </c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</row>
    <row r="326" spans="1:64">
      <c r="A326" s="6">
        <v>10393</v>
      </c>
      <c r="B326" s="7" t="s">
        <v>24</v>
      </c>
      <c r="C326" s="12" t="s">
        <v>408</v>
      </c>
      <c r="D326" s="12" t="s">
        <v>421</v>
      </c>
      <c r="E326" s="12" t="s">
        <v>422</v>
      </c>
      <c r="F326" s="12" t="s">
        <v>422</v>
      </c>
      <c r="G326" s="10">
        <v>3828</v>
      </c>
      <c r="H326" s="10">
        <v>1493</v>
      </c>
      <c r="I326" s="10">
        <v>747</v>
      </c>
      <c r="J326" s="10">
        <v>746</v>
      </c>
      <c r="K326" s="10">
        <v>1579</v>
      </c>
      <c r="L326" s="10">
        <v>1099</v>
      </c>
      <c r="M326" s="10">
        <v>472</v>
      </c>
      <c r="N326" s="10">
        <v>7</v>
      </c>
      <c r="O326" s="10">
        <v>1</v>
      </c>
      <c r="P326" s="10">
        <f t="shared" si="521"/>
        <v>473</v>
      </c>
      <c r="Q326" s="10">
        <f t="shared" si="522"/>
        <v>1106</v>
      </c>
      <c r="R326" s="10">
        <f t="shared" si="523"/>
        <v>1024</v>
      </c>
      <c r="S326" s="10">
        <f t="shared" si="524"/>
        <v>1311</v>
      </c>
      <c r="T326" s="10">
        <f t="shared" ref="T326:U326" si="659">(P326/R326)*100</f>
        <v>46.19140625</v>
      </c>
      <c r="U326" s="10">
        <f t="shared" si="659"/>
        <v>84.363081617086195</v>
      </c>
      <c r="V326" s="10">
        <v>756</v>
      </c>
      <c r="W326" s="10">
        <v>205</v>
      </c>
      <c r="X326" s="10">
        <v>551</v>
      </c>
      <c r="Y326" s="10">
        <v>0</v>
      </c>
      <c r="Z326" s="10">
        <v>4228</v>
      </c>
      <c r="AA326" s="10">
        <v>1522</v>
      </c>
      <c r="AB326" s="10">
        <v>787</v>
      </c>
      <c r="AC326" s="10">
        <v>735</v>
      </c>
      <c r="AD326" s="10">
        <v>1791</v>
      </c>
      <c r="AE326" s="10">
        <v>1092</v>
      </c>
      <c r="AF326" s="10">
        <v>657</v>
      </c>
      <c r="AG326" s="10">
        <v>33</v>
      </c>
      <c r="AH326" s="10">
        <v>9</v>
      </c>
      <c r="AI326" s="10">
        <f t="shared" si="526"/>
        <v>666</v>
      </c>
      <c r="AJ326" s="10">
        <f t="shared" si="533"/>
        <v>1125</v>
      </c>
      <c r="AK326" s="10">
        <f t="shared" si="527"/>
        <v>1168</v>
      </c>
      <c r="AL326" s="10">
        <f t="shared" si="528"/>
        <v>1360</v>
      </c>
      <c r="AM326" s="10">
        <f t="shared" ref="AM326:AN326" si="660">(AI326/AK326)*100</f>
        <v>57.020547945205479</v>
      </c>
      <c r="AN326" s="10">
        <f t="shared" si="660"/>
        <v>82.720588235294116</v>
      </c>
      <c r="AO326" s="10">
        <v>737</v>
      </c>
      <c r="AP326" s="10">
        <v>235</v>
      </c>
      <c r="AQ326" s="10">
        <v>502</v>
      </c>
      <c r="AR326" s="10">
        <v>178</v>
      </c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</row>
    <row r="327" spans="1:64">
      <c r="A327" s="6">
        <v>10417</v>
      </c>
      <c r="B327" s="7" t="s">
        <v>24</v>
      </c>
      <c r="C327" s="12" t="s">
        <v>408</v>
      </c>
      <c r="D327" s="12" t="s">
        <v>421</v>
      </c>
      <c r="E327" s="12" t="s">
        <v>423</v>
      </c>
      <c r="F327" s="12" t="s">
        <v>423</v>
      </c>
      <c r="G327" s="10">
        <v>12501</v>
      </c>
      <c r="H327" s="10">
        <v>4236</v>
      </c>
      <c r="I327" s="10">
        <v>2165</v>
      </c>
      <c r="J327" s="10">
        <v>2071</v>
      </c>
      <c r="K327" s="10">
        <v>5700</v>
      </c>
      <c r="L327" s="10">
        <v>4016</v>
      </c>
      <c r="M327" s="10">
        <v>1662</v>
      </c>
      <c r="N327" s="10">
        <v>17</v>
      </c>
      <c r="O327" s="10">
        <v>5</v>
      </c>
      <c r="P327" s="10">
        <f t="shared" si="521"/>
        <v>1667</v>
      </c>
      <c r="Q327" s="10">
        <f t="shared" si="522"/>
        <v>4033</v>
      </c>
      <c r="R327" s="10">
        <f t="shared" si="523"/>
        <v>3585</v>
      </c>
      <c r="S327" s="10">
        <f t="shared" si="524"/>
        <v>4680</v>
      </c>
      <c r="T327" s="10">
        <f t="shared" ref="T327:U327" si="661">(P327/R327)*100</f>
        <v>46.499302649930264</v>
      </c>
      <c r="U327" s="10">
        <f t="shared" si="661"/>
        <v>86.175213675213683</v>
      </c>
      <c r="V327" s="10">
        <v>2565</v>
      </c>
      <c r="W327" s="10">
        <v>647</v>
      </c>
      <c r="X327" s="10">
        <v>1918</v>
      </c>
      <c r="Y327" s="10">
        <v>0</v>
      </c>
      <c r="Z327" s="10">
        <v>15196</v>
      </c>
      <c r="AA327" s="10">
        <v>4184</v>
      </c>
      <c r="AB327" s="10">
        <v>2167</v>
      </c>
      <c r="AC327" s="10">
        <v>2017</v>
      </c>
      <c r="AD327" s="10">
        <v>7983</v>
      </c>
      <c r="AE327" s="10">
        <v>5229</v>
      </c>
      <c r="AF327" s="10">
        <v>2621</v>
      </c>
      <c r="AG327" s="10">
        <v>96</v>
      </c>
      <c r="AH327" s="10">
        <v>37</v>
      </c>
      <c r="AI327" s="10">
        <f t="shared" si="526"/>
        <v>2658</v>
      </c>
      <c r="AJ327" s="10">
        <f t="shared" ref="AJ327:AJ349" si="662">AE327+AG327</f>
        <v>5325</v>
      </c>
      <c r="AK327" s="10">
        <f t="shared" si="527"/>
        <v>4154</v>
      </c>
      <c r="AL327" s="10">
        <f t="shared" si="528"/>
        <v>5879</v>
      </c>
      <c r="AM327" s="10">
        <f t="shared" ref="AM327:AN327" si="663">(AI327/AK327)*100</f>
        <v>63.98651901781416</v>
      </c>
      <c r="AN327" s="10">
        <f t="shared" si="663"/>
        <v>90.576628678346665</v>
      </c>
      <c r="AO327" s="10">
        <v>2050</v>
      </c>
      <c r="AP327" s="10">
        <v>554</v>
      </c>
      <c r="AQ327" s="10">
        <v>1496</v>
      </c>
      <c r="AR327" s="10">
        <v>979</v>
      </c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</row>
    <row r="328" spans="1:64">
      <c r="A328" s="6">
        <v>10465</v>
      </c>
      <c r="B328" s="7" t="s">
        <v>24</v>
      </c>
      <c r="C328" s="12" t="s">
        <v>408</v>
      </c>
      <c r="D328" s="12" t="s">
        <v>424</v>
      </c>
      <c r="E328" s="12" t="s">
        <v>425</v>
      </c>
      <c r="F328" s="12" t="s">
        <v>425</v>
      </c>
      <c r="G328" s="10">
        <v>6911</v>
      </c>
      <c r="H328" s="10">
        <v>2188</v>
      </c>
      <c r="I328" s="10">
        <v>1110</v>
      </c>
      <c r="J328" s="10">
        <v>1078</v>
      </c>
      <c r="K328" s="10">
        <v>3031</v>
      </c>
      <c r="L328" s="10">
        <v>2120</v>
      </c>
      <c r="M328" s="10">
        <v>893</v>
      </c>
      <c r="N328" s="10">
        <v>13</v>
      </c>
      <c r="O328" s="10">
        <v>5</v>
      </c>
      <c r="P328" s="10">
        <f t="shared" si="521"/>
        <v>898</v>
      </c>
      <c r="Q328" s="10">
        <f t="shared" si="522"/>
        <v>2133</v>
      </c>
      <c r="R328" s="10">
        <f t="shared" si="523"/>
        <v>2002</v>
      </c>
      <c r="S328" s="10">
        <f t="shared" si="524"/>
        <v>2721</v>
      </c>
      <c r="T328" s="10">
        <f t="shared" ref="T328:U328" si="664">(P328/R328)*100</f>
        <v>44.855144855144857</v>
      </c>
      <c r="U328" s="10">
        <f t="shared" si="664"/>
        <v>78.390297684674749</v>
      </c>
      <c r="V328" s="10">
        <v>1692</v>
      </c>
      <c r="W328" s="10">
        <v>588</v>
      </c>
      <c r="X328" s="10">
        <v>1104</v>
      </c>
      <c r="Y328" s="10">
        <v>0</v>
      </c>
      <c r="Z328" s="10">
        <v>6610</v>
      </c>
      <c r="AA328" s="10">
        <v>2040</v>
      </c>
      <c r="AB328" s="10">
        <v>1062</v>
      </c>
      <c r="AC328" s="10">
        <v>978</v>
      </c>
      <c r="AD328" s="10">
        <v>3026</v>
      </c>
      <c r="AE328" s="10">
        <v>1869</v>
      </c>
      <c r="AF328" s="10">
        <v>1102</v>
      </c>
      <c r="AG328" s="10">
        <v>29</v>
      </c>
      <c r="AH328" s="10">
        <v>26</v>
      </c>
      <c r="AI328" s="10">
        <f t="shared" si="526"/>
        <v>1128</v>
      </c>
      <c r="AJ328" s="10">
        <f t="shared" si="662"/>
        <v>1898</v>
      </c>
      <c r="AK328" s="10">
        <f t="shared" si="527"/>
        <v>1863</v>
      </c>
      <c r="AL328" s="10">
        <f t="shared" si="528"/>
        <v>2273</v>
      </c>
      <c r="AM328" s="10">
        <f t="shared" ref="AM328:AN328" si="665">(AI328/AK328)*100</f>
        <v>60.547504025764894</v>
      </c>
      <c r="AN328" s="10">
        <f t="shared" si="665"/>
        <v>83.501979762428519</v>
      </c>
      <c r="AO328" s="10">
        <v>1110</v>
      </c>
      <c r="AP328" s="10">
        <v>375</v>
      </c>
      <c r="AQ328" s="10">
        <v>735</v>
      </c>
      <c r="AR328" s="10">
        <v>434</v>
      </c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</row>
    <row r="329" spans="1:64">
      <c r="A329" s="6">
        <v>10489</v>
      </c>
      <c r="B329" s="7" t="s">
        <v>24</v>
      </c>
      <c r="C329" s="12" t="s">
        <v>408</v>
      </c>
      <c r="D329" s="12" t="s">
        <v>424</v>
      </c>
      <c r="E329" s="12" t="s">
        <v>394</v>
      </c>
      <c r="F329" s="12" t="s">
        <v>394</v>
      </c>
      <c r="G329" s="10">
        <v>4950</v>
      </c>
      <c r="H329" s="10">
        <v>1732</v>
      </c>
      <c r="I329" s="10">
        <v>910</v>
      </c>
      <c r="J329" s="10">
        <v>822</v>
      </c>
      <c r="K329" s="10">
        <v>2149</v>
      </c>
      <c r="L329" s="10">
        <v>1430</v>
      </c>
      <c r="M329" s="10">
        <v>698</v>
      </c>
      <c r="N329" s="10">
        <v>18</v>
      </c>
      <c r="O329" s="10">
        <v>3</v>
      </c>
      <c r="P329" s="10">
        <f t="shared" si="521"/>
        <v>701</v>
      </c>
      <c r="Q329" s="10">
        <f t="shared" si="522"/>
        <v>1448</v>
      </c>
      <c r="R329" s="10">
        <f t="shared" si="523"/>
        <v>1453</v>
      </c>
      <c r="S329" s="10">
        <f t="shared" si="524"/>
        <v>1765</v>
      </c>
      <c r="T329" s="10">
        <f t="shared" ref="T329:U329" si="666">(P329/R329)*100</f>
        <v>48.245010323468684</v>
      </c>
      <c r="U329" s="10">
        <f t="shared" si="666"/>
        <v>82.039660056657226</v>
      </c>
      <c r="V329" s="10">
        <v>1069</v>
      </c>
      <c r="W329" s="10">
        <v>317</v>
      </c>
      <c r="X329" s="10">
        <v>752</v>
      </c>
      <c r="Y329" s="10">
        <v>0</v>
      </c>
      <c r="Z329" s="10">
        <v>5294</v>
      </c>
      <c r="AA329" s="10">
        <v>1597</v>
      </c>
      <c r="AB329" s="10">
        <v>826</v>
      </c>
      <c r="AC329" s="10">
        <v>771</v>
      </c>
      <c r="AD329" s="10">
        <v>2498</v>
      </c>
      <c r="AE329" s="10">
        <v>1533</v>
      </c>
      <c r="AF329" s="10">
        <v>915</v>
      </c>
      <c r="AG329" s="10">
        <v>37</v>
      </c>
      <c r="AH329" s="10">
        <v>13</v>
      </c>
      <c r="AI329" s="10">
        <f t="shared" si="526"/>
        <v>928</v>
      </c>
      <c r="AJ329" s="10">
        <f t="shared" si="662"/>
        <v>1570</v>
      </c>
      <c r="AK329" s="10">
        <f t="shared" si="527"/>
        <v>1555</v>
      </c>
      <c r="AL329" s="10">
        <f t="shared" si="528"/>
        <v>1892</v>
      </c>
      <c r="AM329" s="10">
        <f t="shared" ref="AM329:AN329" si="667">(AI329/AK329)*100</f>
        <v>59.678456591639872</v>
      </c>
      <c r="AN329" s="10">
        <f t="shared" si="667"/>
        <v>82.980972515856237</v>
      </c>
      <c r="AO329" s="10">
        <v>949</v>
      </c>
      <c r="AP329" s="10">
        <v>322</v>
      </c>
      <c r="AQ329" s="10">
        <v>627</v>
      </c>
      <c r="AR329" s="10">
        <v>250</v>
      </c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</row>
    <row r="330" spans="1:64">
      <c r="A330" s="6">
        <v>10513</v>
      </c>
      <c r="B330" s="7" t="s">
        <v>24</v>
      </c>
      <c r="C330" s="12" t="s">
        <v>408</v>
      </c>
      <c r="D330" s="12" t="s">
        <v>424</v>
      </c>
      <c r="E330" s="12" t="s">
        <v>426</v>
      </c>
      <c r="F330" s="12" t="s">
        <v>426</v>
      </c>
      <c r="G330" s="10">
        <v>942</v>
      </c>
      <c r="H330" s="10">
        <v>340</v>
      </c>
      <c r="I330" s="10">
        <v>166</v>
      </c>
      <c r="J330" s="10">
        <v>174</v>
      </c>
      <c r="K330" s="10">
        <v>408</v>
      </c>
      <c r="L330" s="10">
        <v>315</v>
      </c>
      <c r="M330" s="10">
        <v>92</v>
      </c>
      <c r="N330" s="10">
        <v>0</v>
      </c>
      <c r="O330" s="10">
        <v>1</v>
      </c>
      <c r="P330" s="10">
        <f t="shared" si="521"/>
        <v>93</v>
      </c>
      <c r="Q330" s="10">
        <f t="shared" si="522"/>
        <v>315</v>
      </c>
      <c r="R330" s="10">
        <f t="shared" si="523"/>
        <v>232</v>
      </c>
      <c r="S330" s="10">
        <f t="shared" si="524"/>
        <v>370</v>
      </c>
      <c r="T330" s="10">
        <f t="shared" ref="T330:U330" si="668">(P330/R330)*100</f>
        <v>40.086206896551722</v>
      </c>
      <c r="U330" s="10">
        <f t="shared" si="668"/>
        <v>85.13513513513513</v>
      </c>
      <c r="V330" s="10">
        <v>194</v>
      </c>
      <c r="W330" s="10">
        <v>55</v>
      </c>
      <c r="X330" s="10">
        <v>139</v>
      </c>
      <c r="Y330" s="10">
        <v>0</v>
      </c>
      <c r="Z330" s="10">
        <v>1073</v>
      </c>
      <c r="AA330" s="10">
        <v>351</v>
      </c>
      <c r="AB330" s="10">
        <v>186</v>
      </c>
      <c r="AC330" s="10">
        <v>165</v>
      </c>
      <c r="AD330" s="10">
        <v>493</v>
      </c>
      <c r="AE330" s="10">
        <v>313</v>
      </c>
      <c r="AF330" s="10">
        <v>170</v>
      </c>
      <c r="AG330" s="10">
        <v>6</v>
      </c>
      <c r="AH330" s="10">
        <v>4</v>
      </c>
      <c r="AI330" s="10">
        <f t="shared" si="526"/>
        <v>174</v>
      </c>
      <c r="AJ330" s="10">
        <f t="shared" si="662"/>
        <v>319</v>
      </c>
      <c r="AK330" s="10">
        <f t="shared" si="527"/>
        <v>293</v>
      </c>
      <c r="AL330" s="10">
        <f t="shared" si="528"/>
        <v>380</v>
      </c>
      <c r="AM330" s="10">
        <f t="shared" ref="AM330:AN330" si="669">(AI330/AK330)*100</f>
        <v>59.385665529010232</v>
      </c>
      <c r="AN330" s="10">
        <f t="shared" si="669"/>
        <v>83.94736842105263</v>
      </c>
      <c r="AO330" s="10">
        <v>180</v>
      </c>
      <c r="AP330" s="10">
        <v>61</v>
      </c>
      <c r="AQ330" s="10">
        <v>119</v>
      </c>
      <c r="AR330" s="10">
        <v>49</v>
      </c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</row>
    <row r="331" spans="1:64">
      <c r="A331" s="6">
        <v>10561</v>
      </c>
      <c r="B331" s="7" t="s">
        <v>24</v>
      </c>
      <c r="C331" s="12" t="s">
        <v>408</v>
      </c>
      <c r="D331" s="12" t="s">
        <v>427</v>
      </c>
      <c r="E331" s="12" t="s">
        <v>428</v>
      </c>
      <c r="F331" s="12" t="s">
        <v>428</v>
      </c>
      <c r="G331" s="10">
        <v>11302</v>
      </c>
      <c r="H331" s="10">
        <v>3832</v>
      </c>
      <c r="I331" s="10">
        <v>2027</v>
      </c>
      <c r="J331" s="10">
        <v>1805</v>
      </c>
      <c r="K331" s="10">
        <v>4649</v>
      </c>
      <c r="L331" s="10">
        <v>3113</v>
      </c>
      <c r="M331" s="10">
        <v>1502</v>
      </c>
      <c r="N331" s="10">
        <v>25</v>
      </c>
      <c r="O331" s="10">
        <v>9</v>
      </c>
      <c r="P331" s="10">
        <f t="shared" si="521"/>
        <v>1511</v>
      </c>
      <c r="Q331" s="10">
        <f t="shared" si="522"/>
        <v>3138</v>
      </c>
      <c r="R331" s="10">
        <f t="shared" si="523"/>
        <v>3482</v>
      </c>
      <c r="S331" s="10">
        <f t="shared" si="524"/>
        <v>3988</v>
      </c>
      <c r="T331" s="10">
        <f t="shared" ref="T331:U331" si="670">(P331/R331)*100</f>
        <v>43.39460080413555</v>
      </c>
      <c r="U331" s="10">
        <f t="shared" si="670"/>
        <v>78.686058174523566</v>
      </c>
      <c r="V331" s="10">
        <v>2821</v>
      </c>
      <c r="W331" s="10">
        <v>850</v>
      </c>
      <c r="X331" s="10">
        <v>1971</v>
      </c>
      <c r="Y331" s="10">
        <v>0</v>
      </c>
      <c r="Z331" s="10">
        <v>12447</v>
      </c>
      <c r="AA331" s="10">
        <v>4081</v>
      </c>
      <c r="AB331" s="10">
        <v>2116</v>
      </c>
      <c r="AC331" s="10">
        <v>1965</v>
      </c>
      <c r="AD331" s="10">
        <v>5004</v>
      </c>
      <c r="AE331" s="10">
        <v>3028</v>
      </c>
      <c r="AF331" s="10">
        <v>1849</v>
      </c>
      <c r="AG331" s="10">
        <v>75</v>
      </c>
      <c r="AH331" s="10">
        <v>52</v>
      </c>
      <c r="AI331" s="10">
        <f t="shared" si="526"/>
        <v>1901</v>
      </c>
      <c r="AJ331" s="10">
        <f t="shared" si="662"/>
        <v>3103</v>
      </c>
      <c r="AK331" s="10">
        <f t="shared" si="527"/>
        <v>3325</v>
      </c>
      <c r="AL331" s="10">
        <f t="shared" si="528"/>
        <v>3830</v>
      </c>
      <c r="AM331" s="10">
        <f t="shared" ref="AM331:AN331" si="671">(AI331/AK331)*100</f>
        <v>57.172932330827066</v>
      </c>
      <c r="AN331" s="10">
        <f t="shared" si="671"/>
        <v>81.018276762402081</v>
      </c>
      <c r="AO331" s="10">
        <v>2151</v>
      </c>
      <c r="AP331" s="10">
        <v>727</v>
      </c>
      <c r="AQ331" s="10">
        <v>1424</v>
      </c>
      <c r="AR331" s="10">
        <v>1211</v>
      </c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</row>
    <row r="332" spans="1:64">
      <c r="A332" s="6">
        <v>10585</v>
      </c>
      <c r="B332" s="7" t="s">
        <v>24</v>
      </c>
      <c r="C332" s="12" t="s">
        <v>408</v>
      </c>
      <c r="D332" s="12" t="s">
        <v>427</v>
      </c>
      <c r="E332" s="12" t="s">
        <v>429</v>
      </c>
      <c r="F332" s="12" t="s">
        <v>429</v>
      </c>
      <c r="G332" s="10">
        <v>5958</v>
      </c>
      <c r="H332" s="10">
        <v>1731</v>
      </c>
      <c r="I332" s="10">
        <v>893</v>
      </c>
      <c r="J332" s="10">
        <v>838</v>
      </c>
      <c r="K332" s="10">
        <v>2803</v>
      </c>
      <c r="L332" s="10">
        <v>2049</v>
      </c>
      <c r="M332" s="10">
        <v>727</v>
      </c>
      <c r="N332" s="10">
        <v>25</v>
      </c>
      <c r="O332" s="10">
        <v>2</v>
      </c>
      <c r="P332" s="10">
        <f t="shared" si="521"/>
        <v>729</v>
      </c>
      <c r="Q332" s="10">
        <f t="shared" si="522"/>
        <v>2074</v>
      </c>
      <c r="R332" s="10">
        <f t="shared" si="523"/>
        <v>1663</v>
      </c>
      <c r="S332" s="10">
        <f t="shared" si="524"/>
        <v>2564</v>
      </c>
      <c r="T332" s="10">
        <f t="shared" ref="T332:U332" si="672">(P332/R332)*100</f>
        <v>43.836440168370416</v>
      </c>
      <c r="U332" s="10">
        <f t="shared" si="672"/>
        <v>80.88923556942278</v>
      </c>
      <c r="V332" s="10">
        <v>1424</v>
      </c>
      <c r="W332" s="10">
        <v>490</v>
      </c>
      <c r="X332" s="10">
        <v>934</v>
      </c>
      <c r="Y332" s="10">
        <v>0</v>
      </c>
      <c r="Z332" s="10">
        <v>7346</v>
      </c>
      <c r="AA332" s="10">
        <v>1796</v>
      </c>
      <c r="AB332" s="10">
        <v>967</v>
      </c>
      <c r="AC332" s="10">
        <v>829</v>
      </c>
      <c r="AD332" s="10">
        <v>3962</v>
      </c>
      <c r="AE332" s="10">
        <v>2591</v>
      </c>
      <c r="AF332" s="10">
        <v>1279</v>
      </c>
      <c r="AG332" s="10">
        <v>56</v>
      </c>
      <c r="AH332" s="10">
        <v>36</v>
      </c>
      <c r="AI332" s="10">
        <f t="shared" si="526"/>
        <v>1315</v>
      </c>
      <c r="AJ332" s="10">
        <f t="shared" si="662"/>
        <v>2647</v>
      </c>
      <c r="AK332" s="10">
        <f t="shared" si="527"/>
        <v>2155</v>
      </c>
      <c r="AL332" s="10">
        <f t="shared" si="528"/>
        <v>3129</v>
      </c>
      <c r="AM332" s="10">
        <f t="shared" ref="AM332:AN332" si="673">(AI332/AK332)*100</f>
        <v>61.020881670533647</v>
      </c>
      <c r="AN332" s="10">
        <f t="shared" si="673"/>
        <v>84.595717481623524</v>
      </c>
      <c r="AO332" s="10">
        <v>1322</v>
      </c>
      <c r="AP332" s="10">
        <v>482</v>
      </c>
      <c r="AQ332" s="10">
        <v>840</v>
      </c>
      <c r="AR332" s="10">
        <v>266</v>
      </c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</row>
    <row r="333" spans="1:64">
      <c r="A333" s="6">
        <v>10609</v>
      </c>
      <c r="B333" s="7" t="s">
        <v>24</v>
      </c>
      <c r="C333" s="12" t="s">
        <v>408</v>
      </c>
      <c r="D333" s="12" t="s">
        <v>427</v>
      </c>
      <c r="E333" s="12" t="s">
        <v>430</v>
      </c>
      <c r="F333" s="12" t="s">
        <v>430</v>
      </c>
      <c r="G333" s="10">
        <v>4109</v>
      </c>
      <c r="H333" s="10">
        <v>1304</v>
      </c>
      <c r="I333" s="10">
        <v>688</v>
      </c>
      <c r="J333" s="10">
        <v>616</v>
      </c>
      <c r="K333" s="10">
        <v>1785</v>
      </c>
      <c r="L333" s="10">
        <v>1345</v>
      </c>
      <c r="M333" s="10">
        <v>433</v>
      </c>
      <c r="N333" s="10">
        <v>5</v>
      </c>
      <c r="O333" s="10">
        <v>2</v>
      </c>
      <c r="P333" s="10">
        <f t="shared" si="521"/>
        <v>435</v>
      </c>
      <c r="Q333" s="10">
        <f t="shared" si="522"/>
        <v>1350</v>
      </c>
      <c r="R333" s="10">
        <f t="shared" si="523"/>
        <v>1194</v>
      </c>
      <c r="S333" s="10">
        <f t="shared" si="524"/>
        <v>1611</v>
      </c>
      <c r="T333" s="10">
        <f t="shared" ref="T333:U333" si="674">(P333/R333)*100</f>
        <v>36.4321608040201</v>
      </c>
      <c r="U333" s="10">
        <f t="shared" si="674"/>
        <v>83.798882681564251</v>
      </c>
      <c r="V333" s="10">
        <v>1020</v>
      </c>
      <c r="W333" s="10">
        <v>261</v>
      </c>
      <c r="X333" s="10">
        <v>759</v>
      </c>
      <c r="Y333" s="10">
        <v>0</v>
      </c>
      <c r="Z333" s="10">
        <v>4502</v>
      </c>
      <c r="AA333" s="10">
        <v>1210</v>
      </c>
      <c r="AB333" s="10">
        <v>610</v>
      </c>
      <c r="AC333" s="10">
        <v>600</v>
      </c>
      <c r="AD333" s="10">
        <v>2184</v>
      </c>
      <c r="AE333" s="10">
        <v>1359</v>
      </c>
      <c r="AF333" s="10">
        <v>711</v>
      </c>
      <c r="AG333" s="10">
        <v>76</v>
      </c>
      <c r="AH333" s="10">
        <v>38</v>
      </c>
      <c r="AI333" s="10">
        <f t="shared" si="526"/>
        <v>749</v>
      </c>
      <c r="AJ333" s="10">
        <f t="shared" si="662"/>
        <v>1435</v>
      </c>
      <c r="AK333" s="10">
        <f t="shared" si="527"/>
        <v>1382</v>
      </c>
      <c r="AL333" s="10">
        <f t="shared" si="528"/>
        <v>1775</v>
      </c>
      <c r="AM333" s="10">
        <f t="shared" ref="AM333:AN333" si="675">(AI333/AK333)*100</f>
        <v>54.196816208393628</v>
      </c>
      <c r="AN333" s="10">
        <f t="shared" si="675"/>
        <v>80.845070422535215</v>
      </c>
      <c r="AO333" s="10">
        <v>973</v>
      </c>
      <c r="AP333" s="10">
        <v>340</v>
      </c>
      <c r="AQ333" s="10">
        <v>633</v>
      </c>
      <c r="AR333" s="10">
        <v>135</v>
      </c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</row>
    <row r="334" spans="1:64">
      <c r="A334" s="6">
        <v>10657</v>
      </c>
      <c r="B334" s="7" t="s">
        <v>24</v>
      </c>
      <c r="C334" s="12" t="s">
        <v>408</v>
      </c>
      <c r="D334" s="12" t="s">
        <v>431</v>
      </c>
      <c r="E334" s="12" t="s">
        <v>432</v>
      </c>
      <c r="F334" s="12" t="s">
        <v>432</v>
      </c>
      <c r="G334" s="10">
        <v>3232</v>
      </c>
      <c r="H334" s="10">
        <v>1378</v>
      </c>
      <c r="I334" s="10">
        <v>696</v>
      </c>
      <c r="J334" s="10">
        <v>682</v>
      </c>
      <c r="K334" s="10">
        <v>1234</v>
      </c>
      <c r="L334" s="10">
        <v>863</v>
      </c>
      <c r="M334" s="10">
        <v>365</v>
      </c>
      <c r="N334" s="10">
        <v>5</v>
      </c>
      <c r="O334" s="10">
        <v>1</v>
      </c>
      <c r="P334" s="10">
        <f t="shared" si="521"/>
        <v>366</v>
      </c>
      <c r="Q334" s="10">
        <f t="shared" si="522"/>
        <v>868</v>
      </c>
      <c r="R334" s="10">
        <f t="shared" si="523"/>
        <v>827</v>
      </c>
      <c r="S334" s="10">
        <f t="shared" si="524"/>
        <v>1027</v>
      </c>
      <c r="T334" s="10">
        <f t="shared" ref="T334:U334" si="676">(P334/R334)*100</f>
        <v>44.256348246674726</v>
      </c>
      <c r="U334" s="10">
        <f t="shared" si="676"/>
        <v>84.518013631937677</v>
      </c>
      <c r="V334" s="10">
        <v>620</v>
      </c>
      <c r="W334" s="10">
        <v>159</v>
      </c>
      <c r="X334" s="10">
        <v>461</v>
      </c>
      <c r="Y334" s="10">
        <v>0</v>
      </c>
      <c r="Z334" s="10">
        <v>3927</v>
      </c>
      <c r="AA334" s="10">
        <v>1549</v>
      </c>
      <c r="AB334" s="10">
        <v>816</v>
      </c>
      <c r="AC334" s="10">
        <v>733</v>
      </c>
      <c r="AD334" s="10">
        <v>1528</v>
      </c>
      <c r="AE334" s="10">
        <v>943</v>
      </c>
      <c r="AF334" s="10">
        <v>561</v>
      </c>
      <c r="AG334" s="10">
        <v>19</v>
      </c>
      <c r="AH334" s="10">
        <v>5</v>
      </c>
      <c r="AI334" s="10">
        <f t="shared" si="526"/>
        <v>566</v>
      </c>
      <c r="AJ334" s="10">
        <f t="shared" si="662"/>
        <v>962</v>
      </c>
      <c r="AK334" s="10">
        <f t="shared" si="527"/>
        <v>1013</v>
      </c>
      <c r="AL334" s="10">
        <f t="shared" si="528"/>
        <v>1196</v>
      </c>
      <c r="AM334" s="10">
        <f t="shared" ref="AM334:AN334" si="677">(AI334/AK334)*100</f>
        <v>55.873642645607106</v>
      </c>
      <c r="AN334" s="10">
        <f t="shared" si="677"/>
        <v>80.434782608695656</v>
      </c>
      <c r="AO334" s="10">
        <v>681</v>
      </c>
      <c r="AP334" s="10">
        <v>234</v>
      </c>
      <c r="AQ334" s="10">
        <v>447</v>
      </c>
      <c r="AR334" s="10">
        <v>169</v>
      </c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</row>
    <row r="335" spans="1:64">
      <c r="A335" s="6">
        <v>10729</v>
      </c>
      <c r="B335" s="7" t="s">
        <v>24</v>
      </c>
      <c r="C335" s="12" t="s">
        <v>433</v>
      </c>
      <c r="D335" s="12" t="s">
        <v>434</v>
      </c>
      <c r="E335" s="12" t="s">
        <v>435</v>
      </c>
      <c r="F335" s="12" t="s">
        <v>435</v>
      </c>
      <c r="G335" s="10">
        <v>46211</v>
      </c>
      <c r="H335" s="10">
        <v>14438</v>
      </c>
      <c r="I335" s="10">
        <v>7443</v>
      </c>
      <c r="J335" s="10">
        <v>6995</v>
      </c>
      <c r="K335" s="10">
        <v>21150</v>
      </c>
      <c r="L335" s="10">
        <v>12595</v>
      </c>
      <c r="M335" s="10">
        <v>8334</v>
      </c>
      <c r="N335" s="10">
        <v>123</v>
      </c>
      <c r="O335" s="10">
        <v>98</v>
      </c>
      <c r="P335" s="10">
        <f t="shared" si="521"/>
        <v>8432</v>
      </c>
      <c r="Q335" s="10">
        <f t="shared" si="522"/>
        <v>12718</v>
      </c>
      <c r="R335" s="10">
        <f t="shared" si="523"/>
        <v>15267</v>
      </c>
      <c r="S335" s="10">
        <f t="shared" si="524"/>
        <v>16506</v>
      </c>
      <c r="T335" s="10">
        <f t="shared" ref="T335:U335" si="678">(P335/R335)*100</f>
        <v>55.2302351477042</v>
      </c>
      <c r="U335" s="10">
        <f t="shared" si="678"/>
        <v>77.050769417181627</v>
      </c>
      <c r="V335" s="10">
        <v>10623</v>
      </c>
      <c r="W335" s="10">
        <v>3788</v>
      </c>
      <c r="X335" s="10">
        <v>6835</v>
      </c>
      <c r="Y335" s="10">
        <v>0</v>
      </c>
      <c r="Z335" s="10">
        <v>54631</v>
      </c>
      <c r="AA335" s="10">
        <v>14724</v>
      </c>
      <c r="AB335" s="10">
        <v>7490</v>
      </c>
      <c r="AC335" s="10">
        <v>7234</v>
      </c>
      <c r="AD335" s="10">
        <v>26839</v>
      </c>
      <c r="AE335" s="10">
        <v>14599</v>
      </c>
      <c r="AF335" s="10">
        <v>11149</v>
      </c>
      <c r="AG335" s="10">
        <v>533</v>
      </c>
      <c r="AH335" s="10">
        <v>558</v>
      </c>
      <c r="AI335" s="10">
        <f t="shared" si="526"/>
        <v>11707</v>
      </c>
      <c r="AJ335" s="10">
        <f t="shared" si="662"/>
        <v>15132</v>
      </c>
      <c r="AK335" s="10">
        <f t="shared" si="527"/>
        <v>18552</v>
      </c>
      <c r="AL335" s="10">
        <f t="shared" si="528"/>
        <v>19372</v>
      </c>
      <c r="AM335" s="10">
        <f t="shared" ref="AM335:AN335" si="679">(AI335/AK335)*100</f>
        <v>63.103708495040969</v>
      </c>
      <c r="AN335" s="10">
        <f t="shared" si="679"/>
        <v>78.112740037167043</v>
      </c>
      <c r="AO335" s="10">
        <v>11085</v>
      </c>
      <c r="AP335" s="10">
        <v>4240</v>
      </c>
      <c r="AQ335" s="10">
        <v>6845</v>
      </c>
      <c r="AR335" s="10">
        <v>1983</v>
      </c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</row>
    <row r="336" spans="1:64">
      <c r="A336" s="6">
        <v>10753</v>
      </c>
      <c r="B336" s="7" t="s">
        <v>24</v>
      </c>
      <c r="C336" s="12" t="s">
        <v>433</v>
      </c>
      <c r="D336" s="12" t="s">
        <v>434</v>
      </c>
      <c r="E336" s="12" t="s">
        <v>436</v>
      </c>
      <c r="F336" s="12" t="s">
        <v>436</v>
      </c>
      <c r="G336" s="10">
        <v>7947</v>
      </c>
      <c r="H336" s="10">
        <v>2545</v>
      </c>
      <c r="I336" s="10">
        <v>1289</v>
      </c>
      <c r="J336" s="10">
        <v>1256</v>
      </c>
      <c r="K336" s="10">
        <v>3378</v>
      </c>
      <c r="L336" s="10">
        <v>2291</v>
      </c>
      <c r="M336" s="10">
        <v>940</v>
      </c>
      <c r="N336" s="10">
        <v>100</v>
      </c>
      <c r="O336" s="10">
        <v>47</v>
      </c>
      <c r="P336" s="10">
        <f t="shared" si="521"/>
        <v>987</v>
      </c>
      <c r="Q336" s="10">
        <f t="shared" si="522"/>
        <v>2391</v>
      </c>
      <c r="R336" s="10">
        <f t="shared" si="523"/>
        <v>2337</v>
      </c>
      <c r="S336" s="10">
        <f t="shared" si="524"/>
        <v>3065</v>
      </c>
      <c r="T336" s="10">
        <f t="shared" ref="T336:U336" si="680">(P336/R336)*100</f>
        <v>42.233632862644413</v>
      </c>
      <c r="U336" s="10">
        <f t="shared" si="680"/>
        <v>78.009787928221868</v>
      </c>
      <c r="V336" s="10">
        <v>2024</v>
      </c>
      <c r="W336" s="10">
        <v>674</v>
      </c>
      <c r="X336" s="10">
        <v>1350</v>
      </c>
      <c r="Y336" s="10">
        <v>0</v>
      </c>
      <c r="Z336" s="10">
        <v>9094</v>
      </c>
      <c r="AA336" s="10">
        <v>2712</v>
      </c>
      <c r="AB336" s="10">
        <v>1294</v>
      </c>
      <c r="AC336" s="10">
        <v>1418</v>
      </c>
      <c r="AD336" s="10">
        <v>4089</v>
      </c>
      <c r="AE336" s="10">
        <v>2275</v>
      </c>
      <c r="AF336" s="10">
        <v>1677</v>
      </c>
      <c r="AG336" s="10">
        <v>70</v>
      </c>
      <c r="AH336" s="10">
        <v>67</v>
      </c>
      <c r="AI336" s="10">
        <f t="shared" si="526"/>
        <v>1744</v>
      </c>
      <c r="AJ336" s="10">
        <f t="shared" si="662"/>
        <v>2345</v>
      </c>
      <c r="AK336" s="10">
        <f t="shared" si="527"/>
        <v>2830</v>
      </c>
      <c r="AL336" s="10">
        <f t="shared" si="528"/>
        <v>2947</v>
      </c>
      <c r="AM336" s="10">
        <f t="shared" ref="AM336:AN336" si="681">(AI336/AK336)*100</f>
        <v>61.625441696113072</v>
      </c>
      <c r="AN336" s="10">
        <f t="shared" si="681"/>
        <v>79.572446555819482</v>
      </c>
      <c r="AO336" s="10">
        <v>1688</v>
      </c>
      <c r="AP336" s="10">
        <v>602</v>
      </c>
      <c r="AQ336" s="10">
        <v>1086</v>
      </c>
      <c r="AR336" s="10">
        <v>605</v>
      </c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</row>
    <row r="337" spans="1:64">
      <c r="A337" s="6">
        <v>10777</v>
      </c>
      <c r="B337" s="7" t="s">
        <v>24</v>
      </c>
      <c r="C337" s="12" t="s">
        <v>433</v>
      </c>
      <c r="D337" s="12" t="s">
        <v>434</v>
      </c>
      <c r="E337" s="12" t="s">
        <v>437</v>
      </c>
      <c r="F337" s="12" t="s">
        <v>437</v>
      </c>
      <c r="G337" s="10">
        <v>2168</v>
      </c>
      <c r="H337" s="10">
        <v>722</v>
      </c>
      <c r="I337" s="10">
        <v>375</v>
      </c>
      <c r="J337" s="10">
        <v>347</v>
      </c>
      <c r="K337" s="10">
        <v>1019</v>
      </c>
      <c r="L337" s="10">
        <v>773</v>
      </c>
      <c r="M337" s="10">
        <v>233</v>
      </c>
      <c r="N337" s="10">
        <v>13</v>
      </c>
      <c r="O337" s="10">
        <v>0</v>
      </c>
      <c r="P337" s="10">
        <f t="shared" si="521"/>
        <v>233</v>
      </c>
      <c r="Q337" s="10">
        <f t="shared" si="522"/>
        <v>786</v>
      </c>
      <c r="R337" s="10">
        <f t="shared" si="523"/>
        <v>575</v>
      </c>
      <c r="S337" s="10">
        <f t="shared" si="524"/>
        <v>871</v>
      </c>
      <c r="T337" s="10">
        <f t="shared" ref="T337:U337" si="682">(P337/R337)*100</f>
        <v>40.521739130434781</v>
      </c>
      <c r="U337" s="10">
        <f t="shared" si="682"/>
        <v>90.241102181400692</v>
      </c>
      <c r="V337" s="10">
        <v>427</v>
      </c>
      <c r="W337" s="10">
        <v>85</v>
      </c>
      <c r="X337" s="10">
        <v>342</v>
      </c>
      <c r="Y337" s="10">
        <v>0</v>
      </c>
      <c r="Z337" s="10">
        <v>2399</v>
      </c>
      <c r="AA337" s="10">
        <v>677</v>
      </c>
      <c r="AB337" s="10">
        <v>335</v>
      </c>
      <c r="AC337" s="10">
        <v>342</v>
      </c>
      <c r="AD337" s="10">
        <v>1379</v>
      </c>
      <c r="AE337" s="10">
        <v>893</v>
      </c>
      <c r="AF337" s="10">
        <v>467</v>
      </c>
      <c r="AG337" s="10">
        <v>12</v>
      </c>
      <c r="AH337" s="10">
        <v>7</v>
      </c>
      <c r="AI337" s="10">
        <f t="shared" si="526"/>
        <v>474</v>
      </c>
      <c r="AJ337" s="10">
        <f t="shared" si="662"/>
        <v>905</v>
      </c>
      <c r="AK337" s="10">
        <f t="shared" si="527"/>
        <v>651</v>
      </c>
      <c r="AL337" s="10">
        <f t="shared" si="528"/>
        <v>1006</v>
      </c>
      <c r="AM337" s="10">
        <f t="shared" ref="AM337:AN337" si="683">(AI337/AK337)*100</f>
        <v>72.811059907834093</v>
      </c>
      <c r="AN337" s="10">
        <f t="shared" si="683"/>
        <v>89.960238568588466</v>
      </c>
      <c r="AO337" s="10">
        <v>278</v>
      </c>
      <c r="AP337" s="10">
        <v>101</v>
      </c>
      <c r="AQ337" s="10">
        <v>177</v>
      </c>
      <c r="AR337" s="10">
        <v>65</v>
      </c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</row>
    <row r="338" spans="1:64">
      <c r="A338" s="6">
        <v>10801</v>
      </c>
      <c r="B338" s="7" t="s">
        <v>24</v>
      </c>
      <c r="C338" s="12" t="s">
        <v>433</v>
      </c>
      <c r="D338" s="12" t="s">
        <v>434</v>
      </c>
      <c r="E338" s="12" t="s">
        <v>438</v>
      </c>
      <c r="F338" s="12" t="s">
        <v>438</v>
      </c>
      <c r="G338" s="10">
        <v>3899</v>
      </c>
      <c r="H338" s="10">
        <v>1165</v>
      </c>
      <c r="I338" s="10">
        <v>588</v>
      </c>
      <c r="J338" s="10">
        <v>577</v>
      </c>
      <c r="K338" s="10">
        <v>2036</v>
      </c>
      <c r="L338" s="10">
        <v>1443</v>
      </c>
      <c r="M338" s="10">
        <v>584</v>
      </c>
      <c r="N338" s="10">
        <v>6</v>
      </c>
      <c r="O338" s="10">
        <v>3</v>
      </c>
      <c r="P338" s="10">
        <f t="shared" si="521"/>
        <v>587</v>
      </c>
      <c r="Q338" s="10">
        <f t="shared" si="522"/>
        <v>1449</v>
      </c>
      <c r="R338" s="10">
        <f t="shared" si="523"/>
        <v>1081</v>
      </c>
      <c r="S338" s="10">
        <f t="shared" si="524"/>
        <v>1653</v>
      </c>
      <c r="T338" s="10">
        <f t="shared" ref="T338:U338" si="684">(P338/R338)*100</f>
        <v>54.301572617946348</v>
      </c>
      <c r="U338" s="10">
        <f t="shared" si="684"/>
        <v>87.658802177858448</v>
      </c>
      <c r="V338" s="10">
        <v>698</v>
      </c>
      <c r="W338" s="10">
        <v>204</v>
      </c>
      <c r="X338" s="10">
        <v>494</v>
      </c>
      <c r="Y338" s="10">
        <v>0</v>
      </c>
      <c r="Z338" s="10">
        <v>3560</v>
      </c>
      <c r="AA338" s="10">
        <v>968</v>
      </c>
      <c r="AB338" s="10">
        <v>517</v>
      </c>
      <c r="AC338" s="10">
        <v>451</v>
      </c>
      <c r="AD338" s="10">
        <v>2021</v>
      </c>
      <c r="AE338" s="10">
        <v>1307</v>
      </c>
      <c r="AF338" s="10">
        <v>678</v>
      </c>
      <c r="AG338" s="10">
        <v>25</v>
      </c>
      <c r="AH338" s="10">
        <v>11</v>
      </c>
      <c r="AI338" s="10">
        <f t="shared" si="526"/>
        <v>689</v>
      </c>
      <c r="AJ338" s="10">
        <f t="shared" si="662"/>
        <v>1332</v>
      </c>
      <c r="AK338" s="10">
        <f t="shared" si="527"/>
        <v>987</v>
      </c>
      <c r="AL338" s="10">
        <f t="shared" si="528"/>
        <v>1502</v>
      </c>
      <c r="AM338" s="10">
        <f t="shared" ref="AM338:AN338" si="685">(AI338/AK338)*100</f>
        <v>69.807497467071926</v>
      </c>
      <c r="AN338" s="10">
        <f t="shared" si="685"/>
        <v>88.681757656458061</v>
      </c>
      <c r="AO338" s="10">
        <v>468</v>
      </c>
      <c r="AP338" s="10">
        <v>170</v>
      </c>
      <c r="AQ338" s="10">
        <v>298</v>
      </c>
      <c r="AR338" s="10">
        <v>103</v>
      </c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</row>
    <row r="339" spans="1:64">
      <c r="A339" s="6">
        <v>10849</v>
      </c>
      <c r="B339" s="7" t="s">
        <v>24</v>
      </c>
      <c r="C339" s="12" t="s">
        <v>433</v>
      </c>
      <c r="D339" s="12" t="s">
        <v>439</v>
      </c>
      <c r="E339" s="12" t="s">
        <v>440</v>
      </c>
      <c r="F339" s="12" t="s">
        <v>440</v>
      </c>
      <c r="G339" s="10">
        <v>6234</v>
      </c>
      <c r="H339" s="10">
        <v>2347</v>
      </c>
      <c r="I339" s="10">
        <v>1201</v>
      </c>
      <c r="J339" s="10">
        <v>1146</v>
      </c>
      <c r="K339" s="10">
        <v>2111</v>
      </c>
      <c r="L339" s="10">
        <v>1461</v>
      </c>
      <c r="M339" s="10">
        <v>619</v>
      </c>
      <c r="N339" s="10">
        <v>24</v>
      </c>
      <c r="O339" s="10">
        <v>7</v>
      </c>
      <c r="P339" s="10">
        <f t="shared" si="521"/>
        <v>626</v>
      </c>
      <c r="Q339" s="10">
        <f t="shared" si="522"/>
        <v>1485</v>
      </c>
      <c r="R339" s="10">
        <f t="shared" si="523"/>
        <v>1596</v>
      </c>
      <c r="S339" s="10">
        <f t="shared" si="524"/>
        <v>2291</v>
      </c>
      <c r="T339" s="10">
        <f t="shared" ref="T339:U339" si="686">(P339/R339)*100</f>
        <v>39.223057644110277</v>
      </c>
      <c r="U339" s="10">
        <f t="shared" si="686"/>
        <v>64.818856394587527</v>
      </c>
      <c r="V339" s="10">
        <v>1776</v>
      </c>
      <c r="W339" s="10">
        <v>806</v>
      </c>
      <c r="X339" s="10">
        <v>970</v>
      </c>
      <c r="Y339" s="10">
        <v>0</v>
      </c>
      <c r="Z339" s="10">
        <v>7292</v>
      </c>
      <c r="AA339" s="10">
        <v>2199</v>
      </c>
      <c r="AB339" s="10">
        <v>1147</v>
      </c>
      <c r="AC339" s="10">
        <v>1052</v>
      </c>
      <c r="AD339" s="10">
        <v>3285</v>
      </c>
      <c r="AE339" s="10">
        <v>2084</v>
      </c>
      <c r="AF339" s="10">
        <v>1127</v>
      </c>
      <c r="AG339" s="10">
        <v>49</v>
      </c>
      <c r="AH339" s="10">
        <v>25</v>
      </c>
      <c r="AI339" s="10">
        <f t="shared" si="526"/>
        <v>1152</v>
      </c>
      <c r="AJ339" s="10">
        <f t="shared" si="662"/>
        <v>2133</v>
      </c>
      <c r="AK339" s="10">
        <f t="shared" si="527"/>
        <v>2048</v>
      </c>
      <c r="AL339" s="10">
        <f t="shared" si="528"/>
        <v>2804</v>
      </c>
      <c r="AM339" s="10">
        <f t="shared" ref="AM339:AN339" si="687">(AI339/AK339)*100</f>
        <v>56.25</v>
      </c>
      <c r="AN339" s="10">
        <f t="shared" si="687"/>
        <v>76.069900142653353</v>
      </c>
      <c r="AO339" s="10">
        <v>1567</v>
      </c>
      <c r="AP339" s="10">
        <v>671</v>
      </c>
      <c r="AQ339" s="10">
        <v>896</v>
      </c>
      <c r="AR339" s="10">
        <v>241</v>
      </c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</row>
    <row r="340" spans="1:64">
      <c r="A340" s="6">
        <v>10873</v>
      </c>
      <c r="B340" s="7" t="s">
        <v>24</v>
      </c>
      <c r="C340" s="12" t="s">
        <v>433</v>
      </c>
      <c r="D340" s="12" t="s">
        <v>439</v>
      </c>
      <c r="E340" s="12" t="s">
        <v>287</v>
      </c>
      <c r="F340" s="12" t="s">
        <v>287</v>
      </c>
      <c r="G340" s="10">
        <v>2991</v>
      </c>
      <c r="H340" s="10">
        <v>1036</v>
      </c>
      <c r="I340" s="10">
        <v>552</v>
      </c>
      <c r="J340" s="10">
        <v>484</v>
      </c>
      <c r="K340" s="10">
        <v>1055</v>
      </c>
      <c r="L340" s="10">
        <v>787</v>
      </c>
      <c r="M340" s="10">
        <v>250</v>
      </c>
      <c r="N340" s="10">
        <v>16</v>
      </c>
      <c r="O340" s="10">
        <v>2</v>
      </c>
      <c r="P340" s="10">
        <f t="shared" si="521"/>
        <v>252</v>
      </c>
      <c r="Q340" s="10">
        <f t="shared" si="522"/>
        <v>803</v>
      </c>
      <c r="R340" s="10">
        <f t="shared" si="523"/>
        <v>868</v>
      </c>
      <c r="S340" s="10">
        <f t="shared" si="524"/>
        <v>1087</v>
      </c>
      <c r="T340" s="10">
        <f t="shared" ref="T340:U340" si="688">(P340/R340)*100</f>
        <v>29.032258064516132</v>
      </c>
      <c r="U340" s="10">
        <f t="shared" si="688"/>
        <v>73.873045078196881</v>
      </c>
      <c r="V340" s="10">
        <v>900</v>
      </c>
      <c r="W340" s="10">
        <v>284</v>
      </c>
      <c r="X340" s="10">
        <v>616</v>
      </c>
      <c r="Y340" s="10">
        <v>0</v>
      </c>
      <c r="Z340" s="10">
        <v>3263</v>
      </c>
      <c r="AA340" s="10">
        <v>1157</v>
      </c>
      <c r="AB340" s="10">
        <v>521</v>
      </c>
      <c r="AC340" s="10">
        <v>636</v>
      </c>
      <c r="AD340" s="10">
        <v>1569</v>
      </c>
      <c r="AE340" s="10">
        <v>984</v>
      </c>
      <c r="AF340" s="10">
        <v>571</v>
      </c>
      <c r="AG340" s="10">
        <v>11</v>
      </c>
      <c r="AH340" s="10">
        <v>3</v>
      </c>
      <c r="AI340" s="10">
        <f t="shared" si="526"/>
        <v>574</v>
      </c>
      <c r="AJ340" s="10">
        <f t="shared" si="662"/>
        <v>995</v>
      </c>
      <c r="AK340" s="10">
        <f t="shared" si="527"/>
        <v>902</v>
      </c>
      <c r="AL340" s="10">
        <f t="shared" si="528"/>
        <v>1137</v>
      </c>
      <c r="AM340" s="10">
        <f t="shared" ref="AM340:AN340" si="689">(AI340/AK340)*100</f>
        <v>63.636363636363633</v>
      </c>
      <c r="AN340" s="10">
        <f t="shared" si="689"/>
        <v>87.510993843447665</v>
      </c>
      <c r="AO340" s="10">
        <v>470</v>
      </c>
      <c r="AP340" s="10">
        <v>142</v>
      </c>
      <c r="AQ340" s="10">
        <v>328</v>
      </c>
      <c r="AR340" s="10">
        <v>67</v>
      </c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</row>
    <row r="341" spans="1:64">
      <c r="A341" s="6">
        <v>10897</v>
      </c>
      <c r="B341" s="7" t="s">
        <v>24</v>
      </c>
      <c r="C341" s="12" t="s">
        <v>433</v>
      </c>
      <c r="D341" s="12" t="s">
        <v>439</v>
      </c>
      <c r="E341" s="12" t="s">
        <v>441</v>
      </c>
      <c r="F341" s="12" t="s">
        <v>441</v>
      </c>
      <c r="G341" s="10">
        <v>5736</v>
      </c>
      <c r="H341" s="10">
        <v>2080</v>
      </c>
      <c r="I341" s="10">
        <v>1085</v>
      </c>
      <c r="J341" s="10">
        <v>995</v>
      </c>
      <c r="K341" s="10">
        <v>2422</v>
      </c>
      <c r="L341" s="10">
        <v>1864</v>
      </c>
      <c r="M341" s="10">
        <v>545</v>
      </c>
      <c r="N341" s="10">
        <v>11</v>
      </c>
      <c r="O341" s="10">
        <v>2</v>
      </c>
      <c r="P341" s="10">
        <f t="shared" si="521"/>
        <v>547</v>
      </c>
      <c r="Q341" s="10">
        <f t="shared" si="522"/>
        <v>1875</v>
      </c>
      <c r="R341" s="10">
        <f t="shared" si="523"/>
        <v>1441</v>
      </c>
      <c r="S341" s="10">
        <f t="shared" si="524"/>
        <v>2215</v>
      </c>
      <c r="T341" s="10">
        <f t="shared" ref="T341:U341" si="690">(P341/R341)*100</f>
        <v>37.959750173490633</v>
      </c>
      <c r="U341" s="10">
        <f t="shared" si="690"/>
        <v>84.650112866817153</v>
      </c>
      <c r="V341" s="10">
        <v>1234</v>
      </c>
      <c r="W341" s="10">
        <v>340</v>
      </c>
      <c r="X341" s="10">
        <v>894</v>
      </c>
      <c r="Y341" s="10">
        <v>0</v>
      </c>
      <c r="Z341" s="10">
        <v>7956</v>
      </c>
      <c r="AA341" s="10">
        <v>2449</v>
      </c>
      <c r="AB341" s="10">
        <v>1287</v>
      </c>
      <c r="AC341" s="10">
        <v>1162</v>
      </c>
      <c r="AD341" s="10">
        <v>3910</v>
      </c>
      <c r="AE341" s="10">
        <v>2570</v>
      </c>
      <c r="AF341" s="10">
        <v>1264</v>
      </c>
      <c r="AG341" s="10">
        <v>49</v>
      </c>
      <c r="AH341" s="10">
        <v>27</v>
      </c>
      <c r="AI341" s="10">
        <f t="shared" si="526"/>
        <v>1291</v>
      </c>
      <c r="AJ341" s="10">
        <f t="shared" si="662"/>
        <v>2619</v>
      </c>
      <c r="AK341" s="10">
        <f t="shared" si="527"/>
        <v>2257</v>
      </c>
      <c r="AL341" s="10">
        <f t="shared" si="528"/>
        <v>3074</v>
      </c>
      <c r="AM341" s="10">
        <f t="shared" ref="AM341:AN341" si="691">(AI341/AK341)*100</f>
        <v>57.199822773593269</v>
      </c>
      <c r="AN341" s="10">
        <f t="shared" si="691"/>
        <v>85.198438516590755</v>
      </c>
      <c r="AO341" s="10">
        <v>1421</v>
      </c>
      <c r="AP341" s="10">
        <v>455</v>
      </c>
      <c r="AQ341" s="10">
        <v>966</v>
      </c>
      <c r="AR341" s="10">
        <v>176</v>
      </c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</row>
    <row r="342" spans="1:64">
      <c r="A342" s="6">
        <v>10945</v>
      </c>
      <c r="B342" s="7" t="s">
        <v>24</v>
      </c>
      <c r="C342" s="12" t="s">
        <v>433</v>
      </c>
      <c r="D342" s="12" t="s">
        <v>442</v>
      </c>
      <c r="E342" s="12" t="s">
        <v>443</v>
      </c>
      <c r="F342" s="12" t="s">
        <v>443</v>
      </c>
      <c r="G342" s="10">
        <v>8160</v>
      </c>
      <c r="H342" s="10">
        <v>3237</v>
      </c>
      <c r="I342" s="10">
        <v>1676</v>
      </c>
      <c r="J342" s="10">
        <v>1561</v>
      </c>
      <c r="K342" s="10">
        <v>3083</v>
      </c>
      <c r="L342" s="10">
        <v>2013</v>
      </c>
      <c r="M342" s="10">
        <v>1033</v>
      </c>
      <c r="N342" s="10">
        <v>30</v>
      </c>
      <c r="O342" s="10">
        <v>7</v>
      </c>
      <c r="P342" s="10">
        <f t="shared" si="521"/>
        <v>1040</v>
      </c>
      <c r="Q342" s="10">
        <f t="shared" si="522"/>
        <v>2043</v>
      </c>
      <c r="R342" s="10">
        <f t="shared" si="523"/>
        <v>2184</v>
      </c>
      <c r="S342" s="10">
        <f t="shared" si="524"/>
        <v>2739</v>
      </c>
      <c r="T342" s="10">
        <f t="shared" ref="T342:U342" si="692">(P342/R342)*100</f>
        <v>47.619047619047613</v>
      </c>
      <c r="U342" s="10">
        <f t="shared" si="692"/>
        <v>74.58926615553122</v>
      </c>
      <c r="V342" s="10">
        <v>1840</v>
      </c>
      <c r="W342" s="10">
        <v>696</v>
      </c>
      <c r="X342" s="10">
        <v>1144</v>
      </c>
      <c r="Y342" s="10">
        <v>0</v>
      </c>
      <c r="Z342" s="10">
        <v>12103</v>
      </c>
      <c r="AA342" s="10">
        <v>3828</v>
      </c>
      <c r="AB342" s="10">
        <v>1984</v>
      </c>
      <c r="AC342" s="10">
        <v>1844</v>
      </c>
      <c r="AD342" s="10">
        <v>5342</v>
      </c>
      <c r="AE342" s="10">
        <v>3077</v>
      </c>
      <c r="AF342" s="10">
        <v>1976</v>
      </c>
      <c r="AG342" s="10">
        <v>168</v>
      </c>
      <c r="AH342" s="10">
        <v>121</v>
      </c>
      <c r="AI342" s="10">
        <f t="shared" si="526"/>
        <v>2097</v>
      </c>
      <c r="AJ342" s="10">
        <f t="shared" si="662"/>
        <v>3245</v>
      </c>
      <c r="AK342" s="10">
        <f t="shared" si="527"/>
        <v>3541</v>
      </c>
      <c r="AL342" s="10">
        <f t="shared" si="528"/>
        <v>4113</v>
      </c>
      <c r="AM342" s="10">
        <f t="shared" ref="AM342:AN342" si="693">(AI342/AK342)*100</f>
        <v>59.220559164077947</v>
      </c>
      <c r="AN342" s="10">
        <f t="shared" si="693"/>
        <v>78.896182834913688</v>
      </c>
      <c r="AO342" s="10">
        <v>2312</v>
      </c>
      <c r="AP342" s="10">
        <v>868</v>
      </c>
      <c r="AQ342" s="10">
        <v>1444</v>
      </c>
      <c r="AR342" s="10">
        <v>621</v>
      </c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</row>
    <row r="343" spans="1:64">
      <c r="A343" s="6">
        <v>10969</v>
      </c>
      <c r="B343" s="7" t="s">
        <v>24</v>
      </c>
      <c r="C343" s="12" t="s">
        <v>433</v>
      </c>
      <c r="D343" s="12" t="s">
        <v>442</v>
      </c>
      <c r="E343" s="12" t="s">
        <v>336</v>
      </c>
      <c r="F343" s="12" t="s">
        <v>336</v>
      </c>
      <c r="G343" s="10">
        <v>7652</v>
      </c>
      <c r="H343" s="10">
        <v>3065</v>
      </c>
      <c r="I343" s="10">
        <v>1573</v>
      </c>
      <c r="J343" s="10">
        <v>1492</v>
      </c>
      <c r="K343" s="10">
        <v>2901</v>
      </c>
      <c r="L343" s="10">
        <v>2004</v>
      </c>
      <c r="M343" s="10">
        <v>874</v>
      </c>
      <c r="N343" s="10">
        <v>19</v>
      </c>
      <c r="O343" s="10">
        <v>4</v>
      </c>
      <c r="P343" s="10">
        <f t="shared" si="521"/>
        <v>878</v>
      </c>
      <c r="Q343" s="10">
        <f t="shared" si="522"/>
        <v>2023</v>
      </c>
      <c r="R343" s="10">
        <f t="shared" si="523"/>
        <v>2039</v>
      </c>
      <c r="S343" s="10">
        <f t="shared" si="524"/>
        <v>2548</v>
      </c>
      <c r="T343" s="10">
        <f t="shared" ref="T343:U343" si="694">(P343/R343)*100</f>
        <v>43.060323688082391</v>
      </c>
      <c r="U343" s="10">
        <f t="shared" si="694"/>
        <v>79.395604395604394</v>
      </c>
      <c r="V343" s="10">
        <v>1686</v>
      </c>
      <c r="W343" s="10">
        <v>525</v>
      </c>
      <c r="X343" s="10">
        <v>1161</v>
      </c>
      <c r="Y343" s="10">
        <v>0</v>
      </c>
      <c r="Z343" s="10">
        <v>9720</v>
      </c>
      <c r="AA343" s="10">
        <v>3535</v>
      </c>
      <c r="AB343" s="10">
        <v>1794</v>
      </c>
      <c r="AC343" s="10">
        <v>1741</v>
      </c>
      <c r="AD343" s="10">
        <v>4487</v>
      </c>
      <c r="AE343" s="10">
        <v>2695</v>
      </c>
      <c r="AF343" s="10">
        <v>1669</v>
      </c>
      <c r="AG343" s="10">
        <v>85</v>
      </c>
      <c r="AH343" s="10">
        <v>38</v>
      </c>
      <c r="AI343" s="10">
        <f t="shared" si="526"/>
        <v>1707</v>
      </c>
      <c r="AJ343" s="10">
        <f t="shared" si="662"/>
        <v>2780</v>
      </c>
      <c r="AK343" s="10">
        <f t="shared" si="527"/>
        <v>2668</v>
      </c>
      <c r="AL343" s="10">
        <f t="shared" si="528"/>
        <v>3270</v>
      </c>
      <c r="AM343" s="10">
        <f t="shared" ref="AM343:AN343" si="695">(AI343/AK343)*100</f>
        <v>63.980509745127435</v>
      </c>
      <c r="AN343" s="10">
        <f t="shared" si="695"/>
        <v>85.015290519877666</v>
      </c>
      <c r="AO343" s="10">
        <v>1451</v>
      </c>
      <c r="AP343" s="10">
        <v>490</v>
      </c>
      <c r="AQ343" s="10">
        <v>961</v>
      </c>
      <c r="AR343" s="10">
        <v>247</v>
      </c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</row>
    <row r="344" spans="1:64">
      <c r="A344" s="6">
        <v>10993</v>
      </c>
      <c r="B344" s="7" t="s">
        <v>24</v>
      </c>
      <c r="C344" s="12" t="s">
        <v>433</v>
      </c>
      <c r="D344" s="12" t="s">
        <v>442</v>
      </c>
      <c r="E344" s="12" t="s">
        <v>444</v>
      </c>
      <c r="F344" s="12" t="s">
        <v>444</v>
      </c>
      <c r="G344" s="10">
        <v>8257</v>
      </c>
      <c r="H344" s="10">
        <v>3307</v>
      </c>
      <c r="I344" s="10">
        <v>1645</v>
      </c>
      <c r="J344" s="10">
        <v>1662</v>
      </c>
      <c r="K344" s="10">
        <v>3082</v>
      </c>
      <c r="L344" s="10">
        <v>2246</v>
      </c>
      <c r="M344" s="10">
        <v>811</v>
      </c>
      <c r="N344" s="10">
        <v>19</v>
      </c>
      <c r="O344" s="10">
        <v>6</v>
      </c>
      <c r="P344" s="10">
        <f t="shared" si="521"/>
        <v>817</v>
      </c>
      <c r="Q344" s="10">
        <f t="shared" si="522"/>
        <v>2265</v>
      </c>
      <c r="R344" s="10">
        <f t="shared" si="523"/>
        <v>2141</v>
      </c>
      <c r="S344" s="10">
        <f t="shared" si="524"/>
        <v>2809</v>
      </c>
      <c r="T344" s="10">
        <f t="shared" ref="T344:U344" si="696">(P344/R344)*100</f>
        <v>38.159738439981318</v>
      </c>
      <c r="U344" s="10">
        <f t="shared" si="696"/>
        <v>80.633677465290148</v>
      </c>
      <c r="V344" s="10">
        <v>1868</v>
      </c>
      <c r="W344" s="10">
        <v>544</v>
      </c>
      <c r="X344" s="10">
        <v>1324</v>
      </c>
      <c r="Y344" s="10">
        <v>0</v>
      </c>
      <c r="Z344" s="10">
        <v>10289</v>
      </c>
      <c r="AA344" s="10">
        <v>3676</v>
      </c>
      <c r="AB344" s="10">
        <v>1868</v>
      </c>
      <c r="AC344" s="10">
        <v>1808</v>
      </c>
      <c r="AD344" s="10">
        <v>4766</v>
      </c>
      <c r="AE344" s="10">
        <v>3032</v>
      </c>
      <c r="AF344" s="10">
        <v>1635</v>
      </c>
      <c r="AG344" s="10">
        <v>67</v>
      </c>
      <c r="AH344" s="10">
        <v>32</v>
      </c>
      <c r="AI344" s="10">
        <f t="shared" si="526"/>
        <v>1667</v>
      </c>
      <c r="AJ344" s="10">
        <f t="shared" si="662"/>
        <v>3099</v>
      </c>
      <c r="AK344" s="10">
        <f t="shared" si="527"/>
        <v>2733</v>
      </c>
      <c r="AL344" s="10">
        <f t="shared" si="528"/>
        <v>3508</v>
      </c>
      <c r="AM344" s="10">
        <f t="shared" ref="AM344:AN344" si="697">(AI344/AK344)*100</f>
        <v>60.995243322356387</v>
      </c>
      <c r="AN344" s="10">
        <f t="shared" si="697"/>
        <v>88.340935005701255</v>
      </c>
      <c r="AO344" s="10">
        <v>1475</v>
      </c>
      <c r="AP344" s="10">
        <v>409</v>
      </c>
      <c r="AQ344" s="10">
        <v>1066</v>
      </c>
      <c r="AR344" s="10">
        <v>372</v>
      </c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</row>
    <row r="345" spans="1:64">
      <c r="A345" s="6">
        <v>11041</v>
      </c>
      <c r="B345" s="7" t="s">
        <v>24</v>
      </c>
      <c r="C345" s="12" t="s">
        <v>433</v>
      </c>
      <c r="D345" s="12" t="s">
        <v>445</v>
      </c>
      <c r="E345" s="12" t="s">
        <v>363</v>
      </c>
      <c r="F345" s="12" t="s">
        <v>363</v>
      </c>
      <c r="G345" s="10">
        <v>2376</v>
      </c>
      <c r="H345" s="10">
        <v>813</v>
      </c>
      <c r="I345" s="10">
        <v>437</v>
      </c>
      <c r="J345" s="10">
        <v>376</v>
      </c>
      <c r="K345" s="10">
        <v>1074</v>
      </c>
      <c r="L345" s="10">
        <v>825</v>
      </c>
      <c r="M345" s="10">
        <v>239</v>
      </c>
      <c r="N345" s="10">
        <v>8</v>
      </c>
      <c r="O345" s="10">
        <v>2</v>
      </c>
      <c r="P345" s="10">
        <f t="shared" si="521"/>
        <v>241</v>
      </c>
      <c r="Q345" s="10">
        <f t="shared" si="522"/>
        <v>833</v>
      </c>
      <c r="R345" s="10">
        <f t="shared" si="523"/>
        <v>573</v>
      </c>
      <c r="S345" s="10">
        <f t="shared" si="524"/>
        <v>990</v>
      </c>
      <c r="T345" s="10">
        <f t="shared" ref="T345:U345" si="698">(P345/R345)*100</f>
        <v>42.059336823734725</v>
      </c>
      <c r="U345" s="10">
        <f t="shared" si="698"/>
        <v>84.141414141414145</v>
      </c>
      <c r="V345" s="10">
        <v>489</v>
      </c>
      <c r="W345" s="10">
        <v>157</v>
      </c>
      <c r="X345" s="10">
        <v>332</v>
      </c>
      <c r="Y345" s="10">
        <v>0</v>
      </c>
      <c r="Z345" s="10">
        <v>2835</v>
      </c>
      <c r="AA345" s="10">
        <v>929</v>
      </c>
      <c r="AB345" s="10">
        <v>496</v>
      </c>
      <c r="AC345" s="10">
        <v>433</v>
      </c>
      <c r="AD345" s="10">
        <v>1371</v>
      </c>
      <c r="AE345" s="10">
        <v>940</v>
      </c>
      <c r="AF345" s="10">
        <v>409</v>
      </c>
      <c r="AG345" s="10">
        <v>13</v>
      </c>
      <c r="AH345" s="10">
        <v>9</v>
      </c>
      <c r="AI345" s="10">
        <f t="shared" si="526"/>
        <v>418</v>
      </c>
      <c r="AJ345" s="10">
        <f t="shared" si="662"/>
        <v>953</v>
      </c>
      <c r="AK345" s="10">
        <f t="shared" si="527"/>
        <v>753</v>
      </c>
      <c r="AL345" s="10">
        <f t="shared" si="528"/>
        <v>1076</v>
      </c>
      <c r="AM345" s="10">
        <f t="shared" ref="AM345:AN345" si="699">(AI345/AK345)*100</f>
        <v>55.511288180610883</v>
      </c>
      <c r="AN345" s="10">
        <f t="shared" si="699"/>
        <v>88.568773234200748</v>
      </c>
      <c r="AO345" s="10">
        <v>458</v>
      </c>
      <c r="AP345" s="10">
        <v>123</v>
      </c>
      <c r="AQ345" s="10">
        <v>335</v>
      </c>
      <c r="AR345" s="10">
        <v>77</v>
      </c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</row>
    <row r="346" spans="1:64">
      <c r="A346" s="6">
        <v>11065</v>
      </c>
      <c r="B346" s="7" t="s">
        <v>24</v>
      </c>
      <c r="C346" s="12" t="s">
        <v>433</v>
      </c>
      <c r="D346" s="12" t="s">
        <v>445</v>
      </c>
      <c r="E346" s="12" t="s">
        <v>106</v>
      </c>
      <c r="F346" s="12" t="s">
        <v>106</v>
      </c>
      <c r="G346" s="10">
        <v>1653</v>
      </c>
      <c r="H346" s="10">
        <v>661</v>
      </c>
      <c r="I346" s="10">
        <v>338</v>
      </c>
      <c r="J346" s="10">
        <v>323</v>
      </c>
      <c r="K346" s="10">
        <v>642</v>
      </c>
      <c r="L346" s="10">
        <v>500</v>
      </c>
      <c r="M346" s="10">
        <v>132</v>
      </c>
      <c r="N346" s="10">
        <v>9</v>
      </c>
      <c r="O346" s="10">
        <v>1</v>
      </c>
      <c r="P346" s="10">
        <f t="shared" si="521"/>
        <v>133</v>
      </c>
      <c r="Q346" s="10">
        <f t="shared" si="522"/>
        <v>509</v>
      </c>
      <c r="R346" s="10">
        <f t="shared" si="523"/>
        <v>378</v>
      </c>
      <c r="S346" s="10">
        <f t="shared" si="524"/>
        <v>614</v>
      </c>
      <c r="T346" s="10">
        <f t="shared" ref="T346:U346" si="700">(P346/R346)*100</f>
        <v>35.185185185185183</v>
      </c>
      <c r="U346" s="10">
        <f t="shared" si="700"/>
        <v>82.899022801302934</v>
      </c>
      <c r="V346" s="10">
        <v>350</v>
      </c>
      <c r="W346" s="10">
        <v>105</v>
      </c>
      <c r="X346" s="10">
        <v>245</v>
      </c>
      <c r="Y346" s="10">
        <v>0</v>
      </c>
      <c r="Z346" s="10">
        <v>2579</v>
      </c>
      <c r="AA346" s="10">
        <v>859</v>
      </c>
      <c r="AB346" s="10">
        <v>445</v>
      </c>
      <c r="AC346" s="10">
        <v>414</v>
      </c>
      <c r="AD346" s="10">
        <v>1284</v>
      </c>
      <c r="AE346" s="10">
        <v>890</v>
      </c>
      <c r="AF346" s="10">
        <v>372</v>
      </c>
      <c r="AG346" s="10">
        <v>15</v>
      </c>
      <c r="AH346" s="10">
        <v>7</v>
      </c>
      <c r="AI346" s="10">
        <f t="shared" si="526"/>
        <v>379</v>
      </c>
      <c r="AJ346" s="10">
        <f t="shared" si="662"/>
        <v>905</v>
      </c>
      <c r="AK346" s="10">
        <f t="shared" si="527"/>
        <v>647</v>
      </c>
      <c r="AL346" s="10">
        <f t="shared" si="528"/>
        <v>1007</v>
      </c>
      <c r="AM346" s="10">
        <f t="shared" ref="AM346:AN346" si="701">(AI346/AK346)*100</f>
        <v>58.578052550231838</v>
      </c>
      <c r="AN346" s="10">
        <f t="shared" si="701"/>
        <v>89.870903674280044</v>
      </c>
      <c r="AO346" s="10">
        <v>370</v>
      </c>
      <c r="AP346" s="10">
        <v>102</v>
      </c>
      <c r="AQ346" s="10">
        <v>268</v>
      </c>
      <c r="AR346" s="10">
        <v>66</v>
      </c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</row>
    <row r="347" spans="1:64">
      <c r="A347" s="6">
        <v>11113</v>
      </c>
      <c r="B347" s="7" t="s">
        <v>24</v>
      </c>
      <c r="C347" s="12" t="s">
        <v>433</v>
      </c>
      <c r="D347" s="12" t="s">
        <v>446</v>
      </c>
      <c r="E347" s="12" t="s">
        <v>447</v>
      </c>
      <c r="F347" s="12" t="s">
        <v>447</v>
      </c>
      <c r="G347" s="10">
        <v>2065</v>
      </c>
      <c r="H347" s="10">
        <v>595</v>
      </c>
      <c r="I347" s="10">
        <v>303</v>
      </c>
      <c r="J347" s="10">
        <v>292</v>
      </c>
      <c r="K347" s="10">
        <v>1089</v>
      </c>
      <c r="L347" s="10">
        <v>846</v>
      </c>
      <c r="M347" s="10">
        <v>237</v>
      </c>
      <c r="N347" s="10">
        <v>4</v>
      </c>
      <c r="O347" s="10">
        <v>2</v>
      </c>
      <c r="P347" s="10">
        <f t="shared" si="521"/>
        <v>239</v>
      </c>
      <c r="Q347" s="10">
        <f t="shared" si="522"/>
        <v>850</v>
      </c>
      <c r="R347" s="10">
        <f t="shared" si="523"/>
        <v>494</v>
      </c>
      <c r="S347" s="10">
        <f t="shared" si="524"/>
        <v>976</v>
      </c>
      <c r="T347" s="10">
        <f t="shared" ref="T347:U347" si="702">(P347/R347)*100</f>
        <v>48.380566801619437</v>
      </c>
      <c r="U347" s="10">
        <f t="shared" si="702"/>
        <v>87.090163934426229</v>
      </c>
      <c r="V347" s="10">
        <v>381</v>
      </c>
      <c r="W347" s="10">
        <v>126</v>
      </c>
      <c r="X347" s="10">
        <v>255</v>
      </c>
      <c r="Y347" s="10">
        <v>0</v>
      </c>
      <c r="Z347" s="10">
        <v>1573</v>
      </c>
      <c r="AA347" s="10">
        <v>525</v>
      </c>
      <c r="AB347" s="10">
        <v>273</v>
      </c>
      <c r="AC347" s="10">
        <v>252</v>
      </c>
      <c r="AD347" s="10">
        <v>712</v>
      </c>
      <c r="AE347" s="10">
        <v>463</v>
      </c>
      <c r="AF347" s="10">
        <v>239</v>
      </c>
      <c r="AG347" s="10">
        <v>7</v>
      </c>
      <c r="AH347" s="10">
        <v>3</v>
      </c>
      <c r="AI347" s="10">
        <f t="shared" si="526"/>
        <v>242</v>
      </c>
      <c r="AJ347" s="10">
        <f t="shared" si="662"/>
        <v>470</v>
      </c>
      <c r="AK347" s="10">
        <f t="shared" si="527"/>
        <v>406</v>
      </c>
      <c r="AL347" s="10">
        <f t="shared" si="528"/>
        <v>540</v>
      </c>
      <c r="AM347" s="10">
        <f t="shared" ref="AM347:AN347" si="703">(AI347/AK347)*100</f>
        <v>59.605911330049267</v>
      </c>
      <c r="AN347" s="10">
        <f t="shared" si="703"/>
        <v>87.037037037037038</v>
      </c>
      <c r="AO347" s="10">
        <v>234</v>
      </c>
      <c r="AP347" s="10">
        <v>70</v>
      </c>
      <c r="AQ347" s="10">
        <v>164</v>
      </c>
      <c r="AR347" s="10">
        <v>102</v>
      </c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</row>
    <row r="348" spans="1:64">
      <c r="A348" s="6">
        <v>11137</v>
      </c>
      <c r="B348" s="7" t="s">
        <v>24</v>
      </c>
      <c r="C348" s="12" t="s">
        <v>433</v>
      </c>
      <c r="D348" s="12" t="s">
        <v>446</v>
      </c>
      <c r="E348" s="12" t="s">
        <v>448</v>
      </c>
      <c r="F348" s="12" t="s">
        <v>448</v>
      </c>
      <c r="G348" s="10">
        <v>2801</v>
      </c>
      <c r="H348" s="10">
        <v>1162</v>
      </c>
      <c r="I348" s="10">
        <v>573</v>
      </c>
      <c r="J348" s="10">
        <v>589</v>
      </c>
      <c r="K348" s="10">
        <v>1022</v>
      </c>
      <c r="L348" s="10">
        <v>749</v>
      </c>
      <c r="M348" s="10">
        <v>260</v>
      </c>
      <c r="N348" s="10">
        <v>10</v>
      </c>
      <c r="O348" s="10">
        <v>3</v>
      </c>
      <c r="P348" s="10">
        <f t="shared" si="521"/>
        <v>263</v>
      </c>
      <c r="Q348" s="10">
        <f t="shared" si="522"/>
        <v>759</v>
      </c>
      <c r="R348" s="10">
        <f t="shared" si="523"/>
        <v>700</v>
      </c>
      <c r="S348" s="10">
        <f t="shared" si="524"/>
        <v>939</v>
      </c>
      <c r="T348" s="10">
        <f t="shared" ref="T348:U348" si="704">(P348/R348)*100</f>
        <v>37.571428571428569</v>
      </c>
      <c r="U348" s="10">
        <f t="shared" si="704"/>
        <v>80.83067092651757</v>
      </c>
      <c r="V348" s="10">
        <v>617</v>
      </c>
      <c r="W348" s="10">
        <v>180</v>
      </c>
      <c r="X348" s="10">
        <v>437</v>
      </c>
      <c r="Y348" s="10">
        <v>0</v>
      </c>
      <c r="Z348" s="10">
        <v>2478</v>
      </c>
      <c r="AA348" s="10">
        <v>857</v>
      </c>
      <c r="AB348" s="10">
        <v>446</v>
      </c>
      <c r="AC348" s="10">
        <v>411</v>
      </c>
      <c r="AD348" s="10">
        <v>1148</v>
      </c>
      <c r="AE348" s="10">
        <v>704</v>
      </c>
      <c r="AF348" s="10">
        <v>392</v>
      </c>
      <c r="AG348" s="10">
        <v>31</v>
      </c>
      <c r="AH348" s="10">
        <v>21</v>
      </c>
      <c r="AI348" s="10">
        <f t="shared" si="526"/>
        <v>413</v>
      </c>
      <c r="AJ348" s="10">
        <f t="shared" si="662"/>
        <v>735</v>
      </c>
      <c r="AK348" s="10">
        <f t="shared" si="527"/>
        <v>659</v>
      </c>
      <c r="AL348" s="10">
        <f t="shared" si="528"/>
        <v>831</v>
      </c>
      <c r="AM348" s="10">
        <f t="shared" ref="AM348:AN348" si="705">(AI348/AK348)*100</f>
        <v>62.670713201820938</v>
      </c>
      <c r="AN348" s="10">
        <f t="shared" si="705"/>
        <v>88.447653429602894</v>
      </c>
      <c r="AO348" s="10">
        <v>342</v>
      </c>
      <c r="AP348" s="10">
        <v>96</v>
      </c>
      <c r="AQ348" s="10">
        <v>246</v>
      </c>
      <c r="AR348" s="10">
        <v>131</v>
      </c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</row>
    <row r="349" spans="1:64">
      <c r="A349" s="6">
        <v>11161</v>
      </c>
      <c r="B349" s="7" t="s">
        <v>24</v>
      </c>
      <c r="C349" s="12" t="s">
        <v>433</v>
      </c>
      <c r="D349" s="12" t="s">
        <v>446</v>
      </c>
      <c r="E349" s="12" t="s">
        <v>449</v>
      </c>
      <c r="F349" s="12" t="s">
        <v>449</v>
      </c>
      <c r="G349" s="10">
        <v>2165</v>
      </c>
      <c r="H349" s="10">
        <v>760</v>
      </c>
      <c r="I349" s="10">
        <v>380</v>
      </c>
      <c r="J349" s="10">
        <v>380</v>
      </c>
      <c r="K349" s="10">
        <v>1005</v>
      </c>
      <c r="L349" s="10">
        <v>829</v>
      </c>
      <c r="M349" s="10">
        <v>174</v>
      </c>
      <c r="N349" s="10">
        <v>1</v>
      </c>
      <c r="O349" s="10">
        <v>1</v>
      </c>
      <c r="P349" s="10">
        <f t="shared" si="521"/>
        <v>175</v>
      </c>
      <c r="Q349" s="10">
        <f t="shared" si="522"/>
        <v>830</v>
      </c>
      <c r="R349" s="10">
        <f t="shared" si="523"/>
        <v>485</v>
      </c>
      <c r="S349" s="10">
        <f t="shared" si="524"/>
        <v>920</v>
      </c>
      <c r="T349" s="10">
        <f t="shared" ref="T349:U349" si="706">(P349/R349)*100</f>
        <v>36.082474226804123</v>
      </c>
      <c r="U349" s="10">
        <f t="shared" si="706"/>
        <v>90.217391304347828</v>
      </c>
      <c r="V349" s="10">
        <v>400</v>
      </c>
      <c r="W349" s="10">
        <v>90</v>
      </c>
      <c r="X349" s="10">
        <v>310</v>
      </c>
      <c r="Y349" s="10">
        <v>0</v>
      </c>
      <c r="Z349" s="10">
        <v>2308</v>
      </c>
      <c r="AA349" s="10">
        <v>665</v>
      </c>
      <c r="AB349" s="10">
        <v>316</v>
      </c>
      <c r="AC349" s="10">
        <v>349</v>
      </c>
      <c r="AD349" s="10">
        <v>1055</v>
      </c>
      <c r="AE349" s="10">
        <v>726</v>
      </c>
      <c r="AF349" s="10">
        <v>314</v>
      </c>
      <c r="AG349" s="10">
        <v>13</v>
      </c>
      <c r="AH349" s="10">
        <v>2</v>
      </c>
      <c r="AI349" s="10">
        <f t="shared" si="526"/>
        <v>316</v>
      </c>
      <c r="AJ349" s="10">
        <f t="shared" si="662"/>
        <v>739</v>
      </c>
      <c r="AK349" s="10">
        <f t="shared" si="527"/>
        <v>542</v>
      </c>
      <c r="AL349" s="10">
        <f t="shared" si="528"/>
        <v>818</v>
      </c>
      <c r="AM349" s="10">
        <f t="shared" ref="AM349:AN349" si="707">(AI349/AK349)*100</f>
        <v>58.302583025830259</v>
      </c>
      <c r="AN349" s="10">
        <f t="shared" si="707"/>
        <v>90.342298288508559</v>
      </c>
      <c r="AO349" s="10">
        <v>305</v>
      </c>
      <c r="AP349" s="10">
        <v>79</v>
      </c>
      <c r="AQ349" s="10">
        <v>226</v>
      </c>
      <c r="AR349" s="10">
        <v>283</v>
      </c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</row>
    <row r="350" spans="1:64">
      <c r="A350" s="1"/>
      <c r="B350" s="1"/>
      <c r="C350" s="1"/>
      <c r="D350" s="1"/>
      <c r="E350" s="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1:6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 spans="1:6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 spans="1:6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 spans="1:6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 spans="1:6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 spans="1:6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 spans="1:6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 spans="1:6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 spans="1:6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 spans="1:6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 spans="1:6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 spans="1:6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 spans="1:6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 spans="1: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 spans="1:6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 spans="1:6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 spans="1:6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 spans="1:6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 spans="1:6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 spans="1:6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 spans="1:6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 spans="1:6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 spans="1:6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 spans="1:6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 spans="1:6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 spans="1:6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 spans="1:6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 spans="1:6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 spans="1:6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 spans="1:6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 spans="1:6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 spans="1:6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 spans="1:6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 spans="1:6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 spans="1:6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 spans="1:6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 spans="1:6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 spans="1:6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 spans="1:6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 spans="1:6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 spans="1:6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 spans="1:6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 spans="1:6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 spans="1:6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 spans="1:6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 spans="1:6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 spans="1:6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 spans="1:6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 spans="1:6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 spans="1:6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 spans="1:6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 spans="1:6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 spans="1:6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 spans="1:6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 spans="1:6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 spans="1:6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 spans="1:6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 spans="1:6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 spans="1:6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 spans="1:6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 spans="1:6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 spans="1:6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 spans="1:6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 spans="1:6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 spans="1:6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 spans="1:6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 spans="1:6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 spans="1:6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 spans="1:6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 spans="1:6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 spans="1:6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 spans="1:6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 spans="1:6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 spans="1:6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 spans="1:6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 spans="1:6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 spans="1:6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 spans="1:6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 spans="1:6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 spans="1:6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 spans="1:6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 spans="1:6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 spans="1:6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 spans="1:6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 spans="1:6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 spans="1:6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 spans="1:6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 spans="1:6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 spans="1:6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 spans="1:6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 spans="1:6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 spans="1:6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 spans="1:6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 spans="1:6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 spans="1:6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 spans="1:6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 spans="1:6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 spans="1:6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 spans="1:6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 spans="1:6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 spans="1:6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 spans="1:6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 spans="1:6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 spans="1:6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 spans="1:6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 spans="1:6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 spans="1:6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 spans="1:6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 spans="1:6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 spans="1:6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 spans="1:6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 spans="1:6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 spans="1:6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 spans="1: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 spans="1:6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 spans="1:6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 spans="1:6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 spans="1:6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 spans="1:6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 spans="1:6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 spans="1:6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 spans="1:6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 spans="1:6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 spans="1:6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 spans="1:6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 spans="1:6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 spans="1:6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 spans="1:6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 spans="1:6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 spans="1:6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 spans="1:6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 spans="1:6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 spans="1:6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 spans="1:6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 spans="1:6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 spans="1:6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 spans="1:6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 spans="1:6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 spans="1:6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 spans="1:6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 spans="1:6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 spans="1:6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 spans="1:6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 spans="1:6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 spans="1:6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 spans="1:6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 spans="1:6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 spans="1:6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 spans="1:6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 spans="1:6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 spans="1:6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 spans="1:6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 spans="1:6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 spans="1:6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 spans="1:6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 spans="1:6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 spans="1:6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 spans="1:6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 spans="1:6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 spans="1:6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 spans="1:6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 spans="1:6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 spans="1:6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 spans="1:6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 spans="1:6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 spans="1:6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 spans="1:6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 spans="1:6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 spans="1:6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 spans="1:6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 spans="1:6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 spans="1:6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 spans="1:6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 spans="1:6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 spans="1:6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 spans="1:6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 spans="1:6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 spans="1:6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 spans="1:6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 spans="1:6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 spans="1:6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 spans="1:6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 spans="1:6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 spans="1:6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 spans="1:6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 spans="1:6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 spans="1:6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 spans="1:6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 spans="1:6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 spans="1:6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 spans="1:6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 spans="1:6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 spans="1:6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 spans="1:6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 spans="1:6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 spans="1:6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 spans="1:6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 spans="1:6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 spans="1:6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 spans="1:6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 spans="1:6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 spans="1:6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 spans="1:6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 spans="1:6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 spans="1:6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 spans="1:6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 spans="1:6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 spans="1:6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 spans="1:6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 spans="1:6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 spans="1:6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 spans="1:6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 spans="1:6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 spans="1: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 spans="1:6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 spans="1:6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 spans="1:6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 spans="1:6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 spans="1:6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 spans="1:6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 spans="1:6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 spans="1:6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 spans="1:6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 spans="1:6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 spans="1:6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 spans="1:6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 spans="1:6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 spans="1:6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 spans="1:6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 spans="1:6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 spans="1:6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 spans="1:6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 spans="1:6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 spans="1:6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 spans="1:6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 spans="1:6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 spans="1:6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 spans="1:6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 spans="1:6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 spans="1:6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 spans="1:6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 spans="1:6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 spans="1:6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 spans="1:6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 spans="1:6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 spans="1:6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 spans="1:6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 spans="1:6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 spans="1:6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 spans="1:6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 spans="1:6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 spans="1:6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 spans="1:6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 spans="1:6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 spans="1:6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 spans="1:6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 spans="1:6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 spans="1:6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 spans="1:6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 spans="1:6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 spans="1:6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 spans="1:6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 spans="1:6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 spans="1:6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 spans="1:6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 spans="1:6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 spans="1:6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 spans="1:6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 spans="1:6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 spans="1:6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 spans="1:6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 spans="1:6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 spans="1:6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 spans="1:6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 spans="1:6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 spans="1:6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 spans="1:6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 spans="1:6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 spans="1:6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 spans="1:6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 spans="1:6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 spans="1:6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 spans="1:6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 spans="1:6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 spans="1:6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 spans="1:6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 spans="1:6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 spans="1:6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 spans="1:6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 spans="1:6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 spans="1:6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 spans="1:6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 spans="1:6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 spans="1:6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 spans="1:6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 spans="1:6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 spans="1:6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 spans="1:6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 spans="1:6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 spans="1:6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 spans="1:6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 spans="1:6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 spans="1:6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 spans="1:6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 spans="1:6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 spans="1:6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 spans="1:6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 spans="1:6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 spans="1:6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 spans="1:6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 spans="1:6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 spans="1:6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 spans="1:6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 spans="1: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 spans="1:6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 spans="1:6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 spans="1:6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 spans="1:6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 spans="1:6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 spans="1:6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 spans="1:6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 spans="1:6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 spans="1:6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 spans="1:6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 spans="1:6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 spans="1:6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 spans="1:6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 spans="1:6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 spans="1:6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 spans="1:6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 spans="1:6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 spans="1:6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 spans="1:6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 spans="1:6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 spans="1:6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 spans="1:6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 spans="1:6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 spans="1:6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 spans="1:6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 spans="1:6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 spans="1:6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 spans="1:6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 spans="1:6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 spans="1:6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 spans="1:6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 spans="1:6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 spans="1:6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 spans="1:6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 spans="1:6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 spans="1:6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 spans="1:6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 spans="1:6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 spans="1:6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 spans="1:6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 spans="1:6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 spans="1:6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 spans="1:6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 spans="1:6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 spans="1:6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 spans="1:6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 spans="1:6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 spans="1:6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 spans="1:6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 spans="1:6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 spans="1:6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 spans="1:6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 spans="1:6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 spans="1:6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 spans="1:6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 spans="1:6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 spans="1:6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 spans="1:6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 spans="1:6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 spans="1:6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 spans="1:6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 spans="1:6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 spans="1:6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 spans="1:6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 spans="1:6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 spans="1:6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 spans="1:6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 spans="1:6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 spans="1:6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 spans="1:6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 spans="1:6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 spans="1:6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 spans="1:6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 spans="1:6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 spans="1:6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 spans="1:6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 spans="1:6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 spans="1:6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 spans="1:6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 spans="1:6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 spans="1:6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 spans="1:6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 spans="1:6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 spans="1:6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 spans="1:6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  <row r="750" spans="1:6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</row>
    <row r="751" spans="1:6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</row>
    <row r="752" spans="1:6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</row>
    <row r="753" spans="1:6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</row>
    <row r="754" spans="1:6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</row>
    <row r="755" spans="1:6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</row>
    <row r="756" spans="1:6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</row>
    <row r="757" spans="1:6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</row>
    <row r="758" spans="1:6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</row>
    <row r="759" spans="1:6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</row>
    <row r="760" spans="1:6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</row>
    <row r="761" spans="1:6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</row>
    <row r="762" spans="1:6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</row>
    <row r="763" spans="1:6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</row>
    <row r="764" spans="1: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</row>
    <row r="765" spans="1:6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</row>
    <row r="766" spans="1:6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</row>
    <row r="767" spans="1:6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</row>
    <row r="768" spans="1:6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</row>
    <row r="769" spans="1:6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</row>
    <row r="770" spans="1:6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</row>
    <row r="771" spans="1:6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</row>
    <row r="772" spans="1:6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</row>
    <row r="773" spans="1:6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</row>
    <row r="774" spans="1:6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</row>
    <row r="775" spans="1:6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</row>
    <row r="776" spans="1:6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</row>
    <row r="777" spans="1:6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</row>
    <row r="778" spans="1:6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</row>
    <row r="779" spans="1:6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</row>
    <row r="780" spans="1:6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</row>
    <row r="781" spans="1:6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</row>
    <row r="782" spans="1:6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</row>
    <row r="783" spans="1:6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</row>
    <row r="784" spans="1:6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</row>
    <row r="785" spans="1:6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</row>
    <row r="786" spans="1:6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</row>
    <row r="787" spans="1:6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</row>
    <row r="788" spans="1:6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</row>
    <row r="789" spans="1:6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</row>
    <row r="790" spans="1:6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</row>
    <row r="791" spans="1:6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</row>
    <row r="792" spans="1:6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</row>
    <row r="793" spans="1:6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</row>
    <row r="794" spans="1:6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</row>
    <row r="795" spans="1:6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</row>
    <row r="796" spans="1:6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</row>
    <row r="797" spans="1:6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</row>
    <row r="798" spans="1:6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</row>
    <row r="799" spans="1:6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</row>
    <row r="800" spans="1:6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</row>
    <row r="801" spans="1:6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</row>
    <row r="802" spans="1:6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</row>
    <row r="803" spans="1:6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</row>
    <row r="804" spans="1:6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</row>
    <row r="805" spans="1:6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</row>
    <row r="806" spans="1:6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</row>
    <row r="807" spans="1:6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</row>
    <row r="808" spans="1:6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</row>
    <row r="809" spans="1:6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</row>
    <row r="810" spans="1:6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</row>
    <row r="811" spans="1:6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</row>
    <row r="812" spans="1:6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</row>
    <row r="813" spans="1:6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</row>
    <row r="814" spans="1:6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</row>
    <row r="815" spans="1:6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</row>
    <row r="816" spans="1:6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</row>
    <row r="817" spans="1:6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</row>
    <row r="818" spans="1:6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</row>
    <row r="819" spans="1:6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</row>
    <row r="820" spans="1:6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</row>
    <row r="821" spans="1:6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</row>
    <row r="822" spans="1:6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</row>
    <row r="823" spans="1:6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</row>
    <row r="824" spans="1:6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</row>
    <row r="825" spans="1:6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</row>
    <row r="826" spans="1:6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</row>
    <row r="827" spans="1:6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</row>
    <row r="828" spans="1:6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</row>
    <row r="829" spans="1:6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</row>
    <row r="830" spans="1:6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</row>
    <row r="831" spans="1:6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</row>
    <row r="832" spans="1:6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</row>
    <row r="833" spans="1:6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</row>
    <row r="834" spans="1:6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</row>
    <row r="835" spans="1:6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</row>
    <row r="836" spans="1:6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</row>
    <row r="837" spans="1:6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</row>
    <row r="838" spans="1:6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</row>
    <row r="839" spans="1:6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</row>
    <row r="840" spans="1:6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</row>
    <row r="841" spans="1:6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</row>
    <row r="842" spans="1:6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</row>
    <row r="843" spans="1:6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</row>
    <row r="844" spans="1:6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</row>
    <row r="845" spans="1:6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</row>
    <row r="846" spans="1:6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</row>
    <row r="847" spans="1:6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</row>
    <row r="848" spans="1:6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</row>
    <row r="849" spans="1:6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</row>
    <row r="850" spans="1:6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</row>
    <row r="851" spans="1:6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</row>
    <row r="852" spans="1:6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</row>
    <row r="853" spans="1:6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</row>
    <row r="854" spans="1:6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</row>
    <row r="855" spans="1:6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</row>
    <row r="856" spans="1:6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</row>
    <row r="857" spans="1:6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</row>
    <row r="858" spans="1:6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</row>
    <row r="859" spans="1:6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</row>
    <row r="860" spans="1:6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</row>
    <row r="861" spans="1:6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</row>
    <row r="862" spans="1:6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</row>
    <row r="863" spans="1:6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</row>
    <row r="864" spans="1: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</row>
    <row r="865" spans="1:6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</row>
    <row r="866" spans="1:6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</row>
    <row r="867" spans="1:6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</row>
    <row r="868" spans="1:6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</row>
    <row r="869" spans="1:6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</row>
    <row r="870" spans="1:6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</row>
    <row r="871" spans="1:6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</row>
    <row r="872" spans="1:6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</row>
    <row r="873" spans="1:6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</row>
    <row r="874" spans="1:6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</row>
    <row r="875" spans="1:6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</row>
    <row r="876" spans="1:6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</row>
    <row r="877" spans="1:6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</row>
    <row r="878" spans="1:6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</row>
    <row r="879" spans="1:6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</row>
    <row r="880" spans="1:6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</row>
    <row r="881" spans="1:6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</row>
    <row r="882" spans="1:6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</row>
    <row r="883" spans="1:6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</row>
    <row r="884" spans="1:6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</row>
    <row r="885" spans="1:6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</row>
    <row r="886" spans="1:6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</row>
    <row r="887" spans="1:6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</row>
    <row r="888" spans="1:6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</row>
    <row r="889" spans="1:6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</row>
    <row r="890" spans="1:6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</row>
    <row r="891" spans="1:6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</row>
    <row r="892" spans="1:6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</row>
    <row r="893" spans="1:6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</row>
    <row r="894" spans="1:6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</row>
    <row r="895" spans="1:6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</row>
    <row r="896" spans="1:6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</row>
    <row r="897" spans="1:6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</row>
    <row r="898" spans="1:6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</row>
    <row r="899" spans="1:6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</row>
    <row r="900" spans="1:6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</row>
    <row r="901" spans="1:6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</row>
    <row r="902" spans="1:6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</row>
    <row r="903" spans="1:6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</row>
    <row r="904" spans="1:6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</row>
    <row r="905" spans="1:6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</row>
    <row r="906" spans="1:6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</row>
    <row r="907" spans="1:6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</row>
    <row r="908" spans="1:6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</row>
    <row r="909" spans="1:6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</row>
    <row r="910" spans="1:6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</row>
    <row r="911" spans="1:6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</row>
    <row r="912" spans="1:6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</row>
    <row r="913" spans="1:6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</row>
    <row r="914" spans="1:6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</row>
    <row r="915" spans="1:6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</row>
    <row r="916" spans="1:6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</row>
    <row r="917" spans="1:6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</row>
    <row r="918" spans="1:6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</row>
    <row r="919" spans="1:6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</row>
    <row r="920" spans="1:6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</row>
    <row r="921" spans="1:6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</row>
    <row r="922" spans="1:6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</row>
    <row r="923" spans="1:6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</row>
    <row r="924" spans="1:6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</row>
    <row r="925" spans="1:6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</row>
    <row r="926" spans="1:6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</row>
    <row r="927" spans="1:6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</row>
    <row r="928" spans="1:6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</row>
    <row r="929" spans="1:6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</row>
    <row r="930" spans="1:6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</row>
    <row r="931" spans="1:6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</row>
    <row r="932" spans="1:6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</row>
    <row r="933" spans="1:6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</row>
    <row r="934" spans="1:6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</row>
    <row r="935" spans="1:6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</row>
    <row r="936" spans="1:6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</row>
    <row r="937" spans="1:6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</row>
    <row r="938" spans="1:6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</row>
    <row r="939" spans="1:6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</row>
    <row r="940" spans="1:6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</row>
    <row r="941" spans="1:6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</row>
    <row r="942" spans="1:6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</row>
    <row r="943" spans="1:6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</row>
    <row r="944" spans="1:6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</row>
    <row r="945" spans="1:6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</row>
    <row r="946" spans="1:6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</row>
    <row r="947" spans="1:6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</row>
    <row r="948" spans="1:6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</row>
    <row r="949" spans="1:6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</row>
    <row r="950" spans="1:6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</row>
    <row r="951" spans="1:6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</row>
    <row r="952" spans="1:6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</row>
    <row r="953" spans="1:6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</row>
    <row r="954" spans="1:6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</row>
    <row r="955" spans="1:6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</row>
    <row r="956" spans="1:6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</row>
    <row r="957" spans="1:6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</row>
    <row r="958" spans="1:6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</row>
    <row r="959" spans="1:6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</row>
    <row r="960" spans="1:6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</row>
    <row r="961" spans="1:6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</row>
    <row r="962" spans="1:6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</row>
    <row r="963" spans="1:6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</row>
    <row r="964" spans="1: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</row>
    <row r="965" spans="1:6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</row>
    <row r="966" spans="1:6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</row>
    <row r="967" spans="1:6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</row>
    <row r="968" spans="1:6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</row>
    <row r="969" spans="1:6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</row>
    <row r="970" spans="1:6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</row>
    <row r="971" spans="1:6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</row>
    <row r="972" spans="1:6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</row>
    <row r="973" spans="1:6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</row>
    <row r="974" spans="1:6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</row>
    <row r="975" spans="1:6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</row>
    <row r="976" spans="1:6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</row>
    <row r="977" spans="1:6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</row>
    <row r="978" spans="1:6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</row>
    <row r="979" spans="1:6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</row>
    <row r="980" spans="1:6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</row>
    <row r="981" spans="1:6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</row>
    <row r="982" spans="1:6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</row>
    <row r="983" spans="1:6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</row>
    <row r="984" spans="1:6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</row>
    <row r="985" spans="1:6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</row>
    <row r="986" spans="1:6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</row>
    <row r="987" spans="1:6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</row>
    <row r="988" spans="1:6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</row>
    <row r="989" spans="1:6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</row>
    <row r="990" spans="1:6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</row>
    <row r="991" spans="1:6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</row>
    <row r="992" spans="1:6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</row>
    <row r="993" spans="1:6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</row>
    <row r="994" spans="1:6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</row>
    <row r="995" spans="1:6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</row>
    <row r="996" spans="1:6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</row>
    <row r="997" spans="1:6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</row>
    <row r="998" spans="1:6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</row>
    <row r="999" spans="1:6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</row>
    <row r="1000" spans="1:6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</row>
    <row r="1001" spans="1:6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</row>
    <row r="1002" spans="1:6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</row>
    <row r="1003" spans="1:6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</row>
    <row r="1004" spans="1:6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</row>
  </sheetData>
  <mergeCells count="38">
    <mergeCell ref="Z2:Z5"/>
    <mergeCell ref="AA2:AC3"/>
    <mergeCell ref="H2:J3"/>
    <mergeCell ref="K3:O3"/>
    <mergeCell ref="V3:X3"/>
    <mergeCell ref="Y3:Y5"/>
    <mergeCell ref="AD3:AH3"/>
    <mergeCell ref="AO3:AQ3"/>
    <mergeCell ref="AQ4:AQ5"/>
    <mergeCell ref="E1:E5"/>
    <mergeCell ref="H4:H5"/>
    <mergeCell ref="I4:I5"/>
    <mergeCell ref="J4:J5"/>
    <mergeCell ref="G1:Y1"/>
    <mergeCell ref="K2:Y2"/>
    <mergeCell ref="AD4:AD5"/>
    <mergeCell ref="AE4:AF4"/>
    <mergeCell ref="AG4:AH4"/>
    <mergeCell ref="AO4:AO5"/>
    <mergeCell ref="AP4:AP5"/>
    <mergeCell ref="F1:F5"/>
    <mergeCell ref="G2:G5"/>
    <mergeCell ref="A1:A5"/>
    <mergeCell ref="B1:B5"/>
    <mergeCell ref="C1:C5"/>
    <mergeCell ref="D1:D5"/>
    <mergeCell ref="Z1:AR1"/>
    <mergeCell ref="AD2:AR2"/>
    <mergeCell ref="AR3:AR5"/>
    <mergeCell ref="K4:K5"/>
    <mergeCell ref="L4:M4"/>
    <mergeCell ref="N4:O4"/>
    <mergeCell ref="V4:V5"/>
    <mergeCell ref="W4:W5"/>
    <mergeCell ref="X4:X5"/>
    <mergeCell ref="AA4:AA5"/>
    <mergeCell ref="AB4:AB5"/>
    <mergeCell ref="AC4:AC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F9F9"/>
    <outlinePr summaryBelow="0" summaryRight="0"/>
  </sheetPr>
  <dimension ref="A1:R1005"/>
  <sheetViews>
    <sheetView workbookViewId="0">
      <selection activeCell="N11" sqref="N11"/>
    </sheetView>
  </sheetViews>
  <sheetFormatPr baseColWidth="10" defaultColWidth="12.6640625" defaultRowHeight="15" customHeight="1"/>
  <cols>
    <col min="4" max="4" width="12.6640625" style="68"/>
    <col min="9" max="9" width="9.21875" customWidth="1"/>
  </cols>
  <sheetData>
    <row r="1" spans="1:18" ht="15.75" customHeight="1">
      <c r="A1" s="19" t="s">
        <v>450</v>
      </c>
      <c r="B1" s="20" t="s">
        <v>451</v>
      </c>
      <c r="C1" s="20" t="s">
        <v>452</v>
      </c>
      <c r="D1" s="21" t="s">
        <v>453</v>
      </c>
      <c r="E1" s="21" t="s">
        <v>454</v>
      </c>
      <c r="F1" s="21" t="s">
        <v>455</v>
      </c>
      <c r="G1" s="22" t="s">
        <v>456</v>
      </c>
      <c r="H1" s="1"/>
      <c r="I1" s="23" t="s">
        <v>457</v>
      </c>
      <c r="K1" s="24" t="s">
        <v>458</v>
      </c>
      <c r="L1" s="24" t="s">
        <v>459</v>
      </c>
    </row>
    <row r="2" spans="1:18" ht="15.75" customHeight="1">
      <c r="A2" s="19">
        <v>10101</v>
      </c>
      <c r="B2" s="20" t="s">
        <v>25</v>
      </c>
      <c r="C2" s="20" t="s">
        <v>27</v>
      </c>
      <c r="D2" s="42">
        <v>67.210544984381613</v>
      </c>
      <c r="E2" s="25">
        <v>28657</v>
      </c>
      <c r="F2" s="25">
        <v>74.300894055814211</v>
      </c>
      <c r="G2" s="25">
        <v>26991</v>
      </c>
      <c r="H2" s="11"/>
      <c r="I2" s="23">
        <f t="shared" ref="I2:I256" si="0">((F2-D2)/D2)*100</f>
        <v>10.549459274701988</v>
      </c>
      <c r="K2" s="26">
        <f>MAX(I2:I344)</f>
        <v>98.780786339075178</v>
      </c>
      <c r="L2" s="26">
        <f>MIN(I2:I344)</f>
        <v>-13.569801496908553</v>
      </c>
      <c r="P2" s="27"/>
      <c r="Q2" s="27" t="s">
        <v>460</v>
      </c>
      <c r="R2" s="27" t="s">
        <v>461</v>
      </c>
    </row>
    <row r="3" spans="1:18" ht="15.75" customHeight="1">
      <c r="A3" s="19">
        <v>10102</v>
      </c>
      <c r="B3" s="20" t="s">
        <v>25</v>
      </c>
      <c r="C3" s="20" t="s">
        <v>28</v>
      </c>
      <c r="D3" s="42">
        <v>73.12935474098758</v>
      </c>
      <c r="E3" s="25">
        <v>887</v>
      </c>
      <c r="F3" s="25">
        <v>85.368697172835908</v>
      </c>
      <c r="G3" s="25">
        <v>502</v>
      </c>
      <c r="H3" s="11"/>
      <c r="I3" s="23">
        <f t="shared" si="0"/>
        <v>16.736565603782655</v>
      </c>
      <c r="K3" s="20" t="s">
        <v>462</v>
      </c>
      <c r="L3" s="20" t="s">
        <v>463</v>
      </c>
      <c r="P3" s="27" t="s">
        <v>464</v>
      </c>
      <c r="Q3" s="28">
        <f>COUNTIFS(D:D,"&lt;=74,5",D:D,"&lt;&gt;0")</f>
        <v>42</v>
      </c>
      <c r="R3" s="28">
        <f>COUNTIF(F:F, "&lt;=74,5")</f>
        <v>10</v>
      </c>
    </row>
    <row r="4" spans="1:18" ht="15.75" customHeight="1">
      <c r="A4" s="19">
        <v>10103</v>
      </c>
      <c r="B4" s="20" t="s">
        <v>25</v>
      </c>
      <c r="C4" s="20" t="s">
        <v>29</v>
      </c>
      <c r="D4" s="42">
        <v>80.258587417985339</v>
      </c>
      <c r="E4" s="25">
        <v>1023</v>
      </c>
      <c r="F4" s="25">
        <v>88.350730688935286</v>
      </c>
      <c r="G4" s="25">
        <v>558</v>
      </c>
      <c r="H4" s="11"/>
      <c r="I4" s="23">
        <f t="shared" si="0"/>
        <v>10.082588706434869</v>
      </c>
      <c r="K4" s="27" t="s">
        <v>221</v>
      </c>
      <c r="L4" s="27" t="s">
        <v>221</v>
      </c>
      <c r="P4" s="27" t="s">
        <v>465</v>
      </c>
      <c r="Q4" s="28">
        <f>COUNTIFS(D:D,"&gt;74,5",D:D,"&lt;=80,2")</f>
        <v>116</v>
      </c>
      <c r="R4" s="28">
        <f>COUNTIFS(F:F,"&gt;74,5",F:F,"&lt;=80,2")</f>
        <v>46</v>
      </c>
    </row>
    <row r="5" spans="1:18" ht="15.75" customHeight="1">
      <c r="A5" s="19">
        <v>10201</v>
      </c>
      <c r="B5" s="20" t="s">
        <v>25</v>
      </c>
      <c r="C5" s="20" t="s">
        <v>466</v>
      </c>
      <c r="D5" s="42">
        <v>81.178247734138978</v>
      </c>
      <c r="E5" s="25">
        <v>623</v>
      </c>
      <c r="F5" s="25">
        <v>87.143400532521881</v>
      </c>
      <c r="G5" s="25">
        <v>338</v>
      </c>
      <c r="H5" s="11"/>
      <c r="I5" s="23">
        <f t="shared" si="0"/>
        <v>7.3482157657787148</v>
      </c>
      <c r="K5" s="27" t="s">
        <v>234</v>
      </c>
      <c r="L5" s="27" t="s">
        <v>262</v>
      </c>
      <c r="P5" s="27" t="s">
        <v>467</v>
      </c>
      <c r="Q5" s="29">
        <f>COUNTIFS(D:D,"&gt;80,2",D:D,"&lt;85,8")</f>
        <v>138</v>
      </c>
      <c r="R5" s="29">
        <f>COUNTIFS(F:F,"&gt;80,2",F:F,"&lt;85,8")</f>
        <v>122</v>
      </c>
    </row>
    <row r="6" spans="1:18" ht="15.75" customHeight="1">
      <c r="A6" s="19">
        <v>10202</v>
      </c>
      <c r="B6" s="20" t="s">
        <v>25</v>
      </c>
      <c r="C6" s="20" t="s">
        <v>31</v>
      </c>
      <c r="D6" s="42">
        <v>80.534951674533602</v>
      </c>
      <c r="E6" s="25">
        <v>866</v>
      </c>
      <c r="F6" s="25">
        <v>85.221421215242017</v>
      </c>
      <c r="G6" s="25">
        <v>861</v>
      </c>
      <c r="H6" s="11"/>
      <c r="I6" s="23">
        <f t="shared" si="0"/>
        <v>5.8191747101902713</v>
      </c>
      <c r="K6" s="27" t="s">
        <v>235</v>
      </c>
      <c r="L6" s="27" t="s">
        <v>263</v>
      </c>
      <c r="P6" s="27" t="s">
        <v>468</v>
      </c>
      <c r="Q6" s="29">
        <f>COUNTIF(D:D,"&gt;=85,8")</f>
        <v>47</v>
      </c>
      <c r="R6" s="29">
        <f>COUNTIF(F:F,"&gt;=85,8")</f>
        <v>165</v>
      </c>
    </row>
    <row r="7" spans="1:18" ht="15.75" customHeight="1">
      <c r="A7" s="19">
        <v>10301</v>
      </c>
      <c r="B7" s="20" t="s">
        <v>25</v>
      </c>
      <c r="C7" s="20" t="s">
        <v>469</v>
      </c>
      <c r="D7" s="42">
        <v>78.674698795180717</v>
      </c>
      <c r="E7" s="25">
        <v>885</v>
      </c>
      <c r="F7" s="25">
        <v>85.961645876000745</v>
      </c>
      <c r="G7" s="25">
        <v>754</v>
      </c>
      <c r="H7" s="11"/>
      <c r="I7" s="23">
        <f t="shared" si="0"/>
        <v>9.2621226295262229</v>
      </c>
      <c r="P7" s="27"/>
      <c r="Q7" s="27"/>
      <c r="R7" s="27"/>
    </row>
    <row r="8" spans="1:18" ht="15.75" customHeight="1">
      <c r="A8" s="19">
        <v>10302</v>
      </c>
      <c r="B8" s="20" t="s">
        <v>25</v>
      </c>
      <c r="C8" s="20" t="s">
        <v>33</v>
      </c>
      <c r="D8" s="42">
        <v>80.800970873786397</v>
      </c>
      <c r="E8" s="25">
        <v>791</v>
      </c>
      <c r="F8" s="25">
        <v>85.803667745415311</v>
      </c>
      <c r="G8" s="25">
        <v>658</v>
      </c>
      <c r="H8" s="11"/>
      <c r="I8" s="23">
        <f t="shared" si="0"/>
        <v>6.191382130102471</v>
      </c>
      <c r="K8" s="66" t="s">
        <v>470</v>
      </c>
      <c r="L8" s="56"/>
      <c r="P8" s="27" t="s">
        <v>471</v>
      </c>
      <c r="Q8" s="29">
        <v>343</v>
      </c>
      <c r="R8" s="29">
        <v>343</v>
      </c>
    </row>
    <row r="9" spans="1:18" ht="15.75" customHeight="1">
      <c r="A9" s="19">
        <v>10303</v>
      </c>
      <c r="B9" s="20" t="s">
        <v>25</v>
      </c>
      <c r="C9" s="20" t="s">
        <v>472</v>
      </c>
      <c r="D9" s="42">
        <v>76.65518561040949</v>
      </c>
      <c r="E9" s="25">
        <v>610</v>
      </c>
      <c r="F9" s="25">
        <v>85.467756584922796</v>
      </c>
      <c r="G9" s="25">
        <v>480</v>
      </c>
      <c r="H9" s="11"/>
      <c r="I9" s="23">
        <f t="shared" si="0"/>
        <v>11.496379409088004</v>
      </c>
      <c r="K9" s="22" t="s">
        <v>473</v>
      </c>
      <c r="L9" s="30">
        <f>AVERAGE(D:D)</f>
        <v>80.236329229954848</v>
      </c>
      <c r="M9" s="73"/>
    </row>
    <row r="10" spans="1:18" ht="15.75" customHeight="1">
      <c r="A10" s="19">
        <v>10304</v>
      </c>
      <c r="B10" s="20" t="s">
        <v>25</v>
      </c>
      <c r="C10" s="20" t="s">
        <v>35</v>
      </c>
      <c r="D10" s="42">
        <v>73.269307723089241</v>
      </c>
      <c r="E10" s="25">
        <v>668</v>
      </c>
      <c r="F10" s="25">
        <v>88.518843120070116</v>
      </c>
      <c r="G10" s="25">
        <v>393</v>
      </c>
      <c r="H10" s="11"/>
      <c r="I10" s="23">
        <f t="shared" si="0"/>
        <v>20.812992330450683</v>
      </c>
      <c r="K10" s="22" t="s">
        <v>474</v>
      </c>
      <c r="L10" s="30">
        <f>STDEV(D:D)</f>
        <v>5.5787652582250979</v>
      </c>
      <c r="M10" s="73"/>
    </row>
    <row r="11" spans="1:18" ht="15.75" customHeight="1">
      <c r="A11" s="19">
        <v>10401</v>
      </c>
      <c r="B11" s="20" t="s">
        <v>25</v>
      </c>
      <c r="C11" s="20" t="s">
        <v>37</v>
      </c>
      <c r="D11" s="42">
        <v>84.536912751677846</v>
      </c>
      <c r="E11" s="25">
        <v>576</v>
      </c>
      <c r="F11" s="25">
        <v>86.397268070574839</v>
      </c>
      <c r="G11" s="25">
        <v>478</v>
      </c>
      <c r="H11" s="11"/>
      <c r="I11" s="23">
        <f t="shared" si="0"/>
        <v>2.2006426049194343</v>
      </c>
    </row>
    <row r="12" spans="1:18" ht="15.75" customHeight="1">
      <c r="A12" s="19">
        <v>10402</v>
      </c>
      <c r="B12" s="20" t="s">
        <v>25</v>
      </c>
      <c r="C12" s="20" t="s">
        <v>36</v>
      </c>
      <c r="D12" s="42">
        <v>83.075866803982152</v>
      </c>
      <c r="E12" s="25">
        <v>493</v>
      </c>
      <c r="F12" s="25">
        <v>87.555839183152514</v>
      </c>
      <c r="G12" s="25">
        <v>390</v>
      </c>
      <c r="H12" s="11"/>
      <c r="I12" s="23">
        <f t="shared" si="0"/>
        <v>5.3926279093071354</v>
      </c>
      <c r="K12" s="22" t="s">
        <v>475</v>
      </c>
      <c r="L12" s="22" t="s">
        <v>476</v>
      </c>
      <c r="M12" s="22" t="s">
        <v>477</v>
      </c>
      <c r="N12" s="22" t="s">
        <v>478</v>
      </c>
    </row>
    <row r="13" spans="1:18" ht="15.75" customHeight="1">
      <c r="A13" s="19">
        <v>10403</v>
      </c>
      <c r="B13" s="20" t="s">
        <v>25</v>
      </c>
      <c r="C13" s="20" t="s">
        <v>38</v>
      </c>
      <c r="D13" s="42">
        <v>83.051546391752566</v>
      </c>
      <c r="E13" s="25">
        <v>411</v>
      </c>
      <c r="F13" s="25">
        <v>87.160299330445056</v>
      </c>
      <c r="G13" s="25">
        <v>326</v>
      </c>
      <c r="H13" s="11"/>
      <c r="I13" s="23">
        <f t="shared" si="0"/>
        <v>4.9472323119807795</v>
      </c>
      <c r="K13" s="30">
        <f>L9-L10</f>
        <v>74.657563971729743</v>
      </c>
      <c r="L13" s="30">
        <f>L9</f>
        <v>80.236329229954848</v>
      </c>
      <c r="M13" s="30">
        <f>L9+L10</f>
        <v>85.815094488179952</v>
      </c>
      <c r="N13" s="22"/>
    </row>
    <row r="14" spans="1:18" ht="15.75" customHeight="1">
      <c r="A14" s="19">
        <v>10404</v>
      </c>
      <c r="B14" s="20" t="s">
        <v>25</v>
      </c>
      <c r="C14" s="20" t="s">
        <v>479</v>
      </c>
      <c r="D14" s="42">
        <v>75.63676633444075</v>
      </c>
      <c r="E14" s="25">
        <v>440</v>
      </c>
      <c r="F14" s="25">
        <v>82.402826855123678</v>
      </c>
      <c r="G14" s="25">
        <v>249</v>
      </c>
      <c r="H14" s="11"/>
      <c r="I14" s="23">
        <f t="shared" si="0"/>
        <v>8.9454650807857732</v>
      </c>
    </row>
    <row r="15" spans="1:18" ht="15.75" customHeight="1">
      <c r="A15" s="19">
        <v>10405</v>
      </c>
      <c r="B15" s="20" t="s">
        <v>25</v>
      </c>
      <c r="C15" s="20" t="s">
        <v>40</v>
      </c>
      <c r="D15" s="42">
        <v>79.224712295578442</v>
      </c>
      <c r="E15" s="25">
        <v>343</v>
      </c>
      <c r="F15" s="25">
        <v>84.242709313264342</v>
      </c>
      <c r="G15" s="25">
        <v>335</v>
      </c>
      <c r="H15" s="11"/>
      <c r="I15" s="23">
        <f t="shared" si="0"/>
        <v>6.3338784986234105</v>
      </c>
      <c r="K15" s="31" t="s">
        <v>480</v>
      </c>
      <c r="L15" s="31"/>
    </row>
    <row r="16" spans="1:18" ht="15.75" customHeight="1">
      <c r="A16" s="19">
        <v>10501</v>
      </c>
      <c r="B16" s="20" t="s">
        <v>25</v>
      </c>
      <c r="C16" s="20" t="s">
        <v>42</v>
      </c>
      <c r="D16" s="42">
        <v>80.274699907663887</v>
      </c>
      <c r="E16" s="25">
        <v>1709</v>
      </c>
      <c r="F16" s="25">
        <v>85.640911121036183</v>
      </c>
      <c r="G16" s="25">
        <v>1286</v>
      </c>
      <c r="H16" s="11"/>
      <c r="I16" s="23">
        <f t="shared" si="0"/>
        <v>6.6848100578946914</v>
      </c>
      <c r="K16" s="32" t="s">
        <v>481</v>
      </c>
      <c r="L16" s="28">
        <f>COUNTIF(F:F, "&lt;=74,5")</f>
        <v>10</v>
      </c>
    </row>
    <row r="17" spans="1:12" ht="15.75" customHeight="1">
      <c r="A17" s="19">
        <v>10502</v>
      </c>
      <c r="B17" s="20" t="s">
        <v>25</v>
      </c>
      <c r="C17" s="20" t="s">
        <v>482</v>
      </c>
      <c r="D17" s="42">
        <v>80.796252927400474</v>
      </c>
      <c r="E17" s="25">
        <v>574</v>
      </c>
      <c r="F17" s="25">
        <v>85.424636572302987</v>
      </c>
      <c r="G17" s="25">
        <v>381</v>
      </c>
      <c r="H17" s="11"/>
      <c r="I17" s="23">
        <f t="shared" si="0"/>
        <v>5.7284632358648491</v>
      </c>
      <c r="K17" s="32" t="s">
        <v>483</v>
      </c>
      <c r="L17" s="28">
        <f>COUNTIFS(F:F,"&gt;74,5",F:F,"&lt;=80,2")</f>
        <v>46</v>
      </c>
    </row>
    <row r="18" spans="1:12" ht="15.75" customHeight="1">
      <c r="A18" s="19">
        <v>10601</v>
      </c>
      <c r="B18" s="20" t="s">
        <v>25</v>
      </c>
      <c r="C18" s="20" t="s">
        <v>45</v>
      </c>
      <c r="D18" s="42">
        <v>76.589322769288813</v>
      </c>
      <c r="E18" s="25">
        <v>1241</v>
      </c>
      <c r="F18" s="25">
        <v>88.713318284424375</v>
      </c>
      <c r="G18" s="25">
        <v>550</v>
      </c>
      <c r="H18" s="11"/>
      <c r="I18" s="23">
        <f t="shared" si="0"/>
        <v>15.829876902890053</v>
      </c>
      <c r="K18" s="27" t="s">
        <v>484</v>
      </c>
      <c r="L18" s="29">
        <f>COUNTIFS(F:F,"&gt;80,2",F:F,"&lt;85,8")</f>
        <v>122</v>
      </c>
    </row>
    <row r="19" spans="1:12" ht="15.75" customHeight="1">
      <c r="A19" s="19">
        <v>10602</v>
      </c>
      <c r="B19" s="20" t="s">
        <v>25</v>
      </c>
      <c r="C19" s="20" t="s">
        <v>44</v>
      </c>
      <c r="D19" s="42">
        <v>79.76564732780794</v>
      </c>
      <c r="E19" s="25">
        <v>708</v>
      </c>
      <c r="F19" s="25">
        <v>90.059579805581691</v>
      </c>
      <c r="G19" s="25">
        <v>317</v>
      </c>
      <c r="H19" s="11"/>
      <c r="I19" s="23">
        <f t="shared" si="0"/>
        <v>12.905220257875442</v>
      </c>
      <c r="K19" s="27" t="s">
        <v>485</v>
      </c>
      <c r="L19" s="29">
        <f>COUNTIF(F:F,"&gt;=85,8")</f>
        <v>165</v>
      </c>
    </row>
    <row r="20" spans="1:12" ht="15.75" customHeight="1">
      <c r="A20" s="19">
        <v>10701</v>
      </c>
      <c r="B20" s="20" t="s">
        <v>25</v>
      </c>
      <c r="C20" s="20" t="s">
        <v>47</v>
      </c>
      <c r="D20" s="42">
        <v>81.132075471698116</v>
      </c>
      <c r="E20" s="25">
        <v>980</v>
      </c>
      <c r="F20" s="25">
        <v>85.530113527034828</v>
      </c>
      <c r="G20" s="25">
        <v>752</v>
      </c>
      <c r="H20" s="11"/>
      <c r="I20" s="23">
        <f t="shared" si="0"/>
        <v>5.4208376030894367</v>
      </c>
      <c r="K20" s="33"/>
      <c r="L20" s="33"/>
    </row>
    <row r="21" spans="1:12" ht="15.75" customHeight="1">
      <c r="A21" s="19">
        <v>10702</v>
      </c>
      <c r="B21" s="20" t="s">
        <v>25</v>
      </c>
      <c r="C21" s="20" t="s">
        <v>48</v>
      </c>
      <c r="D21" s="42">
        <v>77.980115122972265</v>
      </c>
      <c r="E21" s="25">
        <v>2104</v>
      </c>
      <c r="F21" s="25">
        <v>86.482820976491865</v>
      </c>
      <c r="G21" s="25">
        <v>1196</v>
      </c>
      <c r="H21" s="11"/>
      <c r="I21" s="23">
        <f t="shared" si="0"/>
        <v>10.903684663854488</v>
      </c>
      <c r="K21" s="34" t="s">
        <v>13</v>
      </c>
      <c r="L21" s="35">
        <f>SUM(L16:L19)</f>
        <v>343</v>
      </c>
    </row>
    <row r="22" spans="1:12" ht="15.75" customHeight="1">
      <c r="A22" s="19">
        <v>10703</v>
      </c>
      <c r="B22" s="20" t="s">
        <v>25</v>
      </c>
      <c r="C22" s="20" t="s">
        <v>49</v>
      </c>
      <c r="D22" s="42">
        <v>82.29524276606179</v>
      </c>
      <c r="E22" s="25">
        <v>722</v>
      </c>
      <c r="F22" s="25">
        <v>88.095622678081085</v>
      </c>
      <c r="G22" s="25">
        <v>737</v>
      </c>
      <c r="H22" s="11"/>
      <c r="I22" s="23">
        <f t="shared" si="0"/>
        <v>7.0482566392177262</v>
      </c>
      <c r="K22" s="33"/>
      <c r="L22" s="33"/>
    </row>
    <row r="23" spans="1:12" ht="15.75" customHeight="1">
      <c r="A23" s="19">
        <v>10704</v>
      </c>
      <c r="B23" s="20" t="s">
        <v>25</v>
      </c>
      <c r="C23" s="20" t="s">
        <v>50</v>
      </c>
      <c r="D23" s="42">
        <v>84.195577196185837</v>
      </c>
      <c r="E23" s="25">
        <v>779</v>
      </c>
      <c r="F23" s="25">
        <v>86.992864424057075</v>
      </c>
      <c r="G23" s="25">
        <v>638</v>
      </c>
      <c r="H23" s="11"/>
      <c r="I23" s="23">
        <f t="shared" si="0"/>
        <v>3.3223683725728503</v>
      </c>
      <c r="K23" s="33"/>
      <c r="L23" s="33"/>
    </row>
    <row r="24" spans="1:12" ht="15.75" customHeight="1">
      <c r="A24" s="19">
        <v>10801</v>
      </c>
      <c r="B24" s="20" t="s">
        <v>25</v>
      </c>
      <c r="C24" s="20" t="s">
        <v>52</v>
      </c>
      <c r="D24" s="42">
        <v>76.639035418236617</v>
      </c>
      <c r="E24" s="25">
        <v>930</v>
      </c>
      <c r="F24" s="25">
        <v>80.329670329670336</v>
      </c>
      <c r="G24" s="25">
        <v>716</v>
      </c>
      <c r="H24" s="11"/>
      <c r="I24" s="23">
        <f t="shared" si="0"/>
        <v>4.815607204987753</v>
      </c>
      <c r="K24" s="31" t="s">
        <v>486</v>
      </c>
      <c r="L24" s="31"/>
    </row>
    <row r="25" spans="1:12" ht="15.75" customHeight="1">
      <c r="A25" s="19">
        <v>10901</v>
      </c>
      <c r="B25" s="20" t="s">
        <v>25</v>
      </c>
      <c r="C25" s="20" t="s">
        <v>54</v>
      </c>
      <c r="D25" s="42">
        <v>87.397708674304425</v>
      </c>
      <c r="E25" s="25">
        <v>154</v>
      </c>
      <c r="F25" s="25">
        <v>84.795321637426895</v>
      </c>
      <c r="G25" s="25">
        <v>312</v>
      </c>
      <c r="H25" s="11"/>
      <c r="I25" s="23">
        <f t="shared" si="0"/>
        <v>-2.9776376021201703</v>
      </c>
      <c r="K25" s="32" t="s">
        <v>481</v>
      </c>
      <c r="L25" s="28">
        <f>COUNTIFS(D:D,"&lt;=74,5",D:D,"&lt;&gt;0")</f>
        <v>42</v>
      </c>
    </row>
    <row r="26" spans="1:12" ht="15.75" customHeight="1">
      <c r="A26" s="19">
        <v>10902</v>
      </c>
      <c r="B26" s="20" t="s">
        <v>25</v>
      </c>
      <c r="C26" s="20" t="s">
        <v>55</v>
      </c>
      <c r="D26" s="42">
        <v>84.857405703771846</v>
      </c>
      <c r="E26" s="25">
        <v>823</v>
      </c>
      <c r="F26" s="25">
        <v>88.608831574833928</v>
      </c>
      <c r="G26" s="25">
        <v>583</v>
      </c>
      <c r="H26" s="11"/>
      <c r="I26" s="23">
        <f t="shared" si="0"/>
        <v>4.4208585449311402</v>
      </c>
      <c r="K26" s="32" t="s">
        <v>483</v>
      </c>
      <c r="L26" s="28">
        <f>COUNTIFS(D:D,"&gt;74,5",D:D,"&lt;=80,2")</f>
        <v>116</v>
      </c>
    </row>
    <row r="27" spans="1:12" ht="15.75" customHeight="1">
      <c r="A27" s="19">
        <v>10903</v>
      </c>
      <c r="B27" s="20" t="s">
        <v>25</v>
      </c>
      <c r="C27" s="20" t="s">
        <v>56</v>
      </c>
      <c r="D27" s="42">
        <v>85.883125410374262</v>
      </c>
      <c r="E27" s="25">
        <v>215</v>
      </c>
      <c r="F27" s="25">
        <v>82.535767143561912</v>
      </c>
      <c r="G27" s="25">
        <v>354</v>
      </c>
      <c r="H27" s="11"/>
      <c r="I27" s="23">
        <f t="shared" si="0"/>
        <v>-3.8975738840636156</v>
      </c>
      <c r="K27" s="27" t="s">
        <v>484</v>
      </c>
      <c r="L27" s="29">
        <f>COUNTIFS(D:D,"&gt;80,2",D:D,"&lt;85,8")</f>
        <v>138</v>
      </c>
    </row>
    <row r="28" spans="1:12" ht="15.75" customHeight="1">
      <c r="A28" s="19">
        <v>11001</v>
      </c>
      <c r="B28" s="20" t="s">
        <v>25</v>
      </c>
      <c r="C28" s="20" t="s">
        <v>487</v>
      </c>
      <c r="D28" s="42">
        <v>77.433751743375183</v>
      </c>
      <c r="E28" s="25">
        <v>809</v>
      </c>
      <c r="F28" s="25">
        <v>76.689576174112261</v>
      </c>
      <c r="G28" s="25">
        <v>1221</v>
      </c>
      <c r="H28" s="11"/>
      <c r="I28" s="23">
        <f t="shared" si="0"/>
        <v>-0.96104806044941404</v>
      </c>
      <c r="K28" s="27" t="s">
        <v>485</v>
      </c>
      <c r="L28" s="29">
        <f>COUNTIF(D:D,"&gt;=85,8")</f>
        <v>47</v>
      </c>
    </row>
    <row r="29" spans="1:12" ht="15.75" customHeight="1">
      <c r="A29" s="19">
        <v>11002</v>
      </c>
      <c r="B29" s="20" t="s">
        <v>25</v>
      </c>
      <c r="C29" s="20" t="s">
        <v>488</v>
      </c>
      <c r="D29" s="42">
        <v>77.481323372465312</v>
      </c>
      <c r="E29" s="25">
        <v>211</v>
      </c>
      <c r="F29" s="25">
        <v>86.527929901423875</v>
      </c>
      <c r="G29" s="25">
        <v>123</v>
      </c>
      <c r="H29" s="11"/>
      <c r="I29" s="23">
        <f t="shared" si="0"/>
        <v>11.675854432002994</v>
      </c>
      <c r="K29" s="33"/>
      <c r="L29" s="33"/>
    </row>
    <row r="30" spans="1:12" ht="15.75" customHeight="1">
      <c r="A30" s="19">
        <v>11003</v>
      </c>
      <c r="B30" s="20" t="s">
        <v>25</v>
      </c>
      <c r="C30" s="20" t="s">
        <v>60</v>
      </c>
      <c r="D30" s="42">
        <v>79.524807826694627</v>
      </c>
      <c r="E30" s="25">
        <v>586</v>
      </c>
      <c r="F30" s="25">
        <v>74.31578947368422</v>
      </c>
      <c r="G30" s="25">
        <v>732</v>
      </c>
      <c r="H30" s="11"/>
      <c r="I30" s="23">
        <f t="shared" si="0"/>
        <v>-6.5501803718434903</v>
      </c>
      <c r="K30" s="34" t="s">
        <v>13</v>
      </c>
      <c r="L30" s="35">
        <f>SUM(L25:L28)</f>
        <v>343</v>
      </c>
    </row>
    <row r="31" spans="1:12" ht="15.75" customHeight="1">
      <c r="A31" s="19">
        <v>20101</v>
      </c>
      <c r="B31" s="20" t="s">
        <v>61</v>
      </c>
      <c r="C31" s="20" t="s">
        <v>63</v>
      </c>
      <c r="D31" s="42">
        <v>70.86180706926703</v>
      </c>
      <c r="E31" s="25">
        <v>81142</v>
      </c>
      <c r="F31" s="25">
        <v>75.503450655624576</v>
      </c>
      <c r="G31" s="25">
        <v>70991</v>
      </c>
      <c r="H31" s="11"/>
      <c r="I31" s="23">
        <f t="shared" si="0"/>
        <v>6.550275498648185</v>
      </c>
    </row>
    <row r="32" spans="1:12" ht="15.75" customHeight="1">
      <c r="A32" s="19">
        <v>20102</v>
      </c>
      <c r="B32" s="20" t="s">
        <v>61</v>
      </c>
      <c r="C32" s="20" t="s">
        <v>64</v>
      </c>
      <c r="D32" s="42">
        <v>85.65987746315615</v>
      </c>
      <c r="E32" s="25">
        <v>866</v>
      </c>
      <c r="F32" s="25">
        <v>90.182829888712249</v>
      </c>
      <c r="G32" s="25">
        <v>741</v>
      </c>
      <c r="H32" s="11"/>
      <c r="I32" s="23">
        <f t="shared" si="0"/>
        <v>5.2801294602616045</v>
      </c>
    </row>
    <row r="33" spans="1:16" ht="15.75" customHeight="1">
      <c r="A33" s="19">
        <v>20103</v>
      </c>
      <c r="B33" s="20" t="s">
        <v>61</v>
      </c>
      <c r="C33" s="20" t="s">
        <v>65</v>
      </c>
      <c r="D33" s="42">
        <v>84.105960264900659</v>
      </c>
      <c r="E33" s="25">
        <v>960</v>
      </c>
      <c r="F33" s="25">
        <v>87.33732431025507</v>
      </c>
      <c r="G33" s="25">
        <v>973</v>
      </c>
      <c r="H33" s="11"/>
      <c r="I33" s="23">
        <f t="shared" si="0"/>
        <v>3.8420155184922526</v>
      </c>
      <c r="K33" s="1" t="s">
        <v>489</v>
      </c>
      <c r="L33" s="36">
        <f>MAX(D:D)</f>
        <v>92.158516020236092</v>
      </c>
    </row>
    <row r="34" spans="1:16" ht="15.75" customHeight="1">
      <c r="A34" s="19">
        <v>20104</v>
      </c>
      <c r="B34" s="20" t="s">
        <v>61</v>
      </c>
      <c r="C34" s="20" t="s">
        <v>66</v>
      </c>
      <c r="D34" s="42">
        <v>78.54164033868318</v>
      </c>
      <c r="E34" s="25">
        <v>1698</v>
      </c>
      <c r="F34" s="25">
        <v>84.483697295989359</v>
      </c>
      <c r="G34" s="25">
        <v>2565</v>
      </c>
      <c r="H34" s="11"/>
      <c r="I34" s="23">
        <f t="shared" si="0"/>
        <v>7.5654861951993224</v>
      </c>
      <c r="K34" s="1" t="s">
        <v>490</v>
      </c>
      <c r="L34" s="36">
        <f>MIN(D:D)</f>
        <v>37.197231833910031</v>
      </c>
    </row>
    <row r="35" spans="1:16" ht="15.75" customHeight="1">
      <c r="A35" s="19">
        <v>20105</v>
      </c>
      <c r="B35" s="20" t="s">
        <v>61</v>
      </c>
      <c r="C35" s="20" t="s">
        <v>67</v>
      </c>
      <c r="D35" s="42">
        <v>73.864733608462728</v>
      </c>
      <c r="E35" s="25">
        <v>73081</v>
      </c>
      <c r="F35" s="25">
        <v>78.958493776160907</v>
      </c>
      <c r="G35" s="25">
        <v>65300</v>
      </c>
      <c r="H35" s="11"/>
      <c r="I35" s="23">
        <f t="shared" si="0"/>
        <v>6.8960651705573657</v>
      </c>
    </row>
    <row r="36" spans="1:16" ht="15.75" customHeight="1">
      <c r="A36" s="19">
        <v>20201</v>
      </c>
      <c r="B36" s="20" t="s">
        <v>61</v>
      </c>
      <c r="C36" s="20" t="s">
        <v>69</v>
      </c>
      <c r="D36" s="42">
        <v>76.413951798474017</v>
      </c>
      <c r="E36" s="25">
        <v>3895</v>
      </c>
      <c r="F36" s="25">
        <v>85.904595695171622</v>
      </c>
      <c r="G36" s="25">
        <v>2423</v>
      </c>
      <c r="H36" s="11"/>
      <c r="I36" s="23">
        <f t="shared" si="0"/>
        <v>12.42004067755482</v>
      </c>
      <c r="K36" s="22"/>
      <c r="L36" s="21" t="s">
        <v>491</v>
      </c>
      <c r="M36" s="22" t="s">
        <v>454</v>
      </c>
      <c r="N36" s="21" t="s">
        <v>492</v>
      </c>
      <c r="O36" s="22" t="s">
        <v>456</v>
      </c>
    </row>
    <row r="37" spans="1:16" ht="15.75" customHeight="1">
      <c r="A37" s="19">
        <v>20202</v>
      </c>
      <c r="B37" s="20" t="s">
        <v>61</v>
      </c>
      <c r="C37" s="20" t="s">
        <v>493</v>
      </c>
      <c r="D37" s="42">
        <v>81.195186620436459</v>
      </c>
      <c r="E37" s="25">
        <v>922</v>
      </c>
      <c r="F37" s="25">
        <v>87.486174751145512</v>
      </c>
      <c r="G37" s="25">
        <v>792</v>
      </c>
      <c r="H37" s="11"/>
      <c r="I37" s="23">
        <f t="shared" si="0"/>
        <v>7.7479816138825655</v>
      </c>
      <c r="K37" s="22" t="s">
        <v>494</v>
      </c>
      <c r="L37" s="21">
        <f t="shared" ref="L37:O37" si="1">D246</f>
        <v>77.657935285053924</v>
      </c>
      <c r="M37" s="21">
        <f t="shared" si="1"/>
        <v>7105</v>
      </c>
      <c r="N37" s="21">
        <f t="shared" si="1"/>
        <v>80.328203334499236</v>
      </c>
      <c r="O37" s="21">
        <f t="shared" si="1"/>
        <v>6749</v>
      </c>
    </row>
    <row r="38" spans="1:16" ht="15.75" customHeight="1">
      <c r="A38" s="19">
        <v>20203</v>
      </c>
      <c r="B38" s="20" t="s">
        <v>61</v>
      </c>
      <c r="C38" s="20" t="s">
        <v>74</v>
      </c>
      <c r="D38" s="42">
        <v>81.579831932773104</v>
      </c>
      <c r="E38" s="25">
        <v>569</v>
      </c>
      <c r="F38" s="25">
        <v>80.551575931232094</v>
      </c>
      <c r="G38" s="25">
        <v>543</v>
      </c>
      <c r="I38" s="23">
        <f t="shared" si="0"/>
        <v>-1.2604291737060176</v>
      </c>
      <c r="K38" s="21" t="s">
        <v>495</v>
      </c>
      <c r="L38" s="21">
        <v>87.62492651381541</v>
      </c>
      <c r="M38" s="22">
        <v>842</v>
      </c>
      <c r="N38" s="21">
        <v>82.638164754953081</v>
      </c>
      <c r="O38" s="22">
        <v>999</v>
      </c>
    </row>
    <row r="39" spans="1:16" ht="15.75" customHeight="1">
      <c r="A39" s="19">
        <v>20204</v>
      </c>
      <c r="B39" s="20" t="s">
        <v>61</v>
      </c>
      <c r="C39" s="20" t="s">
        <v>71</v>
      </c>
      <c r="D39" s="42">
        <v>79.683216570210163</v>
      </c>
      <c r="E39" s="25">
        <v>548</v>
      </c>
      <c r="F39" s="25">
        <v>87.814439725579874</v>
      </c>
      <c r="G39" s="25">
        <v>373</v>
      </c>
      <c r="I39" s="23">
        <f t="shared" si="0"/>
        <v>10.204436398730413</v>
      </c>
      <c r="K39" s="20" t="s">
        <v>331</v>
      </c>
      <c r="L39" s="21">
        <v>75.612272977435339</v>
      </c>
      <c r="M39" s="22">
        <v>3545</v>
      </c>
      <c r="N39" s="21">
        <v>77.838679539084396</v>
      </c>
      <c r="O39" s="22">
        <v>3558</v>
      </c>
    </row>
    <row r="40" spans="1:16" ht="15.75" customHeight="1">
      <c r="A40" s="19">
        <v>20205</v>
      </c>
      <c r="B40" s="20" t="s">
        <v>61</v>
      </c>
      <c r="C40" s="20" t="s">
        <v>72</v>
      </c>
      <c r="D40" s="42">
        <v>72.145214521452147</v>
      </c>
      <c r="E40" s="25">
        <v>667</v>
      </c>
      <c r="F40" s="25">
        <v>85.100367543115624</v>
      </c>
      <c r="G40" s="25">
        <v>527</v>
      </c>
      <c r="I40" s="23">
        <f t="shared" si="0"/>
        <v>17.957051077603083</v>
      </c>
    </row>
    <row r="41" spans="1:16" ht="15.75" customHeight="1">
      <c r="A41" s="19">
        <v>20206</v>
      </c>
      <c r="B41" s="20" t="s">
        <v>61</v>
      </c>
      <c r="C41" s="20" t="s">
        <v>73</v>
      </c>
      <c r="D41" s="42">
        <v>71.277132761231698</v>
      </c>
      <c r="E41" s="25">
        <v>422</v>
      </c>
      <c r="F41" s="25">
        <v>79.236641221374043</v>
      </c>
      <c r="G41" s="25">
        <v>408</v>
      </c>
      <c r="I41" s="23">
        <f t="shared" si="0"/>
        <v>11.166987435936251</v>
      </c>
      <c r="K41" s="69" t="s">
        <v>328</v>
      </c>
      <c r="L41" s="70">
        <v>78.394841232539335</v>
      </c>
      <c r="M41" s="71">
        <v>11492</v>
      </c>
      <c r="N41" s="72">
        <v>80.003537318712418</v>
      </c>
      <c r="O41" s="71">
        <f>SUM(O37:O39)</f>
        <v>11306</v>
      </c>
      <c r="P41" s="4"/>
    </row>
    <row r="42" spans="1:16" ht="15.75" customHeight="1">
      <c r="A42" s="19">
        <v>20301</v>
      </c>
      <c r="B42" s="20" t="s">
        <v>61</v>
      </c>
      <c r="C42" s="20" t="s">
        <v>496</v>
      </c>
      <c r="D42" s="42">
        <v>76.41487094482595</v>
      </c>
      <c r="E42" s="25">
        <v>996</v>
      </c>
      <c r="F42" s="25">
        <v>83.682088692647341</v>
      </c>
      <c r="G42" s="25">
        <v>850</v>
      </c>
      <c r="H42" s="11"/>
      <c r="I42" s="23">
        <f t="shared" si="0"/>
        <v>9.5102139910287384</v>
      </c>
      <c r="L42" s="4"/>
      <c r="M42" s="4"/>
      <c r="N42" s="4"/>
      <c r="O42" s="4"/>
      <c r="P42" s="4"/>
    </row>
    <row r="43" spans="1:16" ht="15.75" customHeight="1">
      <c r="A43" s="19">
        <v>20302</v>
      </c>
      <c r="B43" s="20" t="s">
        <v>61</v>
      </c>
      <c r="C43" s="20" t="s">
        <v>77</v>
      </c>
      <c r="D43" s="42">
        <v>82.784080677111476</v>
      </c>
      <c r="E43" s="25">
        <v>956</v>
      </c>
      <c r="F43" s="25">
        <v>88.812664907651723</v>
      </c>
      <c r="G43" s="25">
        <v>636</v>
      </c>
      <c r="H43" s="11"/>
      <c r="I43" s="23">
        <f t="shared" si="0"/>
        <v>7.2822989410898389</v>
      </c>
      <c r="L43" s="4"/>
      <c r="M43" s="4"/>
    </row>
    <row r="44" spans="1:16" ht="15.75" customHeight="1">
      <c r="A44" s="19">
        <v>20303</v>
      </c>
      <c r="B44" s="20" t="s">
        <v>61</v>
      </c>
      <c r="C44" s="20" t="s">
        <v>78</v>
      </c>
      <c r="D44" s="42">
        <v>80.918905347727843</v>
      </c>
      <c r="E44" s="25">
        <v>760</v>
      </c>
      <c r="F44" s="25">
        <v>88.776170947550185</v>
      </c>
      <c r="G44" s="25">
        <v>520</v>
      </c>
      <c r="H44" s="11"/>
      <c r="I44" s="23">
        <f t="shared" si="0"/>
        <v>9.710049296956992</v>
      </c>
    </row>
    <row r="45" spans="1:16" ht="15.75" customHeight="1">
      <c r="A45" s="19">
        <v>20304</v>
      </c>
      <c r="B45" s="20" t="s">
        <v>61</v>
      </c>
      <c r="C45" s="20" t="s">
        <v>79</v>
      </c>
      <c r="D45" s="42">
        <v>77.873563218390814</v>
      </c>
      <c r="E45" s="25">
        <v>308</v>
      </c>
      <c r="F45" s="25">
        <v>90.594594594594597</v>
      </c>
      <c r="G45" s="25">
        <v>174</v>
      </c>
      <c r="H45" s="11"/>
      <c r="I45" s="23">
        <f t="shared" si="0"/>
        <v>16.335494165752458</v>
      </c>
    </row>
    <row r="46" spans="1:16" ht="15.75" customHeight="1">
      <c r="A46" s="19">
        <v>20305</v>
      </c>
      <c r="B46" s="20" t="s">
        <v>61</v>
      </c>
      <c r="C46" s="20" t="s">
        <v>80</v>
      </c>
      <c r="D46" s="42">
        <v>75.370675453047781</v>
      </c>
      <c r="E46" s="25">
        <v>299</v>
      </c>
      <c r="F46" s="25">
        <v>84.422110552763812</v>
      </c>
      <c r="G46" s="25">
        <v>248</v>
      </c>
      <c r="H46" s="11"/>
      <c r="I46" s="23">
        <f t="shared" si="0"/>
        <v>12.009226460169684</v>
      </c>
    </row>
    <row r="47" spans="1:16" ht="15.75" customHeight="1">
      <c r="A47" s="19">
        <v>20306</v>
      </c>
      <c r="B47" s="20" t="s">
        <v>61</v>
      </c>
      <c r="C47" s="20" t="s">
        <v>497</v>
      </c>
      <c r="D47" s="42">
        <v>73.221075502444322</v>
      </c>
      <c r="E47" s="25">
        <v>493</v>
      </c>
      <c r="F47" s="25">
        <v>88.555347091932461</v>
      </c>
      <c r="G47" s="25">
        <v>305</v>
      </c>
      <c r="H47" s="11"/>
      <c r="I47" s="23">
        <f t="shared" si="0"/>
        <v>20.942428780599158</v>
      </c>
    </row>
    <row r="48" spans="1:16" ht="15.75" customHeight="1">
      <c r="A48" s="19">
        <v>20307</v>
      </c>
      <c r="B48" s="20" t="s">
        <v>61</v>
      </c>
      <c r="C48" s="20" t="s">
        <v>82</v>
      </c>
      <c r="D48" s="42">
        <v>80.078125</v>
      </c>
      <c r="E48" s="25">
        <v>51</v>
      </c>
      <c r="F48" s="25">
        <v>88.952654232424678</v>
      </c>
      <c r="G48" s="25">
        <v>154</v>
      </c>
      <c r="H48" s="11"/>
      <c r="I48" s="23">
        <f t="shared" si="0"/>
        <v>11.08233894390594</v>
      </c>
    </row>
    <row r="49" spans="1:9" ht="15.75" customHeight="1">
      <c r="A49" s="19">
        <v>20308</v>
      </c>
      <c r="B49" s="20" t="s">
        <v>61</v>
      </c>
      <c r="C49" s="20" t="s">
        <v>83</v>
      </c>
      <c r="D49" s="42">
        <v>84.577441631042419</v>
      </c>
      <c r="E49" s="25">
        <v>469</v>
      </c>
      <c r="F49" s="25">
        <v>92.320103259115854</v>
      </c>
      <c r="G49" s="25">
        <v>238</v>
      </c>
      <c r="H49" s="11"/>
      <c r="I49" s="23">
        <f t="shared" si="0"/>
        <v>9.1545233324149748</v>
      </c>
    </row>
    <row r="50" spans="1:9" ht="15.75" customHeight="1">
      <c r="A50" s="19">
        <v>20401</v>
      </c>
      <c r="B50" s="20" t="s">
        <v>61</v>
      </c>
      <c r="C50" s="20" t="s">
        <v>85</v>
      </c>
      <c r="D50" s="42">
        <v>84.711895910780669</v>
      </c>
      <c r="E50" s="25">
        <v>658</v>
      </c>
      <c r="F50" s="25">
        <v>86.749370729953256</v>
      </c>
      <c r="G50" s="25">
        <v>737</v>
      </c>
      <c r="H50" s="11"/>
      <c r="I50" s="23">
        <f t="shared" si="0"/>
        <v>2.4051814650901853</v>
      </c>
    </row>
    <row r="51" spans="1:9" ht="15.75" customHeight="1">
      <c r="A51" s="19">
        <v>20402</v>
      </c>
      <c r="B51" s="20" t="s">
        <v>61</v>
      </c>
      <c r="C51" s="20" t="s">
        <v>86</v>
      </c>
      <c r="D51" s="42">
        <v>83.344155844155836</v>
      </c>
      <c r="E51" s="25">
        <v>1026</v>
      </c>
      <c r="F51" s="25">
        <v>89.578270192994992</v>
      </c>
      <c r="G51" s="25">
        <v>729</v>
      </c>
      <c r="H51" s="11"/>
      <c r="I51" s="23">
        <f t="shared" si="0"/>
        <v>7.4799657944778355</v>
      </c>
    </row>
    <row r="52" spans="1:9" ht="15.75" customHeight="1">
      <c r="A52" s="19">
        <v>20403</v>
      </c>
      <c r="B52" s="20" t="s">
        <v>61</v>
      </c>
      <c r="C52" s="20" t="s">
        <v>87</v>
      </c>
      <c r="D52" s="42">
        <v>80.926946933149551</v>
      </c>
      <c r="E52" s="25">
        <v>1107</v>
      </c>
      <c r="F52" s="25">
        <v>86.839347207665824</v>
      </c>
      <c r="G52" s="25">
        <v>879</v>
      </c>
      <c r="H52" s="11"/>
      <c r="I52" s="23">
        <f t="shared" si="0"/>
        <v>7.3058486679353729</v>
      </c>
    </row>
    <row r="53" spans="1:9" ht="15.75" customHeight="1">
      <c r="A53" s="19">
        <v>20404</v>
      </c>
      <c r="B53" s="20" t="s">
        <v>61</v>
      </c>
      <c r="C53" s="20" t="s">
        <v>88</v>
      </c>
      <c r="D53" s="42">
        <v>81.859296482412063</v>
      </c>
      <c r="E53" s="25">
        <v>361</v>
      </c>
      <c r="F53" s="25">
        <v>92.726461401160194</v>
      </c>
      <c r="G53" s="25">
        <v>163</v>
      </c>
      <c r="H53" s="11"/>
      <c r="I53" s="23">
        <f t="shared" si="0"/>
        <v>13.275419391226997</v>
      </c>
    </row>
    <row r="54" spans="1:9" ht="15.75" customHeight="1">
      <c r="A54" s="19">
        <v>20405</v>
      </c>
      <c r="B54" s="20" t="s">
        <v>61</v>
      </c>
      <c r="C54" s="20" t="s">
        <v>89</v>
      </c>
      <c r="D54" s="42">
        <v>80.178253119429584</v>
      </c>
      <c r="E54" s="25">
        <v>556</v>
      </c>
      <c r="F54" s="25">
        <v>86.419392523364493</v>
      </c>
      <c r="G54" s="25">
        <v>465</v>
      </c>
      <c r="H54" s="11"/>
      <c r="I54" s="23">
        <f t="shared" si="0"/>
        <v>7.7840800480379819</v>
      </c>
    </row>
    <row r="55" spans="1:9" ht="15.75" customHeight="1">
      <c r="A55" s="19">
        <v>20501</v>
      </c>
      <c r="B55" s="20" t="s">
        <v>61</v>
      </c>
      <c r="C55" s="20" t="s">
        <v>91</v>
      </c>
      <c r="D55" s="42">
        <v>83.765938069216759</v>
      </c>
      <c r="E55" s="25">
        <v>713</v>
      </c>
      <c r="F55" s="25">
        <v>87.559737156511346</v>
      </c>
      <c r="G55" s="25">
        <v>833</v>
      </c>
      <c r="H55" s="11"/>
      <c r="I55" s="23">
        <f t="shared" si="0"/>
        <v>4.5290474562103364</v>
      </c>
    </row>
    <row r="56" spans="1:9" ht="15.75" customHeight="1">
      <c r="A56" s="19">
        <v>20502</v>
      </c>
      <c r="B56" s="20" t="s">
        <v>61</v>
      </c>
      <c r="C56" s="20" t="s">
        <v>92</v>
      </c>
      <c r="D56" s="42">
        <v>83.925112976113624</v>
      </c>
      <c r="E56" s="25">
        <v>498</v>
      </c>
      <c r="F56" s="25">
        <v>87.013764213046088</v>
      </c>
      <c r="G56" s="25">
        <v>434</v>
      </c>
      <c r="H56" s="11"/>
      <c r="I56" s="23">
        <f t="shared" si="0"/>
        <v>3.6802467430833734</v>
      </c>
    </row>
    <row r="57" spans="1:9" ht="15.75" customHeight="1">
      <c r="A57" s="19">
        <v>20503</v>
      </c>
      <c r="B57" s="20" t="s">
        <v>61</v>
      </c>
      <c r="C57" s="20" t="s">
        <v>93</v>
      </c>
      <c r="D57" s="42">
        <v>78.959810874704488</v>
      </c>
      <c r="E57" s="25">
        <v>445</v>
      </c>
      <c r="F57" s="25">
        <v>89.02579899884482</v>
      </c>
      <c r="G57" s="25">
        <v>285</v>
      </c>
      <c r="H57" s="11"/>
      <c r="I57" s="23">
        <f t="shared" si="0"/>
        <v>12.748242444644795</v>
      </c>
    </row>
    <row r="58" spans="1:9" ht="15.75" customHeight="1">
      <c r="A58" s="19">
        <v>20601</v>
      </c>
      <c r="B58" s="20" t="s">
        <v>61</v>
      </c>
      <c r="C58" s="20" t="s">
        <v>95</v>
      </c>
      <c r="D58" s="42">
        <v>83.517341362774616</v>
      </c>
      <c r="E58" s="25">
        <v>1478</v>
      </c>
      <c r="F58" s="25">
        <v>86.71875</v>
      </c>
      <c r="G58" s="25">
        <v>1411</v>
      </c>
      <c r="H58" s="11"/>
      <c r="I58" s="23">
        <f t="shared" si="0"/>
        <v>3.8332262318066523</v>
      </c>
    </row>
    <row r="59" spans="1:9" ht="15.75" customHeight="1">
      <c r="A59" s="19">
        <v>20602</v>
      </c>
      <c r="B59" s="20" t="s">
        <v>61</v>
      </c>
      <c r="C59" s="20" t="s">
        <v>96</v>
      </c>
      <c r="D59" s="42">
        <v>82.933423453869551</v>
      </c>
      <c r="E59" s="25">
        <v>1010</v>
      </c>
      <c r="F59" s="25">
        <v>87.994911750675783</v>
      </c>
      <c r="G59" s="25">
        <v>755</v>
      </c>
      <c r="H59" s="11"/>
      <c r="I59" s="23">
        <f t="shared" si="0"/>
        <v>6.10307411175617</v>
      </c>
    </row>
    <row r="60" spans="1:9" ht="15.75" customHeight="1">
      <c r="A60" s="19">
        <v>20603</v>
      </c>
      <c r="B60" s="20" t="s">
        <v>61</v>
      </c>
      <c r="C60" s="20" t="s">
        <v>97</v>
      </c>
      <c r="D60" s="42">
        <v>87.127206329884359</v>
      </c>
      <c r="E60" s="25">
        <v>423</v>
      </c>
      <c r="F60" s="25">
        <v>86.34636264929425</v>
      </c>
      <c r="G60" s="25">
        <v>503</v>
      </c>
      <c r="H60" s="11"/>
      <c r="I60" s="23">
        <f t="shared" si="0"/>
        <v>-0.89621108432382113</v>
      </c>
    </row>
    <row r="61" spans="1:9" ht="15.75" customHeight="1">
      <c r="A61" s="19">
        <v>20604</v>
      </c>
      <c r="B61" s="20" t="s">
        <v>61</v>
      </c>
      <c r="C61" s="20" t="s">
        <v>98</v>
      </c>
      <c r="D61" s="42">
        <v>88.5</v>
      </c>
      <c r="E61" s="25">
        <v>115</v>
      </c>
      <c r="F61" s="25">
        <v>86.806495263870104</v>
      </c>
      <c r="G61" s="25">
        <v>195</v>
      </c>
      <c r="H61" s="11"/>
      <c r="I61" s="23">
        <f t="shared" si="0"/>
        <v>-1.9135646735931024</v>
      </c>
    </row>
    <row r="62" spans="1:9" ht="15.75" customHeight="1">
      <c r="A62" s="19">
        <v>20605</v>
      </c>
      <c r="B62" s="20" t="s">
        <v>61</v>
      </c>
      <c r="C62" s="20" t="s">
        <v>99</v>
      </c>
      <c r="D62" s="42">
        <v>84.17639429312581</v>
      </c>
      <c r="E62" s="25">
        <v>244</v>
      </c>
      <c r="F62" s="25">
        <v>88.464311463590491</v>
      </c>
      <c r="G62" s="25">
        <v>160</v>
      </c>
      <c r="H62" s="11"/>
      <c r="I62" s="23">
        <f t="shared" si="0"/>
        <v>5.093966314989629</v>
      </c>
    </row>
    <row r="63" spans="1:9" ht="15.75" customHeight="1">
      <c r="A63" s="19">
        <v>20606</v>
      </c>
      <c r="B63" s="20" t="s">
        <v>61</v>
      </c>
      <c r="C63" s="20" t="s">
        <v>100</v>
      </c>
      <c r="D63" s="42">
        <v>83.069202324352872</v>
      </c>
      <c r="E63" s="25">
        <v>641</v>
      </c>
      <c r="F63" s="25">
        <v>87.671232876712324</v>
      </c>
      <c r="G63" s="25">
        <v>369</v>
      </c>
      <c r="H63" s="11"/>
      <c r="I63" s="23">
        <f t="shared" si="0"/>
        <v>5.5399960798832701</v>
      </c>
    </row>
    <row r="64" spans="1:9" ht="15.75" customHeight="1">
      <c r="A64" s="19">
        <v>20607</v>
      </c>
      <c r="B64" s="20" t="s">
        <v>61</v>
      </c>
      <c r="C64" s="20" t="s">
        <v>101</v>
      </c>
      <c r="D64" s="42">
        <v>86.148518661023459</v>
      </c>
      <c r="E64" s="25">
        <v>720</v>
      </c>
      <c r="F64" s="25">
        <v>86.606157242732735</v>
      </c>
      <c r="G64" s="25">
        <v>1092</v>
      </c>
      <c r="H64" s="11"/>
      <c r="I64" s="23">
        <f t="shared" si="0"/>
        <v>0.53122048854953441</v>
      </c>
    </row>
    <row r="65" spans="1:9" ht="15.75" customHeight="1">
      <c r="A65" s="19">
        <v>20608</v>
      </c>
      <c r="B65" s="20" t="s">
        <v>61</v>
      </c>
      <c r="C65" s="20" t="s">
        <v>102</v>
      </c>
      <c r="D65" s="42">
        <v>87.490081988891831</v>
      </c>
      <c r="E65" s="25">
        <v>473</v>
      </c>
      <c r="F65" s="25">
        <v>89.653838715915683</v>
      </c>
      <c r="G65" s="25">
        <v>535</v>
      </c>
      <c r="H65" s="11"/>
      <c r="I65" s="23">
        <f t="shared" si="0"/>
        <v>2.4731451586690398</v>
      </c>
    </row>
    <row r="66" spans="1:9" ht="15.75" customHeight="1">
      <c r="A66" s="19">
        <v>20701</v>
      </c>
      <c r="B66" s="20" t="s">
        <v>61</v>
      </c>
      <c r="C66" s="20" t="s">
        <v>104</v>
      </c>
      <c r="D66" s="42">
        <v>74.247311827956992</v>
      </c>
      <c r="E66" s="25">
        <v>1916</v>
      </c>
      <c r="F66" s="25">
        <v>82.351216652008205</v>
      </c>
      <c r="G66" s="25">
        <v>1204</v>
      </c>
      <c r="H66" s="11"/>
      <c r="I66" s="23">
        <f t="shared" si="0"/>
        <v>10.914745092494755</v>
      </c>
    </row>
    <row r="67" spans="1:9" ht="15.75" customHeight="1">
      <c r="A67" s="19">
        <v>20702</v>
      </c>
      <c r="B67" s="20" t="s">
        <v>61</v>
      </c>
      <c r="C67" s="20" t="s">
        <v>105</v>
      </c>
      <c r="D67" s="42">
        <v>81.2783793223891</v>
      </c>
      <c r="E67" s="25">
        <v>536</v>
      </c>
      <c r="F67" s="25">
        <v>87.997930677703053</v>
      </c>
      <c r="G67" s="25">
        <v>464</v>
      </c>
      <c r="H67" s="11"/>
      <c r="I67" s="23">
        <f t="shared" si="0"/>
        <v>8.26732940707514</v>
      </c>
    </row>
    <row r="68" spans="1:9" ht="15.75" customHeight="1">
      <c r="A68" s="19">
        <v>20801</v>
      </c>
      <c r="B68" s="20" t="s">
        <v>61</v>
      </c>
      <c r="C68" s="20" t="s">
        <v>107</v>
      </c>
      <c r="D68" s="42">
        <v>75.182559754924654</v>
      </c>
      <c r="E68" s="25">
        <v>6967</v>
      </c>
      <c r="F68" s="25">
        <v>81.09713660767548</v>
      </c>
      <c r="G68" s="25">
        <v>7605</v>
      </c>
      <c r="H68" s="11"/>
      <c r="I68" s="23">
        <f t="shared" si="0"/>
        <v>7.8669532828235562</v>
      </c>
    </row>
    <row r="69" spans="1:9" ht="15.75" customHeight="1">
      <c r="A69" s="19">
        <v>20802</v>
      </c>
      <c r="B69" s="20" t="s">
        <v>61</v>
      </c>
      <c r="C69" s="20" t="s">
        <v>498</v>
      </c>
      <c r="D69" s="42">
        <v>67.712045616536003</v>
      </c>
      <c r="E69" s="25">
        <v>906</v>
      </c>
      <c r="F69" s="25">
        <v>79.91606714628297</v>
      </c>
      <c r="G69" s="25">
        <v>670</v>
      </c>
      <c r="H69" s="11"/>
      <c r="I69" s="23">
        <f t="shared" si="0"/>
        <v>18.023412848668414</v>
      </c>
    </row>
    <row r="70" spans="1:9" ht="15.75" customHeight="1">
      <c r="A70" s="19">
        <v>20803</v>
      </c>
      <c r="B70" s="20" t="s">
        <v>61</v>
      </c>
      <c r="C70" s="20" t="s">
        <v>109</v>
      </c>
      <c r="D70" s="42">
        <v>71.046915725456131</v>
      </c>
      <c r="E70" s="25">
        <v>1333</v>
      </c>
      <c r="F70" s="25">
        <v>89.521980367050787</v>
      </c>
      <c r="G70" s="25">
        <v>491</v>
      </c>
      <c r="H70" s="11"/>
      <c r="I70" s="23">
        <f t="shared" si="0"/>
        <v>26.004034732467684</v>
      </c>
    </row>
    <row r="71" spans="1:9" ht="15.75" customHeight="1">
      <c r="A71" s="19">
        <v>20804</v>
      </c>
      <c r="B71" s="20" t="s">
        <v>61</v>
      </c>
      <c r="C71" s="20" t="s">
        <v>110</v>
      </c>
      <c r="D71" s="42">
        <v>83.09294871794873</v>
      </c>
      <c r="E71" s="25">
        <v>422</v>
      </c>
      <c r="F71" s="25">
        <v>82.906282906282897</v>
      </c>
      <c r="G71" s="25">
        <v>487</v>
      </c>
      <c r="H71" s="11"/>
      <c r="I71" s="23">
        <f t="shared" si="0"/>
        <v>-0.22464699417450276</v>
      </c>
    </row>
    <row r="72" spans="1:9" ht="15.75" customHeight="1">
      <c r="A72" s="19">
        <v>20805</v>
      </c>
      <c r="B72" s="20" t="s">
        <v>61</v>
      </c>
      <c r="C72" s="20" t="s">
        <v>499</v>
      </c>
      <c r="D72" s="42">
        <v>78.101582014987514</v>
      </c>
      <c r="E72" s="25">
        <v>526</v>
      </c>
      <c r="F72" s="25">
        <v>90.484030293052356</v>
      </c>
      <c r="G72" s="25">
        <v>289</v>
      </c>
      <c r="H72" s="11"/>
      <c r="I72" s="23">
        <f t="shared" si="0"/>
        <v>15.854286121488141</v>
      </c>
    </row>
    <row r="73" spans="1:9" ht="15.75" customHeight="1">
      <c r="A73" s="19">
        <v>20806</v>
      </c>
      <c r="B73" s="20" t="s">
        <v>61</v>
      </c>
      <c r="C73" s="20" t="s">
        <v>500</v>
      </c>
      <c r="D73" s="42">
        <v>78.822684852835607</v>
      </c>
      <c r="E73" s="25">
        <v>1180</v>
      </c>
      <c r="F73" s="25">
        <v>88.48150551589876</v>
      </c>
      <c r="G73" s="25">
        <v>710</v>
      </c>
      <c r="H73" s="11"/>
      <c r="I73" s="23">
        <f t="shared" si="0"/>
        <v>12.253859001499976</v>
      </c>
    </row>
    <row r="74" spans="1:9" ht="15.75" customHeight="1">
      <c r="A74" s="19">
        <v>20807</v>
      </c>
      <c r="B74" s="20" t="s">
        <v>61</v>
      </c>
      <c r="C74" s="20" t="s">
        <v>113</v>
      </c>
      <c r="D74" s="42">
        <v>80.807311500380806</v>
      </c>
      <c r="E74" s="25">
        <v>504</v>
      </c>
      <c r="F74" s="25">
        <v>89.555475243946518</v>
      </c>
      <c r="G74" s="25">
        <v>289</v>
      </c>
      <c r="H74" s="11"/>
      <c r="I74" s="23">
        <f t="shared" si="0"/>
        <v>10.825955697739662</v>
      </c>
    </row>
    <row r="75" spans="1:9" ht="15.75" customHeight="1">
      <c r="A75" s="19">
        <v>20901</v>
      </c>
      <c r="B75" s="20" t="s">
        <v>61</v>
      </c>
      <c r="C75" s="20" t="s">
        <v>115</v>
      </c>
      <c r="D75" s="42">
        <v>87.062615101289126</v>
      </c>
      <c r="E75" s="25">
        <v>562</v>
      </c>
      <c r="F75" s="25">
        <v>89.579256360078276</v>
      </c>
      <c r="G75" s="25">
        <v>426</v>
      </c>
      <c r="H75" s="11"/>
      <c r="I75" s="23">
        <f t="shared" si="0"/>
        <v>2.8906106896298436</v>
      </c>
    </row>
    <row r="76" spans="1:9" ht="15.75" customHeight="1">
      <c r="A76" s="19">
        <v>20902</v>
      </c>
      <c r="B76" s="20" t="s">
        <v>61</v>
      </c>
      <c r="C76" s="20" t="s">
        <v>116</v>
      </c>
      <c r="D76" s="42">
        <v>86.045503791982668</v>
      </c>
      <c r="E76" s="25">
        <v>644</v>
      </c>
      <c r="F76" s="25">
        <v>89.782679208563081</v>
      </c>
      <c r="G76" s="25">
        <v>630</v>
      </c>
      <c r="H76" s="11"/>
      <c r="I76" s="23">
        <f t="shared" si="0"/>
        <v>4.3432547336989691</v>
      </c>
    </row>
    <row r="77" spans="1:9" ht="15.75" customHeight="1">
      <c r="A77" s="19">
        <v>20903</v>
      </c>
      <c r="B77" s="20" t="s">
        <v>61</v>
      </c>
      <c r="C77" s="20" t="s">
        <v>117</v>
      </c>
      <c r="D77" s="42">
        <v>82.35294117647058</v>
      </c>
      <c r="E77" s="25">
        <v>474</v>
      </c>
      <c r="F77" s="25">
        <v>87.264053101016387</v>
      </c>
      <c r="G77" s="25">
        <v>614</v>
      </c>
      <c r="H77" s="11"/>
      <c r="I77" s="23">
        <f t="shared" si="0"/>
        <v>5.9634930512341953</v>
      </c>
    </row>
    <row r="78" spans="1:9" ht="15.75" customHeight="1">
      <c r="A78" s="19">
        <v>20904</v>
      </c>
      <c r="B78" s="20" t="s">
        <v>61</v>
      </c>
      <c r="C78" s="20" t="s">
        <v>118</v>
      </c>
      <c r="D78" s="42">
        <v>80.527383367139961</v>
      </c>
      <c r="E78" s="25">
        <v>384</v>
      </c>
      <c r="F78" s="25">
        <v>88.288288288288285</v>
      </c>
      <c r="G78" s="25">
        <v>234</v>
      </c>
      <c r="H78" s="11"/>
      <c r="I78" s="23">
        <f t="shared" si="0"/>
        <v>9.6375972950280193</v>
      </c>
    </row>
    <row r="79" spans="1:9" ht="15.75" customHeight="1">
      <c r="A79" s="19">
        <v>20905</v>
      </c>
      <c r="B79" s="20" t="s">
        <v>61</v>
      </c>
      <c r="C79" s="20" t="s">
        <v>119</v>
      </c>
      <c r="D79" s="42">
        <v>87.419890814146683</v>
      </c>
      <c r="E79" s="25">
        <v>530</v>
      </c>
      <c r="F79" s="25">
        <v>89.00840993545863</v>
      </c>
      <c r="G79" s="25">
        <v>562</v>
      </c>
      <c r="H79" s="11"/>
      <c r="I79" s="23">
        <f t="shared" si="0"/>
        <v>1.8171140532411711</v>
      </c>
    </row>
    <row r="80" spans="1:9" ht="15.75" customHeight="1">
      <c r="A80" s="19">
        <v>21001</v>
      </c>
      <c r="B80" s="20" t="s">
        <v>61</v>
      </c>
      <c r="C80" s="20" t="s">
        <v>120</v>
      </c>
      <c r="D80" s="42">
        <v>85.668161434977577</v>
      </c>
      <c r="E80" s="25">
        <v>799</v>
      </c>
      <c r="F80" s="25">
        <v>89.00081677103185</v>
      </c>
      <c r="G80" s="25">
        <v>808</v>
      </c>
      <c r="H80" s="11"/>
      <c r="I80" s="23">
        <f t="shared" si="0"/>
        <v>3.8901912685306899</v>
      </c>
    </row>
    <row r="81" spans="1:9" ht="15.75" customHeight="1">
      <c r="A81" s="19">
        <v>21002</v>
      </c>
      <c r="B81" s="20" t="s">
        <v>61</v>
      </c>
      <c r="C81" s="20" t="s">
        <v>121</v>
      </c>
      <c r="D81" s="42">
        <v>83.854014598540147</v>
      </c>
      <c r="E81" s="25">
        <v>553</v>
      </c>
      <c r="F81" s="25">
        <v>88.450580758273063</v>
      </c>
      <c r="G81" s="25">
        <v>527</v>
      </c>
      <c r="H81" s="11"/>
      <c r="I81" s="23">
        <f t="shared" si="0"/>
        <v>5.4816292120770331</v>
      </c>
    </row>
    <row r="82" spans="1:9" ht="15.75" customHeight="1">
      <c r="A82" s="19">
        <v>21003</v>
      </c>
      <c r="B82" s="20" t="s">
        <v>61</v>
      </c>
      <c r="C82" s="20" t="s">
        <v>122</v>
      </c>
      <c r="D82" s="42">
        <v>87.609932747025354</v>
      </c>
      <c r="E82" s="25">
        <v>479</v>
      </c>
      <c r="F82" s="25">
        <v>89.880436666089068</v>
      </c>
      <c r="G82" s="25">
        <v>584</v>
      </c>
      <c r="H82" s="11"/>
      <c r="I82" s="23">
        <f t="shared" si="0"/>
        <v>2.5916055952466244</v>
      </c>
    </row>
    <row r="83" spans="1:9" ht="15.75" customHeight="1">
      <c r="A83" s="19">
        <v>21004</v>
      </c>
      <c r="B83" s="20" t="s">
        <v>61</v>
      </c>
      <c r="C83" s="20" t="s">
        <v>123</v>
      </c>
      <c r="D83" s="42">
        <v>82.495243272628429</v>
      </c>
      <c r="E83" s="25">
        <v>1288</v>
      </c>
      <c r="F83" s="25">
        <v>85.548327137546465</v>
      </c>
      <c r="G83" s="25">
        <v>1244</v>
      </c>
      <c r="H83" s="11"/>
      <c r="I83" s="23">
        <f t="shared" si="0"/>
        <v>3.7009211001757683</v>
      </c>
    </row>
    <row r="84" spans="1:9" ht="15.75" customHeight="1">
      <c r="A84" s="19">
        <v>21005</v>
      </c>
      <c r="B84" s="20" t="s">
        <v>61</v>
      </c>
      <c r="C84" s="20" t="s">
        <v>124</v>
      </c>
      <c r="D84" s="42">
        <v>83.679833679833678</v>
      </c>
      <c r="E84" s="25">
        <v>471</v>
      </c>
      <c r="F84" s="25">
        <v>86.812297734627833</v>
      </c>
      <c r="G84" s="25">
        <v>489</v>
      </c>
      <c r="H84" s="11"/>
      <c r="I84" s="23">
        <f t="shared" si="0"/>
        <v>3.743391826971401</v>
      </c>
    </row>
    <row r="85" spans="1:9" ht="15.75" customHeight="1">
      <c r="A85" s="19">
        <v>21006</v>
      </c>
      <c r="B85" s="20" t="s">
        <v>61</v>
      </c>
      <c r="C85" s="20" t="s">
        <v>125</v>
      </c>
      <c r="D85" s="42">
        <v>79.292929292929287</v>
      </c>
      <c r="E85" s="25">
        <v>451</v>
      </c>
      <c r="F85" s="25">
        <v>84.279804437758557</v>
      </c>
      <c r="G85" s="25">
        <v>418</v>
      </c>
      <c r="H85" s="11"/>
      <c r="I85" s="23">
        <f t="shared" si="0"/>
        <v>6.2891801189566596</v>
      </c>
    </row>
    <row r="86" spans="1:9" ht="15.75" customHeight="1">
      <c r="A86" s="19">
        <v>21101</v>
      </c>
      <c r="B86" s="20" t="s">
        <v>61</v>
      </c>
      <c r="C86" s="20" t="s">
        <v>127</v>
      </c>
      <c r="D86" s="42">
        <v>85.167982659854474</v>
      </c>
      <c r="E86" s="25">
        <v>958</v>
      </c>
      <c r="F86" s="25">
        <v>88.927809929942129</v>
      </c>
      <c r="G86" s="25">
        <v>727</v>
      </c>
      <c r="H86" s="11"/>
      <c r="I86" s="23">
        <f t="shared" si="0"/>
        <v>4.4146017701320055</v>
      </c>
    </row>
    <row r="87" spans="1:9" ht="15.75" customHeight="1">
      <c r="A87" s="19">
        <v>21102</v>
      </c>
      <c r="B87" s="20" t="s">
        <v>61</v>
      </c>
      <c r="C87" s="20" t="s">
        <v>128</v>
      </c>
      <c r="D87" s="42">
        <v>87.656963470319639</v>
      </c>
      <c r="E87" s="25">
        <v>865</v>
      </c>
      <c r="F87" s="25">
        <v>90.25101551921675</v>
      </c>
      <c r="G87" s="25">
        <v>936</v>
      </c>
      <c r="H87" s="11"/>
      <c r="I87" s="23">
        <f t="shared" si="0"/>
        <v>2.9593222788004163</v>
      </c>
    </row>
    <row r="88" spans="1:9" ht="15.75" customHeight="1">
      <c r="A88" s="19">
        <v>21103</v>
      </c>
      <c r="B88" s="20" t="s">
        <v>61</v>
      </c>
      <c r="C88" s="20" t="s">
        <v>129</v>
      </c>
      <c r="D88" s="42">
        <v>84.937712344280854</v>
      </c>
      <c r="E88" s="25">
        <v>399</v>
      </c>
      <c r="F88" s="25">
        <v>84.252758274824473</v>
      </c>
      <c r="G88" s="25">
        <v>471</v>
      </c>
      <c r="H88" s="11"/>
      <c r="I88" s="23">
        <f t="shared" si="0"/>
        <v>-0.80641925777331303</v>
      </c>
    </row>
    <row r="89" spans="1:9" ht="15.75" customHeight="1">
      <c r="A89" s="19">
        <v>21104</v>
      </c>
      <c r="B89" s="20" t="s">
        <v>61</v>
      </c>
      <c r="C89" s="20" t="s">
        <v>130</v>
      </c>
      <c r="D89" s="42">
        <v>86.977145321259158</v>
      </c>
      <c r="E89" s="25">
        <v>1208</v>
      </c>
      <c r="F89" s="25">
        <v>90.991784037558688</v>
      </c>
      <c r="G89" s="25">
        <v>921</v>
      </c>
      <c r="H89" s="11"/>
      <c r="I89" s="23">
        <f t="shared" si="0"/>
        <v>4.6157398032219188</v>
      </c>
    </row>
    <row r="90" spans="1:9" ht="15.75" customHeight="1">
      <c r="A90" s="19">
        <v>21105</v>
      </c>
      <c r="B90" s="20" t="s">
        <v>61</v>
      </c>
      <c r="C90" s="20" t="s">
        <v>131</v>
      </c>
      <c r="D90" s="42">
        <v>88.158899923605802</v>
      </c>
      <c r="E90" s="25">
        <v>1705</v>
      </c>
      <c r="F90" s="25">
        <v>90.828204034371382</v>
      </c>
      <c r="G90" s="25">
        <v>1505</v>
      </c>
      <c r="H90" s="11"/>
      <c r="I90" s="23">
        <f t="shared" si="0"/>
        <v>3.0278328258164162</v>
      </c>
    </row>
    <row r="91" spans="1:9" ht="15.75" customHeight="1">
      <c r="A91" s="19">
        <v>21201</v>
      </c>
      <c r="B91" s="20" t="s">
        <v>61</v>
      </c>
      <c r="C91" s="20" t="s">
        <v>133</v>
      </c>
      <c r="D91" s="42">
        <v>77.557090769525999</v>
      </c>
      <c r="E91" s="25">
        <v>2339</v>
      </c>
      <c r="F91" s="25">
        <v>87.420004740459817</v>
      </c>
      <c r="G91" s="25">
        <v>2123</v>
      </c>
      <c r="H91" s="11"/>
      <c r="I91" s="23">
        <f t="shared" si="0"/>
        <v>12.716972585063994</v>
      </c>
    </row>
    <row r="92" spans="1:9" ht="15.75" customHeight="1">
      <c r="A92" s="19">
        <v>21202</v>
      </c>
      <c r="B92" s="20" t="s">
        <v>61</v>
      </c>
      <c r="C92" s="20" t="s">
        <v>134</v>
      </c>
      <c r="D92" s="42">
        <v>79.768270944741531</v>
      </c>
      <c r="E92" s="25">
        <v>1816</v>
      </c>
      <c r="F92" s="25">
        <v>86.706111443978429</v>
      </c>
      <c r="G92" s="25">
        <v>1775</v>
      </c>
      <c r="H92" s="11"/>
      <c r="I92" s="23">
        <f t="shared" si="0"/>
        <v>8.6974938996020121</v>
      </c>
    </row>
    <row r="93" spans="1:9" ht="15.75" customHeight="1">
      <c r="A93" s="19">
        <v>21203</v>
      </c>
      <c r="B93" s="20" t="s">
        <v>61</v>
      </c>
      <c r="C93" s="20" t="s">
        <v>135</v>
      </c>
      <c r="D93" s="42">
        <v>75.723758693191016</v>
      </c>
      <c r="E93" s="25">
        <v>1501</v>
      </c>
      <c r="F93" s="25">
        <v>87.788825094524583</v>
      </c>
      <c r="G93" s="25">
        <v>872</v>
      </c>
      <c r="H93" s="11"/>
      <c r="I93" s="23">
        <f t="shared" si="0"/>
        <v>15.932999905904621</v>
      </c>
    </row>
    <row r="94" spans="1:9" ht="15.75" customHeight="1">
      <c r="A94" s="19">
        <v>21204</v>
      </c>
      <c r="B94" s="20" t="s">
        <v>61</v>
      </c>
      <c r="C94" s="20" t="s">
        <v>136</v>
      </c>
      <c r="D94" s="42">
        <v>77.741935483870975</v>
      </c>
      <c r="E94" s="25">
        <v>552</v>
      </c>
      <c r="F94" s="25">
        <v>86.605001712915382</v>
      </c>
      <c r="G94" s="25">
        <v>391</v>
      </c>
      <c r="H94" s="11"/>
      <c r="I94" s="23">
        <f t="shared" si="0"/>
        <v>11.400624609974132</v>
      </c>
    </row>
    <row r="95" spans="1:9" ht="15.75" customHeight="1">
      <c r="A95" s="19">
        <v>21301</v>
      </c>
      <c r="B95" s="20" t="s">
        <v>61</v>
      </c>
      <c r="C95" s="20" t="s">
        <v>501</v>
      </c>
      <c r="D95" s="42">
        <v>79.059791648428615</v>
      </c>
      <c r="E95" s="25">
        <v>2392</v>
      </c>
      <c r="F95" s="25">
        <v>87.043883619996791</v>
      </c>
      <c r="G95" s="25">
        <v>1612</v>
      </c>
      <c r="H95" s="11"/>
      <c r="I95" s="23">
        <f t="shared" si="0"/>
        <v>10.098802191476389</v>
      </c>
    </row>
    <row r="96" spans="1:9" ht="15.75" customHeight="1">
      <c r="A96" s="19">
        <v>21302</v>
      </c>
      <c r="B96" s="20" t="s">
        <v>61</v>
      </c>
      <c r="C96" s="20" t="s">
        <v>139</v>
      </c>
      <c r="D96" s="42">
        <v>86.843607305936075</v>
      </c>
      <c r="E96" s="25">
        <v>461</v>
      </c>
      <c r="F96" s="25">
        <v>90.198366394399059</v>
      </c>
      <c r="G96" s="25">
        <v>336</v>
      </c>
      <c r="H96" s="11"/>
      <c r="I96" s="23">
        <f t="shared" si="0"/>
        <v>3.8629891048223119</v>
      </c>
    </row>
    <row r="97" spans="1:9" ht="15.75" customHeight="1">
      <c r="A97" s="19">
        <v>21303</v>
      </c>
      <c r="B97" s="20" t="s">
        <v>61</v>
      </c>
      <c r="C97" s="20" t="s">
        <v>140</v>
      </c>
      <c r="D97" s="42">
        <v>86.501569584931985</v>
      </c>
      <c r="E97" s="25">
        <v>387</v>
      </c>
      <c r="F97" s="25">
        <v>89.137684611719862</v>
      </c>
      <c r="G97" s="25">
        <v>456</v>
      </c>
      <c r="H97" s="11"/>
      <c r="I97" s="23">
        <f t="shared" si="0"/>
        <v>3.0474765249196949</v>
      </c>
    </row>
    <row r="98" spans="1:9" ht="15.75" customHeight="1">
      <c r="A98" s="19">
        <v>21304</v>
      </c>
      <c r="B98" s="20" t="s">
        <v>61</v>
      </c>
      <c r="C98" s="20" t="s">
        <v>141</v>
      </c>
      <c r="D98" s="42">
        <v>78.044483593922038</v>
      </c>
      <c r="E98" s="25">
        <v>997</v>
      </c>
      <c r="F98" s="25">
        <v>88.678899082568805</v>
      </c>
      <c r="G98" s="25">
        <v>617</v>
      </c>
      <c r="H98" s="11"/>
      <c r="I98" s="23">
        <f t="shared" si="0"/>
        <v>13.626095015221493</v>
      </c>
    </row>
    <row r="99" spans="1:9" ht="15.75" customHeight="1">
      <c r="A99" s="19">
        <v>21305</v>
      </c>
      <c r="B99" s="20" t="s">
        <v>61</v>
      </c>
      <c r="C99" s="20" t="s">
        <v>142</v>
      </c>
      <c r="D99" s="42">
        <v>77.425867507886437</v>
      </c>
      <c r="E99" s="25">
        <v>1789</v>
      </c>
      <c r="F99" s="25">
        <v>84.849174729652816</v>
      </c>
      <c r="G99" s="25">
        <v>1331</v>
      </c>
      <c r="H99" s="11"/>
      <c r="I99" s="23">
        <f t="shared" si="0"/>
        <v>9.587631964227274</v>
      </c>
    </row>
    <row r="100" spans="1:9" ht="15.75" customHeight="1">
      <c r="A100" s="19">
        <v>21306</v>
      </c>
      <c r="B100" s="20" t="s">
        <v>61</v>
      </c>
      <c r="C100" s="20" t="s">
        <v>143</v>
      </c>
      <c r="D100" s="42">
        <v>78.408473655621947</v>
      </c>
      <c r="E100" s="25">
        <v>795</v>
      </c>
      <c r="F100" s="25">
        <v>87.131242740998843</v>
      </c>
      <c r="G100" s="25">
        <v>554</v>
      </c>
      <c r="H100" s="11"/>
      <c r="I100" s="23">
        <f t="shared" si="0"/>
        <v>11.12477858412114</v>
      </c>
    </row>
    <row r="101" spans="1:9" ht="15.75" customHeight="1">
      <c r="A101" s="19">
        <v>21307</v>
      </c>
      <c r="B101" s="20" t="s">
        <v>61</v>
      </c>
      <c r="C101" s="20" t="s">
        <v>144</v>
      </c>
      <c r="D101" s="42">
        <v>82.726269315673278</v>
      </c>
      <c r="E101" s="25">
        <v>313</v>
      </c>
      <c r="F101" s="25">
        <v>82.244467860906212</v>
      </c>
      <c r="G101" s="25">
        <v>337</v>
      </c>
      <c r="H101" s="11"/>
      <c r="I101" s="23">
        <f t="shared" si="0"/>
        <v>-0.58240442697659978</v>
      </c>
    </row>
    <row r="102" spans="1:9" ht="15.75" customHeight="1">
      <c r="A102" s="19">
        <v>21401</v>
      </c>
      <c r="B102" s="20" t="s">
        <v>61</v>
      </c>
      <c r="C102" s="20" t="s">
        <v>146</v>
      </c>
      <c r="D102" s="42">
        <v>85.97633922637246</v>
      </c>
      <c r="E102" s="25">
        <v>1055</v>
      </c>
      <c r="F102" s="25">
        <v>85.600303951367778</v>
      </c>
      <c r="G102" s="25">
        <v>1516</v>
      </c>
      <c r="H102" s="11"/>
      <c r="I102" s="23">
        <f t="shared" si="0"/>
        <v>-0.43737065149354093</v>
      </c>
    </row>
    <row r="103" spans="1:9" ht="15.75" customHeight="1">
      <c r="A103" s="19">
        <v>21402</v>
      </c>
      <c r="B103" s="20" t="s">
        <v>61</v>
      </c>
      <c r="C103" s="20" t="s">
        <v>147</v>
      </c>
      <c r="D103" s="42">
        <v>86.022544283413851</v>
      </c>
      <c r="E103" s="25">
        <v>868</v>
      </c>
      <c r="F103" s="25">
        <v>89.884458541005884</v>
      </c>
      <c r="G103" s="25">
        <v>893</v>
      </c>
      <c r="H103" s="11"/>
      <c r="I103" s="23">
        <f t="shared" si="0"/>
        <v>4.4894211043890913</v>
      </c>
    </row>
    <row r="104" spans="1:9" ht="15.75" customHeight="1">
      <c r="A104" s="19">
        <v>21501</v>
      </c>
      <c r="B104" s="20" t="s">
        <v>61</v>
      </c>
      <c r="C104" s="20" t="s">
        <v>149</v>
      </c>
      <c r="D104" s="42">
        <v>83.562412342215993</v>
      </c>
      <c r="E104" s="25">
        <v>586</v>
      </c>
      <c r="F104" s="25">
        <v>89.39936775553214</v>
      </c>
      <c r="G104" s="25">
        <v>503</v>
      </c>
      <c r="H104" s="11"/>
      <c r="I104" s="23">
        <f t="shared" si="0"/>
        <v>6.9851446956938794</v>
      </c>
    </row>
    <row r="105" spans="1:9" ht="15.75" customHeight="1">
      <c r="A105" s="19">
        <v>21502</v>
      </c>
      <c r="B105" s="20" t="s">
        <v>61</v>
      </c>
      <c r="C105" s="20" t="s">
        <v>150</v>
      </c>
      <c r="D105" s="42">
        <v>82.847790507364977</v>
      </c>
      <c r="E105" s="25">
        <v>524</v>
      </c>
      <c r="F105" s="25">
        <v>85.643851508120648</v>
      </c>
      <c r="G105" s="25">
        <v>495</v>
      </c>
      <c r="H105" s="11"/>
      <c r="I105" s="23">
        <f t="shared" si="0"/>
        <v>3.374937320153526</v>
      </c>
    </row>
    <row r="106" spans="1:9" ht="15.75" customHeight="1">
      <c r="A106" s="19">
        <v>21601</v>
      </c>
      <c r="B106" s="20" t="s">
        <v>61</v>
      </c>
      <c r="C106" s="20" t="s">
        <v>502</v>
      </c>
      <c r="D106" s="42">
        <v>81.369804006030591</v>
      </c>
      <c r="E106" s="25">
        <v>865</v>
      </c>
      <c r="F106" s="25">
        <v>86.222222222222229</v>
      </c>
      <c r="G106" s="25">
        <v>806</v>
      </c>
      <c r="H106" s="11"/>
      <c r="I106" s="23">
        <f t="shared" si="0"/>
        <v>5.9634139168284195</v>
      </c>
    </row>
    <row r="107" spans="1:9" ht="15.75" customHeight="1">
      <c r="A107" s="19">
        <v>21602</v>
      </c>
      <c r="B107" s="20" t="s">
        <v>61</v>
      </c>
      <c r="C107" s="20" t="s">
        <v>153</v>
      </c>
      <c r="D107" s="42">
        <v>76.77767776777678</v>
      </c>
      <c r="E107" s="25">
        <v>258</v>
      </c>
      <c r="F107" s="25">
        <v>82.469244288224957</v>
      </c>
      <c r="G107" s="25">
        <v>399</v>
      </c>
      <c r="H107" s="11"/>
      <c r="I107" s="23">
        <f t="shared" si="0"/>
        <v>7.4130485395286341</v>
      </c>
    </row>
    <row r="108" spans="1:9" ht="15.75" customHeight="1">
      <c r="A108" s="19">
        <v>21701</v>
      </c>
      <c r="B108" s="20" t="s">
        <v>61</v>
      </c>
      <c r="C108" s="20" t="s">
        <v>155</v>
      </c>
      <c r="D108" s="42">
        <v>80.157058034859219</v>
      </c>
      <c r="E108" s="25">
        <v>1036</v>
      </c>
      <c r="F108" s="25">
        <v>84.022468403807153</v>
      </c>
      <c r="G108" s="25">
        <v>1024</v>
      </c>
      <c r="H108" s="11"/>
      <c r="I108" s="23">
        <f t="shared" si="0"/>
        <v>4.8222957075931099</v>
      </c>
    </row>
    <row r="109" spans="1:9" ht="15.75" customHeight="1">
      <c r="A109" s="19">
        <v>21702</v>
      </c>
      <c r="B109" s="20" t="s">
        <v>61</v>
      </c>
      <c r="C109" s="20" t="s">
        <v>156</v>
      </c>
      <c r="D109" s="42">
        <v>78.534258456201215</v>
      </c>
      <c r="E109" s="25">
        <v>495</v>
      </c>
      <c r="F109" s="25">
        <v>84.854535082715344</v>
      </c>
      <c r="G109" s="25">
        <v>531</v>
      </c>
      <c r="H109" s="11"/>
      <c r="I109" s="23">
        <f t="shared" si="0"/>
        <v>8.047795638178675</v>
      </c>
    </row>
    <row r="110" spans="1:9" ht="15.75" customHeight="1">
      <c r="A110" s="19">
        <v>21703</v>
      </c>
      <c r="B110" s="20" t="s">
        <v>61</v>
      </c>
      <c r="C110" s="20" t="s">
        <v>157</v>
      </c>
      <c r="D110" s="42">
        <v>72.70900321543408</v>
      </c>
      <c r="E110" s="25">
        <v>679</v>
      </c>
      <c r="F110" s="25">
        <v>83.297709923664115</v>
      </c>
      <c r="G110" s="25">
        <v>547</v>
      </c>
      <c r="H110" s="11"/>
      <c r="I110" s="23">
        <f t="shared" si="0"/>
        <v>14.563130066377186</v>
      </c>
    </row>
    <row r="111" spans="1:9" ht="15.75" customHeight="1">
      <c r="A111" s="19">
        <v>21801</v>
      </c>
      <c r="B111" s="20" t="s">
        <v>61</v>
      </c>
      <c r="C111" s="20" t="s">
        <v>159</v>
      </c>
      <c r="D111" s="42">
        <v>85.145524437122461</v>
      </c>
      <c r="E111" s="25">
        <v>541</v>
      </c>
      <c r="F111" s="25">
        <v>91.3019693654267</v>
      </c>
      <c r="G111" s="25">
        <v>318</v>
      </c>
      <c r="H111" s="11"/>
      <c r="I111" s="23">
        <f t="shared" si="0"/>
        <v>7.230497397253802</v>
      </c>
    </row>
    <row r="112" spans="1:9" ht="15.75" customHeight="1">
      <c r="A112" s="19">
        <v>21802</v>
      </c>
      <c r="B112" s="20" t="s">
        <v>61</v>
      </c>
      <c r="C112" s="20" t="s">
        <v>160</v>
      </c>
      <c r="D112" s="42">
        <v>82.611756423794432</v>
      </c>
      <c r="E112" s="25">
        <v>494</v>
      </c>
      <c r="F112" s="25">
        <v>88.371239911958909</v>
      </c>
      <c r="G112" s="25">
        <v>317</v>
      </c>
      <c r="H112" s="11"/>
      <c r="I112" s="23">
        <f t="shared" si="0"/>
        <v>6.9717480144334392</v>
      </c>
    </row>
    <row r="113" spans="1:9" ht="15.75" customHeight="1">
      <c r="A113" s="19">
        <v>21803</v>
      </c>
      <c r="B113" s="20" t="s">
        <v>61</v>
      </c>
      <c r="C113" s="20" t="s">
        <v>161</v>
      </c>
      <c r="D113" s="42">
        <v>85.659411011523687</v>
      </c>
      <c r="E113" s="25">
        <v>112</v>
      </c>
      <c r="F113" s="25">
        <v>89.593908629441614</v>
      </c>
      <c r="G113" s="25">
        <v>82</v>
      </c>
      <c r="H113" s="11"/>
      <c r="I113" s="23">
        <f t="shared" si="0"/>
        <v>4.593187802083559</v>
      </c>
    </row>
    <row r="114" spans="1:9" ht="15.75" customHeight="1">
      <c r="A114" s="19">
        <v>21901</v>
      </c>
      <c r="B114" s="20" t="s">
        <v>61</v>
      </c>
      <c r="C114" s="20" t="s">
        <v>163</v>
      </c>
      <c r="D114" s="42">
        <v>80.81035453010692</v>
      </c>
      <c r="E114" s="25">
        <v>341</v>
      </c>
      <c r="F114" s="25">
        <v>88.63636363636364</v>
      </c>
      <c r="G114" s="25">
        <v>300</v>
      </c>
      <c r="H114" s="11"/>
      <c r="I114" s="23">
        <f t="shared" si="0"/>
        <v>9.6844137756394097</v>
      </c>
    </row>
    <row r="115" spans="1:9" ht="15.75" customHeight="1">
      <c r="A115" s="19">
        <v>21902</v>
      </c>
      <c r="B115" s="20" t="s">
        <v>61</v>
      </c>
      <c r="C115" s="20" t="s">
        <v>164</v>
      </c>
      <c r="D115" s="42">
        <v>78.699340245051843</v>
      </c>
      <c r="E115" s="25">
        <v>226</v>
      </c>
      <c r="F115" s="25">
        <v>87.083546899026146</v>
      </c>
      <c r="G115" s="25">
        <v>252</v>
      </c>
      <c r="H115" s="11"/>
      <c r="I115" s="23">
        <f t="shared" si="0"/>
        <v>10.653464981876329</v>
      </c>
    </row>
    <row r="116" spans="1:9" ht="15.75" customHeight="1">
      <c r="A116" s="19">
        <v>22001</v>
      </c>
      <c r="B116" s="20" t="s">
        <v>61</v>
      </c>
      <c r="C116" s="20" t="s">
        <v>165</v>
      </c>
      <c r="D116" s="42">
        <v>84.024618678084025</v>
      </c>
      <c r="E116" s="25">
        <v>2985</v>
      </c>
      <c r="F116" s="25">
        <v>88.093002459199639</v>
      </c>
      <c r="G116" s="25">
        <v>2663</v>
      </c>
      <c r="H116" s="11"/>
      <c r="I116" s="23">
        <f t="shared" si="0"/>
        <v>4.8418949649774046</v>
      </c>
    </row>
    <row r="117" spans="1:9" ht="15.75" customHeight="1">
      <c r="A117" s="19">
        <v>22002</v>
      </c>
      <c r="B117" s="20" t="s">
        <v>61</v>
      </c>
      <c r="C117" s="20" t="s">
        <v>166</v>
      </c>
      <c r="D117" s="42">
        <v>88.278798744957427</v>
      </c>
      <c r="E117" s="25">
        <v>523</v>
      </c>
      <c r="F117" s="25">
        <v>89.944134078212286</v>
      </c>
      <c r="G117" s="25">
        <v>432</v>
      </c>
      <c r="H117" s="11"/>
      <c r="I117" s="23">
        <f t="shared" si="0"/>
        <v>1.8864499256113685</v>
      </c>
    </row>
    <row r="118" spans="1:9" ht="15.75" customHeight="1">
      <c r="A118" s="19">
        <v>30101</v>
      </c>
      <c r="B118" s="20" t="s">
        <v>167</v>
      </c>
      <c r="C118" s="20" t="s">
        <v>167</v>
      </c>
      <c r="D118" s="42">
        <v>71.45545624381846</v>
      </c>
      <c r="E118" s="25">
        <v>62339</v>
      </c>
      <c r="F118" s="25">
        <v>75.215499204954398</v>
      </c>
      <c r="G118" s="25">
        <v>59230</v>
      </c>
      <c r="H118" s="11"/>
      <c r="I118" s="23">
        <f t="shared" si="0"/>
        <v>5.2620795650734022</v>
      </c>
    </row>
    <row r="119" spans="1:9" ht="15.75" customHeight="1">
      <c r="A119" s="19">
        <v>30201</v>
      </c>
      <c r="B119" s="20" t="s">
        <v>167</v>
      </c>
      <c r="C119" s="20" t="s">
        <v>170</v>
      </c>
      <c r="D119" s="42">
        <v>77.429961857161643</v>
      </c>
      <c r="E119" s="25">
        <v>1716</v>
      </c>
      <c r="F119" s="25">
        <v>85.277573978967951</v>
      </c>
      <c r="G119" s="25">
        <v>1204</v>
      </c>
      <c r="H119" s="11"/>
      <c r="I119" s="23">
        <f t="shared" si="0"/>
        <v>10.135110406334865</v>
      </c>
    </row>
    <row r="120" spans="1:9" ht="15.75" customHeight="1">
      <c r="A120" s="19">
        <v>30202</v>
      </c>
      <c r="B120" s="20" t="s">
        <v>167</v>
      </c>
      <c r="C120" s="20" t="s">
        <v>171</v>
      </c>
      <c r="D120" s="42">
        <v>79.387291981845692</v>
      </c>
      <c r="E120" s="25">
        <v>545</v>
      </c>
      <c r="F120" s="25">
        <v>83.388218075375036</v>
      </c>
      <c r="G120" s="25">
        <v>454</v>
      </c>
      <c r="H120" s="11"/>
      <c r="I120" s="23">
        <f t="shared" si="0"/>
        <v>5.0397563560226706</v>
      </c>
    </row>
    <row r="121" spans="1:9" ht="15.75" customHeight="1">
      <c r="A121" s="19">
        <v>30203</v>
      </c>
      <c r="B121" s="20" t="s">
        <v>167</v>
      </c>
      <c r="C121" s="20" t="s">
        <v>172</v>
      </c>
      <c r="D121" s="42">
        <v>86.752347998022742</v>
      </c>
      <c r="E121" s="25">
        <v>268</v>
      </c>
      <c r="F121" s="25">
        <v>89.979959919839686</v>
      </c>
      <c r="G121" s="25">
        <v>250</v>
      </c>
      <c r="H121" s="11"/>
      <c r="I121" s="23">
        <f t="shared" si="0"/>
        <v>3.7204894118721814</v>
      </c>
    </row>
    <row r="122" spans="1:9" ht="15.75" customHeight="1">
      <c r="A122" s="19">
        <v>30301</v>
      </c>
      <c r="B122" s="20" t="s">
        <v>167</v>
      </c>
      <c r="C122" s="20" t="s">
        <v>503</v>
      </c>
      <c r="D122" s="42">
        <v>86.495098039215691</v>
      </c>
      <c r="E122" s="25">
        <v>1102</v>
      </c>
      <c r="F122" s="25">
        <v>89.503563232274431</v>
      </c>
      <c r="G122" s="25">
        <v>869</v>
      </c>
      <c r="H122" s="11"/>
      <c r="I122" s="23">
        <f t="shared" si="0"/>
        <v>3.4781915521903253</v>
      </c>
    </row>
    <row r="123" spans="1:9" ht="15.75" customHeight="1">
      <c r="A123" s="19">
        <v>30302</v>
      </c>
      <c r="B123" s="20" t="s">
        <v>167</v>
      </c>
      <c r="C123" s="20" t="s">
        <v>174</v>
      </c>
      <c r="D123" s="42">
        <v>87.505628095452508</v>
      </c>
      <c r="E123" s="25">
        <v>555</v>
      </c>
      <c r="F123" s="25">
        <v>89.287686361126447</v>
      </c>
      <c r="G123" s="25">
        <v>582</v>
      </c>
      <c r="H123" s="11"/>
      <c r="I123" s="23">
        <f t="shared" si="0"/>
        <v>2.0365070275594639</v>
      </c>
    </row>
    <row r="124" spans="1:9" ht="15.75" customHeight="1">
      <c r="A124" s="19">
        <v>30303</v>
      </c>
      <c r="B124" s="20" t="s">
        <v>167</v>
      </c>
      <c r="C124" s="20" t="s">
        <v>175</v>
      </c>
      <c r="D124" s="42">
        <v>86.445497630331758</v>
      </c>
      <c r="E124" s="25">
        <v>858</v>
      </c>
      <c r="F124" s="25">
        <v>92.367241613472771</v>
      </c>
      <c r="G124" s="25">
        <v>562</v>
      </c>
      <c r="H124" s="11"/>
      <c r="I124" s="23">
        <f t="shared" si="0"/>
        <v>6.850263050672992</v>
      </c>
    </row>
    <row r="125" spans="1:9" ht="15.75" customHeight="1">
      <c r="A125" s="19">
        <v>30401</v>
      </c>
      <c r="B125" s="20" t="s">
        <v>167</v>
      </c>
      <c r="C125" s="20" t="s">
        <v>177</v>
      </c>
      <c r="D125" s="42">
        <v>66.843853820598014</v>
      </c>
      <c r="E125" s="25">
        <v>998</v>
      </c>
      <c r="F125" s="25">
        <v>78.852107644677304</v>
      </c>
      <c r="G125" s="25">
        <v>888</v>
      </c>
      <c r="H125" s="11"/>
      <c r="I125" s="23">
        <f t="shared" si="0"/>
        <v>17.964634200039097</v>
      </c>
    </row>
    <row r="126" spans="1:9" ht="15.75" customHeight="1">
      <c r="A126" s="19">
        <v>30402</v>
      </c>
      <c r="B126" s="20" t="s">
        <v>167</v>
      </c>
      <c r="C126" s="20" t="s">
        <v>178</v>
      </c>
      <c r="D126" s="42">
        <v>81.551795295088738</v>
      </c>
      <c r="E126" s="25">
        <v>447</v>
      </c>
      <c r="F126" s="25">
        <v>89.076576576576571</v>
      </c>
      <c r="G126" s="25">
        <v>291</v>
      </c>
      <c r="H126" s="11"/>
      <c r="I126" s="23">
        <f t="shared" si="0"/>
        <v>9.2269964802859405</v>
      </c>
    </row>
    <row r="127" spans="1:9" ht="15.75" customHeight="1">
      <c r="A127" s="19">
        <v>30403</v>
      </c>
      <c r="B127" s="20" t="s">
        <v>167</v>
      </c>
      <c r="C127" s="20" t="s">
        <v>179</v>
      </c>
      <c r="D127" s="42">
        <v>77.610149151380085</v>
      </c>
      <c r="E127" s="25">
        <v>1306</v>
      </c>
      <c r="F127" s="25">
        <v>83.355746353574006</v>
      </c>
      <c r="G127" s="25">
        <v>1609</v>
      </c>
      <c r="H127" s="11"/>
      <c r="I127" s="23">
        <f t="shared" si="0"/>
        <v>7.4031518622480972</v>
      </c>
    </row>
    <row r="128" spans="1:9" ht="15.75" customHeight="1">
      <c r="A128" s="19">
        <v>30404</v>
      </c>
      <c r="B128" s="20" t="s">
        <v>167</v>
      </c>
      <c r="C128" s="20" t="s">
        <v>180</v>
      </c>
      <c r="D128" s="42">
        <v>83.298245614035082</v>
      </c>
      <c r="E128" s="25">
        <v>238</v>
      </c>
      <c r="F128" s="25">
        <v>88.79957127545552</v>
      </c>
      <c r="G128" s="25">
        <v>209</v>
      </c>
      <c r="H128" s="11"/>
      <c r="I128" s="23">
        <f t="shared" si="0"/>
        <v>6.6043715817389419</v>
      </c>
    </row>
    <row r="129" spans="1:9" ht="15.75" customHeight="1">
      <c r="A129" s="19">
        <v>30501</v>
      </c>
      <c r="B129" s="20" t="s">
        <v>167</v>
      </c>
      <c r="C129" s="20" t="s">
        <v>181</v>
      </c>
      <c r="D129" s="42">
        <v>75.277093596059103</v>
      </c>
      <c r="E129" s="25">
        <v>803</v>
      </c>
      <c r="F129" s="25">
        <v>83.370342955835184</v>
      </c>
      <c r="G129" s="25">
        <v>674</v>
      </c>
      <c r="H129" s="11"/>
      <c r="I129" s="23">
        <f t="shared" si="0"/>
        <v>10.751277677117676</v>
      </c>
    </row>
    <row r="130" spans="1:9" ht="15.75" customHeight="1">
      <c r="A130" s="19">
        <v>30502</v>
      </c>
      <c r="B130" s="20" t="s">
        <v>167</v>
      </c>
      <c r="C130" s="20" t="s">
        <v>182</v>
      </c>
      <c r="D130" s="42">
        <v>82.608695652173907</v>
      </c>
      <c r="E130" s="25">
        <v>528</v>
      </c>
      <c r="F130" s="25">
        <v>91.704471808165906</v>
      </c>
      <c r="G130" s="25">
        <v>256</v>
      </c>
      <c r="H130" s="11"/>
      <c r="I130" s="23">
        <f t="shared" si="0"/>
        <v>11.010676399358736</v>
      </c>
    </row>
    <row r="131" spans="1:9" ht="15.75" customHeight="1">
      <c r="A131" s="19">
        <v>30601</v>
      </c>
      <c r="B131" s="20" t="s">
        <v>167</v>
      </c>
      <c r="C131" s="20" t="s">
        <v>183</v>
      </c>
      <c r="D131" s="42">
        <v>86.33445429532253</v>
      </c>
      <c r="E131" s="25">
        <v>447</v>
      </c>
      <c r="F131" s="25">
        <v>88.052466495580276</v>
      </c>
      <c r="G131" s="25">
        <v>419</v>
      </c>
      <c r="H131" s="11"/>
      <c r="I131" s="23">
        <f t="shared" si="0"/>
        <v>1.9899496837971276</v>
      </c>
    </row>
    <row r="132" spans="1:9" ht="15.75" customHeight="1">
      <c r="A132" s="19">
        <v>30602</v>
      </c>
      <c r="B132" s="20" t="s">
        <v>167</v>
      </c>
      <c r="C132" s="20" t="s">
        <v>184</v>
      </c>
      <c r="D132" s="42">
        <v>83.727810650887562</v>
      </c>
      <c r="E132" s="25">
        <v>550</v>
      </c>
      <c r="F132" s="25">
        <v>88.550548112058465</v>
      </c>
      <c r="G132" s="25">
        <v>470</v>
      </c>
      <c r="H132" s="11"/>
      <c r="I132" s="23">
        <f t="shared" si="0"/>
        <v>5.7600185932005843</v>
      </c>
    </row>
    <row r="133" spans="1:9" ht="15.75" customHeight="1">
      <c r="A133" s="19">
        <v>30701</v>
      </c>
      <c r="B133" s="20" t="s">
        <v>167</v>
      </c>
      <c r="C133" s="20" t="s">
        <v>185</v>
      </c>
      <c r="D133" s="42">
        <v>80.12711207564719</v>
      </c>
      <c r="E133" s="25">
        <v>1282</v>
      </c>
      <c r="F133" s="25">
        <v>83.203592814371248</v>
      </c>
      <c r="G133" s="25">
        <v>1122</v>
      </c>
      <c r="H133" s="11"/>
      <c r="I133" s="23">
        <f t="shared" si="0"/>
        <v>3.8395003376879275</v>
      </c>
    </row>
    <row r="134" spans="1:9" ht="15.75" customHeight="1">
      <c r="A134" s="19">
        <v>30702</v>
      </c>
      <c r="B134" s="20" t="s">
        <v>167</v>
      </c>
      <c r="C134" s="20" t="s">
        <v>504</v>
      </c>
      <c r="D134" s="42">
        <v>72.968421052631584</v>
      </c>
      <c r="E134" s="25">
        <v>642</v>
      </c>
      <c r="F134" s="25">
        <v>83.321847002067543</v>
      </c>
      <c r="G134" s="25">
        <v>484</v>
      </c>
      <c r="H134" s="11"/>
      <c r="I134" s="23">
        <f t="shared" si="0"/>
        <v>14.188913231338951</v>
      </c>
    </row>
    <row r="135" spans="1:9" ht="15.75" customHeight="1">
      <c r="A135" s="19">
        <v>30703</v>
      </c>
      <c r="B135" s="20" t="s">
        <v>167</v>
      </c>
      <c r="C135" s="20" t="s">
        <v>187</v>
      </c>
      <c r="D135" s="42">
        <v>83.822422874341612</v>
      </c>
      <c r="E135" s="25">
        <v>215</v>
      </c>
      <c r="F135" s="25">
        <v>85.872576177285325</v>
      </c>
      <c r="G135" s="25">
        <v>204</v>
      </c>
      <c r="H135" s="11"/>
      <c r="I135" s="23">
        <f t="shared" si="0"/>
        <v>2.4458292097057397</v>
      </c>
    </row>
    <row r="136" spans="1:9" ht="15.75" customHeight="1">
      <c r="A136" s="19">
        <v>30801</v>
      </c>
      <c r="B136" s="20" t="s">
        <v>167</v>
      </c>
      <c r="C136" s="20" t="s">
        <v>189</v>
      </c>
      <c r="D136" s="42">
        <v>74.704554508033453</v>
      </c>
      <c r="E136" s="25">
        <v>1905</v>
      </c>
      <c r="F136" s="25">
        <v>80.735073097417683</v>
      </c>
      <c r="G136" s="25">
        <v>1410</v>
      </c>
      <c r="H136" s="11"/>
      <c r="I136" s="23">
        <f t="shared" si="0"/>
        <v>8.0724912009691856</v>
      </c>
    </row>
    <row r="137" spans="1:9" ht="15.75" customHeight="1">
      <c r="A137" s="19">
        <v>30802</v>
      </c>
      <c r="B137" s="20" t="s">
        <v>167</v>
      </c>
      <c r="C137" s="20" t="s">
        <v>190</v>
      </c>
      <c r="D137" s="42">
        <v>77.567667779013718</v>
      </c>
      <c r="E137" s="25">
        <v>605</v>
      </c>
      <c r="F137" s="25">
        <v>84.938450398262134</v>
      </c>
      <c r="G137" s="25">
        <v>416</v>
      </c>
      <c r="H137" s="11"/>
      <c r="I137" s="23">
        <f t="shared" si="0"/>
        <v>9.5023904034956885</v>
      </c>
    </row>
    <row r="138" spans="1:9" ht="15.75" customHeight="1">
      <c r="A138" s="19">
        <v>30803</v>
      </c>
      <c r="B138" s="20" t="s">
        <v>167</v>
      </c>
      <c r="C138" s="20" t="s">
        <v>191</v>
      </c>
      <c r="D138" s="42">
        <v>59.980620155038757</v>
      </c>
      <c r="E138" s="25">
        <v>826</v>
      </c>
      <c r="F138" s="25">
        <v>68.751737559077014</v>
      </c>
      <c r="G138" s="25">
        <v>1124</v>
      </c>
      <c r="H138" s="11"/>
      <c r="I138" s="23">
        <f t="shared" si="0"/>
        <v>14.623252279430504</v>
      </c>
    </row>
    <row r="139" spans="1:9" ht="15.75" customHeight="1">
      <c r="A139" s="19">
        <v>30901</v>
      </c>
      <c r="B139" s="20" t="s">
        <v>167</v>
      </c>
      <c r="C139" s="20" t="s">
        <v>192</v>
      </c>
      <c r="D139" s="42">
        <v>72.03488623116445</v>
      </c>
      <c r="E139" s="25">
        <v>12954</v>
      </c>
      <c r="F139" s="25">
        <v>75.719223427854104</v>
      </c>
      <c r="G139" s="25">
        <v>14120</v>
      </c>
      <c r="H139" s="11"/>
      <c r="I139" s="23">
        <f t="shared" si="0"/>
        <v>5.1146567856946223</v>
      </c>
    </row>
    <row r="140" spans="1:9" ht="15.75" customHeight="1">
      <c r="A140" s="19">
        <v>30902</v>
      </c>
      <c r="B140" s="20" t="s">
        <v>167</v>
      </c>
      <c r="C140" s="20" t="s">
        <v>505</v>
      </c>
      <c r="D140" s="42">
        <v>77.570921985815602</v>
      </c>
      <c r="E140" s="25">
        <v>3036</v>
      </c>
      <c r="F140" s="25">
        <v>80.807234969016918</v>
      </c>
      <c r="G140" s="25">
        <v>3438</v>
      </c>
      <c r="H140" s="11"/>
      <c r="I140" s="23">
        <f t="shared" si="0"/>
        <v>4.172069765772668</v>
      </c>
    </row>
    <row r="141" spans="1:9" ht="15.75" customHeight="1">
      <c r="A141" s="19">
        <v>30903</v>
      </c>
      <c r="B141" s="20" t="s">
        <v>167</v>
      </c>
      <c r="C141" s="20" t="s">
        <v>194</v>
      </c>
      <c r="D141" s="42">
        <v>74.392813574359536</v>
      </c>
      <c r="E141" s="25">
        <v>4618</v>
      </c>
      <c r="F141" s="25">
        <v>76.790962527553276</v>
      </c>
      <c r="G141" s="25">
        <v>5054</v>
      </c>
      <c r="H141" s="11"/>
      <c r="I141" s="23">
        <f t="shared" si="0"/>
        <v>3.2236298615008874</v>
      </c>
    </row>
    <row r="142" spans="1:9" ht="15.75" customHeight="1">
      <c r="A142" s="19">
        <v>30904</v>
      </c>
      <c r="B142" s="20" t="s">
        <v>167</v>
      </c>
      <c r="C142" s="20" t="s">
        <v>195</v>
      </c>
      <c r="D142" s="42">
        <v>74.216482019076963</v>
      </c>
      <c r="E142" s="25">
        <v>4352</v>
      </c>
      <c r="F142" s="25">
        <v>77.647431832593526</v>
      </c>
      <c r="G142" s="25">
        <v>4230</v>
      </c>
      <c r="H142" s="11"/>
      <c r="I142" s="23">
        <f t="shared" si="0"/>
        <v>4.6228946996364702</v>
      </c>
    </row>
    <row r="143" spans="1:9" ht="15.75" customHeight="1">
      <c r="A143" s="19">
        <v>30905</v>
      </c>
      <c r="B143" s="20" t="s">
        <v>167</v>
      </c>
      <c r="C143" s="20" t="s">
        <v>196</v>
      </c>
      <c r="D143" s="42">
        <v>72.06109395677106</v>
      </c>
      <c r="E143" s="25">
        <v>5067</v>
      </c>
      <c r="F143" s="25">
        <v>74.676133532635774</v>
      </c>
      <c r="G143" s="25">
        <v>6099</v>
      </c>
      <c r="H143" s="11"/>
      <c r="I143" s="23">
        <f t="shared" si="0"/>
        <v>3.6289201735314442</v>
      </c>
    </row>
    <row r="144" spans="1:9" ht="15.75" customHeight="1">
      <c r="A144" s="19">
        <v>31001</v>
      </c>
      <c r="B144" s="20" t="s">
        <v>167</v>
      </c>
      <c r="C144" s="20" t="s">
        <v>198</v>
      </c>
      <c r="D144" s="42">
        <v>73.989877326928024</v>
      </c>
      <c r="E144" s="25">
        <v>15160</v>
      </c>
      <c r="F144" s="25">
        <v>76.880538086603138</v>
      </c>
      <c r="G144" s="25">
        <v>17977</v>
      </c>
      <c r="H144" s="11"/>
      <c r="I144" s="23">
        <f t="shared" si="0"/>
        <v>3.9068327507864127</v>
      </c>
    </row>
    <row r="145" spans="1:9" ht="15.75" customHeight="1">
      <c r="A145" s="19">
        <v>31002</v>
      </c>
      <c r="B145" s="20" t="s">
        <v>167</v>
      </c>
      <c r="C145" s="20" t="s">
        <v>199</v>
      </c>
      <c r="D145" s="42">
        <v>83.26729655592807</v>
      </c>
      <c r="E145" s="25">
        <v>1098</v>
      </c>
      <c r="F145" s="25">
        <v>88.412455334354263</v>
      </c>
      <c r="G145" s="25">
        <v>908</v>
      </c>
      <c r="H145" s="11"/>
      <c r="I145" s="23">
        <f t="shared" si="0"/>
        <v>6.1790870981026131</v>
      </c>
    </row>
    <row r="146" spans="1:9" ht="15.75" customHeight="1">
      <c r="A146" s="19">
        <v>31003</v>
      </c>
      <c r="B146" s="20" t="s">
        <v>167</v>
      </c>
      <c r="C146" s="20" t="s">
        <v>200</v>
      </c>
      <c r="D146" s="42">
        <v>85.564459544296326</v>
      </c>
      <c r="E146" s="25">
        <v>3909</v>
      </c>
      <c r="F146" s="25">
        <v>89.840637450199196</v>
      </c>
      <c r="G146" s="25">
        <v>3621</v>
      </c>
      <c r="H146" s="11"/>
      <c r="I146" s="23">
        <f t="shared" si="0"/>
        <v>4.9976099056514371</v>
      </c>
    </row>
    <row r="147" spans="1:9" ht="15.75" customHeight="1">
      <c r="A147" s="19">
        <v>31101</v>
      </c>
      <c r="B147" s="20" t="s">
        <v>167</v>
      </c>
      <c r="C147" s="20" t="s">
        <v>201</v>
      </c>
      <c r="D147" s="42">
        <v>85.274336283185832</v>
      </c>
      <c r="E147" s="25">
        <v>1248</v>
      </c>
      <c r="F147" s="25">
        <v>88.473273816250426</v>
      </c>
      <c r="G147" s="25">
        <v>1020</v>
      </c>
      <c r="H147" s="11"/>
      <c r="I147" s="23">
        <f t="shared" si="0"/>
        <v>3.7513484976784888</v>
      </c>
    </row>
    <row r="148" spans="1:9" ht="15.75" customHeight="1">
      <c r="A148" s="19">
        <v>31201</v>
      </c>
      <c r="B148" s="20" t="s">
        <v>167</v>
      </c>
      <c r="C148" s="20" t="s">
        <v>203</v>
      </c>
      <c r="D148" s="42">
        <v>88.278902023642559</v>
      </c>
      <c r="E148" s="25">
        <v>585</v>
      </c>
      <c r="F148" s="25">
        <v>92.323306883188778</v>
      </c>
      <c r="G148" s="25">
        <v>416</v>
      </c>
      <c r="H148" s="11"/>
      <c r="I148" s="23">
        <f t="shared" si="0"/>
        <v>4.5813946105300003</v>
      </c>
    </row>
    <row r="149" spans="1:9" ht="15.75" customHeight="1">
      <c r="A149" s="19">
        <v>31202</v>
      </c>
      <c r="B149" s="20" t="s">
        <v>167</v>
      </c>
      <c r="C149" s="20" t="s">
        <v>204</v>
      </c>
      <c r="D149" s="42">
        <v>85.680956547098276</v>
      </c>
      <c r="E149" s="25">
        <v>491</v>
      </c>
      <c r="F149" s="25">
        <v>90.364522869746921</v>
      </c>
      <c r="G149" s="25">
        <v>415</v>
      </c>
      <c r="H149" s="11"/>
      <c r="I149" s="23">
        <f t="shared" si="0"/>
        <v>5.4662862220429558</v>
      </c>
    </row>
    <row r="150" spans="1:9" ht="15.75" customHeight="1">
      <c r="A150" s="19">
        <v>31203</v>
      </c>
      <c r="B150" s="20" t="s">
        <v>167</v>
      </c>
      <c r="C150" s="20" t="s">
        <v>205</v>
      </c>
      <c r="D150" s="42">
        <v>87.908324552160167</v>
      </c>
      <c r="E150" s="25">
        <v>459</v>
      </c>
      <c r="F150" s="25">
        <v>91.59024826660702</v>
      </c>
      <c r="G150" s="25">
        <v>376</v>
      </c>
      <c r="H150" s="11"/>
      <c r="I150" s="23">
        <f t="shared" si="0"/>
        <v>4.1883675217381642</v>
      </c>
    </row>
    <row r="151" spans="1:9" ht="15.75" customHeight="1">
      <c r="A151" s="19">
        <v>31204</v>
      </c>
      <c r="B151" s="20" t="s">
        <v>167</v>
      </c>
      <c r="C151" s="20" t="s">
        <v>206</v>
      </c>
      <c r="D151" s="42">
        <v>84.159036749027976</v>
      </c>
      <c r="E151" s="25">
        <v>1263</v>
      </c>
      <c r="F151" s="25">
        <v>87.350328312089616</v>
      </c>
      <c r="G151" s="25">
        <v>1310</v>
      </c>
      <c r="H151" s="11"/>
      <c r="I151" s="23">
        <f t="shared" si="0"/>
        <v>3.7919772924426902</v>
      </c>
    </row>
    <row r="152" spans="1:9" ht="15.75" customHeight="1">
      <c r="A152" s="19">
        <v>31205</v>
      </c>
      <c r="B152" s="20" t="s">
        <v>167</v>
      </c>
      <c r="C152" s="20" t="s">
        <v>207</v>
      </c>
      <c r="D152" s="42">
        <v>84.3998351680697</v>
      </c>
      <c r="E152" s="25">
        <v>2650</v>
      </c>
      <c r="F152" s="25">
        <v>89.742166823187901</v>
      </c>
      <c r="G152" s="25">
        <v>2403</v>
      </c>
      <c r="H152" s="11"/>
      <c r="I152" s="23">
        <f t="shared" si="0"/>
        <v>6.3297892045402024</v>
      </c>
    </row>
    <row r="153" spans="1:9" ht="15.75" customHeight="1">
      <c r="A153" s="19">
        <v>31206</v>
      </c>
      <c r="B153" s="20" t="s">
        <v>167</v>
      </c>
      <c r="C153" s="20" t="s">
        <v>208</v>
      </c>
      <c r="D153" s="42">
        <v>81.728118538938659</v>
      </c>
      <c r="E153" s="25">
        <v>2121</v>
      </c>
      <c r="F153" s="25">
        <v>87.153697904119483</v>
      </c>
      <c r="G153" s="25">
        <v>2133</v>
      </c>
      <c r="H153" s="11"/>
      <c r="I153" s="23">
        <f t="shared" si="0"/>
        <v>6.6385712312658374</v>
      </c>
    </row>
    <row r="154" spans="1:9" ht="15.75" customHeight="1">
      <c r="A154" s="19">
        <v>31301</v>
      </c>
      <c r="B154" s="20" t="s">
        <v>167</v>
      </c>
      <c r="C154" s="20" t="s">
        <v>209</v>
      </c>
      <c r="D154" s="42">
        <v>85.212320574162675</v>
      </c>
      <c r="E154" s="25">
        <v>989</v>
      </c>
      <c r="F154" s="25">
        <v>88.563907575314417</v>
      </c>
      <c r="G154" s="25">
        <v>782</v>
      </c>
      <c r="H154" s="11"/>
      <c r="I154" s="23">
        <f t="shared" si="0"/>
        <v>3.9332187864016239</v>
      </c>
    </row>
    <row r="155" spans="1:9" ht="15.75" customHeight="1">
      <c r="A155" s="19">
        <v>31302</v>
      </c>
      <c r="B155" s="20" t="s">
        <v>167</v>
      </c>
      <c r="C155" s="20" t="s">
        <v>210</v>
      </c>
      <c r="D155" s="42">
        <v>82.514619883040936</v>
      </c>
      <c r="E155" s="25">
        <v>299</v>
      </c>
      <c r="F155" s="25">
        <v>80.985915492957744</v>
      </c>
      <c r="G155" s="25">
        <v>324</v>
      </c>
      <c r="H155" s="11"/>
      <c r="I155" s="23">
        <f t="shared" si="0"/>
        <v>-1.8526467094558878</v>
      </c>
    </row>
    <row r="156" spans="1:9" ht="15.75" customHeight="1">
      <c r="A156" s="19">
        <v>31303</v>
      </c>
      <c r="B156" s="20" t="s">
        <v>167</v>
      </c>
      <c r="C156" s="20" t="s">
        <v>211</v>
      </c>
      <c r="D156" s="42">
        <v>84.007187780772682</v>
      </c>
      <c r="E156" s="25">
        <v>178</v>
      </c>
      <c r="F156" s="25">
        <v>86.159420289855078</v>
      </c>
      <c r="G156" s="25">
        <v>191</v>
      </c>
      <c r="H156" s="11"/>
      <c r="I156" s="23">
        <f t="shared" si="0"/>
        <v>2.5619623343408624</v>
      </c>
    </row>
    <row r="157" spans="1:9" ht="15.75" customHeight="1">
      <c r="A157" s="19">
        <v>31304</v>
      </c>
      <c r="B157" s="20" t="s">
        <v>167</v>
      </c>
      <c r="C157" s="20" t="s">
        <v>212</v>
      </c>
      <c r="D157" s="42">
        <v>92.158516020236092</v>
      </c>
      <c r="E157" s="25">
        <v>186</v>
      </c>
      <c r="F157" s="25">
        <v>87.803112558812884</v>
      </c>
      <c r="G157" s="25">
        <v>337</v>
      </c>
      <c r="H157" s="11"/>
      <c r="I157" s="23">
        <f t="shared" si="0"/>
        <v>-4.7259913131271034</v>
      </c>
    </row>
    <row r="158" spans="1:9" ht="15.75" customHeight="1">
      <c r="A158" s="19">
        <v>31401</v>
      </c>
      <c r="B158" s="20" t="s">
        <v>167</v>
      </c>
      <c r="C158" s="20" t="s">
        <v>213</v>
      </c>
      <c r="D158" s="42">
        <v>71.273066556085425</v>
      </c>
      <c r="E158" s="25">
        <v>2771</v>
      </c>
      <c r="F158" s="25">
        <v>80.628011297557734</v>
      </c>
      <c r="G158" s="25">
        <v>2332</v>
      </c>
      <c r="H158" s="11"/>
      <c r="I158" s="23">
        <f t="shared" si="0"/>
        <v>13.125497741998821</v>
      </c>
    </row>
    <row r="159" spans="1:9" ht="15.75" customHeight="1">
      <c r="A159" s="19">
        <v>31402</v>
      </c>
      <c r="B159" s="20" t="s">
        <v>167</v>
      </c>
      <c r="C159" s="20" t="s">
        <v>214</v>
      </c>
      <c r="D159" s="42">
        <v>74.036363636363632</v>
      </c>
      <c r="E159" s="25">
        <v>714</v>
      </c>
      <c r="F159" s="25">
        <v>85.647840531561457</v>
      </c>
      <c r="G159" s="25">
        <v>432</v>
      </c>
      <c r="H159" s="11"/>
      <c r="I159" s="23">
        <f t="shared" si="0"/>
        <v>15.683478124653252</v>
      </c>
    </row>
    <row r="160" spans="1:9" ht="15.75" customHeight="1">
      <c r="A160" s="19">
        <v>31403</v>
      </c>
      <c r="B160" s="20" t="s">
        <v>167</v>
      </c>
      <c r="C160" s="20" t="s">
        <v>215</v>
      </c>
      <c r="D160" s="42">
        <v>73.549083063646165</v>
      </c>
      <c r="E160" s="25">
        <v>1226</v>
      </c>
      <c r="F160" s="25">
        <v>81.674159708841785</v>
      </c>
      <c r="G160" s="25">
        <v>856</v>
      </c>
      <c r="H160" s="11"/>
      <c r="I160" s="23">
        <f t="shared" si="0"/>
        <v>11.047148797442564</v>
      </c>
    </row>
    <row r="161" spans="1:9" ht="15.75" customHeight="1">
      <c r="A161" s="19">
        <v>31404</v>
      </c>
      <c r="B161" s="20" t="s">
        <v>167</v>
      </c>
      <c r="C161" s="20" t="s">
        <v>216</v>
      </c>
      <c r="D161" s="42">
        <v>75.84650112866818</v>
      </c>
      <c r="E161" s="25">
        <v>107</v>
      </c>
      <c r="F161" s="25">
        <v>84.154175588865101</v>
      </c>
      <c r="G161" s="25">
        <v>74</v>
      </c>
      <c r="H161" s="11"/>
      <c r="I161" s="23">
        <f t="shared" si="0"/>
        <v>10.953273172223915</v>
      </c>
    </row>
    <row r="162" spans="1:9" ht="15.75" customHeight="1">
      <c r="A162" s="19">
        <v>31405</v>
      </c>
      <c r="B162" s="20" t="s">
        <v>167</v>
      </c>
      <c r="C162" s="20" t="s">
        <v>506</v>
      </c>
      <c r="D162" s="42">
        <v>78.111587982832617</v>
      </c>
      <c r="E162" s="25">
        <v>204</v>
      </c>
      <c r="F162" s="25">
        <v>82.54416961130741</v>
      </c>
      <c r="G162" s="25">
        <v>247</v>
      </c>
      <c r="H162" s="11"/>
      <c r="I162" s="23">
        <f t="shared" si="0"/>
        <v>5.6746786782122349</v>
      </c>
    </row>
    <row r="163" spans="1:9" ht="15.75" customHeight="1">
      <c r="A163" s="19">
        <v>31501</v>
      </c>
      <c r="B163" s="20" t="s">
        <v>167</v>
      </c>
      <c r="C163" s="20" t="s">
        <v>507</v>
      </c>
      <c r="D163" s="42">
        <v>89.53744493392071</v>
      </c>
      <c r="E163" s="25">
        <v>285</v>
      </c>
      <c r="F163" s="25">
        <v>85.691266516274581</v>
      </c>
      <c r="G163" s="25">
        <v>444</v>
      </c>
      <c r="H163" s="11"/>
      <c r="I163" s="23">
        <f t="shared" si="0"/>
        <v>-4.2956088600525035</v>
      </c>
    </row>
    <row r="164" spans="1:9" ht="15.75" customHeight="1">
      <c r="A164" s="19">
        <v>31601</v>
      </c>
      <c r="B164" s="20" t="s">
        <v>167</v>
      </c>
      <c r="C164" s="20" t="s">
        <v>219</v>
      </c>
      <c r="D164" s="42">
        <v>83.367496339677899</v>
      </c>
      <c r="E164" s="25">
        <v>1136</v>
      </c>
      <c r="F164" s="25">
        <v>90.093627302929619</v>
      </c>
      <c r="G164" s="25">
        <v>656</v>
      </c>
      <c r="H164" s="11"/>
      <c r="I164" s="23">
        <f t="shared" si="0"/>
        <v>8.0680496099419123</v>
      </c>
    </row>
    <row r="165" spans="1:9" ht="15.75" customHeight="1">
      <c r="A165" s="19">
        <v>31602</v>
      </c>
      <c r="B165" s="20" t="s">
        <v>167</v>
      </c>
      <c r="C165" s="20" t="s">
        <v>220</v>
      </c>
      <c r="D165" s="42">
        <v>84.936806809388699</v>
      </c>
      <c r="E165" s="25">
        <v>1168</v>
      </c>
      <c r="F165" s="25">
        <v>87.631154156577878</v>
      </c>
      <c r="G165" s="25">
        <v>1226</v>
      </c>
      <c r="H165" s="11"/>
      <c r="I165" s="23">
        <f t="shared" si="0"/>
        <v>3.1721787625424982</v>
      </c>
    </row>
    <row r="166" spans="1:9" ht="15.75" customHeight="1">
      <c r="A166" s="19">
        <v>40101</v>
      </c>
      <c r="B166" s="20" t="s">
        <v>221</v>
      </c>
      <c r="C166" s="20" t="s">
        <v>221</v>
      </c>
      <c r="D166" s="42">
        <v>68.59223796612477</v>
      </c>
      <c r="E166" s="25">
        <v>27685</v>
      </c>
      <c r="F166" s="25">
        <v>74.183519293351935</v>
      </c>
      <c r="G166" s="25">
        <v>26655</v>
      </c>
      <c r="H166" s="11"/>
      <c r="I166" s="23">
        <f t="shared" si="0"/>
        <v>8.1514782036831885</v>
      </c>
    </row>
    <row r="167" spans="1:9" ht="15.75" customHeight="1">
      <c r="A167" s="19">
        <v>40102</v>
      </c>
      <c r="B167" s="20" t="s">
        <v>221</v>
      </c>
      <c r="C167" s="20" t="s">
        <v>222</v>
      </c>
      <c r="D167" s="42">
        <v>75.552731893265573</v>
      </c>
      <c r="E167" s="25">
        <v>1924</v>
      </c>
      <c r="F167" s="25">
        <v>82.331511839708554</v>
      </c>
      <c r="G167" s="25">
        <v>1455</v>
      </c>
      <c r="H167" s="11"/>
      <c r="I167" s="23">
        <f t="shared" si="0"/>
        <v>8.9722499459310896</v>
      </c>
    </row>
    <row r="168" spans="1:9" ht="15.75" customHeight="1">
      <c r="A168" s="19">
        <v>40103</v>
      </c>
      <c r="B168" s="20" t="s">
        <v>221</v>
      </c>
      <c r="C168" s="20" t="s">
        <v>223</v>
      </c>
      <c r="D168" s="42">
        <v>81.104173512980609</v>
      </c>
      <c r="E168" s="25">
        <v>575</v>
      </c>
      <c r="F168" s="25">
        <v>86.166902404526169</v>
      </c>
      <c r="G168" s="25">
        <v>489</v>
      </c>
      <c r="H168" s="11"/>
      <c r="I168" s="23">
        <f t="shared" si="0"/>
        <v>6.2422544639275293</v>
      </c>
    </row>
    <row r="169" spans="1:9" ht="15.75" customHeight="1">
      <c r="A169" s="19">
        <v>40104</v>
      </c>
      <c r="B169" s="20" t="s">
        <v>221</v>
      </c>
      <c r="C169" s="20" t="s">
        <v>508</v>
      </c>
      <c r="D169" s="42">
        <v>80.674108119938708</v>
      </c>
      <c r="E169" s="25">
        <v>883</v>
      </c>
      <c r="F169" s="25">
        <v>87.843878954607973</v>
      </c>
      <c r="G169" s="25">
        <v>707</v>
      </c>
      <c r="H169" s="11"/>
      <c r="I169" s="23">
        <f t="shared" si="0"/>
        <v>8.8873258121551473</v>
      </c>
    </row>
    <row r="170" spans="1:9" ht="15.75" customHeight="1">
      <c r="A170" s="19">
        <v>40201</v>
      </c>
      <c r="B170" s="20" t="s">
        <v>221</v>
      </c>
      <c r="C170" s="20" t="s">
        <v>226</v>
      </c>
      <c r="D170" s="42">
        <v>75.477297457710947</v>
      </c>
      <c r="E170" s="25">
        <v>2479</v>
      </c>
      <c r="F170" s="25">
        <v>84.47146866230122</v>
      </c>
      <c r="G170" s="25">
        <v>1992</v>
      </c>
      <c r="H170" s="11"/>
      <c r="I170" s="23">
        <f t="shared" si="0"/>
        <v>11.916392753237623</v>
      </c>
    </row>
    <row r="171" spans="1:9" ht="15.75" customHeight="1">
      <c r="A171" s="19">
        <v>40202</v>
      </c>
      <c r="B171" s="20" t="s">
        <v>221</v>
      </c>
      <c r="C171" s="20" t="s">
        <v>227</v>
      </c>
      <c r="D171" s="42">
        <v>85.255570117955443</v>
      </c>
      <c r="E171" s="25">
        <v>225</v>
      </c>
      <c r="F171" s="25">
        <v>85.248369292523833</v>
      </c>
      <c r="G171" s="25">
        <v>294</v>
      </c>
      <c r="H171" s="11"/>
      <c r="I171" s="23">
        <f t="shared" si="0"/>
        <v>-8.4461641880378708E-3</v>
      </c>
    </row>
    <row r="172" spans="1:9" ht="15.75" customHeight="1">
      <c r="A172" s="19">
        <v>40301</v>
      </c>
      <c r="B172" s="20" t="s">
        <v>221</v>
      </c>
      <c r="C172" s="20" t="s">
        <v>229</v>
      </c>
      <c r="D172" s="42">
        <v>74.833333333333329</v>
      </c>
      <c r="E172" s="25">
        <v>906</v>
      </c>
      <c r="F172" s="25">
        <v>81.854145166838663</v>
      </c>
      <c r="G172" s="25">
        <v>1055</v>
      </c>
      <c r="H172" s="11"/>
      <c r="I172" s="23">
        <f t="shared" si="0"/>
        <v>9.3819311806307368</v>
      </c>
    </row>
    <row r="173" spans="1:9" ht="15.75" customHeight="1">
      <c r="A173" s="19">
        <v>40302</v>
      </c>
      <c r="B173" s="20" t="s">
        <v>221</v>
      </c>
      <c r="C173" s="20" t="s">
        <v>230</v>
      </c>
      <c r="D173" s="42">
        <v>79.027355623100306</v>
      </c>
      <c r="E173" s="25">
        <v>138</v>
      </c>
      <c r="F173" s="25">
        <v>81.38297872340425</v>
      </c>
      <c r="G173" s="25">
        <v>175</v>
      </c>
      <c r="H173" s="11"/>
      <c r="I173" s="23">
        <f t="shared" si="0"/>
        <v>2.980769230769222</v>
      </c>
    </row>
    <row r="174" spans="1:9" ht="15.75" customHeight="1">
      <c r="A174" s="19">
        <v>40401</v>
      </c>
      <c r="B174" s="20" t="s">
        <v>221</v>
      </c>
      <c r="C174" s="20" t="s">
        <v>232</v>
      </c>
      <c r="D174" s="42">
        <v>67.119062307217774</v>
      </c>
      <c r="E174" s="25">
        <v>533</v>
      </c>
      <c r="F174" s="25">
        <v>79.580367178718632</v>
      </c>
      <c r="G174" s="25">
        <v>545</v>
      </c>
      <c r="H174" s="11"/>
      <c r="I174" s="23">
        <f t="shared" si="0"/>
        <v>18.565969849910744</v>
      </c>
    </row>
    <row r="175" spans="1:9" ht="15.75" customHeight="1">
      <c r="A175" s="19">
        <v>40402</v>
      </c>
      <c r="B175" s="20" t="s">
        <v>221</v>
      </c>
      <c r="C175" s="20" t="s">
        <v>233</v>
      </c>
      <c r="D175" s="42">
        <v>81.980094290204292</v>
      </c>
      <c r="E175" s="25">
        <v>344</v>
      </c>
      <c r="F175" s="25">
        <v>87.566607460035527</v>
      </c>
      <c r="G175" s="25">
        <v>280</v>
      </c>
      <c r="H175" s="11"/>
      <c r="I175" s="23">
        <f t="shared" si="0"/>
        <v>6.8144751701008488</v>
      </c>
    </row>
    <row r="176" spans="1:9" ht="15.75" customHeight="1">
      <c r="A176" s="19">
        <v>40501</v>
      </c>
      <c r="B176" s="20" t="s">
        <v>221</v>
      </c>
      <c r="C176" s="20" t="s">
        <v>235</v>
      </c>
      <c r="D176" s="42">
        <v>37.197231833910031</v>
      </c>
      <c r="E176" s="25">
        <v>363</v>
      </c>
      <c r="F176" s="25">
        <v>73.940949935815155</v>
      </c>
      <c r="G176" s="25">
        <v>406</v>
      </c>
      <c r="H176" s="11"/>
      <c r="I176" s="23">
        <f t="shared" si="0"/>
        <v>98.780786339075178</v>
      </c>
    </row>
    <row r="177" spans="1:9" ht="15.75" customHeight="1">
      <c r="A177" s="19">
        <v>40502</v>
      </c>
      <c r="B177" s="20" t="s">
        <v>221</v>
      </c>
      <c r="C177" s="20" t="s">
        <v>236</v>
      </c>
      <c r="D177" s="42">
        <v>78.359173126614991</v>
      </c>
      <c r="E177" s="25">
        <v>335</v>
      </c>
      <c r="F177" s="25">
        <v>78.216560509554142</v>
      </c>
      <c r="G177" s="25">
        <v>342</v>
      </c>
      <c r="H177" s="11"/>
      <c r="I177" s="23">
        <f t="shared" si="0"/>
        <v>-0.18199862424583124</v>
      </c>
    </row>
    <row r="178" spans="1:9" ht="15.75" customHeight="1">
      <c r="A178" s="19">
        <v>40503</v>
      </c>
      <c r="B178" s="20" t="s">
        <v>221</v>
      </c>
      <c r="C178" s="20" t="s">
        <v>237</v>
      </c>
      <c r="D178" s="42">
        <v>78.686131386861319</v>
      </c>
      <c r="E178" s="25">
        <v>146</v>
      </c>
      <c r="F178" s="25">
        <v>86.527514231499055</v>
      </c>
      <c r="G178" s="25">
        <v>71</v>
      </c>
      <c r="H178" s="11"/>
      <c r="I178" s="23">
        <f t="shared" si="0"/>
        <v>9.9653937821462861</v>
      </c>
    </row>
    <row r="179" spans="1:9" ht="15.75" customHeight="1">
      <c r="A179" s="19">
        <v>40504</v>
      </c>
      <c r="B179" s="20" t="s">
        <v>221</v>
      </c>
      <c r="C179" s="20" t="s">
        <v>238</v>
      </c>
      <c r="D179" s="42">
        <v>79.792746113989637</v>
      </c>
      <c r="E179" s="25">
        <v>39</v>
      </c>
      <c r="F179" s="25">
        <v>83.067092651757193</v>
      </c>
      <c r="G179" s="25">
        <v>53</v>
      </c>
      <c r="H179" s="11"/>
      <c r="I179" s="23">
        <f t="shared" si="0"/>
        <v>4.1035641674619372</v>
      </c>
    </row>
    <row r="180" spans="1:9" ht="15.75" customHeight="1">
      <c r="A180" s="19">
        <v>40505</v>
      </c>
      <c r="B180" s="20" t="s">
        <v>221</v>
      </c>
      <c r="C180" s="20" t="s">
        <v>239</v>
      </c>
      <c r="D180" s="42">
        <v>74.758324382384529</v>
      </c>
      <c r="E180" s="25">
        <v>235</v>
      </c>
      <c r="F180" s="25">
        <v>85.36036036036036</v>
      </c>
      <c r="G180" s="25">
        <v>195</v>
      </c>
      <c r="H180" s="11"/>
      <c r="I180" s="23">
        <f t="shared" si="0"/>
        <v>14.181746401573994</v>
      </c>
    </row>
    <row r="181" spans="1:9" ht="15.75" customHeight="1">
      <c r="A181" s="19">
        <v>40601</v>
      </c>
      <c r="B181" s="20" t="s">
        <v>221</v>
      </c>
      <c r="C181" s="20" t="s">
        <v>240</v>
      </c>
      <c r="D181" s="42">
        <v>75.36032944406314</v>
      </c>
      <c r="E181" s="25">
        <v>718</v>
      </c>
      <c r="F181" s="25">
        <v>81.947261663286014</v>
      </c>
      <c r="G181" s="25">
        <v>623</v>
      </c>
      <c r="H181" s="11"/>
      <c r="I181" s="23">
        <f t="shared" si="0"/>
        <v>8.7405830996427394</v>
      </c>
    </row>
    <row r="182" spans="1:9" ht="15.75" customHeight="1">
      <c r="A182" s="19">
        <v>40602</v>
      </c>
      <c r="B182" s="20" t="s">
        <v>221</v>
      </c>
      <c r="C182" s="20" t="s">
        <v>241</v>
      </c>
      <c r="D182" s="42">
        <v>80.365510777881909</v>
      </c>
      <c r="E182" s="25">
        <v>419</v>
      </c>
      <c r="F182" s="25">
        <v>83.860759493670884</v>
      </c>
      <c r="G182" s="25">
        <v>255</v>
      </c>
      <c r="H182" s="11"/>
      <c r="I182" s="23">
        <f t="shared" si="0"/>
        <v>4.3491899472266313</v>
      </c>
    </row>
    <row r="183" spans="1:9" ht="15.75" customHeight="1">
      <c r="A183" s="19">
        <v>40603</v>
      </c>
      <c r="B183" s="20" t="s">
        <v>221</v>
      </c>
      <c r="C183" s="20" t="s">
        <v>242</v>
      </c>
      <c r="D183" s="42">
        <v>80.625</v>
      </c>
      <c r="E183" s="25">
        <v>217</v>
      </c>
      <c r="F183" s="25">
        <v>83.250883392226143</v>
      </c>
      <c r="G183" s="25">
        <v>237</v>
      </c>
      <c r="H183" s="11"/>
      <c r="I183" s="23">
        <f t="shared" si="0"/>
        <v>3.2569096337688599</v>
      </c>
    </row>
    <row r="184" spans="1:9" ht="15.75" customHeight="1">
      <c r="A184" s="19">
        <v>40701</v>
      </c>
      <c r="B184" s="20" t="s">
        <v>221</v>
      </c>
      <c r="C184" s="20" t="s">
        <v>244</v>
      </c>
      <c r="D184" s="42">
        <v>77.745896935613459</v>
      </c>
      <c r="E184" s="25">
        <v>1939</v>
      </c>
      <c r="F184" s="25">
        <v>76.142876182860192</v>
      </c>
      <c r="G184" s="25">
        <v>1790</v>
      </c>
      <c r="H184" s="11"/>
      <c r="I184" s="23">
        <f t="shared" si="0"/>
        <v>-2.0618718362472999</v>
      </c>
    </row>
    <row r="185" spans="1:9" ht="15.75" customHeight="1">
      <c r="A185" s="19">
        <v>40702</v>
      </c>
      <c r="B185" s="20" t="s">
        <v>221</v>
      </c>
      <c r="C185" s="20" t="s">
        <v>245</v>
      </c>
      <c r="D185" s="42">
        <v>71.976047904191617</v>
      </c>
      <c r="E185" s="25">
        <v>468</v>
      </c>
      <c r="F185" s="25">
        <v>79.61250550418319</v>
      </c>
      <c r="G185" s="25">
        <v>463</v>
      </c>
      <c r="H185" s="11"/>
      <c r="I185" s="23">
        <f t="shared" si="0"/>
        <v>10.609720625612253</v>
      </c>
    </row>
    <row r="186" spans="1:9" ht="15.75" customHeight="1">
      <c r="A186" s="19">
        <v>40801</v>
      </c>
      <c r="B186" s="20" t="s">
        <v>221</v>
      </c>
      <c r="C186" s="20" t="s">
        <v>509</v>
      </c>
      <c r="D186" s="42">
        <v>83.272227314390463</v>
      </c>
      <c r="E186" s="25">
        <v>730</v>
      </c>
      <c r="F186" s="25">
        <v>84.119875990354814</v>
      </c>
      <c r="G186" s="25">
        <v>922</v>
      </c>
      <c r="H186" s="11"/>
      <c r="I186" s="23">
        <f t="shared" si="0"/>
        <v>1.017924827162473</v>
      </c>
    </row>
    <row r="187" spans="1:9" ht="15.75" customHeight="1">
      <c r="A187" s="19">
        <v>40802</v>
      </c>
      <c r="B187" s="20" t="s">
        <v>221</v>
      </c>
      <c r="C187" s="20" t="s">
        <v>248</v>
      </c>
      <c r="D187" s="42">
        <v>79.607109448082326</v>
      </c>
      <c r="E187" s="25">
        <v>218</v>
      </c>
      <c r="F187" s="25">
        <v>85.357450473729543</v>
      </c>
      <c r="G187" s="25">
        <v>170</v>
      </c>
      <c r="H187" s="11"/>
      <c r="I187" s="23">
        <f t="shared" si="0"/>
        <v>7.2234013588917438</v>
      </c>
    </row>
    <row r="188" spans="1:9" ht="15.75" customHeight="1">
      <c r="A188" s="19">
        <v>40901</v>
      </c>
      <c r="B188" s="20" t="s">
        <v>221</v>
      </c>
      <c r="C188" s="20" t="s">
        <v>249</v>
      </c>
      <c r="D188" s="42">
        <v>75.193525686136525</v>
      </c>
      <c r="E188" s="25">
        <v>705</v>
      </c>
      <c r="F188" s="25">
        <v>82.206343673753921</v>
      </c>
      <c r="G188" s="25">
        <v>1021</v>
      </c>
      <c r="H188" s="11"/>
      <c r="I188" s="23">
        <f t="shared" si="0"/>
        <v>9.3263587837195328</v>
      </c>
    </row>
    <row r="189" spans="1:9" ht="15.75" customHeight="1">
      <c r="A189" s="19">
        <v>40902</v>
      </c>
      <c r="B189" s="20" t="s">
        <v>221</v>
      </c>
      <c r="C189" s="20" t="s">
        <v>250</v>
      </c>
      <c r="D189" s="42">
        <v>75.851393188854487</v>
      </c>
      <c r="E189" s="25">
        <v>78</v>
      </c>
      <c r="F189" s="25">
        <v>79.770114942528735</v>
      </c>
      <c r="G189" s="25">
        <v>88</v>
      </c>
      <c r="H189" s="11"/>
      <c r="I189" s="23">
        <f t="shared" si="0"/>
        <v>5.166314801782784</v>
      </c>
    </row>
    <row r="190" spans="1:9" ht="15.75" customHeight="1">
      <c r="A190" s="19">
        <v>40903</v>
      </c>
      <c r="B190" s="20" t="s">
        <v>221</v>
      </c>
      <c r="C190" s="20" t="s">
        <v>510</v>
      </c>
      <c r="D190" s="42">
        <v>69.831546707503833</v>
      </c>
      <c r="E190" s="25">
        <v>197</v>
      </c>
      <c r="F190" s="25">
        <v>75.101488497970223</v>
      </c>
      <c r="G190" s="25">
        <v>184</v>
      </c>
      <c r="H190" s="11"/>
      <c r="I190" s="23">
        <f t="shared" si="0"/>
        <v>7.5466490990670012</v>
      </c>
    </row>
    <row r="191" spans="1:9" ht="15.75" customHeight="1">
      <c r="A191" s="19">
        <v>41001</v>
      </c>
      <c r="B191" s="20" t="s">
        <v>221</v>
      </c>
      <c r="C191" s="20" t="s">
        <v>253</v>
      </c>
      <c r="D191" s="42">
        <v>81.77339901477832</v>
      </c>
      <c r="E191" s="25">
        <v>703</v>
      </c>
      <c r="F191" s="25">
        <v>84.79272419627749</v>
      </c>
      <c r="G191" s="25">
        <v>719</v>
      </c>
      <c r="H191" s="11"/>
      <c r="I191" s="23">
        <f t="shared" si="0"/>
        <v>3.6923073002670574</v>
      </c>
    </row>
    <row r="192" spans="1:9" ht="15.75" customHeight="1">
      <c r="A192" s="19">
        <v>41101</v>
      </c>
      <c r="B192" s="20" t="s">
        <v>221</v>
      </c>
      <c r="C192" s="20" t="s">
        <v>255</v>
      </c>
      <c r="D192" s="42">
        <v>78.209909429941391</v>
      </c>
      <c r="E192" s="25">
        <v>409</v>
      </c>
      <c r="F192" s="25">
        <v>84.61150353178607</v>
      </c>
      <c r="G192" s="25">
        <v>305</v>
      </c>
      <c r="H192" s="11"/>
      <c r="I192" s="23">
        <f t="shared" si="0"/>
        <v>8.1851445021542677</v>
      </c>
    </row>
    <row r="193" spans="1:9" ht="15.75" customHeight="1">
      <c r="A193" s="19">
        <v>41201</v>
      </c>
      <c r="B193" s="20" t="s">
        <v>221</v>
      </c>
      <c r="C193" s="20" t="s">
        <v>511</v>
      </c>
      <c r="D193" s="42">
        <v>77.593152064451161</v>
      </c>
      <c r="E193" s="25">
        <v>445</v>
      </c>
      <c r="F193" s="25">
        <v>84.324104234527681</v>
      </c>
      <c r="G193" s="25">
        <v>385</v>
      </c>
      <c r="H193" s="11"/>
      <c r="I193" s="23">
        <f t="shared" si="0"/>
        <v>8.6746729459908956</v>
      </c>
    </row>
    <row r="194" spans="1:9" ht="15.75" customHeight="1">
      <c r="A194" s="19">
        <v>41202</v>
      </c>
      <c r="B194" s="20" t="s">
        <v>221</v>
      </c>
      <c r="C194" s="20" t="s">
        <v>258</v>
      </c>
      <c r="D194" s="42">
        <v>79.09215955983494</v>
      </c>
      <c r="E194" s="25">
        <v>152</v>
      </c>
      <c r="F194" s="25">
        <v>86.484098939929339</v>
      </c>
      <c r="G194" s="25">
        <v>153</v>
      </c>
      <c r="H194" s="11"/>
      <c r="I194" s="23">
        <f t="shared" si="0"/>
        <v>9.3459824857889195</v>
      </c>
    </row>
    <row r="195" spans="1:9" ht="15.75" customHeight="1">
      <c r="A195" s="19">
        <v>41301</v>
      </c>
      <c r="B195" s="20" t="s">
        <v>221</v>
      </c>
      <c r="C195" s="20" t="s">
        <v>259</v>
      </c>
      <c r="D195" s="42">
        <v>80.929332042594382</v>
      </c>
      <c r="E195" s="25">
        <v>394</v>
      </c>
      <c r="F195" s="25">
        <v>87.884846061575374</v>
      </c>
      <c r="G195" s="25">
        <v>303</v>
      </c>
      <c r="H195" s="11"/>
      <c r="I195" s="23">
        <f t="shared" si="0"/>
        <v>8.5945526095781872</v>
      </c>
    </row>
    <row r="196" spans="1:9" ht="15.75" customHeight="1">
      <c r="A196" s="19">
        <v>41401</v>
      </c>
      <c r="B196" s="20" t="s">
        <v>221</v>
      </c>
      <c r="C196" s="20" t="s">
        <v>261</v>
      </c>
      <c r="D196" s="42">
        <v>79.909365558912384</v>
      </c>
      <c r="E196" s="25">
        <v>1064</v>
      </c>
      <c r="F196" s="25">
        <v>83.245975290153496</v>
      </c>
      <c r="G196" s="25">
        <v>895</v>
      </c>
      <c r="H196" s="11"/>
      <c r="I196" s="23">
        <f t="shared" si="0"/>
        <v>4.1754927071486119</v>
      </c>
    </row>
    <row r="197" spans="1:9" ht="15.75" customHeight="1">
      <c r="A197" s="19">
        <v>41501</v>
      </c>
      <c r="B197" s="20" t="s">
        <v>221</v>
      </c>
      <c r="C197" s="20" t="s">
        <v>263</v>
      </c>
      <c r="D197" s="42">
        <v>87.5</v>
      </c>
      <c r="E197" s="25">
        <v>21</v>
      </c>
      <c r="F197" s="25">
        <v>75.626423690205016</v>
      </c>
      <c r="G197" s="25">
        <v>107</v>
      </c>
      <c r="H197" s="11"/>
      <c r="I197" s="23">
        <f t="shared" si="0"/>
        <v>-13.569801496908553</v>
      </c>
    </row>
    <row r="198" spans="1:9" ht="15.75" customHeight="1">
      <c r="A198" s="19">
        <v>41502</v>
      </c>
      <c r="B198" s="20" t="s">
        <v>221</v>
      </c>
      <c r="C198" s="20" t="s">
        <v>264</v>
      </c>
      <c r="D198" s="42">
        <v>72.183098591549296</v>
      </c>
      <c r="E198" s="25">
        <v>79</v>
      </c>
      <c r="F198" s="25">
        <v>77.188940092165907</v>
      </c>
      <c r="G198" s="25">
        <v>99</v>
      </c>
      <c r="H198" s="11"/>
      <c r="I198" s="23">
        <f t="shared" si="0"/>
        <v>6.9349218837810618</v>
      </c>
    </row>
    <row r="199" spans="1:9" ht="15.75" customHeight="1">
      <c r="A199" s="19">
        <v>41503</v>
      </c>
      <c r="B199" s="20" t="s">
        <v>221</v>
      </c>
      <c r="C199" s="20" t="s">
        <v>228</v>
      </c>
      <c r="D199" s="42">
        <v>76.078431372549019</v>
      </c>
      <c r="E199" s="25">
        <v>61</v>
      </c>
      <c r="F199" s="25">
        <v>81.770833333333343</v>
      </c>
      <c r="G199" s="25">
        <v>70</v>
      </c>
      <c r="H199" s="11"/>
      <c r="I199" s="23">
        <f t="shared" si="0"/>
        <v>7.4822809278350642</v>
      </c>
    </row>
    <row r="200" spans="1:9" ht="15.75" customHeight="1">
      <c r="A200" s="19">
        <v>41601</v>
      </c>
      <c r="B200" s="20" t="s">
        <v>221</v>
      </c>
      <c r="C200" s="20" t="s">
        <v>512</v>
      </c>
      <c r="D200" s="42">
        <v>83.090753424657535</v>
      </c>
      <c r="E200" s="25">
        <v>395</v>
      </c>
      <c r="F200" s="25">
        <v>88.258785942492011</v>
      </c>
      <c r="G200" s="25">
        <v>294</v>
      </c>
      <c r="H200" s="11"/>
      <c r="I200" s="23">
        <f t="shared" si="0"/>
        <v>6.2197444418657062</v>
      </c>
    </row>
    <row r="201" spans="1:9" ht="15.75" customHeight="1">
      <c r="A201" s="19">
        <v>50101</v>
      </c>
      <c r="B201" s="20" t="s">
        <v>267</v>
      </c>
      <c r="C201" s="20" t="s">
        <v>267</v>
      </c>
      <c r="D201" s="42">
        <v>69.38229571984435</v>
      </c>
      <c r="E201" s="25">
        <v>18885</v>
      </c>
      <c r="F201" s="25">
        <v>75.303407921113944</v>
      </c>
      <c r="G201" s="25">
        <v>18233</v>
      </c>
      <c r="H201" s="11"/>
      <c r="I201" s="23">
        <f t="shared" si="0"/>
        <v>8.5340390366703733</v>
      </c>
    </row>
    <row r="202" spans="1:9" ht="15.75" customHeight="1">
      <c r="A202" s="19">
        <v>50102</v>
      </c>
      <c r="B202" s="20" t="s">
        <v>267</v>
      </c>
      <c r="C202" s="20" t="s">
        <v>269</v>
      </c>
      <c r="D202" s="42">
        <v>85.249505385799068</v>
      </c>
      <c r="E202" s="25">
        <v>1342</v>
      </c>
      <c r="F202" s="25">
        <v>88.573590616723422</v>
      </c>
      <c r="G202" s="25">
        <v>1208</v>
      </c>
      <c r="H202" s="11"/>
      <c r="I202" s="23">
        <f t="shared" si="0"/>
        <v>3.8992428353467985</v>
      </c>
    </row>
    <row r="203" spans="1:9" ht="15.75" customHeight="1">
      <c r="A203" s="19">
        <v>50103</v>
      </c>
      <c r="B203" s="20" t="s">
        <v>267</v>
      </c>
      <c r="C203" s="20" t="s">
        <v>270</v>
      </c>
      <c r="D203" s="42">
        <v>78.763679384797399</v>
      </c>
      <c r="E203" s="25">
        <v>718</v>
      </c>
      <c r="F203" s="25">
        <v>86.930823117338008</v>
      </c>
      <c r="G203" s="25">
        <v>597</v>
      </c>
      <c r="H203" s="11"/>
      <c r="I203" s="23">
        <f t="shared" si="0"/>
        <v>10.369174975486217</v>
      </c>
    </row>
    <row r="204" spans="1:9" ht="15.75" customHeight="1">
      <c r="A204" s="19">
        <v>50104</v>
      </c>
      <c r="B204" s="20" t="s">
        <v>267</v>
      </c>
      <c r="C204" s="20" t="s">
        <v>513</v>
      </c>
      <c r="D204" s="42">
        <v>82.731958762886592</v>
      </c>
      <c r="E204" s="25">
        <v>201</v>
      </c>
      <c r="F204" s="25">
        <v>87.861679604798866</v>
      </c>
      <c r="G204" s="25">
        <v>172</v>
      </c>
      <c r="H204" s="11"/>
      <c r="I204" s="23">
        <f t="shared" si="0"/>
        <v>6.2004102388223128</v>
      </c>
    </row>
    <row r="205" spans="1:9" ht="15.75" customHeight="1">
      <c r="A205" s="19">
        <v>50201</v>
      </c>
      <c r="B205" s="20" t="s">
        <v>267</v>
      </c>
      <c r="C205" s="20" t="s">
        <v>273</v>
      </c>
      <c r="D205" s="42">
        <v>74.173971679028995</v>
      </c>
      <c r="E205" s="25">
        <v>1915</v>
      </c>
      <c r="F205" s="25">
        <v>79.625701809107923</v>
      </c>
      <c r="G205" s="25">
        <v>1633</v>
      </c>
      <c r="H205" s="11"/>
      <c r="I205" s="23">
        <f t="shared" si="0"/>
        <v>7.3499234390064103</v>
      </c>
    </row>
    <row r="206" spans="1:9" ht="15.75" customHeight="1">
      <c r="A206" s="19">
        <v>50202</v>
      </c>
      <c r="B206" s="20" t="s">
        <v>267</v>
      </c>
      <c r="C206" s="20" t="s">
        <v>274</v>
      </c>
      <c r="D206" s="42">
        <v>80.341716260318677</v>
      </c>
      <c r="E206" s="25">
        <v>1024</v>
      </c>
      <c r="F206" s="25">
        <v>85.356717180316693</v>
      </c>
      <c r="G206" s="25">
        <v>860</v>
      </c>
      <c r="H206" s="11"/>
      <c r="I206" s="23">
        <f t="shared" si="0"/>
        <v>6.2420883613547593</v>
      </c>
    </row>
    <row r="207" spans="1:9" ht="15.75" customHeight="1">
      <c r="A207" s="19">
        <v>50203</v>
      </c>
      <c r="B207" s="20" t="s">
        <v>267</v>
      </c>
      <c r="C207" s="20" t="s">
        <v>275</v>
      </c>
      <c r="D207" s="42">
        <v>68.853102906520036</v>
      </c>
      <c r="E207" s="25">
        <v>3965</v>
      </c>
      <c r="F207" s="25">
        <v>74.25567941300973</v>
      </c>
      <c r="G207" s="25">
        <v>3649</v>
      </c>
      <c r="H207" s="11"/>
      <c r="I207" s="23">
        <f t="shared" si="0"/>
        <v>7.8465258331561678</v>
      </c>
    </row>
    <row r="208" spans="1:9" ht="15.75" customHeight="1">
      <c r="A208" s="19">
        <v>50204</v>
      </c>
      <c r="B208" s="20" t="s">
        <v>267</v>
      </c>
      <c r="C208" s="20" t="s">
        <v>514</v>
      </c>
      <c r="D208" s="42">
        <v>80.826070481242894</v>
      </c>
      <c r="E208" s="25">
        <v>506</v>
      </c>
      <c r="F208" s="25">
        <v>85.666887856668879</v>
      </c>
      <c r="G208" s="25">
        <v>432</v>
      </c>
      <c r="H208" s="11"/>
      <c r="I208" s="23">
        <f t="shared" si="0"/>
        <v>5.9891781780352433</v>
      </c>
    </row>
    <row r="209" spans="1:9" ht="15.75" customHeight="1">
      <c r="A209" s="19">
        <v>50301</v>
      </c>
      <c r="B209" s="20" t="s">
        <v>267</v>
      </c>
      <c r="C209" s="20" t="s">
        <v>278</v>
      </c>
      <c r="D209" s="42">
        <v>79.14323962516734</v>
      </c>
      <c r="E209" s="25">
        <v>2337</v>
      </c>
      <c r="F209" s="25">
        <v>87.480984340044742</v>
      </c>
      <c r="G209" s="25">
        <v>1399</v>
      </c>
      <c r="H209" s="11"/>
      <c r="I209" s="23">
        <f t="shared" si="0"/>
        <v>10.535005585273037</v>
      </c>
    </row>
    <row r="210" spans="1:9" ht="15.75" customHeight="1">
      <c r="A210" s="19">
        <v>50302</v>
      </c>
      <c r="B210" s="20" t="s">
        <v>267</v>
      </c>
      <c r="C210" s="20" t="s">
        <v>279</v>
      </c>
      <c r="D210" s="42">
        <v>77.21749696233293</v>
      </c>
      <c r="E210" s="25">
        <v>750</v>
      </c>
      <c r="F210" s="25">
        <v>83.83107088989442</v>
      </c>
      <c r="G210" s="25">
        <v>536</v>
      </c>
      <c r="H210" s="11"/>
      <c r="I210" s="23">
        <f t="shared" si="0"/>
        <v>8.5648644254651547</v>
      </c>
    </row>
    <row r="211" spans="1:9" ht="15.75" customHeight="1">
      <c r="A211" s="19">
        <v>50303</v>
      </c>
      <c r="B211" s="20" t="s">
        <v>267</v>
      </c>
      <c r="C211" s="20" t="s">
        <v>280</v>
      </c>
      <c r="D211" s="42">
        <v>83.664670658682638</v>
      </c>
      <c r="E211" s="25">
        <v>682</v>
      </c>
      <c r="F211" s="25">
        <v>86.520608986260669</v>
      </c>
      <c r="G211" s="25">
        <v>726</v>
      </c>
      <c r="H211" s="11"/>
      <c r="I211" s="23">
        <f t="shared" si="0"/>
        <v>3.4135535406923214</v>
      </c>
    </row>
    <row r="212" spans="1:9" ht="15.75" customHeight="1">
      <c r="A212" s="19">
        <v>50401</v>
      </c>
      <c r="B212" s="20" t="s">
        <v>267</v>
      </c>
      <c r="C212" s="20" t="s">
        <v>281</v>
      </c>
      <c r="D212" s="42">
        <v>84.414831981460026</v>
      </c>
      <c r="E212" s="25">
        <v>807</v>
      </c>
      <c r="F212" s="25">
        <v>89.858412907474488</v>
      </c>
      <c r="G212" s="25">
        <v>616</v>
      </c>
      <c r="H212" s="11"/>
      <c r="I212" s="23">
        <f t="shared" si="0"/>
        <v>6.448607191695924</v>
      </c>
    </row>
    <row r="213" spans="1:9" ht="15.75" customHeight="1">
      <c r="A213" s="19">
        <v>50402</v>
      </c>
      <c r="B213" s="20" t="s">
        <v>267</v>
      </c>
      <c r="C213" s="20" t="s">
        <v>282</v>
      </c>
      <c r="D213" s="42">
        <v>82.692032613360027</v>
      </c>
      <c r="E213" s="25">
        <v>1210</v>
      </c>
      <c r="F213" s="25">
        <v>91.018444266238973</v>
      </c>
      <c r="G213" s="25">
        <v>560</v>
      </c>
      <c r="H213" s="11"/>
      <c r="I213" s="23">
        <f t="shared" si="0"/>
        <v>10.06918247107364</v>
      </c>
    </row>
    <row r="214" spans="1:9" ht="15.75" customHeight="1">
      <c r="A214" s="19">
        <v>50403</v>
      </c>
      <c r="B214" s="20" t="s">
        <v>267</v>
      </c>
      <c r="C214" s="20" t="s">
        <v>283</v>
      </c>
      <c r="D214" s="42">
        <v>81.583324093580217</v>
      </c>
      <c r="E214" s="25">
        <v>1661</v>
      </c>
      <c r="F214" s="25">
        <v>85.947542122633308</v>
      </c>
      <c r="G214" s="25">
        <v>1618</v>
      </c>
      <c r="H214" s="11"/>
      <c r="I214" s="23">
        <f t="shared" si="0"/>
        <v>5.3493996200094909</v>
      </c>
    </row>
    <row r="215" spans="1:9" ht="15.75" customHeight="1">
      <c r="A215" s="19">
        <v>50404</v>
      </c>
      <c r="B215" s="20" t="s">
        <v>267</v>
      </c>
      <c r="C215" s="20" t="s">
        <v>284</v>
      </c>
      <c r="D215" s="42">
        <v>85.682451253481901</v>
      </c>
      <c r="E215" s="25">
        <v>771</v>
      </c>
      <c r="F215" s="25">
        <v>90.277777777777786</v>
      </c>
      <c r="G215" s="25">
        <v>546</v>
      </c>
      <c r="H215" s="11"/>
      <c r="I215" s="23">
        <f t="shared" si="0"/>
        <v>5.3632061840774465</v>
      </c>
    </row>
    <row r="216" spans="1:9" ht="15.75" customHeight="1">
      <c r="A216" s="19">
        <v>50405</v>
      </c>
      <c r="B216" s="20" t="s">
        <v>267</v>
      </c>
      <c r="C216" s="20" t="s">
        <v>285</v>
      </c>
      <c r="D216" s="42">
        <v>82.421471759327531</v>
      </c>
      <c r="E216" s="25">
        <v>1192</v>
      </c>
      <c r="F216" s="25">
        <v>89.393939393939391</v>
      </c>
      <c r="G216" s="25">
        <v>819</v>
      </c>
      <c r="H216" s="11"/>
      <c r="I216" s="23">
        <f t="shared" si="0"/>
        <v>8.4595281857761719</v>
      </c>
    </row>
    <row r="217" spans="1:9" ht="15.75" customHeight="1">
      <c r="A217" s="19">
        <v>50501</v>
      </c>
      <c r="B217" s="20" t="s">
        <v>267</v>
      </c>
      <c r="C217" s="20" t="s">
        <v>515</v>
      </c>
      <c r="D217" s="42">
        <v>80.026294498381873</v>
      </c>
      <c r="E217" s="25">
        <v>1975</v>
      </c>
      <c r="F217" s="25">
        <v>88.238835925740091</v>
      </c>
      <c r="G217" s="25">
        <v>1172</v>
      </c>
      <c r="H217" s="11"/>
      <c r="I217" s="23">
        <f t="shared" si="0"/>
        <v>10.262303757578424</v>
      </c>
    </row>
    <row r="218" spans="1:9" ht="15.75" customHeight="1">
      <c r="A218" s="19">
        <v>50502</v>
      </c>
      <c r="B218" s="20" t="s">
        <v>267</v>
      </c>
      <c r="C218" s="20" t="s">
        <v>288</v>
      </c>
      <c r="D218" s="42">
        <v>79.936397802833199</v>
      </c>
      <c r="E218" s="25">
        <v>694</v>
      </c>
      <c r="F218" s="25">
        <v>89.343817787418658</v>
      </c>
      <c r="G218" s="25">
        <v>393</v>
      </c>
      <c r="H218" s="11"/>
      <c r="I218" s="23">
        <f t="shared" si="0"/>
        <v>11.768631365888282</v>
      </c>
    </row>
    <row r="219" spans="1:9" ht="15.75" customHeight="1">
      <c r="A219" s="19">
        <v>50601</v>
      </c>
      <c r="B219" s="20" t="s">
        <v>267</v>
      </c>
      <c r="C219" s="20" t="s">
        <v>290</v>
      </c>
      <c r="D219" s="42">
        <v>81.850500514547662</v>
      </c>
      <c r="E219" s="25">
        <v>1940</v>
      </c>
      <c r="F219" s="25">
        <v>85.767026134266018</v>
      </c>
      <c r="G219" s="25">
        <v>1465</v>
      </c>
      <c r="H219" s="11"/>
      <c r="I219" s="23">
        <f t="shared" si="0"/>
        <v>4.7849745512823771</v>
      </c>
    </row>
    <row r="220" spans="1:9" ht="15.75" customHeight="1">
      <c r="A220" s="19">
        <v>50602</v>
      </c>
      <c r="B220" s="20" t="s">
        <v>267</v>
      </c>
      <c r="C220" s="20" t="s">
        <v>291</v>
      </c>
      <c r="D220" s="42">
        <v>76.179104477611929</v>
      </c>
      <c r="E220" s="25">
        <v>798</v>
      </c>
      <c r="F220" s="25">
        <v>85.470571509809503</v>
      </c>
      <c r="G220" s="25">
        <v>511</v>
      </c>
      <c r="H220" s="11"/>
      <c r="I220" s="23">
        <f t="shared" si="0"/>
        <v>12.196870908253086</v>
      </c>
    </row>
    <row r="221" spans="1:9" ht="15.75" customHeight="1">
      <c r="A221" s="19">
        <v>50701</v>
      </c>
      <c r="B221" s="20" t="s">
        <v>267</v>
      </c>
      <c r="C221" s="20" t="s">
        <v>516</v>
      </c>
      <c r="D221" s="42">
        <v>84.855618330194602</v>
      </c>
      <c r="E221" s="25">
        <v>965</v>
      </c>
      <c r="F221" s="25">
        <v>89.208270297528998</v>
      </c>
      <c r="G221" s="25">
        <v>642</v>
      </c>
      <c r="H221" s="11"/>
      <c r="I221" s="23">
        <f t="shared" si="0"/>
        <v>5.1294799955344494</v>
      </c>
    </row>
    <row r="222" spans="1:9" ht="15.75" customHeight="1">
      <c r="A222" s="19">
        <v>50702</v>
      </c>
      <c r="B222" s="20" t="s">
        <v>267</v>
      </c>
      <c r="C222" s="20" t="s">
        <v>294</v>
      </c>
      <c r="D222" s="42">
        <v>84.875328083989501</v>
      </c>
      <c r="E222" s="25">
        <v>461</v>
      </c>
      <c r="F222" s="25">
        <v>88.752249550089985</v>
      </c>
      <c r="G222" s="25">
        <v>375</v>
      </c>
      <c r="H222" s="11"/>
      <c r="I222" s="23">
        <f t="shared" si="0"/>
        <v>4.5677837760627265</v>
      </c>
    </row>
    <row r="223" spans="1:9" ht="15.75" customHeight="1">
      <c r="A223" s="19">
        <v>50801</v>
      </c>
      <c r="B223" s="20" t="s">
        <v>267</v>
      </c>
      <c r="C223" s="20" t="s">
        <v>296</v>
      </c>
      <c r="D223" s="42">
        <v>73.266052560281764</v>
      </c>
      <c r="E223" s="25">
        <v>3947</v>
      </c>
      <c r="F223" s="25">
        <v>78.680170711510286</v>
      </c>
      <c r="G223" s="25">
        <v>3347</v>
      </c>
      <c r="H223" s="11"/>
      <c r="I223" s="23">
        <f t="shared" si="0"/>
        <v>7.389668150572053</v>
      </c>
    </row>
    <row r="224" spans="1:9" ht="15.75" customHeight="1">
      <c r="A224" s="19">
        <v>50802</v>
      </c>
      <c r="B224" s="20" t="s">
        <v>267</v>
      </c>
      <c r="C224" s="20" t="s">
        <v>297</v>
      </c>
      <c r="D224" s="42">
        <v>78.89237199582027</v>
      </c>
      <c r="E224" s="25">
        <v>808</v>
      </c>
      <c r="F224" s="25">
        <v>84.141843971631204</v>
      </c>
      <c r="G224" s="25">
        <v>559</v>
      </c>
      <c r="H224" s="11"/>
      <c r="I224" s="23">
        <f t="shared" si="0"/>
        <v>6.6539664647033963</v>
      </c>
    </row>
    <row r="225" spans="1:9" ht="15.75" customHeight="1">
      <c r="A225" s="19">
        <v>50901</v>
      </c>
      <c r="B225" s="20" t="s">
        <v>267</v>
      </c>
      <c r="C225" s="20" t="s">
        <v>517</v>
      </c>
      <c r="D225" s="42">
        <v>80.322142441296336</v>
      </c>
      <c r="E225" s="25">
        <v>1014</v>
      </c>
      <c r="F225" s="25">
        <v>81.412131850984977</v>
      </c>
      <c r="G225" s="25">
        <v>953</v>
      </c>
      <c r="H225" s="11"/>
      <c r="I225" s="23">
        <f t="shared" si="0"/>
        <v>1.3570223310281635</v>
      </c>
    </row>
    <row r="226" spans="1:9" ht="15.75" customHeight="1">
      <c r="A226" s="19">
        <v>50902</v>
      </c>
      <c r="B226" s="20" t="s">
        <v>267</v>
      </c>
      <c r="C226" s="20" t="s">
        <v>300</v>
      </c>
      <c r="D226" s="42">
        <v>84.009546539379471</v>
      </c>
      <c r="E226" s="25">
        <v>67</v>
      </c>
      <c r="F226" s="25">
        <v>81.321839080459768</v>
      </c>
      <c r="G226" s="25">
        <v>130</v>
      </c>
      <c r="H226" s="11"/>
      <c r="I226" s="23">
        <f t="shared" si="0"/>
        <v>-3.1992881400208972</v>
      </c>
    </row>
    <row r="227" spans="1:9" ht="15.75" customHeight="1">
      <c r="A227" s="19">
        <v>51001</v>
      </c>
      <c r="B227" s="20" t="s">
        <v>267</v>
      </c>
      <c r="C227" s="20" t="s">
        <v>518</v>
      </c>
      <c r="D227" s="42">
        <v>77.952105697770435</v>
      </c>
      <c r="E227" s="25">
        <v>267</v>
      </c>
      <c r="F227" s="25">
        <v>82.581786030061892</v>
      </c>
      <c r="G227" s="25">
        <v>197</v>
      </c>
      <c r="H227" s="11"/>
      <c r="I227" s="23">
        <f t="shared" si="0"/>
        <v>5.9391344093272824</v>
      </c>
    </row>
    <row r="228" spans="1:9" ht="15.75" customHeight="1">
      <c r="A228" s="19">
        <v>51002</v>
      </c>
      <c r="B228" s="20" t="s">
        <v>267</v>
      </c>
      <c r="C228" s="20" t="s">
        <v>303</v>
      </c>
      <c r="D228" s="42">
        <v>76.691729323308266</v>
      </c>
      <c r="E228" s="25">
        <v>93</v>
      </c>
      <c r="F228" s="25">
        <v>81.05263157894737</v>
      </c>
      <c r="G228" s="25">
        <v>72</v>
      </c>
      <c r="H228" s="11"/>
      <c r="I228" s="23">
        <f t="shared" si="0"/>
        <v>5.6862745098039298</v>
      </c>
    </row>
    <row r="229" spans="1:9" ht="15.75" customHeight="1">
      <c r="A229" s="19">
        <v>51003</v>
      </c>
      <c r="B229" s="20" t="s">
        <v>267</v>
      </c>
      <c r="C229" s="20" t="s">
        <v>304</v>
      </c>
      <c r="D229" s="42">
        <v>81.767955801104975</v>
      </c>
      <c r="E229" s="25">
        <v>132</v>
      </c>
      <c r="F229" s="25">
        <v>81.402439024390233</v>
      </c>
      <c r="G229" s="25">
        <v>122</v>
      </c>
      <c r="H229" s="11"/>
      <c r="I229" s="23">
        <f t="shared" si="0"/>
        <v>-0.44701713909032614</v>
      </c>
    </row>
    <row r="230" spans="1:9" ht="15.75" customHeight="1">
      <c r="A230" s="19">
        <v>51101</v>
      </c>
      <c r="B230" s="20" t="s">
        <v>267</v>
      </c>
      <c r="C230" s="20" t="s">
        <v>306</v>
      </c>
      <c r="D230" s="42">
        <v>76.907996078980531</v>
      </c>
      <c r="E230" s="25">
        <v>1649</v>
      </c>
      <c r="F230" s="25">
        <v>85.157731425616262</v>
      </c>
      <c r="G230" s="25">
        <v>861</v>
      </c>
      <c r="H230" s="11"/>
      <c r="I230" s="23">
        <f t="shared" si="0"/>
        <v>10.726758942156911</v>
      </c>
    </row>
    <row r="231" spans="1:9" ht="15.75" customHeight="1">
      <c r="A231" s="19">
        <v>51102</v>
      </c>
      <c r="B231" s="20" t="s">
        <v>267</v>
      </c>
      <c r="C231" s="20" t="s">
        <v>307</v>
      </c>
      <c r="D231" s="42">
        <v>74.794586756887384</v>
      </c>
      <c r="E231" s="25">
        <v>1043</v>
      </c>
      <c r="F231" s="25">
        <v>82.546749777382018</v>
      </c>
      <c r="G231" s="25">
        <v>784</v>
      </c>
      <c r="H231" s="11"/>
      <c r="I231" s="23">
        <f t="shared" si="0"/>
        <v>10.364604387336607</v>
      </c>
    </row>
    <row r="232" spans="1:9" ht="15.75" customHeight="1">
      <c r="A232" s="19">
        <v>51103</v>
      </c>
      <c r="B232" s="20" t="s">
        <v>267</v>
      </c>
      <c r="C232" s="20" t="s">
        <v>308</v>
      </c>
      <c r="D232" s="42">
        <v>80.898641588296755</v>
      </c>
      <c r="E232" s="25">
        <v>914</v>
      </c>
      <c r="F232" s="25">
        <v>88.747987117552341</v>
      </c>
      <c r="G232" s="25">
        <v>559</v>
      </c>
      <c r="H232" s="11"/>
      <c r="I232" s="23">
        <f t="shared" si="0"/>
        <v>9.7026913865895068</v>
      </c>
    </row>
    <row r="233" spans="1:9" ht="15.75" customHeight="1">
      <c r="A233" s="19">
        <v>51201</v>
      </c>
      <c r="B233" s="20" t="s">
        <v>267</v>
      </c>
      <c r="C233" s="20" t="s">
        <v>310</v>
      </c>
      <c r="D233" s="42">
        <v>73.872472783825813</v>
      </c>
      <c r="E233" s="25">
        <v>2520</v>
      </c>
      <c r="F233" s="25">
        <v>79.508819309646384</v>
      </c>
      <c r="G233" s="25">
        <v>2428</v>
      </c>
      <c r="H233" s="11"/>
      <c r="I233" s="23">
        <f t="shared" si="0"/>
        <v>7.6298332970581626</v>
      </c>
    </row>
    <row r="234" spans="1:9" ht="15.75" customHeight="1">
      <c r="A234" s="19">
        <v>51202</v>
      </c>
      <c r="B234" s="20" t="s">
        <v>267</v>
      </c>
      <c r="C234" s="20" t="s">
        <v>311</v>
      </c>
      <c r="D234" s="42">
        <v>75.84233947870311</v>
      </c>
      <c r="E234" s="25">
        <v>760</v>
      </c>
      <c r="F234" s="25">
        <v>83.637013219006789</v>
      </c>
      <c r="G234" s="25">
        <v>458</v>
      </c>
      <c r="H234" s="11"/>
      <c r="I234" s="23">
        <f t="shared" si="0"/>
        <v>10.277470069989681</v>
      </c>
    </row>
    <row r="235" spans="1:9" ht="15.75" customHeight="1">
      <c r="A235" s="19">
        <v>51203</v>
      </c>
      <c r="B235" s="20" t="s">
        <v>267</v>
      </c>
      <c r="C235" s="20" t="s">
        <v>312</v>
      </c>
      <c r="D235" s="42">
        <v>79.76324689966178</v>
      </c>
      <c r="E235" s="25">
        <v>718</v>
      </c>
      <c r="F235" s="25">
        <v>87.401995723449758</v>
      </c>
      <c r="G235" s="25">
        <v>707</v>
      </c>
      <c r="H235" s="11"/>
      <c r="I235" s="23">
        <f t="shared" si="0"/>
        <v>9.5767776773143982</v>
      </c>
    </row>
    <row r="236" spans="1:9" ht="15.75" customHeight="1">
      <c r="A236" s="19">
        <v>51204</v>
      </c>
      <c r="B236" s="20" t="s">
        <v>267</v>
      </c>
      <c r="C236" s="20" t="s">
        <v>313</v>
      </c>
      <c r="D236" s="42">
        <v>75.596529284164859</v>
      </c>
      <c r="E236" s="25">
        <v>450</v>
      </c>
      <c r="F236" s="25">
        <v>83.741080530071358</v>
      </c>
      <c r="G236" s="25">
        <v>319</v>
      </c>
      <c r="H236" s="11"/>
      <c r="I236" s="23">
        <f t="shared" si="0"/>
        <v>10.773710543365555</v>
      </c>
    </row>
    <row r="237" spans="1:9" ht="15.75" customHeight="1">
      <c r="A237" s="19">
        <v>51301</v>
      </c>
      <c r="B237" s="20" t="s">
        <v>267</v>
      </c>
      <c r="C237" s="20" t="s">
        <v>315</v>
      </c>
      <c r="D237" s="42">
        <v>83.795620437956202</v>
      </c>
      <c r="E237" s="25">
        <v>222</v>
      </c>
      <c r="F237" s="25">
        <v>92.857142857142861</v>
      </c>
      <c r="G237" s="25">
        <v>94</v>
      </c>
      <c r="H237" s="11"/>
      <c r="I237" s="23">
        <f t="shared" si="0"/>
        <v>10.813837730214045</v>
      </c>
    </row>
    <row r="238" spans="1:9" ht="15.75" customHeight="1">
      <c r="A238" s="19">
        <v>51302</v>
      </c>
      <c r="B238" s="20" t="s">
        <v>267</v>
      </c>
      <c r="C238" s="20" t="s">
        <v>316</v>
      </c>
      <c r="D238" s="42">
        <v>78.110480123902946</v>
      </c>
      <c r="E238" s="25">
        <v>424</v>
      </c>
      <c r="F238" s="25">
        <v>91.265822784810126</v>
      </c>
      <c r="G238" s="25">
        <v>138</v>
      </c>
      <c r="H238" s="11"/>
      <c r="I238" s="23">
        <f t="shared" si="0"/>
        <v>16.841968760196437</v>
      </c>
    </row>
    <row r="239" spans="1:9" ht="15.75" customHeight="1">
      <c r="A239" s="19">
        <v>51401</v>
      </c>
      <c r="B239" s="20" t="s">
        <v>267</v>
      </c>
      <c r="C239" s="20" t="s">
        <v>318</v>
      </c>
      <c r="D239" s="42">
        <v>81.246182040317649</v>
      </c>
      <c r="E239" s="25">
        <v>307</v>
      </c>
      <c r="F239" s="25">
        <v>77.115987460815049</v>
      </c>
      <c r="G239" s="25">
        <v>365</v>
      </c>
      <c r="H239" s="11"/>
      <c r="I239" s="23">
        <f t="shared" si="0"/>
        <v>-5.0835552831922985</v>
      </c>
    </row>
    <row r="240" spans="1:9" ht="15.75" customHeight="1">
      <c r="A240" s="19">
        <v>51402</v>
      </c>
      <c r="B240" s="20" t="s">
        <v>267</v>
      </c>
      <c r="C240" s="20" t="s">
        <v>319</v>
      </c>
      <c r="D240" s="42">
        <v>78.449612403100772</v>
      </c>
      <c r="E240" s="25">
        <v>139</v>
      </c>
      <c r="F240" s="25">
        <v>82.081911262798641</v>
      </c>
      <c r="G240" s="25">
        <v>105</v>
      </c>
      <c r="H240" s="11"/>
      <c r="I240" s="23">
        <f t="shared" si="0"/>
        <v>4.6301042776781136</v>
      </c>
    </row>
    <row r="241" spans="1:9" ht="15.75" customHeight="1">
      <c r="A241" s="19">
        <v>51501</v>
      </c>
      <c r="B241" s="20" t="s">
        <v>267</v>
      </c>
      <c r="C241" s="20" t="s">
        <v>321</v>
      </c>
      <c r="D241" s="42">
        <v>74.812478093235185</v>
      </c>
      <c r="E241" s="25">
        <v>3593</v>
      </c>
      <c r="F241" s="25">
        <v>80.929200813358804</v>
      </c>
      <c r="G241" s="25">
        <v>3095</v>
      </c>
      <c r="H241" s="11"/>
      <c r="I241" s="23">
        <f t="shared" si="0"/>
        <v>8.1760728638084181</v>
      </c>
    </row>
    <row r="242" spans="1:9" ht="15.75" customHeight="1">
      <c r="A242" s="19">
        <v>51601</v>
      </c>
      <c r="B242" s="20" t="s">
        <v>267</v>
      </c>
      <c r="C242" s="20" t="s">
        <v>323</v>
      </c>
      <c r="D242" s="42">
        <v>79.518072289156621</v>
      </c>
      <c r="E242" s="25">
        <v>119</v>
      </c>
      <c r="F242" s="25">
        <v>76.152832674571798</v>
      </c>
      <c r="G242" s="25">
        <v>181</v>
      </c>
      <c r="H242" s="11"/>
      <c r="I242" s="23">
        <f t="shared" si="0"/>
        <v>-4.2320437577354593</v>
      </c>
    </row>
    <row r="243" spans="1:9" ht="15.75" customHeight="1">
      <c r="A243" s="19">
        <v>60101</v>
      </c>
      <c r="B243" s="20" t="s">
        <v>324</v>
      </c>
      <c r="C243" s="20" t="s">
        <v>324</v>
      </c>
      <c r="D243" s="42">
        <v>74.915859605742156</v>
      </c>
      <c r="E243" s="25">
        <v>18260</v>
      </c>
      <c r="F243" s="25">
        <v>77.792928019799717</v>
      </c>
      <c r="G243" s="25">
        <v>19381</v>
      </c>
      <c r="H243" s="11"/>
      <c r="I243" s="23">
        <f t="shared" si="0"/>
        <v>3.840399655291467</v>
      </c>
    </row>
    <row r="244" spans="1:9" ht="15.75" customHeight="1">
      <c r="A244" s="19">
        <v>60201</v>
      </c>
      <c r="B244" s="20" t="s">
        <v>324</v>
      </c>
      <c r="C244" s="20" t="s">
        <v>326</v>
      </c>
      <c r="D244" s="42">
        <v>84.902905533654547</v>
      </c>
      <c r="E244" s="25">
        <v>1034</v>
      </c>
      <c r="F244" s="25">
        <v>85.198863636363626</v>
      </c>
      <c r="G244" s="25">
        <v>1042</v>
      </c>
      <c r="H244" s="11"/>
      <c r="I244" s="23">
        <f t="shared" si="0"/>
        <v>0.34858418666457153</v>
      </c>
    </row>
    <row r="245" spans="1:9" ht="15.75" customHeight="1">
      <c r="A245" s="19">
        <v>60202</v>
      </c>
      <c r="B245" s="20" t="s">
        <v>324</v>
      </c>
      <c r="C245" s="20" t="s">
        <v>327</v>
      </c>
      <c r="D245" s="42">
        <v>80.06068833346643</v>
      </c>
      <c r="E245" s="25">
        <v>2497</v>
      </c>
      <c r="F245" s="25">
        <v>80.10246364800723</v>
      </c>
      <c r="G245" s="25">
        <v>2641</v>
      </c>
      <c r="H245" s="11"/>
      <c r="I245" s="23">
        <f t="shared" si="0"/>
        <v>5.217955954462776E-2</v>
      </c>
    </row>
    <row r="246" spans="1:9" ht="15.75" customHeight="1">
      <c r="A246" s="19">
        <v>60301</v>
      </c>
      <c r="B246" s="20" t="s">
        <v>324</v>
      </c>
      <c r="C246" s="20" t="s">
        <v>329</v>
      </c>
      <c r="D246" s="42">
        <v>77.657935285053924</v>
      </c>
      <c r="E246" s="25">
        <v>7105</v>
      </c>
      <c r="F246" s="25">
        <v>80.328203334499236</v>
      </c>
      <c r="G246" s="25">
        <v>6749</v>
      </c>
      <c r="H246" s="11"/>
      <c r="I246" s="23">
        <f t="shared" si="0"/>
        <v>3.4384999287500149</v>
      </c>
    </row>
    <row r="247" spans="1:9" ht="15.75" customHeight="1">
      <c r="A247" s="19">
        <v>60302</v>
      </c>
      <c r="B247" s="20" t="s">
        <v>324</v>
      </c>
      <c r="C247" s="20" t="s">
        <v>330</v>
      </c>
      <c r="D247" s="42">
        <v>87.663003663003664</v>
      </c>
      <c r="E247" s="25">
        <v>842</v>
      </c>
      <c r="F247" s="25">
        <v>82.638164754953081</v>
      </c>
      <c r="G247" s="25">
        <v>999</v>
      </c>
      <c r="H247" s="11"/>
      <c r="I247" s="23">
        <f t="shared" si="0"/>
        <v>-5.7319949101529719</v>
      </c>
    </row>
    <row r="248" spans="1:9" ht="15.75" customHeight="1">
      <c r="A248" s="19">
        <v>60303</v>
      </c>
      <c r="B248" s="20" t="s">
        <v>324</v>
      </c>
      <c r="C248" s="20" t="s">
        <v>331</v>
      </c>
      <c r="D248" s="42">
        <v>75.660830758668041</v>
      </c>
      <c r="E248" s="25">
        <v>3545</v>
      </c>
      <c r="F248" s="25">
        <v>77.838679539084396</v>
      </c>
      <c r="G248" s="25">
        <v>3558</v>
      </c>
      <c r="H248" s="11"/>
      <c r="I248" s="23">
        <f t="shared" si="0"/>
        <v>2.8784362510675323</v>
      </c>
    </row>
    <row r="249" spans="1:9" ht="15.75" customHeight="1">
      <c r="A249" s="19">
        <v>60401</v>
      </c>
      <c r="B249" s="20" t="s">
        <v>324</v>
      </c>
      <c r="C249" s="20" t="s">
        <v>333</v>
      </c>
      <c r="D249" s="42">
        <v>87.1924882629108</v>
      </c>
      <c r="E249" s="25">
        <v>682</v>
      </c>
      <c r="F249" s="25">
        <v>87.429062768701641</v>
      </c>
      <c r="G249" s="25">
        <v>731</v>
      </c>
      <c r="H249" s="11"/>
      <c r="I249" s="23">
        <f t="shared" si="0"/>
        <v>0.27132441165975224</v>
      </c>
    </row>
    <row r="250" spans="1:9" ht="15.75" customHeight="1">
      <c r="A250" s="19">
        <v>60402</v>
      </c>
      <c r="B250" s="20" t="s">
        <v>324</v>
      </c>
      <c r="C250" s="20" t="s">
        <v>334</v>
      </c>
      <c r="D250" s="42">
        <v>86.748329621380847</v>
      </c>
      <c r="E250" s="25">
        <v>238</v>
      </c>
      <c r="F250" s="25">
        <v>87.112171837708829</v>
      </c>
      <c r="G250" s="25">
        <v>216</v>
      </c>
      <c r="H250" s="11"/>
      <c r="I250" s="23">
        <f t="shared" si="0"/>
        <v>0.41942273461171653</v>
      </c>
    </row>
    <row r="251" spans="1:9" ht="15.75" customHeight="1">
      <c r="A251" s="19">
        <v>60501</v>
      </c>
      <c r="B251" s="20" t="s">
        <v>324</v>
      </c>
      <c r="C251" s="20" t="s">
        <v>519</v>
      </c>
      <c r="D251" s="42">
        <v>82.752315943442227</v>
      </c>
      <c r="E251" s="25">
        <v>1415</v>
      </c>
      <c r="F251" s="25">
        <v>83.836187369756274</v>
      </c>
      <c r="G251" s="25">
        <v>1784</v>
      </c>
      <c r="H251" s="11"/>
      <c r="I251" s="23">
        <f t="shared" si="0"/>
        <v>1.3097777554102881</v>
      </c>
    </row>
    <row r="252" spans="1:9" ht="15.75" customHeight="1">
      <c r="A252" s="19">
        <v>60502</v>
      </c>
      <c r="B252" s="20" t="s">
        <v>324</v>
      </c>
      <c r="C252" s="20" t="s">
        <v>337</v>
      </c>
      <c r="D252" s="42">
        <v>86.36247769564109</v>
      </c>
      <c r="E252" s="25">
        <v>535</v>
      </c>
      <c r="F252" s="25">
        <v>87.825332562174665</v>
      </c>
      <c r="G252" s="25">
        <v>421</v>
      </c>
      <c r="H252" s="11"/>
      <c r="I252" s="23">
        <f t="shared" si="0"/>
        <v>1.6938546757412094</v>
      </c>
    </row>
    <row r="253" spans="1:9" ht="15.75" customHeight="1">
      <c r="A253" s="19">
        <v>60601</v>
      </c>
      <c r="B253" s="20" t="s">
        <v>324</v>
      </c>
      <c r="C253" s="20" t="s">
        <v>208</v>
      </c>
      <c r="D253" s="42">
        <v>85.771861260381044</v>
      </c>
      <c r="E253" s="25">
        <v>1165</v>
      </c>
      <c r="F253" s="25">
        <v>86.06600314300681</v>
      </c>
      <c r="G253" s="25">
        <v>1064</v>
      </c>
      <c r="H253" s="11"/>
      <c r="I253" s="23">
        <f t="shared" si="0"/>
        <v>0.34293517513025379</v>
      </c>
    </row>
    <row r="254" spans="1:9" ht="15.75" customHeight="1">
      <c r="A254" s="19">
        <v>70101</v>
      </c>
      <c r="B254" s="20" t="s">
        <v>339</v>
      </c>
      <c r="C254" s="20" t="s">
        <v>341</v>
      </c>
      <c r="D254" s="42">
        <v>77.58704317247475</v>
      </c>
      <c r="E254" s="25">
        <v>114597</v>
      </c>
      <c r="F254" s="25">
        <v>79.976155590932791</v>
      </c>
      <c r="G254" s="25">
        <v>113705</v>
      </c>
      <c r="H254" s="11"/>
      <c r="I254" s="23">
        <f t="shared" si="0"/>
        <v>3.079267260059237</v>
      </c>
    </row>
    <row r="255" spans="1:9" ht="15.75" customHeight="1">
      <c r="A255" s="19">
        <v>70102</v>
      </c>
      <c r="B255" s="20" t="s">
        <v>339</v>
      </c>
      <c r="C255" s="20" t="s">
        <v>342</v>
      </c>
      <c r="D255" s="42">
        <v>81.103499946484007</v>
      </c>
      <c r="E255" s="25">
        <v>3531</v>
      </c>
      <c r="F255" s="25">
        <v>83.345207899911657</v>
      </c>
      <c r="G255" s="25">
        <v>5844</v>
      </c>
      <c r="H255" s="11"/>
      <c r="I255" s="23">
        <f t="shared" si="0"/>
        <v>2.7640088959253748</v>
      </c>
    </row>
    <row r="256" spans="1:9" ht="15.75" customHeight="1">
      <c r="A256" s="19">
        <v>70103</v>
      </c>
      <c r="B256" s="20" t="s">
        <v>339</v>
      </c>
      <c r="C256" s="20" t="s">
        <v>343</v>
      </c>
      <c r="D256" s="42">
        <v>83.242655059847664</v>
      </c>
      <c r="E256" s="25">
        <v>924</v>
      </c>
      <c r="F256" s="25">
        <v>81.010594947025254</v>
      </c>
      <c r="G256" s="25">
        <v>1631</v>
      </c>
      <c r="H256" s="11"/>
      <c r="I256" s="23">
        <f t="shared" si="0"/>
        <v>-2.6813898610245679</v>
      </c>
    </row>
    <row r="257" spans="1:9" ht="15.75" customHeight="1">
      <c r="A257" s="19">
        <v>70104</v>
      </c>
      <c r="B257" s="20" t="s">
        <v>339</v>
      </c>
      <c r="C257" s="20" t="s">
        <v>344</v>
      </c>
      <c r="D257" s="42">
        <v>80.16091051805337</v>
      </c>
      <c r="E257" s="25">
        <v>6066</v>
      </c>
      <c r="F257" s="25">
        <v>82.523905134882611</v>
      </c>
      <c r="G257" s="25">
        <v>8791</v>
      </c>
      <c r="H257" s="11"/>
      <c r="I257" s="23">
        <f t="shared" ref="I257:I344" si="2">((F257-D257)/D257)*100</f>
        <v>2.9478140923774325</v>
      </c>
    </row>
    <row r="258" spans="1:9" ht="15.75" customHeight="1">
      <c r="A258" s="19">
        <v>70105</v>
      </c>
      <c r="B258" s="20" t="s">
        <v>339</v>
      </c>
      <c r="C258" s="20" t="s">
        <v>345</v>
      </c>
      <c r="D258" s="42">
        <v>82.635899202112398</v>
      </c>
      <c r="E258" s="25">
        <v>3025</v>
      </c>
      <c r="F258" s="25">
        <v>82.770270270270274</v>
      </c>
      <c r="G258" s="25">
        <v>3417</v>
      </c>
      <c r="H258" s="11"/>
      <c r="I258" s="23">
        <f t="shared" si="2"/>
        <v>0.16260616687818494</v>
      </c>
    </row>
    <row r="259" spans="1:9" ht="15.75" customHeight="1">
      <c r="A259" s="19">
        <v>70201</v>
      </c>
      <c r="B259" s="20" t="s">
        <v>339</v>
      </c>
      <c r="C259" s="20" t="s">
        <v>346</v>
      </c>
      <c r="D259" s="42">
        <v>80.45824186017748</v>
      </c>
      <c r="E259" s="25">
        <v>6320</v>
      </c>
      <c r="F259" s="25">
        <v>81.94661223836394</v>
      </c>
      <c r="G259" s="25">
        <v>9022</v>
      </c>
      <c r="H259" s="11"/>
      <c r="I259" s="23">
        <f t="shared" si="2"/>
        <v>1.8498668921612658</v>
      </c>
    </row>
    <row r="260" spans="1:9" ht="15.75" customHeight="1">
      <c r="A260" s="19">
        <v>70202</v>
      </c>
      <c r="B260" s="20" t="s">
        <v>339</v>
      </c>
      <c r="C260" s="20" t="s">
        <v>347</v>
      </c>
      <c r="D260" s="42">
        <v>79.07959614933084</v>
      </c>
      <c r="E260" s="25">
        <v>891</v>
      </c>
      <c r="F260" s="25">
        <v>78.741258741258747</v>
      </c>
      <c r="G260" s="25">
        <v>760</v>
      </c>
      <c r="H260" s="11"/>
      <c r="I260" s="23">
        <f t="shared" si="2"/>
        <v>-0.42784412736907435</v>
      </c>
    </row>
    <row r="261" spans="1:9" ht="15.75" customHeight="1">
      <c r="A261" s="19">
        <v>70301</v>
      </c>
      <c r="B261" s="20" t="s">
        <v>339</v>
      </c>
      <c r="C261" s="20" t="s">
        <v>520</v>
      </c>
      <c r="D261" s="42">
        <v>79.712469553852543</v>
      </c>
      <c r="E261" s="25">
        <v>3415</v>
      </c>
      <c r="F261" s="25">
        <v>86.46766169154229</v>
      </c>
      <c r="G261" s="25">
        <v>2992</v>
      </c>
      <c r="H261" s="11"/>
      <c r="I261" s="23">
        <f t="shared" si="2"/>
        <v>8.4744484463952539</v>
      </c>
    </row>
    <row r="262" spans="1:9" ht="15.75" customHeight="1">
      <c r="A262" s="19">
        <v>70302</v>
      </c>
      <c r="B262" s="20" t="s">
        <v>339</v>
      </c>
      <c r="C262" s="20" t="s">
        <v>521</v>
      </c>
      <c r="D262" s="42">
        <v>77.275104602510453</v>
      </c>
      <c r="E262" s="25">
        <v>869</v>
      </c>
      <c r="F262" s="25">
        <v>87.111277632071932</v>
      </c>
      <c r="G262" s="25">
        <v>688</v>
      </c>
      <c r="H262" s="11"/>
      <c r="I262" s="23">
        <f t="shared" si="2"/>
        <v>12.728773490708326</v>
      </c>
    </row>
    <row r="263" spans="1:9" ht="15.75" customHeight="1">
      <c r="A263" s="19">
        <v>70303</v>
      </c>
      <c r="B263" s="20" t="s">
        <v>339</v>
      </c>
      <c r="C263" s="20" t="s">
        <v>351</v>
      </c>
      <c r="D263" s="42">
        <v>84.694793536804312</v>
      </c>
      <c r="E263" s="25">
        <v>341</v>
      </c>
      <c r="F263" s="25">
        <v>88.754069251257775</v>
      </c>
      <c r="G263" s="25">
        <v>380</v>
      </c>
      <c r="H263" s="11"/>
      <c r="I263" s="23">
        <f t="shared" si="2"/>
        <v>4.7928279235836326</v>
      </c>
    </row>
    <row r="264" spans="1:9" ht="15.75" customHeight="1">
      <c r="A264" s="19">
        <v>70401</v>
      </c>
      <c r="B264" s="20" t="s">
        <v>339</v>
      </c>
      <c r="C264" s="20" t="s">
        <v>353</v>
      </c>
      <c r="D264" s="42">
        <v>78.796741174012951</v>
      </c>
      <c r="E264" s="25">
        <v>1015</v>
      </c>
      <c r="F264" s="25">
        <v>79.153726708074529</v>
      </c>
      <c r="G264" s="25">
        <v>1074</v>
      </c>
      <c r="H264" s="11"/>
      <c r="I264" s="23">
        <f t="shared" si="2"/>
        <v>0.45304606350815957</v>
      </c>
    </row>
    <row r="265" spans="1:9" ht="15.75" customHeight="1">
      <c r="A265" s="19">
        <v>70402</v>
      </c>
      <c r="B265" s="20" t="s">
        <v>339</v>
      </c>
      <c r="C265" s="20" t="s">
        <v>354</v>
      </c>
      <c r="D265" s="42">
        <v>79.839633447880871</v>
      </c>
      <c r="E265" s="25">
        <v>1408</v>
      </c>
      <c r="F265" s="25">
        <v>83</v>
      </c>
      <c r="G265" s="25">
        <v>1139</v>
      </c>
      <c r="H265" s="11"/>
      <c r="I265" s="23">
        <f t="shared" si="2"/>
        <v>3.9583931133428973</v>
      </c>
    </row>
    <row r="266" spans="1:9" ht="15.75" customHeight="1">
      <c r="A266" s="19">
        <v>70403</v>
      </c>
      <c r="B266" s="20" t="s">
        <v>339</v>
      </c>
      <c r="C266" s="20" t="s">
        <v>355</v>
      </c>
      <c r="D266" s="42">
        <v>84.985123627782912</v>
      </c>
      <c r="E266" s="25">
        <v>2927</v>
      </c>
      <c r="F266" s="25">
        <v>87.480514853249019</v>
      </c>
      <c r="G266" s="25">
        <v>2811</v>
      </c>
      <c r="H266" s="11"/>
      <c r="I266" s="23">
        <f t="shared" si="2"/>
        <v>2.9362682772521458</v>
      </c>
    </row>
    <row r="267" spans="1:9" ht="15.75" customHeight="1">
      <c r="A267" s="19">
        <v>70404</v>
      </c>
      <c r="B267" s="20" t="s">
        <v>339</v>
      </c>
      <c r="C267" s="20" t="s">
        <v>356</v>
      </c>
      <c r="D267" s="42">
        <v>85.44600938967136</v>
      </c>
      <c r="E267" s="25">
        <v>496</v>
      </c>
      <c r="F267" s="25">
        <v>81.651619755708964</v>
      </c>
      <c r="G267" s="25">
        <v>691</v>
      </c>
      <c r="H267" s="11"/>
      <c r="I267" s="23">
        <f t="shared" si="2"/>
        <v>-4.44068676941753</v>
      </c>
    </row>
    <row r="268" spans="1:9" ht="15.75" customHeight="1">
      <c r="A268" s="19">
        <v>70501</v>
      </c>
      <c r="B268" s="20" t="s">
        <v>339</v>
      </c>
      <c r="C268" s="20" t="s">
        <v>522</v>
      </c>
      <c r="D268" s="42">
        <v>83.574501368791559</v>
      </c>
      <c r="E268" s="25">
        <v>1680</v>
      </c>
      <c r="F268" s="25">
        <v>89.442752956170793</v>
      </c>
      <c r="G268" s="25">
        <v>1491</v>
      </c>
      <c r="H268" s="11"/>
      <c r="I268" s="23">
        <f t="shared" si="2"/>
        <v>7.0215813331439865</v>
      </c>
    </row>
    <row r="269" spans="1:9" ht="15.75" customHeight="1">
      <c r="A269" s="19">
        <v>70502</v>
      </c>
      <c r="B269" s="20" t="s">
        <v>339</v>
      </c>
      <c r="C269" s="20" t="s">
        <v>359</v>
      </c>
      <c r="D269" s="42">
        <v>86.385395537525355</v>
      </c>
      <c r="E269" s="25">
        <v>1678</v>
      </c>
      <c r="F269" s="25">
        <v>89.613665023501085</v>
      </c>
      <c r="G269" s="25">
        <v>1812</v>
      </c>
      <c r="H269" s="11"/>
      <c r="I269" s="23">
        <f t="shared" si="2"/>
        <v>3.7370547022307568</v>
      </c>
    </row>
    <row r="270" spans="1:9" ht="15.75" customHeight="1">
      <c r="A270" s="19">
        <v>70503</v>
      </c>
      <c r="B270" s="20" t="s">
        <v>339</v>
      </c>
      <c r="C270" s="20" t="s">
        <v>360</v>
      </c>
      <c r="D270" s="42">
        <v>67.635493246708847</v>
      </c>
      <c r="E270" s="25">
        <v>1893</v>
      </c>
      <c r="F270" s="25">
        <v>73.305650304018982</v>
      </c>
      <c r="G270" s="25">
        <v>1800</v>
      </c>
      <c r="H270" s="11"/>
      <c r="I270" s="23">
        <f t="shared" si="2"/>
        <v>8.3834046077368498</v>
      </c>
    </row>
    <row r="271" spans="1:9" ht="15.75" customHeight="1">
      <c r="A271" s="19">
        <v>70601</v>
      </c>
      <c r="B271" s="20" t="s">
        <v>339</v>
      </c>
      <c r="C271" s="20" t="s">
        <v>362</v>
      </c>
      <c r="D271" s="42">
        <v>76.417769376181482</v>
      </c>
      <c r="E271" s="25">
        <v>1497</v>
      </c>
      <c r="F271" s="25">
        <v>79.015837104072389</v>
      </c>
      <c r="G271" s="25">
        <v>1484</v>
      </c>
      <c r="H271" s="11"/>
      <c r="I271" s="23">
        <f t="shared" si="2"/>
        <v>3.3998214670483353</v>
      </c>
    </row>
    <row r="272" spans="1:9" ht="15.75" customHeight="1">
      <c r="A272" s="19">
        <v>70602</v>
      </c>
      <c r="B272" s="20" t="s">
        <v>339</v>
      </c>
      <c r="C272" s="20" t="s">
        <v>523</v>
      </c>
      <c r="D272" s="42">
        <v>84.278943805010158</v>
      </c>
      <c r="E272" s="25">
        <v>1161</v>
      </c>
      <c r="F272" s="25">
        <v>83.064633260711702</v>
      </c>
      <c r="G272" s="25">
        <v>1166</v>
      </c>
      <c r="H272" s="11"/>
      <c r="I272" s="23">
        <f t="shared" si="2"/>
        <v>-1.4408231635032294</v>
      </c>
    </row>
    <row r="273" spans="1:9" ht="15.75" customHeight="1">
      <c r="A273" s="19">
        <v>70603</v>
      </c>
      <c r="B273" s="20" t="s">
        <v>339</v>
      </c>
      <c r="C273" s="20" t="s">
        <v>364</v>
      </c>
      <c r="D273" s="42">
        <v>80.55950687529635</v>
      </c>
      <c r="E273" s="25">
        <v>410</v>
      </c>
      <c r="F273" s="25">
        <v>79.082125603864739</v>
      </c>
      <c r="G273" s="25">
        <v>433</v>
      </c>
      <c r="H273" s="11"/>
      <c r="I273" s="23">
        <f t="shared" si="2"/>
        <v>-1.8339005894345304</v>
      </c>
    </row>
    <row r="274" spans="1:9" ht="15.75" customHeight="1">
      <c r="A274" s="19">
        <v>70701</v>
      </c>
      <c r="B274" s="20" t="s">
        <v>339</v>
      </c>
      <c r="C274" s="20" t="s">
        <v>366</v>
      </c>
      <c r="D274" s="42">
        <v>81.172839506172849</v>
      </c>
      <c r="E274" s="25">
        <v>366</v>
      </c>
      <c r="F274" s="25">
        <v>85.579313774241669</v>
      </c>
      <c r="G274" s="25">
        <v>290</v>
      </c>
      <c r="H274" s="11"/>
      <c r="I274" s="23">
        <f t="shared" si="2"/>
        <v>5.4285082237805993</v>
      </c>
    </row>
    <row r="275" spans="1:9" ht="15.75" customHeight="1">
      <c r="A275" s="19">
        <v>70702</v>
      </c>
      <c r="B275" s="20" t="s">
        <v>339</v>
      </c>
      <c r="C275" s="20" t="s">
        <v>524</v>
      </c>
      <c r="D275" s="42">
        <v>76.912608146203937</v>
      </c>
      <c r="E275" s="25">
        <v>2375</v>
      </c>
      <c r="F275" s="25">
        <v>80.563861597607854</v>
      </c>
      <c r="G275" s="25">
        <v>2275</v>
      </c>
      <c r="H275" s="11"/>
      <c r="I275" s="23">
        <f t="shared" si="2"/>
        <v>4.7472755630172028</v>
      </c>
    </row>
    <row r="276" spans="1:9" ht="15.75" customHeight="1">
      <c r="A276" s="19">
        <v>70703</v>
      </c>
      <c r="B276" s="20" t="s">
        <v>339</v>
      </c>
      <c r="C276" s="20" t="s">
        <v>368</v>
      </c>
      <c r="D276" s="42">
        <v>86.038822525597269</v>
      </c>
      <c r="E276" s="25">
        <v>1309</v>
      </c>
      <c r="F276" s="25">
        <v>87.408258908833673</v>
      </c>
      <c r="G276" s="25">
        <v>1424</v>
      </c>
      <c r="H276" s="11"/>
      <c r="I276" s="23">
        <f t="shared" si="2"/>
        <v>1.5916493776155363</v>
      </c>
    </row>
    <row r="277" spans="1:9" ht="15.75" customHeight="1">
      <c r="A277" s="19">
        <v>70704</v>
      </c>
      <c r="B277" s="20" t="s">
        <v>339</v>
      </c>
      <c r="C277" s="20" t="s">
        <v>369</v>
      </c>
      <c r="D277" s="42">
        <v>70.963995354239259</v>
      </c>
      <c r="E277" s="25">
        <v>500</v>
      </c>
      <c r="F277" s="25">
        <v>70.385192596298154</v>
      </c>
      <c r="G277" s="25">
        <v>592</v>
      </c>
      <c r="H277" s="11"/>
      <c r="I277" s="23">
        <f t="shared" si="2"/>
        <v>-0.81562876364532144</v>
      </c>
    </row>
    <row r="278" spans="1:9" ht="15.75" customHeight="1">
      <c r="A278" s="19">
        <v>70705</v>
      </c>
      <c r="B278" s="20" t="s">
        <v>339</v>
      </c>
      <c r="C278" s="20" t="s">
        <v>525</v>
      </c>
      <c r="D278" s="42">
        <v>74.573978901812282</v>
      </c>
      <c r="E278" s="25">
        <v>940</v>
      </c>
      <c r="F278" s="25">
        <v>80.305973773676541</v>
      </c>
      <c r="G278" s="25">
        <v>811</v>
      </c>
      <c r="H278" s="11"/>
      <c r="I278" s="23">
        <f t="shared" si="2"/>
        <v>7.6863202906355328</v>
      </c>
    </row>
    <row r="279" spans="1:9" ht="15.75" customHeight="1">
      <c r="A279" s="19">
        <v>70706</v>
      </c>
      <c r="B279" s="20" t="s">
        <v>339</v>
      </c>
      <c r="C279" s="20" t="s">
        <v>371</v>
      </c>
      <c r="D279" s="42">
        <v>67.040771591407278</v>
      </c>
      <c r="E279" s="25">
        <v>3759</v>
      </c>
      <c r="F279" s="25">
        <v>74.284377923292794</v>
      </c>
      <c r="G279" s="25">
        <v>2749</v>
      </c>
      <c r="H279" s="11"/>
      <c r="I279" s="23">
        <f t="shared" si="2"/>
        <v>10.804777689661824</v>
      </c>
    </row>
    <row r="280" spans="1:9" ht="15.75" customHeight="1">
      <c r="A280" s="19">
        <v>70707</v>
      </c>
      <c r="B280" s="20" t="s">
        <v>339</v>
      </c>
      <c r="C280" s="20" t="s">
        <v>372</v>
      </c>
      <c r="D280" s="42">
        <v>69.567658618753512</v>
      </c>
      <c r="E280" s="25">
        <v>542</v>
      </c>
      <c r="F280" s="25">
        <v>69.840425531914889</v>
      </c>
      <c r="G280" s="25">
        <v>567</v>
      </c>
      <c r="H280" s="11"/>
      <c r="I280" s="23">
        <f t="shared" si="2"/>
        <v>0.39208867824084881</v>
      </c>
    </row>
    <row r="281" spans="1:9" ht="15.75" customHeight="1">
      <c r="A281" s="19">
        <v>70801</v>
      </c>
      <c r="B281" s="20" t="s">
        <v>339</v>
      </c>
      <c r="C281" s="20" t="s">
        <v>374</v>
      </c>
      <c r="D281" s="42">
        <v>83.692450782824366</v>
      </c>
      <c r="E281" s="25">
        <v>1052</v>
      </c>
      <c r="F281" s="25">
        <v>83.912248628884825</v>
      </c>
      <c r="G281" s="25">
        <v>1056</v>
      </c>
      <c r="H281" s="11"/>
      <c r="I281" s="23">
        <f t="shared" si="2"/>
        <v>0.26262565381293201</v>
      </c>
    </row>
    <row r="282" spans="1:9" ht="15.75" customHeight="1">
      <c r="A282" s="19">
        <v>70802</v>
      </c>
      <c r="B282" s="20" t="s">
        <v>339</v>
      </c>
      <c r="C282" s="20" t="s">
        <v>375</v>
      </c>
      <c r="D282" s="42">
        <v>87.857142857142861</v>
      </c>
      <c r="E282" s="25">
        <v>102</v>
      </c>
      <c r="F282" s="25">
        <v>85.730088495575217</v>
      </c>
      <c r="G282" s="25">
        <v>129</v>
      </c>
      <c r="H282" s="11"/>
      <c r="I282" s="23">
        <f t="shared" si="2"/>
        <v>-2.4210374847111398</v>
      </c>
    </row>
    <row r="283" spans="1:9" ht="15.75" customHeight="1">
      <c r="A283" s="19">
        <v>70803</v>
      </c>
      <c r="B283" s="20" t="s">
        <v>339</v>
      </c>
      <c r="C283" s="20" t="s">
        <v>526</v>
      </c>
      <c r="D283" s="42">
        <v>90</v>
      </c>
      <c r="E283" s="25">
        <v>106</v>
      </c>
      <c r="F283" s="25">
        <v>90.610756608933457</v>
      </c>
      <c r="G283" s="25">
        <v>103</v>
      </c>
      <c r="H283" s="11"/>
      <c r="I283" s="23">
        <f t="shared" si="2"/>
        <v>0.67861845437050761</v>
      </c>
    </row>
    <row r="284" spans="1:9" ht="15.75" customHeight="1">
      <c r="A284" s="19">
        <v>70804</v>
      </c>
      <c r="B284" s="20" t="s">
        <v>339</v>
      </c>
      <c r="C284" s="20" t="s">
        <v>377</v>
      </c>
      <c r="D284" s="42">
        <v>87.539598732840545</v>
      </c>
      <c r="E284" s="25">
        <v>118</v>
      </c>
      <c r="F284" s="25">
        <v>84.910836762688618</v>
      </c>
      <c r="G284" s="25">
        <v>110</v>
      </c>
      <c r="H284" s="11"/>
      <c r="I284" s="23">
        <f t="shared" si="2"/>
        <v>-3.0029403929238545</v>
      </c>
    </row>
    <row r="285" spans="1:9" ht="15.75" customHeight="1">
      <c r="A285" s="19">
        <v>70805</v>
      </c>
      <c r="B285" s="20" t="s">
        <v>339</v>
      </c>
      <c r="C285" s="20" t="s">
        <v>378</v>
      </c>
      <c r="D285" s="42">
        <v>82.512315270935972</v>
      </c>
      <c r="E285" s="25">
        <v>142</v>
      </c>
      <c r="F285" s="25">
        <v>86.31578947368422</v>
      </c>
      <c r="G285" s="25">
        <v>117</v>
      </c>
      <c r="H285" s="11"/>
      <c r="I285" s="23">
        <f t="shared" si="2"/>
        <v>4.6095836606441445</v>
      </c>
    </row>
    <row r="286" spans="1:9" ht="15.75" customHeight="1">
      <c r="A286" s="19">
        <v>70901</v>
      </c>
      <c r="B286" s="20" t="s">
        <v>339</v>
      </c>
      <c r="C286" s="20" t="s">
        <v>380</v>
      </c>
      <c r="D286" s="42">
        <v>85.887402171168887</v>
      </c>
      <c r="E286" s="25">
        <v>559</v>
      </c>
      <c r="F286" s="25">
        <v>86.796959826275781</v>
      </c>
      <c r="G286" s="25">
        <v>608</v>
      </c>
      <c r="H286" s="11"/>
      <c r="I286" s="23">
        <f t="shared" si="2"/>
        <v>1.0590117201288682</v>
      </c>
    </row>
    <row r="287" spans="1:9" ht="15.75" customHeight="1">
      <c r="A287" s="19">
        <v>70902</v>
      </c>
      <c r="B287" s="20" t="s">
        <v>339</v>
      </c>
      <c r="C287" s="20" t="s">
        <v>527</v>
      </c>
      <c r="D287" s="42">
        <v>87.185701302635565</v>
      </c>
      <c r="E287" s="25">
        <v>423</v>
      </c>
      <c r="F287" s="25">
        <v>87.377521613832855</v>
      </c>
      <c r="G287" s="25">
        <v>438</v>
      </c>
      <c r="H287" s="11"/>
      <c r="I287" s="23">
        <f t="shared" si="2"/>
        <v>0.22001349800634273</v>
      </c>
    </row>
    <row r="288" spans="1:9" ht="15.75" customHeight="1">
      <c r="A288" s="19">
        <v>70903</v>
      </c>
      <c r="B288" s="20" t="s">
        <v>339</v>
      </c>
      <c r="C288" s="20" t="s">
        <v>382</v>
      </c>
      <c r="D288" s="42">
        <v>86.118038237738986</v>
      </c>
      <c r="E288" s="25">
        <v>501</v>
      </c>
      <c r="F288" s="25">
        <v>87.603847835592475</v>
      </c>
      <c r="G288" s="25">
        <v>567</v>
      </c>
      <c r="H288" s="11"/>
      <c r="I288" s="23">
        <f t="shared" si="2"/>
        <v>1.7253175156541962</v>
      </c>
    </row>
    <row r="289" spans="1:9" ht="15.75" customHeight="1">
      <c r="A289" s="19">
        <v>70904</v>
      </c>
      <c r="B289" s="20" t="s">
        <v>339</v>
      </c>
      <c r="C289" s="20" t="s">
        <v>383</v>
      </c>
      <c r="D289" s="42">
        <v>85.363716038562671</v>
      </c>
      <c r="E289" s="25">
        <v>167</v>
      </c>
      <c r="F289" s="25">
        <v>85.342019543973947</v>
      </c>
      <c r="G289" s="25">
        <v>180</v>
      </c>
      <c r="H289" s="11"/>
      <c r="I289" s="23">
        <f t="shared" si="2"/>
        <v>-2.5416530108556712E-2</v>
      </c>
    </row>
    <row r="290" spans="1:9" ht="15.75" customHeight="1">
      <c r="A290" s="19">
        <v>71001</v>
      </c>
      <c r="B290" s="20" t="s">
        <v>339</v>
      </c>
      <c r="C290" s="20" t="s">
        <v>385</v>
      </c>
      <c r="D290" s="42">
        <v>76.1151996599272</v>
      </c>
      <c r="E290" s="25">
        <v>8990</v>
      </c>
      <c r="F290" s="25">
        <v>77.918105346094137</v>
      </c>
      <c r="G290" s="25">
        <v>9529</v>
      </c>
      <c r="H290" s="11"/>
      <c r="I290" s="23">
        <f t="shared" si="2"/>
        <v>2.3686539537728146</v>
      </c>
    </row>
    <row r="291" spans="1:9" ht="15.75" customHeight="1">
      <c r="A291" s="19">
        <v>71002</v>
      </c>
      <c r="B291" s="20" t="s">
        <v>339</v>
      </c>
      <c r="C291" s="20" t="s">
        <v>386</v>
      </c>
      <c r="D291" s="42">
        <v>80.331849453662485</v>
      </c>
      <c r="E291" s="25">
        <v>972</v>
      </c>
      <c r="F291" s="25">
        <v>81.627486437613015</v>
      </c>
      <c r="G291" s="25">
        <v>1016</v>
      </c>
      <c r="H291" s="11"/>
      <c r="I291" s="23">
        <f t="shared" si="2"/>
        <v>1.6128559130185187</v>
      </c>
    </row>
    <row r="292" spans="1:9" ht="15.75" customHeight="1">
      <c r="A292" s="19">
        <v>71003</v>
      </c>
      <c r="B292" s="20" t="s">
        <v>339</v>
      </c>
      <c r="C292" s="20" t="s">
        <v>387</v>
      </c>
      <c r="D292" s="42">
        <v>80.275344180225289</v>
      </c>
      <c r="E292" s="25">
        <v>1576</v>
      </c>
      <c r="F292" s="25">
        <v>79.300368227248825</v>
      </c>
      <c r="G292" s="25">
        <v>1574</v>
      </c>
      <c r="H292" s="11"/>
      <c r="I292" s="23">
        <f t="shared" si="2"/>
        <v>-1.214539735622381</v>
      </c>
    </row>
    <row r="293" spans="1:9" ht="15.75" customHeight="1">
      <c r="A293" s="19">
        <v>71004</v>
      </c>
      <c r="B293" s="20" t="s">
        <v>339</v>
      </c>
      <c r="C293" s="20" t="s">
        <v>388</v>
      </c>
      <c r="D293" s="42">
        <v>81.854703716103117</v>
      </c>
      <c r="E293" s="25">
        <v>1084</v>
      </c>
      <c r="F293" s="25">
        <v>86.849450008208834</v>
      </c>
      <c r="G293" s="25">
        <v>801</v>
      </c>
      <c r="H293" s="11"/>
      <c r="I293" s="23">
        <f t="shared" si="2"/>
        <v>6.1019661245479657</v>
      </c>
    </row>
    <row r="294" spans="1:9" ht="15.75" customHeight="1">
      <c r="A294" s="19">
        <v>71005</v>
      </c>
      <c r="B294" s="20" t="s">
        <v>339</v>
      </c>
      <c r="C294" s="20" t="s">
        <v>287</v>
      </c>
      <c r="D294" s="42">
        <v>84.064345858992084</v>
      </c>
      <c r="E294" s="25">
        <v>1268</v>
      </c>
      <c r="F294" s="25">
        <v>84.737626220824367</v>
      </c>
      <c r="G294" s="25">
        <v>922</v>
      </c>
      <c r="H294" s="11"/>
      <c r="I294" s="23">
        <f t="shared" si="2"/>
        <v>0.80091072493638482</v>
      </c>
    </row>
    <row r="295" spans="1:9" ht="15.75" customHeight="1">
      <c r="A295" s="19">
        <v>71101</v>
      </c>
      <c r="B295" s="20" t="s">
        <v>339</v>
      </c>
      <c r="C295" s="20" t="s">
        <v>390</v>
      </c>
      <c r="D295" s="42">
        <v>79.993900579444954</v>
      </c>
      <c r="E295" s="25">
        <v>1312</v>
      </c>
      <c r="F295" s="25">
        <v>86.996590176020632</v>
      </c>
      <c r="G295" s="25">
        <v>1411</v>
      </c>
      <c r="H295" s="11"/>
      <c r="I295" s="23">
        <f t="shared" si="2"/>
        <v>8.7540294270574339</v>
      </c>
    </row>
    <row r="296" spans="1:9" ht="15.75" customHeight="1">
      <c r="A296" s="19">
        <v>71102</v>
      </c>
      <c r="B296" s="20" t="s">
        <v>339</v>
      </c>
      <c r="C296" s="20" t="s">
        <v>391</v>
      </c>
      <c r="D296" s="42">
        <v>84.84210526315789</v>
      </c>
      <c r="E296" s="25">
        <v>720</v>
      </c>
      <c r="F296" s="25">
        <v>84.70909472799832</v>
      </c>
      <c r="G296" s="25">
        <v>728</v>
      </c>
      <c r="H296" s="11"/>
      <c r="I296" s="23">
        <f t="shared" si="2"/>
        <v>-0.15677420397219852</v>
      </c>
    </row>
    <row r="297" spans="1:9" ht="15.75" customHeight="1">
      <c r="A297" s="19">
        <v>71103</v>
      </c>
      <c r="B297" s="20" t="s">
        <v>339</v>
      </c>
      <c r="C297" s="20" t="s">
        <v>394</v>
      </c>
      <c r="D297" s="42">
        <v>81.461052889624312</v>
      </c>
      <c r="E297" s="10">
        <v>556</v>
      </c>
      <c r="F297" s="10">
        <v>83.735571878279117</v>
      </c>
      <c r="G297" s="10">
        <v>465</v>
      </c>
      <c r="H297" s="11"/>
      <c r="I297" s="23">
        <f t="shared" si="2"/>
        <v>2.7921551563256433</v>
      </c>
    </row>
    <row r="298" spans="1:9" ht="15.75" customHeight="1">
      <c r="A298" s="19">
        <v>71104</v>
      </c>
      <c r="B298" s="20" t="s">
        <v>339</v>
      </c>
      <c r="C298" s="20" t="s">
        <v>392</v>
      </c>
      <c r="D298" s="42">
        <v>76.909413854351683</v>
      </c>
      <c r="E298" s="10">
        <v>3025</v>
      </c>
      <c r="F298" s="10">
        <v>84.786593349044253</v>
      </c>
      <c r="G298" s="10">
        <v>2324</v>
      </c>
      <c r="H298" s="11"/>
      <c r="I298" s="23">
        <f t="shared" si="2"/>
        <v>10.242152553145305</v>
      </c>
    </row>
    <row r="299" spans="1:9" ht="15.75" customHeight="1">
      <c r="A299" s="19">
        <v>71105</v>
      </c>
      <c r="B299" s="20" t="s">
        <v>339</v>
      </c>
      <c r="C299" s="20" t="s">
        <v>393</v>
      </c>
      <c r="D299" s="42">
        <v>79.468242245199406</v>
      </c>
      <c r="E299" s="10">
        <v>520</v>
      </c>
      <c r="F299" s="10">
        <v>80.931586608442501</v>
      </c>
      <c r="G299" s="10">
        <v>393</v>
      </c>
      <c r="H299" s="11"/>
      <c r="I299" s="23">
        <f t="shared" si="2"/>
        <v>1.8414203232631516</v>
      </c>
    </row>
    <row r="300" spans="1:9" ht="15.75" customHeight="1">
      <c r="A300" s="19">
        <v>71106</v>
      </c>
      <c r="B300" s="20" t="s">
        <v>339</v>
      </c>
      <c r="C300" s="20" t="s">
        <v>395</v>
      </c>
      <c r="D300" s="42">
        <v>84.842293449112503</v>
      </c>
      <c r="E300" s="25">
        <v>1187</v>
      </c>
      <c r="F300" s="25">
        <v>88.333919568530888</v>
      </c>
      <c r="G300" s="25">
        <v>995</v>
      </c>
      <c r="H300" s="11"/>
      <c r="I300" s="23">
        <f t="shared" si="2"/>
        <v>4.1154310868701636</v>
      </c>
    </row>
    <row r="301" spans="1:9" ht="15.75" customHeight="1">
      <c r="A301" s="19">
        <v>71201</v>
      </c>
      <c r="B301" s="20" t="s">
        <v>339</v>
      </c>
      <c r="C301" s="20" t="s">
        <v>397</v>
      </c>
      <c r="D301" s="42">
        <v>77.351019600079198</v>
      </c>
      <c r="E301" s="25">
        <v>1144</v>
      </c>
      <c r="F301" s="25">
        <v>79.265143992055613</v>
      </c>
      <c r="G301" s="25">
        <v>1044</v>
      </c>
      <c r="H301" s="11"/>
      <c r="I301" s="23">
        <f t="shared" si="2"/>
        <v>2.4745949075692018</v>
      </c>
    </row>
    <row r="302" spans="1:9" ht="15.75" customHeight="1">
      <c r="A302" s="19">
        <v>71301</v>
      </c>
      <c r="B302" s="20" t="s">
        <v>339</v>
      </c>
      <c r="C302" s="20" t="s">
        <v>399</v>
      </c>
      <c r="D302" s="42">
        <v>85.782080485952932</v>
      </c>
      <c r="E302" s="25">
        <v>749</v>
      </c>
      <c r="F302" s="25">
        <v>87.51027115858669</v>
      </c>
      <c r="G302" s="25">
        <v>760</v>
      </c>
      <c r="H302" s="11"/>
      <c r="I302" s="23">
        <f t="shared" si="2"/>
        <v>2.0146290027516347</v>
      </c>
    </row>
    <row r="303" spans="1:9" ht="15.75" customHeight="1">
      <c r="A303" s="19">
        <v>71302</v>
      </c>
      <c r="B303" s="20" t="s">
        <v>339</v>
      </c>
      <c r="C303" s="20" t="s">
        <v>400</v>
      </c>
      <c r="D303" s="42">
        <v>84.7723704866562</v>
      </c>
      <c r="E303" s="25">
        <v>388</v>
      </c>
      <c r="F303" s="25">
        <v>88.511627906976742</v>
      </c>
      <c r="G303" s="25">
        <v>247</v>
      </c>
      <c r="H303" s="11"/>
      <c r="I303" s="23">
        <f t="shared" si="2"/>
        <v>4.4109388458225647</v>
      </c>
    </row>
    <row r="304" spans="1:9" ht="15.75" customHeight="1">
      <c r="A304" s="19">
        <v>71401</v>
      </c>
      <c r="B304" s="20" t="s">
        <v>339</v>
      </c>
      <c r="C304" s="20" t="s">
        <v>528</v>
      </c>
      <c r="D304" s="42">
        <v>75.12086763360773</v>
      </c>
      <c r="E304" s="25">
        <v>1904</v>
      </c>
      <c r="F304" s="25">
        <v>83.046800382043941</v>
      </c>
      <c r="G304" s="25">
        <v>1065</v>
      </c>
      <c r="H304" s="11"/>
      <c r="I304" s="23">
        <f t="shared" si="2"/>
        <v>10.55090682271392</v>
      </c>
    </row>
    <row r="305" spans="1:9" ht="15.75" customHeight="1">
      <c r="A305" s="19">
        <v>71402</v>
      </c>
      <c r="B305" s="20" t="s">
        <v>339</v>
      </c>
      <c r="C305" s="20" t="s">
        <v>403</v>
      </c>
      <c r="D305" s="42">
        <v>80.346044011422819</v>
      </c>
      <c r="E305" s="25">
        <v>1170</v>
      </c>
      <c r="F305" s="25">
        <v>83.546798029556641</v>
      </c>
      <c r="G305" s="25">
        <v>1002</v>
      </c>
      <c r="H305" s="11"/>
      <c r="I305" s="23">
        <f t="shared" si="2"/>
        <v>3.9837107819257027</v>
      </c>
    </row>
    <row r="306" spans="1:9" ht="15.75" customHeight="1">
      <c r="A306" s="19">
        <v>71403</v>
      </c>
      <c r="B306" s="20" t="s">
        <v>339</v>
      </c>
      <c r="C306" s="20" t="s">
        <v>404</v>
      </c>
      <c r="D306" s="42">
        <v>81.658075601374563</v>
      </c>
      <c r="E306" s="25">
        <v>427</v>
      </c>
      <c r="F306" s="25">
        <v>87.181164159581428</v>
      </c>
      <c r="G306" s="25">
        <v>392</v>
      </c>
      <c r="H306" s="11"/>
      <c r="I306" s="23">
        <f t="shared" si="2"/>
        <v>6.7636770981091967</v>
      </c>
    </row>
    <row r="307" spans="1:9" ht="15.75" customHeight="1">
      <c r="A307" s="19">
        <v>71501</v>
      </c>
      <c r="B307" s="20" t="s">
        <v>339</v>
      </c>
      <c r="C307" s="20" t="s">
        <v>406</v>
      </c>
      <c r="D307" s="42">
        <v>80.514086878437524</v>
      </c>
      <c r="E307" s="25">
        <v>1736</v>
      </c>
      <c r="F307" s="25">
        <v>86.891105569409817</v>
      </c>
      <c r="G307" s="25">
        <v>1577</v>
      </c>
      <c r="H307" s="11"/>
      <c r="I307" s="23">
        <f t="shared" si="2"/>
        <v>7.9203763443290347</v>
      </c>
    </row>
    <row r="308" spans="1:9" ht="15.75" customHeight="1">
      <c r="A308" s="19">
        <v>71502</v>
      </c>
      <c r="B308" s="20" t="s">
        <v>339</v>
      </c>
      <c r="C308" s="20" t="s">
        <v>407</v>
      </c>
      <c r="D308" s="42">
        <v>73.530731269627637</v>
      </c>
      <c r="E308" s="25">
        <v>590</v>
      </c>
      <c r="F308" s="25">
        <v>77.819198508853688</v>
      </c>
      <c r="G308" s="25">
        <v>476</v>
      </c>
      <c r="H308" s="11"/>
      <c r="I308" s="23">
        <f t="shared" si="2"/>
        <v>5.8322107847680709</v>
      </c>
    </row>
    <row r="309" spans="1:9" ht="15.75" customHeight="1">
      <c r="A309" s="19">
        <v>71503</v>
      </c>
      <c r="B309" s="20" t="s">
        <v>339</v>
      </c>
      <c r="C309" s="20" t="s">
        <v>337</v>
      </c>
      <c r="D309" s="42">
        <v>87.340851218624962</v>
      </c>
      <c r="E309" s="25">
        <v>696</v>
      </c>
      <c r="F309" s="25">
        <v>88.557144840994312</v>
      </c>
      <c r="G309" s="25">
        <v>824</v>
      </c>
      <c r="H309" s="11"/>
      <c r="I309" s="23">
        <f t="shared" si="2"/>
        <v>1.3925827438123035</v>
      </c>
    </row>
    <row r="310" spans="1:9" ht="15.75" customHeight="1">
      <c r="A310" s="19">
        <v>80101</v>
      </c>
      <c r="B310" s="20" t="s">
        <v>408</v>
      </c>
      <c r="C310" s="20" t="s">
        <v>409</v>
      </c>
      <c r="D310" s="42">
        <v>74.794019752278061</v>
      </c>
      <c r="E310" s="25">
        <v>9239</v>
      </c>
      <c r="F310" s="25">
        <v>77.155771905424203</v>
      </c>
      <c r="G310" s="25">
        <v>9855</v>
      </c>
      <c r="H310" s="11"/>
      <c r="I310" s="23">
        <f t="shared" si="2"/>
        <v>3.1576751202414259</v>
      </c>
    </row>
    <row r="311" spans="1:9" ht="15.75" customHeight="1">
      <c r="A311" s="19">
        <v>80102</v>
      </c>
      <c r="B311" s="20" t="s">
        <v>408</v>
      </c>
      <c r="C311" s="20" t="s">
        <v>391</v>
      </c>
      <c r="D311" s="42">
        <v>87.893462469733649</v>
      </c>
      <c r="E311" s="25">
        <v>250</v>
      </c>
      <c r="F311" s="25">
        <v>89.350372736954213</v>
      </c>
      <c r="G311" s="25">
        <v>300</v>
      </c>
      <c r="H311" s="11"/>
      <c r="I311" s="23">
        <f t="shared" si="2"/>
        <v>1.6575866125677499</v>
      </c>
    </row>
    <row r="312" spans="1:9" ht="15.75" customHeight="1">
      <c r="A312" s="19">
        <v>80201</v>
      </c>
      <c r="B312" s="20" t="s">
        <v>408</v>
      </c>
      <c r="C312" s="20" t="s">
        <v>411</v>
      </c>
      <c r="D312" s="42">
        <v>76.152461188300435</v>
      </c>
      <c r="E312" s="25">
        <v>7020</v>
      </c>
      <c r="F312" s="25">
        <v>77.84893411702781</v>
      </c>
      <c r="G312" s="25">
        <v>7575</v>
      </c>
      <c r="H312" s="11"/>
      <c r="I312" s="23">
        <f t="shared" si="2"/>
        <v>2.2277322390573095</v>
      </c>
    </row>
    <row r="313" spans="1:9" ht="15.75" customHeight="1">
      <c r="A313" s="19">
        <v>80202</v>
      </c>
      <c r="B313" s="20" t="s">
        <v>408</v>
      </c>
      <c r="C313" s="20" t="s">
        <v>412</v>
      </c>
      <c r="D313" s="42">
        <v>77.075153268581658</v>
      </c>
      <c r="E313" s="25">
        <v>3328</v>
      </c>
      <c r="F313" s="25">
        <v>78.776925346709945</v>
      </c>
      <c r="G313" s="25">
        <v>2877</v>
      </c>
      <c r="H313" s="11"/>
      <c r="I313" s="23">
        <f t="shared" si="2"/>
        <v>2.207938623486311</v>
      </c>
    </row>
    <row r="314" spans="1:9" ht="15.75" customHeight="1">
      <c r="A314" s="19">
        <v>80301</v>
      </c>
      <c r="B314" s="20" t="s">
        <v>408</v>
      </c>
      <c r="C314" s="20" t="s">
        <v>414</v>
      </c>
      <c r="D314" s="42">
        <v>78.769971547384543</v>
      </c>
      <c r="E314" s="25">
        <v>970</v>
      </c>
      <c r="F314" s="25">
        <v>81.006925945657954</v>
      </c>
      <c r="G314" s="25">
        <v>713</v>
      </c>
      <c r="H314" s="11"/>
      <c r="I314" s="23">
        <f t="shared" si="2"/>
        <v>2.8398568062548533</v>
      </c>
    </row>
    <row r="315" spans="1:9" ht="15.75" customHeight="1">
      <c r="A315" s="19">
        <v>80302</v>
      </c>
      <c r="B315" s="20" t="s">
        <v>408</v>
      </c>
      <c r="C315" s="20" t="s">
        <v>415</v>
      </c>
      <c r="D315" s="42">
        <v>80.79284469036611</v>
      </c>
      <c r="E315" s="25">
        <v>2534</v>
      </c>
      <c r="F315" s="25">
        <v>85.640408047605547</v>
      </c>
      <c r="G315" s="25">
        <v>2027</v>
      </c>
      <c r="H315" s="11"/>
      <c r="I315" s="23">
        <f t="shared" si="2"/>
        <v>5.9999909346148694</v>
      </c>
    </row>
    <row r="316" spans="1:9" ht="15.75" customHeight="1">
      <c r="A316" s="19">
        <v>80303</v>
      </c>
      <c r="B316" s="20" t="s">
        <v>408</v>
      </c>
      <c r="C316" s="20" t="s">
        <v>363</v>
      </c>
      <c r="D316" s="42">
        <v>79.228855721393032</v>
      </c>
      <c r="E316" s="25">
        <v>668</v>
      </c>
      <c r="F316" s="25">
        <v>82.207140749483614</v>
      </c>
      <c r="G316" s="25">
        <v>603</v>
      </c>
      <c r="H316" s="11"/>
      <c r="I316" s="23">
        <f t="shared" si="2"/>
        <v>3.7590913070405465</v>
      </c>
    </row>
    <row r="317" spans="1:9" ht="15.75" customHeight="1">
      <c r="A317" s="19">
        <v>80304</v>
      </c>
      <c r="B317" s="20" t="s">
        <v>408</v>
      </c>
      <c r="C317" s="20" t="s">
        <v>529</v>
      </c>
      <c r="D317" s="42">
        <v>78.341693714960172</v>
      </c>
      <c r="E317" s="25">
        <v>1468</v>
      </c>
      <c r="F317" s="25">
        <v>85.807273241828213</v>
      </c>
      <c r="G317" s="25">
        <v>1003</v>
      </c>
      <c r="H317" s="11"/>
      <c r="I317" s="23">
        <f t="shared" si="2"/>
        <v>9.5295099874033102</v>
      </c>
    </row>
    <row r="318" spans="1:9" ht="15.75" customHeight="1">
      <c r="A318" s="19">
        <v>80401</v>
      </c>
      <c r="B318" s="20" t="s">
        <v>408</v>
      </c>
      <c r="C318" s="20" t="s">
        <v>530</v>
      </c>
      <c r="D318" s="42">
        <v>79.198439439616948</v>
      </c>
      <c r="E318" s="25">
        <v>1173</v>
      </c>
      <c r="F318" s="25">
        <v>80.717173492705214</v>
      </c>
      <c r="G318" s="25">
        <v>1097</v>
      </c>
      <c r="H318" s="11"/>
      <c r="I318" s="23">
        <f t="shared" si="2"/>
        <v>1.917631286467697</v>
      </c>
    </row>
    <row r="319" spans="1:9" ht="15.75" customHeight="1">
      <c r="A319" s="19">
        <v>80402</v>
      </c>
      <c r="B319" s="20" t="s">
        <v>408</v>
      </c>
      <c r="C319" s="20" t="s">
        <v>419</v>
      </c>
      <c r="D319" s="42">
        <v>84.866986480593113</v>
      </c>
      <c r="E319" s="25">
        <v>347</v>
      </c>
      <c r="F319" s="25">
        <v>86.02401601067379</v>
      </c>
      <c r="G319" s="25">
        <v>419</v>
      </c>
      <c r="H319" s="11"/>
      <c r="I319" s="23">
        <f t="shared" si="2"/>
        <v>1.3633446621145908</v>
      </c>
    </row>
    <row r="320" spans="1:9" ht="15.75" customHeight="1">
      <c r="A320" s="19">
        <v>80501</v>
      </c>
      <c r="B320" s="20" t="s">
        <v>408</v>
      </c>
      <c r="C320" s="20" t="s">
        <v>349</v>
      </c>
      <c r="D320" s="42">
        <v>79.475308641975303</v>
      </c>
      <c r="E320" s="25">
        <v>1330</v>
      </c>
      <c r="F320" s="25">
        <v>79.440765268579838</v>
      </c>
      <c r="G320" s="25">
        <v>1397</v>
      </c>
      <c r="H320" s="11"/>
      <c r="I320" s="23">
        <f t="shared" si="2"/>
        <v>-4.3464283417983127E-2</v>
      </c>
    </row>
    <row r="321" spans="1:9" ht="15.75" customHeight="1">
      <c r="A321" s="19">
        <v>80601</v>
      </c>
      <c r="B321" s="20" t="s">
        <v>408</v>
      </c>
      <c r="C321" s="20" t="s">
        <v>422</v>
      </c>
      <c r="D321" s="42">
        <v>84.363081617086195</v>
      </c>
      <c r="E321" s="25">
        <v>205</v>
      </c>
      <c r="F321" s="25">
        <v>82.410179640718567</v>
      </c>
      <c r="G321" s="25">
        <v>235</v>
      </c>
      <c r="H321" s="11"/>
      <c r="I321" s="23">
        <f t="shared" si="2"/>
        <v>-2.314877478316419</v>
      </c>
    </row>
    <row r="322" spans="1:9" ht="15.75" customHeight="1">
      <c r="A322" s="19">
        <v>80602</v>
      </c>
      <c r="B322" s="20" t="s">
        <v>408</v>
      </c>
      <c r="C322" s="20" t="s">
        <v>423</v>
      </c>
      <c r="D322" s="42">
        <v>86.175213675213683</v>
      </c>
      <c r="E322" s="25">
        <v>647</v>
      </c>
      <c r="F322" s="25">
        <v>90.481099656357387</v>
      </c>
      <c r="G322" s="25">
        <v>554</v>
      </c>
      <c r="H322" s="11"/>
      <c r="I322" s="23">
        <f t="shared" si="2"/>
        <v>4.9966641189567387</v>
      </c>
    </row>
    <row r="323" spans="1:9" ht="15.75" customHeight="1">
      <c r="A323" s="19">
        <v>80701</v>
      </c>
      <c r="B323" s="20" t="s">
        <v>408</v>
      </c>
      <c r="C323" s="20" t="s">
        <v>425</v>
      </c>
      <c r="D323" s="42">
        <v>78.390297684674749</v>
      </c>
      <c r="E323" s="25">
        <v>588</v>
      </c>
      <c r="F323" s="25">
        <v>83.480176211453752</v>
      </c>
      <c r="G323" s="25">
        <v>375</v>
      </c>
      <c r="H323" s="11"/>
      <c r="I323" s="23">
        <f t="shared" si="2"/>
        <v>6.4929955327546498</v>
      </c>
    </row>
    <row r="324" spans="1:9" ht="15.75" customHeight="1">
      <c r="A324" s="19">
        <v>80702</v>
      </c>
      <c r="B324" s="20" t="s">
        <v>408</v>
      </c>
      <c r="C324" s="20" t="s">
        <v>394</v>
      </c>
      <c r="D324" s="42">
        <v>82.039660056657226</v>
      </c>
      <c r="E324" s="25">
        <v>317</v>
      </c>
      <c r="F324" s="25">
        <v>82.762312633832977</v>
      </c>
      <c r="G324" s="25">
        <v>322</v>
      </c>
      <c r="H324" s="11"/>
      <c r="I324" s="23">
        <f t="shared" si="2"/>
        <v>0.8808575957977901</v>
      </c>
    </row>
    <row r="325" spans="1:9" ht="15.75" customHeight="1">
      <c r="A325" s="19">
        <v>80703</v>
      </c>
      <c r="B325" s="20" t="s">
        <v>408</v>
      </c>
      <c r="C325" s="20" t="s">
        <v>426</v>
      </c>
      <c r="D325" s="42">
        <v>85.13513513513513</v>
      </c>
      <c r="E325" s="25">
        <v>55</v>
      </c>
      <c r="F325" s="25">
        <v>83.862433862433861</v>
      </c>
      <c r="G325" s="25">
        <v>61</v>
      </c>
      <c r="H325" s="11"/>
      <c r="I325" s="23">
        <f t="shared" si="2"/>
        <v>-1.4949189552364117</v>
      </c>
    </row>
    <row r="326" spans="1:9" ht="15.75" customHeight="1">
      <c r="A326" s="19">
        <v>80801</v>
      </c>
      <c r="B326" s="20" t="s">
        <v>408</v>
      </c>
      <c r="C326" s="20" t="s">
        <v>428</v>
      </c>
      <c r="D326" s="42">
        <v>78.686058174523566</v>
      </c>
      <c r="E326" s="25">
        <v>850</v>
      </c>
      <c r="F326" s="25">
        <v>80.90359863409509</v>
      </c>
      <c r="G326" s="25">
        <v>727</v>
      </c>
      <c r="H326" s="11"/>
      <c r="I326" s="23">
        <f t="shared" si="2"/>
        <v>2.8182126681871371</v>
      </c>
    </row>
    <row r="327" spans="1:9" ht="15.75" customHeight="1">
      <c r="A327" s="19">
        <v>80802</v>
      </c>
      <c r="B327" s="20" t="s">
        <v>408</v>
      </c>
      <c r="C327" s="20" t="s">
        <v>429</v>
      </c>
      <c r="D327" s="42">
        <v>80.88923556942278</v>
      </c>
      <c r="E327" s="25">
        <v>490</v>
      </c>
      <c r="F327" s="25">
        <v>84.496622708266329</v>
      </c>
      <c r="G327" s="25">
        <v>482</v>
      </c>
      <c r="H327" s="11"/>
      <c r="I327" s="23">
        <f t="shared" si="2"/>
        <v>4.4596627888114071</v>
      </c>
    </row>
    <row r="328" spans="1:9" ht="15.75" customHeight="1">
      <c r="A328" s="19">
        <v>80803</v>
      </c>
      <c r="B328" s="20" t="s">
        <v>408</v>
      </c>
      <c r="C328" s="20" t="s">
        <v>430</v>
      </c>
      <c r="D328" s="42">
        <v>83.798882681564251</v>
      </c>
      <c r="E328" s="25">
        <v>261</v>
      </c>
      <c r="F328" s="25">
        <v>80.426021876799084</v>
      </c>
      <c r="G328" s="25">
        <v>340</v>
      </c>
      <c r="H328" s="11"/>
      <c r="I328" s="23">
        <f t="shared" si="2"/>
        <v>-4.0249472270197666</v>
      </c>
    </row>
    <row r="329" spans="1:9" ht="15.75" customHeight="1">
      <c r="A329" s="19">
        <v>80901</v>
      </c>
      <c r="B329" s="20" t="s">
        <v>408</v>
      </c>
      <c r="C329" s="20" t="s">
        <v>531</v>
      </c>
      <c r="D329" s="42">
        <v>84.518013631937677</v>
      </c>
      <c r="E329" s="25">
        <v>159</v>
      </c>
      <c r="F329" s="25">
        <v>80.203045685279179</v>
      </c>
      <c r="G329" s="25">
        <v>234</v>
      </c>
      <c r="H329" s="11"/>
      <c r="I329" s="23">
        <f t="shared" si="2"/>
        <v>-5.1053825820487075</v>
      </c>
    </row>
    <row r="330" spans="1:9" ht="15.75" customHeight="1">
      <c r="A330" s="19">
        <v>90101</v>
      </c>
      <c r="B330" s="20" t="s">
        <v>433</v>
      </c>
      <c r="C330" s="20" t="s">
        <v>435</v>
      </c>
      <c r="D330" s="42">
        <v>77.050769417181627</v>
      </c>
      <c r="E330" s="25">
        <v>3788</v>
      </c>
      <c r="F330" s="25">
        <v>78.140949631386292</v>
      </c>
      <c r="G330" s="25">
        <v>4240</v>
      </c>
      <c r="H330" s="11"/>
      <c r="I330" s="23">
        <f t="shared" si="2"/>
        <v>1.4148855649993866</v>
      </c>
    </row>
    <row r="331" spans="1:9" ht="15.75" customHeight="1">
      <c r="A331" s="19">
        <v>90102</v>
      </c>
      <c r="B331" s="20" t="s">
        <v>433</v>
      </c>
      <c r="C331" s="20" t="s">
        <v>436</v>
      </c>
      <c r="D331" s="42">
        <v>78.009787928221868</v>
      </c>
      <c r="E331" s="25">
        <v>674</v>
      </c>
      <c r="F331" s="25">
        <v>79.551630434782609</v>
      </c>
      <c r="G331" s="25">
        <v>602</v>
      </c>
      <c r="H331" s="11"/>
      <c r="I331" s="23">
        <f t="shared" si="2"/>
        <v>1.9764731420362485</v>
      </c>
    </row>
    <row r="332" spans="1:9" ht="15.75" customHeight="1">
      <c r="A332" s="19">
        <v>90103</v>
      </c>
      <c r="B332" s="20" t="s">
        <v>433</v>
      </c>
      <c r="C332" s="20" t="s">
        <v>437</v>
      </c>
      <c r="D332" s="42">
        <v>90.241102181400692</v>
      </c>
      <c r="E332" s="25">
        <v>85</v>
      </c>
      <c r="F332" s="25">
        <v>89.910089910089908</v>
      </c>
      <c r="G332" s="25">
        <v>101</v>
      </c>
      <c r="H332" s="11"/>
      <c r="I332" s="23">
        <f t="shared" si="2"/>
        <v>-0.36680876375533333</v>
      </c>
    </row>
    <row r="333" spans="1:9" ht="15.75" customHeight="1">
      <c r="A333" s="19">
        <v>90104</v>
      </c>
      <c r="B333" s="20" t="s">
        <v>433</v>
      </c>
      <c r="C333" s="20" t="s">
        <v>438</v>
      </c>
      <c r="D333" s="42">
        <v>87.658802177858448</v>
      </c>
      <c r="E333" s="25">
        <v>204</v>
      </c>
      <c r="F333" s="25">
        <v>88.575268817204304</v>
      </c>
      <c r="G333" s="25">
        <v>170</v>
      </c>
      <c r="H333" s="11"/>
      <c r="I333" s="23">
        <f t="shared" si="2"/>
        <v>1.0454929985084194</v>
      </c>
    </row>
    <row r="334" spans="1:9" ht="15.75" customHeight="1">
      <c r="A334" s="19">
        <v>90201</v>
      </c>
      <c r="B334" s="20" t="s">
        <v>433</v>
      </c>
      <c r="C334" s="20" t="s">
        <v>440</v>
      </c>
      <c r="D334" s="42">
        <v>64.818856394587527</v>
      </c>
      <c r="E334" s="25">
        <v>806</v>
      </c>
      <c r="F334" s="25">
        <v>75.863309352517987</v>
      </c>
      <c r="G334" s="25">
        <v>671</v>
      </c>
      <c r="H334" s="11"/>
      <c r="I334" s="23">
        <f t="shared" si="2"/>
        <v>17.038950657655676</v>
      </c>
    </row>
    <row r="335" spans="1:9" ht="15.75" customHeight="1">
      <c r="A335" s="19">
        <v>90202</v>
      </c>
      <c r="B335" s="20" t="s">
        <v>433</v>
      </c>
      <c r="C335" s="20" t="s">
        <v>287</v>
      </c>
      <c r="D335" s="42">
        <v>73.873045078196881</v>
      </c>
      <c r="E335" s="25">
        <v>284</v>
      </c>
      <c r="F335" s="25">
        <v>87.422497785651018</v>
      </c>
      <c r="G335" s="25">
        <v>142</v>
      </c>
      <c r="H335" s="11"/>
      <c r="I335" s="23">
        <f t="shared" si="2"/>
        <v>18.341538098384362</v>
      </c>
    </row>
    <row r="336" spans="1:9" ht="15.75" customHeight="1">
      <c r="A336" s="19">
        <v>90203</v>
      </c>
      <c r="B336" s="20" t="s">
        <v>433</v>
      </c>
      <c r="C336" s="20" t="s">
        <v>441</v>
      </c>
      <c r="D336" s="42">
        <v>84.650112866817153</v>
      </c>
      <c r="E336" s="25">
        <v>340</v>
      </c>
      <c r="F336" s="25">
        <v>85.091743119266056</v>
      </c>
      <c r="G336" s="25">
        <v>455</v>
      </c>
      <c r="H336" s="11"/>
      <c r="I336" s="23">
        <f t="shared" si="2"/>
        <v>0.5217125382263037</v>
      </c>
    </row>
    <row r="337" spans="1:9" ht="15.75" customHeight="1">
      <c r="A337" s="19">
        <v>90301</v>
      </c>
      <c r="B337" s="20" t="s">
        <v>433</v>
      </c>
      <c r="C337" s="20" t="s">
        <v>443</v>
      </c>
      <c r="D337" s="42">
        <v>74.58926615553122</v>
      </c>
      <c r="E337" s="25">
        <v>696</v>
      </c>
      <c r="F337" s="25">
        <v>78.652238071815049</v>
      </c>
      <c r="G337" s="25">
        <v>868</v>
      </c>
      <c r="H337" s="11"/>
      <c r="I337" s="23">
        <f t="shared" si="2"/>
        <v>5.447126812873913</v>
      </c>
    </row>
    <row r="338" spans="1:9" ht="15.75" customHeight="1">
      <c r="A338" s="19">
        <v>90302</v>
      </c>
      <c r="B338" s="20" t="s">
        <v>433</v>
      </c>
      <c r="C338" s="20" t="s">
        <v>336</v>
      </c>
      <c r="D338" s="42">
        <v>79.395604395604394</v>
      </c>
      <c r="E338" s="25">
        <v>525</v>
      </c>
      <c r="F338" s="25">
        <v>84.796773192677634</v>
      </c>
      <c r="G338" s="25">
        <v>490</v>
      </c>
      <c r="H338" s="11"/>
      <c r="I338" s="23">
        <f t="shared" si="2"/>
        <v>6.8028562011579901</v>
      </c>
    </row>
    <row r="339" spans="1:9" ht="15.75" customHeight="1">
      <c r="A339" s="19">
        <v>90303</v>
      </c>
      <c r="B339" s="20" t="s">
        <v>433</v>
      </c>
      <c r="C339" s="20" t="s">
        <v>444</v>
      </c>
      <c r="D339" s="42">
        <v>80.633677465290148</v>
      </c>
      <c r="E339" s="25">
        <v>544</v>
      </c>
      <c r="F339" s="25">
        <v>88.223437949899221</v>
      </c>
      <c r="G339" s="25">
        <v>409</v>
      </c>
      <c r="H339" s="11"/>
      <c r="I339" s="23">
        <f t="shared" si="2"/>
        <v>9.4126433559677185</v>
      </c>
    </row>
    <row r="340" spans="1:9" ht="15.75" customHeight="1">
      <c r="A340" s="19">
        <v>90401</v>
      </c>
      <c r="B340" s="20" t="s">
        <v>433</v>
      </c>
      <c r="C340" s="20" t="s">
        <v>532</v>
      </c>
      <c r="D340" s="42">
        <v>84.141414141414145</v>
      </c>
      <c r="E340" s="25">
        <v>157</v>
      </c>
      <c r="F340" s="25">
        <v>88.526119402985074</v>
      </c>
      <c r="G340" s="25">
        <v>123</v>
      </c>
      <c r="H340" s="11"/>
      <c r="I340" s="23">
        <f t="shared" si="2"/>
        <v>5.2111142964648494</v>
      </c>
    </row>
    <row r="341" spans="1:9" ht="15.75" customHeight="1">
      <c r="A341" s="19">
        <v>90402</v>
      </c>
      <c r="B341" s="20" t="s">
        <v>433</v>
      </c>
      <c r="C341" s="20" t="s">
        <v>106</v>
      </c>
      <c r="D341" s="42">
        <v>82.899022801302934</v>
      </c>
      <c r="E341" s="25">
        <v>105</v>
      </c>
      <c r="F341" s="25">
        <v>89.789789789789793</v>
      </c>
      <c r="G341" s="25">
        <v>102</v>
      </c>
      <c r="H341" s="11"/>
      <c r="I341" s="23">
        <f t="shared" si="2"/>
        <v>8.31224151459908</v>
      </c>
    </row>
    <row r="342" spans="1:9" ht="15.75" customHeight="1">
      <c r="A342" s="19">
        <v>90501</v>
      </c>
      <c r="B342" s="20" t="s">
        <v>433</v>
      </c>
      <c r="C342" s="20" t="s">
        <v>447</v>
      </c>
      <c r="D342" s="42">
        <v>87.090163934426229</v>
      </c>
      <c r="E342" s="25">
        <v>126</v>
      </c>
      <c r="F342" s="25">
        <v>86.940298507462686</v>
      </c>
      <c r="G342" s="25">
        <v>70</v>
      </c>
      <c r="H342" s="11"/>
      <c r="I342" s="23">
        <f t="shared" si="2"/>
        <v>-0.17208077260755145</v>
      </c>
    </row>
    <row r="343" spans="1:9" ht="15.75" customHeight="1">
      <c r="A343" s="19">
        <v>90502</v>
      </c>
      <c r="B343" s="20" t="s">
        <v>433</v>
      </c>
      <c r="C343" s="20" t="s">
        <v>533</v>
      </c>
      <c r="D343" s="42">
        <v>80.83067092651757</v>
      </c>
      <c r="E343" s="25">
        <v>180</v>
      </c>
      <c r="F343" s="25">
        <v>88.306942752740554</v>
      </c>
      <c r="G343" s="25">
        <v>96</v>
      </c>
      <c r="H343" s="11"/>
      <c r="I343" s="23">
        <f t="shared" si="2"/>
        <v>9.2493007178173681</v>
      </c>
    </row>
    <row r="344" spans="1:9" ht="15.75" customHeight="1">
      <c r="A344" s="19">
        <v>90503</v>
      </c>
      <c r="B344" s="20" t="s">
        <v>433</v>
      </c>
      <c r="C344" s="20" t="s">
        <v>449</v>
      </c>
      <c r="D344" s="42">
        <v>90.217391304347828</v>
      </c>
      <c r="E344" s="25">
        <v>90</v>
      </c>
      <c r="F344" s="25">
        <v>90.210656753407676</v>
      </c>
      <c r="G344" s="25">
        <v>79</v>
      </c>
      <c r="H344" s="11"/>
      <c r="I344" s="23">
        <f t="shared" si="2"/>
        <v>-7.4648034517347051E-3</v>
      </c>
    </row>
    <row r="345" spans="1:9" ht="15.75" customHeight="1">
      <c r="A345" s="37"/>
      <c r="B345" s="38"/>
      <c r="C345" s="38"/>
      <c r="E345" s="36"/>
      <c r="G345" s="1"/>
      <c r="I345" s="23"/>
    </row>
    <row r="346" spans="1:9" ht="15.75" customHeight="1">
      <c r="A346" s="37"/>
      <c r="B346" s="38"/>
      <c r="C346" s="38"/>
      <c r="E346" s="36"/>
      <c r="G346" s="1"/>
      <c r="I346" s="23"/>
    </row>
    <row r="347" spans="1:9" ht="15.75" customHeight="1">
      <c r="A347" s="37"/>
      <c r="B347" s="38"/>
      <c r="C347" s="38"/>
      <c r="E347" s="36"/>
      <c r="G347" s="1"/>
      <c r="I347" s="23"/>
    </row>
    <row r="348" spans="1:9" ht="15.75" customHeight="1">
      <c r="A348" s="37"/>
      <c r="B348" s="38"/>
      <c r="C348" s="38"/>
      <c r="E348" s="36"/>
      <c r="G348" s="1"/>
      <c r="I348" s="23"/>
    </row>
    <row r="349" spans="1:9" ht="15.75" customHeight="1">
      <c r="A349" s="37"/>
      <c r="B349" s="38"/>
      <c r="C349" s="38"/>
      <c r="E349" s="36"/>
      <c r="G349" s="1"/>
      <c r="I349" s="23"/>
    </row>
    <row r="350" spans="1:9" ht="15.75" customHeight="1">
      <c r="A350" s="37"/>
      <c r="B350" s="38"/>
      <c r="C350" s="38"/>
      <c r="E350" s="36"/>
      <c r="G350" s="1"/>
      <c r="I350" s="23"/>
    </row>
    <row r="351" spans="1:9" ht="15.75" customHeight="1">
      <c r="A351" s="37"/>
      <c r="B351" s="38"/>
      <c r="C351" s="38"/>
      <c r="E351" s="36"/>
      <c r="F351" s="36"/>
      <c r="G351" s="1"/>
      <c r="I351" s="23"/>
    </row>
    <row r="352" spans="1:9" ht="15.75" customHeight="1">
      <c r="A352" s="37"/>
      <c r="B352" s="38"/>
      <c r="C352" s="38"/>
      <c r="E352" s="36"/>
      <c r="F352" s="36"/>
      <c r="G352" s="1"/>
      <c r="I352" s="23"/>
    </row>
    <row r="353" spans="1:9" ht="15.75" customHeight="1">
      <c r="A353" s="37"/>
      <c r="B353" s="38"/>
      <c r="C353" s="38"/>
      <c r="E353" s="36"/>
      <c r="F353" s="36"/>
      <c r="G353" s="1"/>
      <c r="I353" s="23"/>
    </row>
    <row r="354" spans="1:9" ht="15.75" customHeight="1">
      <c r="A354" s="37"/>
      <c r="B354" s="38"/>
      <c r="C354" s="38"/>
      <c r="E354" s="36"/>
      <c r="F354" s="36"/>
      <c r="G354" s="1"/>
      <c r="I354" s="23"/>
    </row>
    <row r="355" spans="1:9" ht="15.75" customHeight="1">
      <c r="A355" s="37"/>
      <c r="B355" s="38"/>
      <c r="C355" s="38"/>
      <c r="E355" s="36"/>
      <c r="F355" s="36"/>
      <c r="G355" s="1"/>
      <c r="I355" s="23"/>
    </row>
    <row r="356" spans="1:9" ht="15.75" customHeight="1">
      <c r="A356" s="37"/>
      <c r="B356" s="38"/>
      <c r="C356" s="38"/>
      <c r="E356" s="36"/>
      <c r="F356" s="36"/>
      <c r="G356" s="1"/>
      <c r="I356" s="23"/>
    </row>
    <row r="357" spans="1:9" ht="15.75" customHeight="1">
      <c r="A357" s="37"/>
      <c r="B357" s="38"/>
      <c r="C357" s="38"/>
      <c r="E357" s="36"/>
      <c r="F357" s="36"/>
      <c r="G357" s="1"/>
      <c r="I357" s="23"/>
    </row>
    <row r="358" spans="1:9" ht="15.75" customHeight="1">
      <c r="A358" s="37"/>
      <c r="B358" s="38"/>
      <c r="C358" s="38"/>
      <c r="E358" s="36"/>
      <c r="F358" s="36"/>
      <c r="G358" s="1"/>
      <c r="I358" s="23"/>
    </row>
    <row r="359" spans="1:9" ht="15.75" customHeight="1">
      <c r="A359" s="37"/>
      <c r="B359" s="38"/>
      <c r="C359" s="38"/>
      <c r="E359" s="36"/>
      <c r="F359" s="36"/>
      <c r="G359" s="1"/>
      <c r="I359" s="23"/>
    </row>
    <row r="360" spans="1:9" ht="15.75" customHeight="1">
      <c r="A360" s="37"/>
      <c r="B360" s="38"/>
      <c r="C360" s="38"/>
      <c r="E360" s="36"/>
      <c r="F360" s="36"/>
      <c r="G360" s="1"/>
      <c r="I360" s="23"/>
    </row>
    <row r="361" spans="1:9" ht="15.75" customHeight="1">
      <c r="A361" s="37"/>
      <c r="B361" s="38"/>
      <c r="C361" s="38"/>
      <c r="E361" s="36"/>
      <c r="F361" s="36"/>
      <c r="G361" s="1"/>
      <c r="I361" s="23"/>
    </row>
    <row r="362" spans="1:9" ht="15.75" customHeight="1">
      <c r="A362" s="37"/>
      <c r="B362" s="38"/>
      <c r="C362" s="38"/>
      <c r="E362" s="36"/>
      <c r="F362" s="36"/>
      <c r="G362" s="1"/>
      <c r="I362" s="23"/>
    </row>
    <row r="363" spans="1:9" ht="15.75" customHeight="1">
      <c r="A363" s="37"/>
      <c r="B363" s="38"/>
      <c r="C363" s="38"/>
      <c r="E363" s="36"/>
      <c r="F363" s="36"/>
      <c r="G363" s="1"/>
      <c r="I363" s="23"/>
    </row>
    <row r="364" spans="1:9" ht="15.75" customHeight="1">
      <c r="A364" s="37"/>
      <c r="B364" s="38"/>
      <c r="C364" s="38"/>
      <c r="E364" s="36"/>
      <c r="F364" s="36"/>
      <c r="G364" s="1"/>
      <c r="I364" s="23"/>
    </row>
    <row r="365" spans="1:9" ht="15.75" customHeight="1">
      <c r="A365" s="37"/>
      <c r="B365" s="38"/>
      <c r="C365" s="38"/>
      <c r="E365" s="36"/>
      <c r="F365" s="36"/>
      <c r="G365" s="1"/>
      <c r="I365" s="23"/>
    </row>
    <row r="366" spans="1:9" ht="15.75" customHeight="1">
      <c r="A366" s="37"/>
      <c r="B366" s="38"/>
      <c r="C366" s="38"/>
      <c r="E366" s="36"/>
      <c r="F366" s="36"/>
      <c r="G366" s="1"/>
      <c r="I366" s="23"/>
    </row>
    <row r="367" spans="1:9" ht="15.75" customHeight="1">
      <c r="A367" s="37"/>
      <c r="B367" s="38"/>
      <c r="C367" s="38"/>
      <c r="E367" s="36"/>
      <c r="F367" s="36"/>
      <c r="G367" s="1"/>
      <c r="I367" s="23"/>
    </row>
    <row r="368" spans="1:9" ht="15.75" customHeight="1">
      <c r="A368" s="37"/>
      <c r="B368" s="38"/>
      <c r="C368" s="38"/>
      <c r="E368" s="36"/>
      <c r="F368" s="36"/>
      <c r="G368" s="1"/>
      <c r="I368" s="23"/>
    </row>
    <row r="369" spans="1:9" ht="15.75" customHeight="1">
      <c r="A369" s="37"/>
      <c r="B369" s="38"/>
      <c r="C369" s="38"/>
      <c r="E369" s="36"/>
      <c r="F369" s="36"/>
      <c r="G369" s="1"/>
      <c r="I369" s="23"/>
    </row>
    <row r="370" spans="1:9" ht="15.75" customHeight="1">
      <c r="A370" s="37"/>
      <c r="B370" s="38"/>
      <c r="C370" s="38"/>
      <c r="E370" s="36"/>
      <c r="F370" s="36"/>
      <c r="G370" s="1"/>
      <c r="I370" s="23"/>
    </row>
    <row r="371" spans="1:9" ht="15.75" customHeight="1">
      <c r="A371" s="37"/>
      <c r="B371" s="38"/>
      <c r="C371" s="38"/>
      <c r="E371" s="36"/>
      <c r="F371" s="36"/>
      <c r="G371" s="1"/>
      <c r="I371" s="23"/>
    </row>
    <row r="372" spans="1:9" ht="15.75" customHeight="1">
      <c r="A372" s="37"/>
      <c r="B372" s="38"/>
      <c r="C372" s="38"/>
      <c r="E372" s="36"/>
      <c r="F372" s="36"/>
      <c r="G372" s="1"/>
      <c r="I372" s="23"/>
    </row>
    <row r="373" spans="1:9" ht="15.75" customHeight="1">
      <c r="A373" s="37"/>
      <c r="B373" s="38"/>
      <c r="C373" s="38"/>
      <c r="E373" s="36"/>
      <c r="F373" s="36"/>
      <c r="G373" s="1"/>
      <c r="I373" s="23"/>
    </row>
    <row r="374" spans="1:9" ht="15.75" customHeight="1">
      <c r="A374" s="37"/>
      <c r="B374" s="38"/>
      <c r="C374" s="38"/>
      <c r="E374" s="36"/>
      <c r="F374" s="36"/>
      <c r="G374" s="1"/>
      <c r="I374" s="23"/>
    </row>
    <row r="375" spans="1:9" ht="15.75" customHeight="1">
      <c r="A375" s="37"/>
      <c r="B375" s="38"/>
      <c r="C375" s="38"/>
      <c r="E375" s="36"/>
      <c r="F375" s="36"/>
      <c r="G375" s="1"/>
      <c r="I375" s="23"/>
    </row>
    <row r="376" spans="1:9" ht="15.75" customHeight="1">
      <c r="A376" s="37"/>
      <c r="B376" s="38"/>
      <c r="C376" s="38"/>
      <c r="E376" s="36"/>
      <c r="F376" s="36"/>
      <c r="G376" s="1"/>
      <c r="I376" s="23"/>
    </row>
    <row r="377" spans="1:9" ht="15.75" customHeight="1">
      <c r="A377" s="37"/>
      <c r="B377" s="38"/>
      <c r="C377" s="38"/>
      <c r="E377" s="36"/>
      <c r="F377" s="36"/>
      <c r="G377" s="1"/>
      <c r="I377" s="23"/>
    </row>
    <row r="378" spans="1:9" ht="15.75" customHeight="1">
      <c r="A378" s="37"/>
      <c r="B378" s="38"/>
      <c r="C378" s="38"/>
      <c r="E378" s="36"/>
      <c r="F378" s="36"/>
      <c r="G378" s="1"/>
      <c r="I378" s="23"/>
    </row>
    <row r="379" spans="1:9" ht="15.75" customHeight="1">
      <c r="A379" s="37"/>
      <c r="B379" s="38"/>
      <c r="C379" s="38"/>
      <c r="E379" s="36"/>
      <c r="F379" s="36"/>
      <c r="G379" s="1"/>
      <c r="I379" s="23"/>
    </row>
    <row r="380" spans="1:9" ht="15.75" customHeight="1">
      <c r="A380" s="37"/>
      <c r="B380" s="38"/>
      <c r="C380" s="38"/>
      <c r="E380" s="36"/>
      <c r="F380" s="36"/>
      <c r="G380" s="1"/>
      <c r="I380" s="23"/>
    </row>
    <row r="381" spans="1:9" ht="15.75" customHeight="1">
      <c r="A381" s="37"/>
      <c r="B381" s="38"/>
      <c r="C381" s="38"/>
      <c r="E381" s="36"/>
      <c r="F381" s="36"/>
      <c r="G381" s="1"/>
      <c r="I381" s="23"/>
    </row>
    <row r="382" spans="1:9" ht="15.75" customHeight="1">
      <c r="A382" s="37"/>
      <c r="B382" s="38"/>
      <c r="C382" s="38"/>
      <c r="E382" s="36"/>
      <c r="F382" s="36"/>
      <c r="G382" s="1"/>
      <c r="I382" s="23"/>
    </row>
    <row r="383" spans="1:9" ht="15.75" customHeight="1">
      <c r="A383" s="37"/>
      <c r="B383" s="38"/>
      <c r="C383" s="38"/>
      <c r="E383" s="36"/>
      <c r="F383" s="36"/>
      <c r="G383" s="1"/>
      <c r="I383" s="23"/>
    </row>
    <row r="384" spans="1:9" ht="15.75" customHeight="1">
      <c r="A384" s="37"/>
      <c r="B384" s="38"/>
      <c r="C384" s="38"/>
      <c r="E384" s="36"/>
      <c r="F384" s="36"/>
      <c r="G384" s="1"/>
      <c r="I384" s="23"/>
    </row>
    <row r="385" spans="1:9" ht="15.75" customHeight="1">
      <c r="A385" s="37"/>
      <c r="B385" s="38"/>
      <c r="C385" s="38"/>
      <c r="E385" s="36"/>
      <c r="F385" s="36"/>
      <c r="G385" s="1"/>
      <c r="I385" s="23"/>
    </row>
    <row r="386" spans="1:9" ht="15.75" customHeight="1">
      <c r="A386" s="37"/>
      <c r="B386" s="38"/>
      <c r="C386" s="38"/>
      <c r="E386" s="36"/>
      <c r="F386" s="36"/>
      <c r="G386" s="1"/>
      <c r="I386" s="23"/>
    </row>
    <row r="387" spans="1:9" ht="15.75" customHeight="1">
      <c r="A387" s="37"/>
      <c r="B387" s="38"/>
      <c r="C387" s="38"/>
      <c r="E387" s="36"/>
      <c r="F387" s="36"/>
      <c r="G387" s="1"/>
      <c r="I387" s="23"/>
    </row>
    <row r="388" spans="1:9" ht="15.75" customHeight="1">
      <c r="A388" s="37"/>
      <c r="B388" s="38"/>
      <c r="C388" s="38"/>
      <c r="E388" s="36"/>
      <c r="F388" s="36"/>
      <c r="G388" s="1"/>
      <c r="I388" s="23"/>
    </row>
    <row r="389" spans="1:9" ht="15.75" customHeight="1">
      <c r="A389" s="37"/>
      <c r="B389" s="38"/>
      <c r="C389" s="38"/>
      <c r="E389" s="36"/>
      <c r="F389" s="36"/>
      <c r="G389" s="1"/>
      <c r="I389" s="23"/>
    </row>
    <row r="390" spans="1:9" ht="15.75" customHeight="1">
      <c r="A390" s="37"/>
      <c r="B390" s="38"/>
      <c r="C390" s="38"/>
      <c r="E390" s="36"/>
      <c r="F390" s="36"/>
      <c r="G390" s="1"/>
      <c r="I390" s="23"/>
    </row>
    <row r="391" spans="1:9" ht="15.75" customHeight="1">
      <c r="A391" s="37"/>
      <c r="B391" s="38"/>
      <c r="C391" s="38"/>
      <c r="E391" s="36"/>
      <c r="F391" s="36"/>
      <c r="G391" s="1"/>
      <c r="I391" s="23"/>
    </row>
    <row r="392" spans="1:9" ht="15.75" customHeight="1">
      <c r="A392" s="37"/>
      <c r="B392" s="38"/>
      <c r="C392" s="38"/>
      <c r="E392" s="36"/>
      <c r="F392" s="36"/>
      <c r="G392" s="1"/>
      <c r="I392" s="23"/>
    </row>
    <row r="393" spans="1:9" ht="15.75" customHeight="1">
      <c r="A393" s="37"/>
      <c r="B393" s="38"/>
      <c r="C393" s="38"/>
      <c r="E393" s="36"/>
      <c r="F393" s="36"/>
      <c r="G393" s="1"/>
      <c r="I393" s="23"/>
    </row>
    <row r="394" spans="1:9" ht="15.75" customHeight="1">
      <c r="A394" s="37"/>
      <c r="B394" s="38"/>
      <c r="C394" s="38"/>
      <c r="E394" s="36"/>
      <c r="F394" s="36"/>
      <c r="G394" s="1"/>
      <c r="I394" s="23"/>
    </row>
    <row r="395" spans="1:9" ht="15.75" customHeight="1">
      <c r="A395" s="37"/>
      <c r="B395" s="38"/>
      <c r="C395" s="38"/>
      <c r="E395" s="36"/>
      <c r="F395" s="36"/>
      <c r="G395" s="1"/>
      <c r="I395" s="23"/>
    </row>
    <row r="396" spans="1:9" ht="15.75" customHeight="1">
      <c r="A396" s="37"/>
      <c r="B396" s="38"/>
      <c r="C396" s="38"/>
      <c r="E396" s="36"/>
      <c r="F396" s="36"/>
      <c r="G396" s="1"/>
      <c r="I396" s="23"/>
    </row>
    <row r="397" spans="1:9" ht="15.75" customHeight="1">
      <c r="A397" s="37"/>
      <c r="B397" s="38"/>
      <c r="C397" s="38"/>
      <c r="E397" s="36"/>
      <c r="F397" s="36"/>
      <c r="G397" s="1"/>
      <c r="I397" s="23"/>
    </row>
    <row r="398" spans="1:9" ht="15.75" customHeight="1">
      <c r="A398" s="37"/>
      <c r="B398" s="38"/>
      <c r="C398" s="38"/>
      <c r="E398" s="36"/>
      <c r="F398" s="36"/>
      <c r="G398" s="1"/>
      <c r="I398" s="23"/>
    </row>
    <row r="399" spans="1:9" ht="15.75" customHeight="1">
      <c r="A399" s="37"/>
      <c r="B399" s="38"/>
      <c r="C399" s="38"/>
      <c r="E399" s="36"/>
      <c r="F399" s="36"/>
      <c r="G399" s="1"/>
      <c r="I399" s="23"/>
    </row>
    <row r="400" spans="1:9" ht="15.75" customHeight="1">
      <c r="A400" s="37"/>
      <c r="B400" s="38"/>
      <c r="C400" s="38"/>
      <c r="E400" s="36"/>
      <c r="F400" s="36"/>
      <c r="G400" s="1"/>
      <c r="I400" s="23"/>
    </row>
    <row r="401" spans="1:9" ht="15.75" customHeight="1">
      <c r="A401" s="37"/>
      <c r="B401" s="38"/>
      <c r="C401" s="38"/>
      <c r="E401" s="36"/>
      <c r="F401" s="36"/>
      <c r="G401" s="1"/>
      <c r="I401" s="23"/>
    </row>
    <row r="402" spans="1:9" ht="15.75" customHeight="1">
      <c r="A402" s="37"/>
      <c r="B402" s="38"/>
      <c r="C402" s="38"/>
      <c r="E402" s="36"/>
      <c r="F402" s="36"/>
      <c r="G402" s="1"/>
      <c r="I402" s="23"/>
    </row>
    <row r="403" spans="1:9" ht="15.75" customHeight="1">
      <c r="A403" s="37"/>
      <c r="B403" s="38"/>
      <c r="C403" s="38"/>
      <c r="E403" s="36"/>
      <c r="F403" s="36"/>
      <c r="G403" s="1"/>
      <c r="I403" s="23"/>
    </row>
    <row r="404" spans="1:9" ht="15.75" customHeight="1">
      <c r="A404" s="37"/>
      <c r="B404" s="38"/>
      <c r="C404" s="38"/>
      <c r="E404" s="36"/>
      <c r="F404" s="36"/>
      <c r="G404" s="1"/>
      <c r="I404" s="23"/>
    </row>
    <row r="405" spans="1:9" ht="15.75" customHeight="1">
      <c r="A405" s="37"/>
      <c r="B405" s="38"/>
      <c r="C405" s="38"/>
      <c r="E405" s="36"/>
      <c r="F405" s="36"/>
      <c r="G405" s="1"/>
      <c r="I405" s="23"/>
    </row>
    <row r="406" spans="1:9" ht="15.75" customHeight="1">
      <c r="A406" s="37"/>
      <c r="B406" s="38"/>
      <c r="C406" s="38"/>
      <c r="E406" s="36"/>
      <c r="F406" s="36"/>
      <c r="G406" s="1"/>
      <c r="I406" s="23"/>
    </row>
    <row r="407" spans="1:9" ht="15.75" customHeight="1">
      <c r="A407" s="37"/>
      <c r="B407" s="38"/>
      <c r="C407" s="38"/>
      <c r="E407" s="36"/>
      <c r="F407" s="36"/>
      <c r="G407" s="1"/>
      <c r="I407" s="23"/>
    </row>
    <row r="408" spans="1:9" ht="15.75" customHeight="1">
      <c r="A408" s="37"/>
      <c r="B408" s="38"/>
      <c r="C408" s="38"/>
      <c r="E408" s="36"/>
      <c r="F408" s="36"/>
      <c r="G408" s="1"/>
      <c r="I408" s="23"/>
    </row>
    <row r="409" spans="1:9" ht="15.75" customHeight="1">
      <c r="A409" s="37"/>
      <c r="B409" s="38"/>
      <c r="C409" s="38"/>
      <c r="E409" s="36"/>
      <c r="F409" s="36"/>
      <c r="G409" s="1"/>
      <c r="I409" s="23"/>
    </row>
    <row r="410" spans="1:9" ht="15.75" customHeight="1">
      <c r="A410" s="37"/>
      <c r="B410" s="38"/>
      <c r="C410" s="38"/>
      <c r="E410" s="36"/>
      <c r="F410" s="36"/>
      <c r="G410" s="1"/>
      <c r="I410" s="23"/>
    </row>
    <row r="411" spans="1:9" ht="15.75" customHeight="1">
      <c r="A411" s="37"/>
      <c r="B411" s="38"/>
      <c r="C411" s="38"/>
      <c r="E411" s="36"/>
      <c r="F411" s="36"/>
      <c r="G411" s="1"/>
      <c r="I411" s="23"/>
    </row>
    <row r="412" spans="1:9" ht="15.75" customHeight="1">
      <c r="A412" s="37"/>
      <c r="B412" s="38"/>
      <c r="C412" s="38"/>
      <c r="E412" s="36"/>
      <c r="F412" s="36"/>
      <c r="G412" s="1"/>
      <c r="I412" s="23"/>
    </row>
    <row r="413" spans="1:9" ht="15.75" customHeight="1">
      <c r="A413" s="37"/>
      <c r="B413" s="38"/>
      <c r="C413" s="38"/>
      <c r="E413" s="36"/>
      <c r="F413" s="36"/>
      <c r="G413" s="1"/>
      <c r="I413" s="23"/>
    </row>
    <row r="414" spans="1:9" ht="15.75" customHeight="1">
      <c r="A414" s="37"/>
      <c r="B414" s="38"/>
      <c r="C414" s="38"/>
      <c r="E414" s="36"/>
      <c r="F414" s="36"/>
      <c r="G414" s="1"/>
      <c r="I414" s="23"/>
    </row>
    <row r="415" spans="1:9" ht="15.75" customHeight="1">
      <c r="A415" s="37"/>
      <c r="B415" s="38"/>
      <c r="C415" s="38"/>
      <c r="E415" s="36"/>
      <c r="F415" s="36"/>
      <c r="G415" s="1"/>
      <c r="I415" s="23"/>
    </row>
    <row r="416" spans="1:9" ht="15.75" customHeight="1">
      <c r="A416" s="37"/>
      <c r="B416" s="38"/>
      <c r="C416" s="38"/>
      <c r="E416" s="36"/>
      <c r="F416" s="36"/>
      <c r="G416" s="1"/>
      <c r="I416" s="23"/>
    </row>
    <row r="417" spans="1:9" ht="15.75" customHeight="1">
      <c r="A417" s="37"/>
      <c r="B417" s="38"/>
      <c r="C417" s="38"/>
      <c r="E417" s="36"/>
      <c r="F417" s="36"/>
      <c r="G417" s="1"/>
      <c r="I417" s="23"/>
    </row>
    <row r="418" spans="1:9" ht="15.75" customHeight="1">
      <c r="A418" s="37"/>
      <c r="B418" s="38"/>
      <c r="C418" s="38"/>
      <c r="E418" s="36"/>
      <c r="F418" s="36"/>
      <c r="G418" s="1"/>
      <c r="I418" s="23"/>
    </row>
    <row r="419" spans="1:9" ht="15.75" customHeight="1">
      <c r="A419" s="37"/>
      <c r="B419" s="38"/>
      <c r="C419" s="38"/>
      <c r="E419" s="36"/>
      <c r="F419" s="36"/>
      <c r="G419" s="1"/>
      <c r="I419" s="23"/>
    </row>
    <row r="420" spans="1:9" ht="15.75" customHeight="1">
      <c r="A420" s="37"/>
      <c r="B420" s="38"/>
      <c r="C420" s="38"/>
      <c r="E420" s="36"/>
      <c r="F420" s="36"/>
      <c r="G420" s="1"/>
      <c r="I420" s="23"/>
    </row>
    <row r="421" spans="1:9" ht="15.75" customHeight="1">
      <c r="A421" s="37"/>
      <c r="B421" s="38"/>
      <c r="C421" s="38"/>
      <c r="E421" s="36"/>
      <c r="F421" s="36"/>
      <c r="G421" s="1"/>
      <c r="I421" s="23"/>
    </row>
    <row r="422" spans="1:9" ht="15.75" customHeight="1">
      <c r="A422" s="37"/>
      <c r="B422" s="38"/>
      <c r="C422" s="38"/>
      <c r="E422" s="36"/>
      <c r="F422" s="36"/>
      <c r="G422" s="1"/>
      <c r="I422" s="23"/>
    </row>
    <row r="423" spans="1:9" ht="15.75" customHeight="1">
      <c r="A423" s="37"/>
      <c r="B423" s="38"/>
      <c r="C423" s="38"/>
      <c r="E423" s="36"/>
      <c r="F423" s="36"/>
      <c r="G423" s="1"/>
      <c r="I423" s="23"/>
    </row>
    <row r="424" spans="1:9" ht="15.75" customHeight="1">
      <c r="A424" s="37"/>
      <c r="B424" s="38"/>
      <c r="C424" s="38"/>
      <c r="E424" s="36"/>
      <c r="F424" s="36"/>
      <c r="G424" s="1"/>
      <c r="I424" s="23"/>
    </row>
    <row r="425" spans="1:9" ht="15.75" customHeight="1">
      <c r="A425" s="37"/>
      <c r="B425" s="38"/>
      <c r="C425" s="38"/>
      <c r="E425" s="36"/>
      <c r="F425" s="36"/>
      <c r="G425" s="1"/>
      <c r="I425" s="23"/>
    </row>
    <row r="426" spans="1:9" ht="15.75" customHeight="1">
      <c r="A426" s="37"/>
      <c r="B426" s="38"/>
      <c r="C426" s="38"/>
      <c r="E426" s="36"/>
      <c r="F426" s="36"/>
      <c r="G426" s="1"/>
      <c r="I426" s="23"/>
    </row>
    <row r="427" spans="1:9" ht="15.75" customHeight="1">
      <c r="A427" s="37"/>
      <c r="B427" s="38"/>
      <c r="C427" s="38"/>
      <c r="E427" s="36"/>
      <c r="F427" s="36"/>
      <c r="G427" s="1"/>
      <c r="I427" s="23"/>
    </row>
    <row r="428" spans="1:9" ht="15.75" customHeight="1">
      <c r="A428" s="37"/>
      <c r="B428" s="38"/>
      <c r="C428" s="38"/>
      <c r="E428" s="36"/>
      <c r="F428" s="36"/>
      <c r="G428" s="1"/>
      <c r="I428" s="23"/>
    </row>
    <row r="429" spans="1:9" ht="15.75" customHeight="1">
      <c r="A429" s="37"/>
      <c r="B429" s="38"/>
      <c r="C429" s="38"/>
      <c r="E429" s="36"/>
      <c r="F429" s="36"/>
      <c r="G429" s="1"/>
      <c r="I429" s="23"/>
    </row>
    <row r="430" spans="1:9" ht="15.75" customHeight="1">
      <c r="A430" s="37"/>
      <c r="B430" s="38"/>
      <c r="C430" s="38"/>
      <c r="E430" s="36"/>
      <c r="F430" s="36"/>
      <c r="G430" s="1"/>
      <c r="I430" s="23"/>
    </row>
    <row r="431" spans="1:9" ht="15.75" customHeight="1">
      <c r="A431" s="37"/>
      <c r="B431" s="38"/>
      <c r="C431" s="38"/>
      <c r="E431" s="36"/>
      <c r="F431" s="36"/>
      <c r="G431" s="1"/>
      <c r="I431" s="23"/>
    </row>
    <row r="432" spans="1:9" ht="15.75" customHeight="1">
      <c r="A432" s="37"/>
      <c r="B432" s="38"/>
      <c r="C432" s="38"/>
      <c r="E432" s="36"/>
      <c r="F432" s="36"/>
      <c r="G432" s="1"/>
      <c r="I432" s="23"/>
    </row>
    <row r="433" spans="1:9" ht="15.75" customHeight="1">
      <c r="A433" s="37"/>
      <c r="B433" s="38"/>
      <c r="C433" s="38"/>
      <c r="E433" s="36"/>
      <c r="F433" s="36"/>
      <c r="G433" s="1"/>
      <c r="I433" s="23"/>
    </row>
    <row r="434" spans="1:9" ht="15.75" customHeight="1">
      <c r="A434" s="37"/>
      <c r="B434" s="38"/>
      <c r="C434" s="38"/>
      <c r="E434" s="36"/>
      <c r="F434" s="36"/>
      <c r="G434" s="1"/>
      <c r="I434" s="23"/>
    </row>
    <row r="435" spans="1:9" ht="15.75" customHeight="1">
      <c r="A435" s="37"/>
      <c r="B435" s="38"/>
      <c r="C435" s="38"/>
      <c r="E435" s="36"/>
      <c r="F435" s="36"/>
      <c r="G435" s="1"/>
      <c r="I435" s="23"/>
    </row>
    <row r="436" spans="1:9" ht="15.75" customHeight="1">
      <c r="A436" s="37"/>
      <c r="B436" s="38"/>
      <c r="C436" s="38"/>
      <c r="E436" s="36"/>
      <c r="F436" s="36"/>
      <c r="G436" s="1"/>
      <c r="I436" s="23"/>
    </row>
    <row r="437" spans="1:9" ht="15.75" customHeight="1">
      <c r="A437" s="37"/>
      <c r="B437" s="38"/>
      <c r="C437" s="38"/>
      <c r="E437" s="36"/>
      <c r="F437" s="36"/>
      <c r="G437" s="1"/>
      <c r="I437" s="23"/>
    </row>
    <row r="438" spans="1:9" ht="15.75" customHeight="1">
      <c r="A438" s="37"/>
      <c r="B438" s="38"/>
      <c r="C438" s="38"/>
      <c r="E438" s="36"/>
      <c r="F438" s="36"/>
      <c r="G438" s="1"/>
      <c r="I438" s="23"/>
    </row>
    <row r="439" spans="1:9" ht="15.75" customHeight="1">
      <c r="A439" s="37"/>
      <c r="B439" s="38"/>
      <c r="C439" s="38"/>
      <c r="E439" s="36"/>
      <c r="F439" s="36"/>
      <c r="G439" s="1"/>
      <c r="I439" s="23"/>
    </row>
    <row r="440" spans="1:9" ht="15.75" customHeight="1">
      <c r="A440" s="37"/>
      <c r="B440" s="38"/>
      <c r="C440" s="38"/>
      <c r="E440" s="36"/>
      <c r="F440" s="36"/>
      <c r="G440" s="1"/>
      <c r="I440" s="23"/>
    </row>
    <row r="441" spans="1:9" ht="15.75" customHeight="1">
      <c r="A441" s="37"/>
      <c r="B441" s="38"/>
      <c r="C441" s="38"/>
      <c r="E441" s="36"/>
      <c r="F441" s="36"/>
      <c r="G441" s="1"/>
      <c r="I441" s="23"/>
    </row>
    <row r="442" spans="1:9" ht="15.75" customHeight="1">
      <c r="A442" s="37"/>
      <c r="B442" s="38"/>
      <c r="C442" s="38"/>
      <c r="E442" s="36"/>
      <c r="F442" s="36"/>
      <c r="G442" s="1"/>
      <c r="I442" s="23"/>
    </row>
    <row r="443" spans="1:9" ht="15.75" customHeight="1">
      <c r="A443" s="37"/>
      <c r="B443" s="38"/>
      <c r="C443" s="38"/>
      <c r="E443" s="36"/>
      <c r="F443" s="36"/>
      <c r="G443" s="1"/>
      <c r="I443" s="23"/>
    </row>
    <row r="444" spans="1:9" ht="15.75" customHeight="1">
      <c r="A444" s="37"/>
      <c r="B444" s="38"/>
      <c r="C444" s="38"/>
      <c r="E444" s="36"/>
      <c r="F444" s="36"/>
      <c r="G444" s="1"/>
      <c r="I444" s="23"/>
    </row>
    <row r="445" spans="1:9" ht="15.75" customHeight="1">
      <c r="A445" s="37"/>
      <c r="B445" s="38"/>
      <c r="C445" s="38"/>
      <c r="E445" s="36"/>
      <c r="F445" s="36"/>
      <c r="G445" s="1"/>
      <c r="I445" s="23"/>
    </row>
    <row r="446" spans="1:9" ht="15.75" customHeight="1">
      <c r="A446" s="37"/>
      <c r="B446" s="38"/>
      <c r="C446" s="38"/>
      <c r="E446" s="36"/>
      <c r="F446" s="36"/>
      <c r="G446" s="1"/>
      <c r="I446" s="23"/>
    </row>
    <row r="447" spans="1:9" ht="15.75" customHeight="1">
      <c r="A447" s="37"/>
      <c r="B447" s="38"/>
      <c r="C447" s="38"/>
      <c r="E447" s="36"/>
      <c r="F447" s="36"/>
      <c r="G447" s="1"/>
      <c r="I447" s="23"/>
    </row>
    <row r="448" spans="1:9" ht="15.75" customHeight="1">
      <c r="A448" s="37"/>
      <c r="B448" s="38"/>
      <c r="C448" s="38"/>
      <c r="E448" s="36"/>
      <c r="F448" s="36"/>
      <c r="G448" s="1"/>
      <c r="I448" s="23"/>
    </row>
    <row r="449" spans="1:9" ht="15.75" customHeight="1">
      <c r="A449" s="37"/>
      <c r="B449" s="38"/>
      <c r="C449" s="38"/>
      <c r="E449" s="36"/>
      <c r="F449" s="36"/>
      <c r="G449" s="1"/>
      <c r="I449" s="23"/>
    </row>
    <row r="450" spans="1:9" ht="15.75" customHeight="1">
      <c r="A450" s="37"/>
      <c r="B450" s="38"/>
      <c r="C450" s="38"/>
      <c r="E450" s="36"/>
      <c r="F450" s="36"/>
      <c r="G450" s="1"/>
      <c r="I450" s="23"/>
    </row>
    <row r="451" spans="1:9" ht="15.75" customHeight="1">
      <c r="A451" s="37"/>
      <c r="B451" s="38"/>
      <c r="C451" s="38"/>
      <c r="E451" s="36"/>
      <c r="F451" s="36"/>
      <c r="G451" s="1"/>
      <c r="I451" s="23"/>
    </row>
    <row r="452" spans="1:9" ht="15.75" customHeight="1">
      <c r="A452" s="37"/>
      <c r="B452" s="38"/>
      <c r="C452" s="38"/>
      <c r="E452" s="36"/>
      <c r="F452" s="36"/>
      <c r="G452" s="1"/>
      <c r="I452" s="23"/>
    </row>
    <row r="453" spans="1:9" ht="15.75" customHeight="1">
      <c r="A453" s="37"/>
      <c r="B453" s="38"/>
      <c r="C453" s="38"/>
      <c r="E453" s="36"/>
      <c r="F453" s="36"/>
      <c r="G453" s="1"/>
      <c r="I453" s="23"/>
    </row>
    <row r="454" spans="1:9" ht="15.75" customHeight="1">
      <c r="A454" s="37"/>
      <c r="B454" s="38"/>
      <c r="C454" s="38"/>
      <c r="E454" s="36"/>
      <c r="F454" s="36"/>
      <c r="G454" s="1"/>
      <c r="I454" s="23"/>
    </row>
    <row r="455" spans="1:9" ht="15.75" customHeight="1">
      <c r="A455" s="37"/>
      <c r="B455" s="38"/>
      <c r="C455" s="38"/>
      <c r="E455" s="36"/>
      <c r="F455" s="36"/>
      <c r="G455" s="1"/>
      <c r="I455" s="23"/>
    </row>
    <row r="456" spans="1:9" ht="15.75" customHeight="1">
      <c r="A456" s="37"/>
      <c r="B456" s="38"/>
      <c r="C456" s="38"/>
      <c r="E456" s="36"/>
      <c r="F456" s="36"/>
      <c r="G456" s="1"/>
      <c r="I456" s="23"/>
    </row>
    <row r="457" spans="1:9" ht="15.75" customHeight="1">
      <c r="A457" s="37"/>
      <c r="B457" s="38"/>
      <c r="C457" s="38"/>
      <c r="E457" s="36"/>
      <c r="F457" s="36"/>
      <c r="G457" s="1"/>
      <c r="I457" s="23"/>
    </row>
    <row r="458" spans="1:9" ht="15.75" customHeight="1">
      <c r="A458" s="37"/>
      <c r="B458" s="38"/>
      <c r="C458" s="38"/>
      <c r="E458" s="36"/>
      <c r="F458" s="36"/>
      <c r="G458" s="1"/>
      <c r="I458" s="23"/>
    </row>
    <row r="459" spans="1:9" ht="15.75" customHeight="1">
      <c r="A459" s="37"/>
      <c r="B459" s="38"/>
      <c r="C459" s="38"/>
      <c r="E459" s="36"/>
      <c r="F459" s="36"/>
      <c r="G459" s="1"/>
      <c r="I459" s="23"/>
    </row>
    <row r="460" spans="1:9" ht="15.75" customHeight="1">
      <c r="A460" s="37"/>
      <c r="B460" s="38"/>
      <c r="C460" s="38"/>
      <c r="E460" s="36"/>
      <c r="F460" s="36"/>
      <c r="G460" s="1"/>
      <c r="I460" s="23"/>
    </row>
    <row r="461" spans="1:9" ht="15.75" customHeight="1">
      <c r="A461" s="37"/>
      <c r="B461" s="38"/>
      <c r="C461" s="38"/>
      <c r="E461" s="36"/>
      <c r="F461" s="36"/>
      <c r="G461" s="1"/>
      <c r="I461" s="23"/>
    </row>
    <row r="462" spans="1:9" ht="15.75" customHeight="1">
      <c r="A462" s="37"/>
      <c r="B462" s="38"/>
      <c r="C462" s="38"/>
      <c r="E462" s="36"/>
      <c r="F462" s="36"/>
      <c r="G462" s="1"/>
      <c r="I462" s="23"/>
    </row>
    <row r="463" spans="1:9" ht="15.75" customHeight="1">
      <c r="A463" s="37"/>
      <c r="B463" s="38"/>
      <c r="C463" s="38"/>
      <c r="E463" s="36"/>
      <c r="F463" s="36"/>
      <c r="G463" s="1"/>
      <c r="I463" s="23"/>
    </row>
    <row r="464" spans="1:9" ht="15.75" customHeight="1">
      <c r="A464" s="37"/>
      <c r="B464" s="38"/>
      <c r="C464" s="38"/>
      <c r="E464" s="36"/>
      <c r="F464" s="36"/>
      <c r="G464" s="1"/>
      <c r="I464" s="23"/>
    </row>
    <row r="465" spans="1:9" ht="15.75" customHeight="1">
      <c r="A465" s="37"/>
      <c r="B465" s="38"/>
      <c r="C465" s="38"/>
      <c r="E465" s="36"/>
      <c r="F465" s="36"/>
      <c r="G465" s="1"/>
      <c r="I465" s="23"/>
    </row>
    <row r="466" spans="1:9" ht="15.75" customHeight="1">
      <c r="A466" s="37"/>
      <c r="B466" s="38"/>
      <c r="C466" s="38"/>
      <c r="E466" s="36"/>
      <c r="F466" s="36"/>
      <c r="G466" s="1"/>
      <c r="I466" s="23"/>
    </row>
    <row r="467" spans="1:9" ht="15.75" customHeight="1">
      <c r="A467" s="37"/>
      <c r="B467" s="38"/>
      <c r="C467" s="38"/>
      <c r="E467" s="36"/>
      <c r="F467" s="36"/>
      <c r="G467" s="1"/>
      <c r="I467" s="23"/>
    </row>
    <row r="468" spans="1:9" ht="15.75" customHeight="1">
      <c r="A468" s="37"/>
      <c r="B468" s="38"/>
      <c r="C468" s="38"/>
      <c r="E468" s="36"/>
      <c r="F468" s="36"/>
      <c r="G468" s="1"/>
      <c r="I468" s="23"/>
    </row>
    <row r="469" spans="1:9" ht="15.75" customHeight="1">
      <c r="A469" s="37"/>
      <c r="B469" s="38"/>
      <c r="C469" s="38"/>
      <c r="E469" s="36"/>
      <c r="F469" s="36"/>
      <c r="G469" s="1"/>
      <c r="I469" s="23"/>
    </row>
    <row r="470" spans="1:9" ht="15.75" customHeight="1">
      <c r="A470" s="37"/>
      <c r="B470" s="38"/>
      <c r="C470" s="38"/>
      <c r="E470" s="36"/>
      <c r="F470" s="36"/>
      <c r="G470" s="1"/>
      <c r="I470" s="23"/>
    </row>
    <row r="471" spans="1:9" ht="15.75" customHeight="1">
      <c r="A471" s="37"/>
      <c r="B471" s="38"/>
      <c r="C471" s="38"/>
      <c r="E471" s="36"/>
      <c r="F471" s="36"/>
      <c r="G471" s="1"/>
      <c r="I471" s="23"/>
    </row>
    <row r="472" spans="1:9" ht="15.75" customHeight="1">
      <c r="A472" s="37"/>
      <c r="B472" s="38"/>
      <c r="C472" s="38"/>
      <c r="E472" s="36"/>
      <c r="F472" s="36"/>
      <c r="G472" s="1"/>
      <c r="I472" s="23"/>
    </row>
    <row r="473" spans="1:9" ht="15.75" customHeight="1">
      <c r="A473" s="37"/>
      <c r="B473" s="38"/>
      <c r="C473" s="38"/>
      <c r="E473" s="36"/>
      <c r="F473" s="36"/>
      <c r="G473" s="1"/>
      <c r="I473" s="23"/>
    </row>
    <row r="474" spans="1:9" ht="15.75" customHeight="1">
      <c r="A474" s="37"/>
      <c r="B474" s="38"/>
      <c r="C474" s="38"/>
      <c r="E474" s="36"/>
      <c r="F474" s="36"/>
      <c r="G474" s="1"/>
      <c r="I474" s="23"/>
    </row>
    <row r="475" spans="1:9" ht="15.75" customHeight="1">
      <c r="A475" s="37"/>
      <c r="B475" s="38"/>
      <c r="C475" s="38"/>
      <c r="E475" s="36"/>
      <c r="F475" s="36"/>
      <c r="G475" s="1"/>
      <c r="I475" s="23"/>
    </row>
    <row r="476" spans="1:9" ht="15.75" customHeight="1">
      <c r="A476" s="37"/>
      <c r="B476" s="38"/>
      <c r="C476" s="38"/>
      <c r="E476" s="36"/>
      <c r="F476" s="36"/>
      <c r="G476" s="1"/>
      <c r="I476" s="23"/>
    </row>
    <row r="477" spans="1:9" ht="15.75" customHeight="1">
      <c r="A477" s="37"/>
      <c r="B477" s="38"/>
      <c r="C477" s="38"/>
      <c r="E477" s="36"/>
      <c r="F477" s="36"/>
      <c r="G477" s="1"/>
      <c r="I477" s="23"/>
    </row>
    <row r="478" spans="1:9" ht="15.75" customHeight="1">
      <c r="A478" s="37"/>
      <c r="B478" s="38"/>
      <c r="C478" s="38"/>
      <c r="E478" s="36"/>
      <c r="F478" s="36"/>
      <c r="G478" s="1"/>
      <c r="I478" s="23"/>
    </row>
    <row r="479" spans="1:9" ht="15.75" customHeight="1">
      <c r="A479" s="37"/>
      <c r="B479" s="38"/>
      <c r="C479" s="38"/>
      <c r="E479" s="36"/>
      <c r="F479" s="36"/>
      <c r="G479" s="1"/>
      <c r="I479" s="23"/>
    </row>
    <row r="480" spans="1:9" ht="15.75" customHeight="1">
      <c r="A480" s="37"/>
      <c r="B480" s="38"/>
      <c r="C480" s="38"/>
      <c r="E480" s="36"/>
      <c r="F480" s="36"/>
      <c r="G480" s="1"/>
      <c r="I480" s="23"/>
    </row>
    <row r="481" spans="1:9" ht="15.75" customHeight="1">
      <c r="A481" s="37"/>
      <c r="B481" s="38"/>
      <c r="C481" s="38"/>
      <c r="E481" s="36"/>
      <c r="F481" s="36"/>
      <c r="G481" s="1"/>
      <c r="I481" s="23"/>
    </row>
    <row r="482" spans="1:9" ht="15.75" customHeight="1">
      <c r="A482" s="37"/>
      <c r="B482" s="38"/>
      <c r="C482" s="38"/>
      <c r="E482" s="36"/>
      <c r="F482" s="36"/>
      <c r="G482" s="1"/>
      <c r="I482" s="23"/>
    </row>
    <row r="483" spans="1:9" ht="15.75" customHeight="1">
      <c r="A483" s="37"/>
      <c r="B483" s="38"/>
      <c r="C483" s="38"/>
      <c r="E483" s="36"/>
      <c r="F483" s="36"/>
      <c r="G483" s="1"/>
      <c r="I483" s="23"/>
    </row>
    <row r="484" spans="1:9" ht="15.75" customHeight="1">
      <c r="A484" s="37"/>
      <c r="B484" s="38"/>
      <c r="C484" s="38"/>
      <c r="E484" s="36"/>
      <c r="F484" s="36"/>
      <c r="G484" s="1"/>
      <c r="I484" s="23"/>
    </row>
    <row r="485" spans="1:9" ht="15.75" customHeight="1">
      <c r="A485" s="37"/>
      <c r="B485" s="38"/>
      <c r="C485" s="38"/>
      <c r="E485" s="36"/>
      <c r="F485" s="36"/>
      <c r="G485" s="1"/>
      <c r="I485" s="23"/>
    </row>
    <row r="486" spans="1:9" ht="15.75" customHeight="1">
      <c r="A486" s="37"/>
      <c r="B486" s="38"/>
      <c r="C486" s="38"/>
      <c r="E486" s="36"/>
      <c r="F486" s="36"/>
      <c r="G486" s="1"/>
      <c r="I486" s="23"/>
    </row>
    <row r="487" spans="1:9" ht="15.75" customHeight="1">
      <c r="A487" s="37"/>
      <c r="B487" s="38"/>
      <c r="C487" s="38"/>
      <c r="E487" s="36"/>
      <c r="F487" s="36"/>
      <c r="G487" s="1"/>
      <c r="I487" s="23"/>
    </row>
    <row r="488" spans="1:9" ht="15.75" customHeight="1">
      <c r="A488" s="37"/>
      <c r="B488" s="38"/>
      <c r="C488" s="38"/>
      <c r="E488" s="36"/>
      <c r="F488" s="36"/>
      <c r="G488" s="1"/>
      <c r="I488" s="23"/>
    </row>
    <row r="489" spans="1:9" ht="15.75" customHeight="1">
      <c r="A489" s="37"/>
      <c r="B489" s="38"/>
      <c r="C489" s="38"/>
      <c r="E489" s="36"/>
      <c r="F489" s="36"/>
      <c r="G489" s="1"/>
      <c r="I489" s="23"/>
    </row>
    <row r="490" spans="1:9" ht="15.75" customHeight="1">
      <c r="A490" s="37"/>
      <c r="B490" s="38"/>
      <c r="C490" s="38"/>
      <c r="E490" s="36"/>
      <c r="F490" s="36"/>
      <c r="G490" s="1"/>
      <c r="I490" s="23"/>
    </row>
    <row r="491" spans="1:9" ht="15.75" customHeight="1">
      <c r="A491" s="37"/>
      <c r="B491" s="38"/>
      <c r="C491" s="38"/>
      <c r="E491" s="36"/>
      <c r="F491" s="36"/>
      <c r="G491" s="1"/>
      <c r="I491" s="23"/>
    </row>
    <row r="492" spans="1:9" ht="15.75" customHeight="1">
      <c r="A492" s="37"/>
      <c r="B492" s="38"/>
      <c r="C492" s="38"/>
      <c r="E492" s="36"/>
      <c r="F492" s="36"/>
      <c r="G492" s="1"/>
      <c r="I492" s="23"/>
    </row>
    <row r="493" spans="1:9" ht="15.75" customHeight="1">
      <c r="A493" s="37"/>
      <c r="B493" s="38"/>
      <c r="C493" s="38"/>
      <c r="E493" s="36"/>
      <c r="F493" s="36"/>
      <c r="G493" s="1"/>
      <c r="I493" s="23"/>
    </row>
    <row r="494" spans="1:9" ht="15.75" customHeight="1">
      <c r="A494" s="37"/>
      <c r="B494" s="38"/>
      <c r="C494" s="38"/>
      <c r="E494" s="36"/>
      <c r="F494" s="36"/>
      <c r="G494" s="1"/>
      <c r="I494" s="23"/>
    </row>
    <row r="495" spans="1:9" ht="15.75" customHeight="1">
      <c r="A495" s="37"/>
      <c r="B495" s="38"/>
      <c r="C495" s="38"/>
      <c r="E495" s="36"/>
      <c r="F495" s="36"/>
      <c r="G495" s="1"/>
      <c r="I495" s="23"/>
    </row>
    <row r="496" spans="1:9" ht="15.75" customHeight="1">
      <c r="A496" s="37"/>
      <c r="B496" s="38"/>
      <c r="C496" s="38"/>
      <c r="E496" s="36"/>
      <c r="F496" s="36"/>
      <c r="G496" s="1"/>
      <c r="I496" s="23"/>
    </row>
    <row r="497" spans="1:9" ht="15.75" customHeight="1">
      <c r="A497" s="37"/>
      <c r="B497" s="38"/>
      <c r="C497" s="38"/>
      <c r="E497" s="36"/>
      <c r="F497" s="36"/>
      <c r="G497" s="1"/>
      <c r="I497" s="23"/>
    </row>
    <row r="498" spans="1:9" ht="15.75" customHeight="1">
      <c r="A498" s="37"/>
      <c r="B498" s="38"/>
      <c r="C498" s="38"/>
      <c r="E498" s="36"/>
      <c r="F498" s="36"/>
      <c r="G498" s="1"/>
      <c r="I498" s="23"/>
    </row>
    <row r="499" spans="1:9" ht="15.75" customHeight="1">
      <c r="A499" s="37"/>
      <c r="B499" s="38"/>
      <c r="C499" s="38"/>
      <c r="E499" s="36"/>
      <c r="F499" s="36"/>
      <c r="G499" s="1"/>
      <c r="I499" s="23"/>
    </row>
    <row r="500" spans="1:9" ht="15.75" customHeight="1">
      <c r="A500" s="37"/>
      <c r="B500" s="38"/>
      <c r="C500" s="38"/>
      <c r="E500" s="36"/>
      <c r="F500" s="36"/>
      <c r="G500" s="1"/>
      <c r="I500" s="23"/>
    </row>
    <row r="501" spans="1:9" ht="15.75" customHeight="1">
      <c r="A501" s="37"/>
      <c r="B501" s="38"/>
      <c r="C501" s="38"/>
      <c r="E501" s="36"/>
      <c r="F501" s="36"/>
      <c r="G501" s="1"/>
      <c r="I501" s="23"/>
    </row>
    <row r="502" spans="1:9" ht="15.75" customHeight="1">
      <c r="A502" s="37"/>
      <c r="B502" s="38"/>
      <c r="C502" s="38"/>
      <c r="E502" s="36"/>
      <c r="F502" s="36"/>
      <c r="G502" s="1"/>
      <c r="I502" s="23"/>
    </row>
    <row r="503" spans="1:9" ht="15.75" customHeight="1">
      <c r="A503" s="37"/>
      <c r="B503" s="38"/>
      <c r="C503" s="38"/>
      <c r="E503" s="36"/>
      <c r="F503" s="36"/>
      <c r="G503" s="1"/>
      <c r="I503" s="23"/>
    </row>
    <row r="504" spans="1:9" ht="15.75" customHeight="1">
      <c r="A504" s="37"/>
      <c r="B504" s="38"/>
      <c r="C504" s="38"/>
      <c r="E504" s="36"/>
      <c r="F504" s="36"/>
      <c r="G504" s="1"/>
      <c r="I504" s="23"/>
    </row>
    <row r="505" spans="1:9" ht="15.75" customHeight="1">
      <c r="A505" s="37"/>
      <c r="B505" s="38"/>
      <c r="C505" s="38"/>
      <c r="E505" s="36"/>
      <c r="F505" s="36"/>
      <c r="G505" s="1"/>
      <c r="I505" s="23"/>
    </row>
    <row r="506" spans="1:9" ht="15.75" customHeight="1">
      <c r="A506" s="37"/>
      <c r="B506" s="38"/>
      <c r="C506" s="38"/>
      <c r="E506" s="36"/>
      <c r="F506" s="36"/>
      <c r="G506" s="1"/>
      <c r="I506" s="23"/>
    </row>
    <row r="507" spans="1:9" ht="15.75" customHeight="1">
      <c r="A507" s="37"/>
      <c r="B507" s="38"/>
      <c r="C507" s="38"/>
      <c r="E507" s="36"/>
      <c r="F507" s="36"/>
      <c r="G507" s="1"/>
      <c r="I507" s="23"/>
    </row>
    <row r="508" spans="1:9" ht="15.75" customHeight="1">
      <c r="A508" s="37"/>
      <c r="B508" s="38"/>
      <c r="C508" s="38"/>
      <c r="E508" s="36"/>
      <c r="F508" s="36"/>
      <c r="G508" s="1"/>
      <c r="I508" s="23"/>
    </row>
    <row r="509" spans="1:9" ht="15.75" customHeight="1">
      <c r="A509" s="37"/>
      <c r="B509" s="38"/>
      <c r="C509" s="38"/>
      <c r="E509" s="36"/>
      <c r="F509" s="36"/>
      <c r="G509" s="1"/>
      <c r="I509" s="23"/>
    </row>
    <row r="510" spans="1:9" ht="15.75" customHeight="1">
      <c r="A510" s="37"/>
      <c r="B510" s="38"/>
      <c r="C510" s="38"/>
      <c r="E510" s="36"/>
      <c r="F510" s="36"/>
      <c r="G510" s="1"/>
      <c r="I510" s="23"/>
    </row>
    <row r="511" spans="1:9" ht="15.75" customHeight="1">
      <c r="A511" s="37"/>
      <c r="B511" s="38"/>
      <c r="C511" s="38"/>
      <c r="E511" s="36"/>
      <c r="F511" s="36"/>
      <c r="G511" s="1"/>
      <c r="I511" s="23"/>
    </row>
    <row r="512" spans="1:9" ht="15.75" customHeight="1">
      <c r="A512" s="37"/>
      <c r="B512" s="38"/>
      <c r="C512" s="38"/>
      <c r="E512" s="36"/>
      <c r="F512" s="36"/>
      <c r="G512" s="1"/>
      <c r="I512" s="23"/>
    </row>
    <row r="513" spans="1:9" ht="15.75" customHeight="1">
      <c r="A513" s="37"/>
      <c r="B513" s="38"/>
      <c r="C513" s="38"/>
      <c r="E513" s="36"/>
      <c r="F513" s="36"/>
      <c r="G513" s="1"/>
      <c r="I513" s="23"/>
    </row>
    <row r="514" spans="1:9" ht="15.75" customHeight="1">
      <c r="A514" s="37"/>
      <c r="B514" s="38"/>
      <c r="C514" s="38"/>
      <c r="E514" s="36"/>
      <c r="F514" s="36"/>
      <c r="G514" s="1"/>
      <c r="I514" s="23"/>
    </row>
    <row r="515" spans="1:9" ht="15.75" customHeight="1">
      <c r="A515" s="37"/>
      <c r="B515" s="38"/>
      <c r="C515" s="38"/>
      <c r="E515" s="36"/>
      <c r="F515" s="36"/>
      <c r="G515" s="1"/>
      <c r="I515" s="23"/>
    </row>
    <row r="516" spans="1:9" ht="15.75" customHeight="1">
      <c r="A516" s="37"/>
      <c r="B516" s="38"/>
      <c r="C516" s="38"/>
      <c r="E516" s="36"/>
      <c r="F516" s="36"/>
      <c r="G516" s="1"/>
      <c r="I516" s="23"/>
    </row>
    <row r="517" spans="1:9" ht="15.75" customHeight="1">
      <c r="A517" s="37"/>
      <c r="B517" s="38"/>
      <c r="C517" s="38"/>
      <c r="E517" s="36"/>
      <c r="F517" s="36"/>
      <c r="G517" s="1"/>
      <c r="I517" s="23"/>
    </row>
    <row r="518" spans="1:9" ht="15.75" customHeight="1">
      <c r="A518" s="37"/>
      <c r="B518" s="38"/>
      <c r="C518" s="38"/>
      <c r="E518" s="36"/>
      <c r="F518" s="36"/>
      <c r="G518" s="1"/>
      <c r="I518" s="23"/>
    </row>
    <row r="519" spans="1:9" ht="15.75" customHeight="1">
      <c r="A519" s="37"/>
      <c r="B519" s="38"/>
      <c r="C519" s="38"/>
      <c r="E519" s="36"/>
      <c r="F519" s="36"/>
      <c r="G519" s="1"/>
      <c r="I519" s="23"/>
    </row>
    <row r="520" spans="1:9" ht="15.75" customHeight="1">
      <c r="A520" s="37"/>
      <c r="B520" s="38"/>
      <c r="C520" s="38"/>
      <c r="E520" s="36"/>
      <c r="F520" s="36"/>
      <c r="G520" s="1"/>
      <c r="I520" s="23"/>
    </row>
    <row r="521" spans="1:9" ht="15.75" customHeight="1">
      <c r="A521" s="37"/>
      <c r="B521" s="38"/>
      <c r="C521" s="38"/>
      <c r="E521" s="36"/>
      <c r="F521" s="36"/>
      <c r="G521" s="1"/>
      <c r="I521" s="23"/>
    </row>
    <row r="522" spans="1:9" ht="15.75" customHeight="1">
      <c r="A522" s="37"/>
      <c r="B522" s="38"/>
      <c r="C522" s="38"/>
      <c r="E522" s="36"/>
      <c r="F522" s="36"/>
      <c r="G522" s="1"/>
      <c r="I522" s="23"/>
    </row>
    <row r="523" spans="1:9" ht="15.75" customHeight="1">
      <c r="A523" s="37"/>
      <c r="B523" s="38"/>
      <c r="C523" s="38"/>
      <c r="E523" s="36"/>
      <c r="F523" s="36"/>
      <c r="G523" s="1"/>
      <c r="I523" s="23"/>
    </row>
    <row r="524" spans="1:9" ht="15.75" customHeight="1">
      <c r="A524" s="37"/>
      <c r="B524" s="38"/>
      <c r="C524" s="38"/>
      <c r="E524" s="36"/>
      <c r="F524" s="36"/>
      <c r="G524" s="1"/>
      <c r="I524" s="23"/>
    </row>
    <row r="525" spans="1:9" ht="15.75" customHeight="1">
      <c r="A525" s="37"/>
      <c r="B525" s="38"/>
      <c r="C525" s="38"/>
      <c r="E525" s="36"/>
      <c r="F525" s="36"/>
      <c r="G525" s="1"/>
      <c r="I525" s="23"/>
    </row>
    <row r="526" spans="1:9" ht="15.75" customHeight="1">
      <c r="A526" s="37"/>
      <c r="B526" s="38"/>
      <c r="C526" s="38"/>
      <c r="E526" s="36"/>
      <c r="F526" s="36"/>
      <c r="G526" s="1"/>
      <c r="I526" s="23"/>
    </row>
    <row r="527" spans="1:9" ht="15.75" customHeight="1">
      <c r="A527" s="37"/>
      <c r="B527" s="38"/>
      <c r="C527" s="38"/>
      <c r="E527" s="36"/>
      <c r="F527" s="36"/>
      <c r="G527" s="1"/>
      <c r="I527" s="23"/>
    </row>
    <row r="528" spans="1:9" ht="15.75" customHeight="1">
      <c r="A528" s="37"/>
      <c r="B528" s="38"/>
      <c r="C528" s="38"/>
      <c r="E528" s="36"/>
      <c r="F528" s="36"/>
      <c r="G528" s="1"/>
      <c r="I528" s="23"/>
    </row>
    <row r="529" spans="1:9" ht="15.75" customHeight="1">
      <c r="A529" s="37"/>
      <c r="B529" s="38"/>
      <c r="C529" s="38"/>
      <c r="E529" s="36"/>
      <c r="F529" s="36"/>
      <c r="G529" s="1"/>
      <c r="I529" s="23"/>
    </row>
    <row r="530" spans="1:9" ht="15.75" customHeight="1">
      <c r="A530" s="37"/>
      <c r="B530" s="38"/>
      <c r="C530" s="38"/>
      <c r="E530" s="36"/>
      <c r="F530" s="36"/>
      <c r="G530" s="1"/>
      <c r="I530" s="23"/>
    </row>
    <row r="531" spans="1:9" ht="15.75" customHeight="1">
      <c r="A531" s="37"/>
      <c r="B531" s="38"/>
      <c r="C531" s="38"/>
      <c r="E531" s="36"/>
      <c r="F531" s="36"/>
      <c r="G531" s="1"/>
      <c r="I531" s="23"/>
    </row>
    <row r="532" spans="1:9" ht="15.75" customHeight="1">
      <c r="A532" s="37"/>
      <c r="B532" s="38"/>
      <c r="C532" s="38"/>
      <c r="E532" s="36"/>
      <c r="F532" s="36"/>
      <c r="G532" s="1"/>
      <c r="I532" s="23"/>
    </row>
    <row r="533" spans="1:9" ht="15.75" customHeight="1">
      <c r="A533" s="37"/>
      <c r="B533" s="38"/>
      <c r="C533" s="38"/>
      <c r="E533" s="36"/>
      <c r="F533" s="36"/>
      <c r="G533" s="1"/>
      <c r="I533" s="23"/>
    </row>
    <row r="534" spans="1:9" ht="15.75" customHeight="1">
      <c r="A534" s="37"/>
      <c r="B534" s="38"/>
      <c r="C534" s="38"/>
      <c r="E534" s="36"/>
      <c r="F534" s="36"/>
      <c r="G534" s="1"/>
      <c r="I534" s="23"/>
    </row>
    <row r="535" spans="1:9" ht="15.75" customHeight="1">
      <c r="A535" s="37"/>
      <c r="B535" s="38"/>
      <c r="C535" s="38"/>
      <c r="E535" s="36"/>
      <c r="F535" s="36"/>
      <c r="G535" s="1"/>
      <c r="I535" s="23"/>
    </row>
    <row r="536" spans="1:9" ht="15.75" customHeight="1">
      <c r="A536" s="37"/>
      <c r="B536" s="38"/>
      <c r="C536" s="38"/>
      <c r="E536" s="36"/>
      <c r="F536" s="36"/>
      <c r="G536" s="1"/>
      <c r="I536" s="23"/>
    </row>
    <row r="537" spans="1:9" ht="15.75" customHeight="1">
      <c r="A537" s="37"/>
      <c r="B537" s="38"/>
      <c r="C537" s="38"/>
      <c r="E537" s="36"/>
      <c r="F537" s="36"/>
      <c r="G537" s="1"/>
      <c r="I537" s="23"/>
    </row>
    <row r="538" spans="1:9" ht="15.75" customHeight="1">
      <c r="A538" s="37"/>
      <c r="B538" s="38"/>
      <c r="C538" s="38"/>
      <c r="E538" s="36"/>
      <c r="F538" s="36"/>
      <c r="G538" s="1"/>
      <c r="I538" s="23"/>
    </row>
    <row r="539" spans="1:9" ht="15.75" customHeight="1">
      <c r="A539" s="37"/>
      <c r="B539" s="38"/>
      <c r="C539" s="38"/>
      <c r="E539" s="36"/>
      <c r="F539" s="36"/>
      <c r="G539" s="1"/>
      <c r="I539" s="23"/>
    </row>
    <row r="540" spans="1:9" ht="15.75" customHeight="1">
      <c r="A540" s="37"/>
      <c r="B540" s="38"/>
      <c r="C540" s="38"/>
      <c r="E540" s="36"/>
      <c r="F540" s="36"/>
      <c r="G540" s="1"/>
      <c r="I540" s="23"/>
    </row>
    <row r="541" spans="1:9" ht="15.75" customHeight="1">
      <c r="A541" s="37"/>
      <c r="B541" s="38"/>
      <c r="C541" s="38"/>
      <c r="E541" s="36"/>
      <c r="F541" s="36"/>
      <c r="G541" s="1"/>
      <c r="I541" s="23"/>
    </row>
    <row r="542" spans="1:9" ht="15.75" customHeight="1">
      <c r="A542" s="37"/>
      <c r="B542" s="38"/>
      <c r="C542" s="38"/>
      <c r="E542" s="36"/>
      <c r="F542" s="36"/>
      <c r="G542" s="1"/>
      <c r="I542" s="23"/>
    </row>
    <row r="543" spans="1:9" ht="15.75" customHeight="1">
      <c r="A543" s="37"/>
      <c r="B543" s="38"/>
      <c r="C543" s="38"/>
      <c r="E543" s="36"/>
      <c r="F543" s="36"/>
      <c r="G543" s="1"/>
      <c r="I543" s="23"/>
    </row>
    <row r="544" spans="1:9" ht="15.75" customHeight="1">
      <c r="A544" s="37"/>
      <c r="B544" s="38"/>
      <c r="C544" s="38"/>
      <c r="E544" s="36"/>
      <c r="F544" s="36"/>
      <c r="G544" s="1"/>
      <c r="I544" s="23"/>
    </row>
    <row r="545" spans="1:9" ht="15.75" customHeight="1">
      <c r="A545" s="37"/>
      <c r="B545" s="39"/>
      <c r="C545" s="39"/>
      <c r="E545" s="1"/>
      <c r="F545" s="36"/>
      <c r="G545" s="1"/>
      <c r="I545" s="23"/>
    </row>
    <row r="546" spans="1:9" ht="15.75" customHeight="1">
      <c r="A546" s="37"/>
      <c r="B546" s="39"/>
      <c r="C546" s="39"/>
      <c r="E546" s="1"/>
      <c r="F546" s="36"/>
      <c r="G546" s="1"/>
      <c r="I546" s="23"/>
    </row>
    <row r="547" spans="1:9" ht="15.75" customHeight="1">
      <c r="A547" s="37"/>
      <c r="B547" s="39"/>
      <c r="C547" s="39"/>
      <c r="E547" s="1"/>
      <c r="F547" s="36"/>
      <c r="G547" s="1"/>
      <c r="I547" s="23"/>
    </row>
    <row r="548" spans="1:9" ht="15.75" customHeight="1">
      <c r="A548" s="37"/>
      <c r="B548" s="39"/>
      <c r="C548" s="39"/>
      <c r="E548" s="1"/>
      <c r="F548" s="36"/>
      <c r="G548" s="1"/>
      <c r="I548" s="23"/>
    </row>
    <row r="549" spans="1:9" ht="15.75" customHeight="1">
      <c r="A549" s="37"/>
      <c r="B549" s="39"/>
      <c r="C549" s="39"/>
      <c r="E549" s="1"/>
      <c r="F549" s="36"/>
      <c r="G549" s="1"/>
      <c r="I549" s="23"/>
    </row>
    <row r="550" spans="1:9" ht="15.75" customHeight="1">
      <c r="A550" s="37"/>
      <c r="B550" s="39"/>
      <c r="C550" s="39"/>
      <c r="E550" s="1"/>
      <c r="F550" s="36"/>
      <c r="G550" s="1"/>
      <c r="I550" s="23"/>
    </row>
    <row r="551" spans="1:9" ht="15.75" customHeight="1">
      <c r="A551" s="37"/>
      <c r="B551" s="39"/>
      <c r="C551" s="39"/>
      <c r="E551" s="1"/>
      <c r="F551" s="36"/>
      <c r="G551" s="1"/>
      <c r="I551" s="23"/>
    </row>
    <row r="552" spans="1:9" ht="15.75" customHeight="1">
      <c r="A552" s="37"/>
      <c r="B552" s="39"/>
      <c r="C552" s="39"/>
      <c r="E552" s="1"/>
      <c r="F552" s="36"/>
      <c r="G552" s="1"/>
      <c r="I552" s="23"/>
    </row>
    <row r="553" spans="1:9" ht="15.75" customHeight="1">
      <c r="A553" s="37"/>
      <c r="B553" s="39"/>
      <c r="C553" s="39"/>
      <c r="E553" s="1"/>
      <c r="F553" s="36"/>
      <c r="G553" s="1"/>
      <c r="I553" s="23"/>
    </row>
    <row r="554" spans="1:9" ht="15.75" customHeight="1">
      <c r="A554" s="37"/>
      <c r="B554" s="39"/>
      <c r="C554" s="39"/>
      <c r="E554" s="1"/>
      <c r="F554" s="36"/>
      <c r="G554" s="1"/>
      <c r="I554" s="23"/>
    </row>
    <row r="555" spans="1:9" ht="15.75" customHeight="1">
      <c r="A555" s="37"/>
      <c r="B555" s="39"/>
      <c r="C555" s="39"/>
      <c r="E555" s="1"/>
      <c r="F555" s="36"/>
      <c r="G555" s="1"/>
      <c r="I555" s="23"/>
    </row>
    <row r="556" spans="1:9" ht="15.75" customHeight="1">
      <c r="A556" s="37"/>
      <c r="B556" s="39"/>
      <c r="C556" s="39"/>
      <c r="E556" s="1"/>
      <c r="F556" s="36"/>
      <c r="G556" s="1"/>
      <c r="I556" s="23"/>
    </row>
    <row r="557" spans="1:9" ht="15.75" customHeight="1">
      <c r="A557" s="37"/>
      <c r="B557" s="39"/>
      <c r="C557" s="39"/>
      <c r="E557" s="1"/>
      <c r="F557" s="36"/>
      <c r="G557" s="1"/>
      <c r="I557" s="23"/>
    </row>
    <row r="558" spans="1:9" ht="15.75" customHeight="1">
      <c r="A558" s="37"/>
      <c r="B558" s="39"/>
      <c r="C558" s="39"/>
      <c r="E558" s="1"/>
      <c r="F558" s="36"/>
      <c r="G558" s="1"/>
      <c r="I558" s="23"/>
    </row>
    <row r="559" spans="1:9" ht="15.75" customHeight="1">
      <c r="A559" s="37"/>
      <c r="B559" s="39"/>
      <c r="C559" s="39"/>
      <c r="E559" s="1"/>
      <c r="F559" s="36"/>
      <c r="G559" s="1"/>
      <c r="I559" s="23"/>
    </row>
    <row r="560" spans="1:9" ht="15.75" customHeight="1">
      <c r="A560" s="37"/>
      <c r="B560" s="39"/>
      <c r="C560" s="39"/>
      <c r="E560" s="1"/>
      <c r="F560" s="36"/>
      <c r="G560" s="1"/>
      <c r="I560" s="23"/>
    </row>
    <row r="561" spans="1:9" ht="15.75" customHeight="1">
      <c r="A561" s="37"/>
      <c r="B561" s="39"/>
      <c r="C561" s="39"/>
      <c r="E561" s="1"/>
      <c r="F561" s="36"/>
      <c r="G561" s="1"/>
      <c r="I561" s="23"/>
    </row>
    <row r="562" spans="1:9" ht="15.75" customHeight="1">
      <c r="A562" s="37"/>
      <c r="B562" s="39"/>
      <c r="C562" s="39"/>
      <c r="E562" s="1"/>
      <c r="F562" s="36"/>
      <c r="G562" s="1"/>
      <c r="I562" s="23"/>
    </row>
    <row r="563" spans="1:9" ht="15.75" customHeight="1">
      <c r="A563" s="37"/>
      <c r="B563" s="39"/>
      <c r="C563" s="39"/>
      <c r="E563" s="1"/>
      <c r="F563" s="36"/>
      <c r="G563" s="1"/>
      <c r="I563" s="23"/>
    </row>
    <row r="564" spans="1:9" ht="15.75" customHeight="1">
      <c r="A564" s="37"/>
      <c r="B564" s="39"/>
      <c r="C564" s="39"/>
      <c r="E564" s="1"/>
      <c r="F564" s="36"/>
      <c r="G564" s="1"/>
      <c r="I564" s="23"/>
    </row>
    <row r="565" spans="1:9" ht="15.75" customHeight="1">
      <c r="A565" s="37"/>
      <c r="B565" s="39"/>
      <c r="C565" s="39"/>
      <c r="E565" s="1"/>
      <c r="F565" s="36"/>
      <c r="G565" s="1"/>
      <c r="I565" s="23"/>
    </row>
    <row r="566" spans="1:9" ht="15.75" customHeight="1">
      <c r="A566" s="37"/>
      <c r="B566" s="39"/>
      <c r="C566" s="39"/>
      <c r="E566" s="1"/>
      <c r="F566" s="36"/>
      <c r="G566" s="1"/>
      <c r="I566" s="23"/>
    </row>
    <row r="567" spans="1:9" ht="15.75" customHeight="1">
      <c r="A567" s="37"/>
      <c r="B567" s="39"/>
      <c r="C567" s="39"/>
      <c r="E567" s="1"/>
      <c r="F567" s="36"/>
      <c r="G567" s="1"/>
      <c r="I567" s="23"/>
    </row>
    <row r="568" spans="1:9" ht="15.75" customHeight="1">
      <c r="A568" s="37"/>
      <c r="B568" s="39"/>
      <c r="C568" s="39"/>
      <c r="E568" s="1"/>
      <c r="F568" s="36"/>
      <c r="G568" s="1"/>
      <c r="I568" s="23"/>
    </row>
    <row r="569" spans="1:9" ht="15.75" customHeight="1">
      <c r="A569" s="37"/>
      <c r="B569" s="39"/>
      <c r="C569" s="39"/>
      <c r="E569" s="1"/>
      <c r="F569" s="36"/>
      <c r="G569" s="1"/>
      <c r="I569" s="23"/>
    </row>
    <row r="570" spans="1:9" ht="15.75" customHeight="1">
      <c r="A570" s="37"/>
      <c r="B570" s="39"/>
      <c r="C570" s="39"/>
      <c r="E570" s="1"/>
      <c r="F570" s="36"/>
      <c r="G570" s="1"/>
      <c r="I570" s="23"/>
    </row>
    <row r="571" spans="1:9" ht="15.75" customHeight="1">
      <c r="A571" s="37"/>
      <c r="B571" s="39"/>
      <c r="C571" s="39"/>
      <c r="E571" s="1"/>
      <c r="F571" s="36"/>
      <c r="G571" s="1"/>
      <c r="I571" s="23"/>
    </row>
    <row r="572" spans="1:9" ht="15.75" customHeight="1">
      <c r="A572" s="37"/>
      <c r="B572" s="39"/>
      <c r="C572" s="39"/>
      <c r="E572" s="1"/>
      <c r="F572" s="36"/>
      <c r="G572" s="1"/>
      <c r="I572" s="23"/>
    </row>
    <row r="573" spans="1:9" ht="15.75" customHeight="1">
      <c r="A573" s="37"/>
      <c r="B573" s="39"/>
      <c r="C573" s="39"/>
      <c r="E573" s="1"/>
      <c r="F573" s="36"/>
      <c r="G573" s="1"/>
      <c r="I573" s="23"/>
    </row>
    <row r="574" spans="1:9" ht="15.75" customHeight="1">
      <c r="A574" s="37"/>
      <c r="B574" s="39"/>
      <c r="C574" s="39"/>
      <c r="E574" s="1"/>
      <c r="F574" s="36"/>
      <c r="G574" s="1"/>
      <c r="I574" s="23"/>
    </row>
    <row r="575" spans="1:9" ht="15.75" customHeight="1">
      <c r="A575" s="37"/>
      <c r="B575" s="39"/>
      <c r="C575" s="39"/>
      <c r="E575" s="1"/>
      <c r="F575" s="36"/>
      <c r="G575" s="1"/>
      <c r="I575" s="23"/>
    </row>
    <row r="576" spans="1:9" ht="15.75" customHeight="1">
      <c r="A576" s="37"/>
      <c r="B576" s="39"/>
      <c r="C576" s="39"/>
      <c r="E576" s="1"/>
      <c r="F576" s="36"/>
      <c r="G576" s="1"/>
      <c r="I576" s="23"/>
    </row>
    <row r="577" spans="1:9" ht="15.75" customHeight="1">
      <c r="A577" s="37"/>
      <c r="B577" s="39"/>
      <c r="C577" s="39"/>
      <c r="E577" s="1"/>
      <c r="F577" s="36"/>
      <c r="G577" s="1"/>
      <c r="I577" s="23"/>
    </row>
    <row r="578" spans="1:9" ht="15.75" customHeight="1">
      <c r="A578" s="37"/>
      <c r="B578" s="39"/>
      <c r="C578" s="39"/>
      <c r="E578" s="1"/>
      <c r="F578" s="36"/>
      <c r="G578" s="1"/>
      <c r="I578" s="23"/>
    </row>
    <row r="579" spans="1:9" ht="15.75" customHeight="1">
      <c r="A579" s="37"/>
      <c r="B579" s="39"/>
      <c r="C579" s="39"/>
      <c r="E579" s="1"/>
      <c r="F579" s="36"/>
      <c r="G579" s="1"/>
      <c r="I579" s="23"/>
    </row>
    <row r="580" spans="1:9" ht="15.75" customHeight="1">
      <c r="A580" s="37"/>
      <c r="B580" s="39"/>
      <c r="C580" s="39"/>
      <c r="E580" s="1"/>
      <c r="F580" s="36"/>
      <c r="G580" s="1"/>
      <c r="I580" s="23"/>
    </row>
    <row r="581" spans="1:9" ht="15.75" customHeight="1">
      <c r="A581" s="37"/>
      <c r="B581" s="39"/>
      <c r="C581" s="39"/>
      <c r="E581" s="1"/>
      <c r="F581" s="36"/>
      <c r="G581" s="1"/>
      <c r="I581" s="23"/>
    </row>
    <row r="582" spans="1:9" ht="15.75" customHeight="1">
      <c r="A582" s="37"/>
      <c r="B582" s="39"/>
      <c r="C582" s="39"/>
      <c r="E582" s="1"/>
      <c r="F582" s="36"/>
      <c r="G582" s="1"/>
      <c r="I582" s="23"/>
    </row>
    <row r="583" spans="1:9" ht="15.75" customHeight="1">
      <c r="A583" s="37"/>
      <c r="B583" s="39"/>
      <c r="C583" s="39"/>
      <c r="E583" s="1"/>
      <c r="F583" s="36"/>
      <c r="G583" s="1"/>
      <c r="I583" s="23"/>
    </row>
    <row r="584" spans="1:9" ht="15.75" customHeight="1">
      <c r="A584" s="37"/>
      <c r="B584" s="39"/>
      <c r="C584" s="39"/>
      <c r="E584" s="1"/>
      <c r="F584" s="36"/>
      <c r="G584" s="1"/>
      <c r="I584" s="23"/>
    </row>
    <row r="585" spans="1:9" ht="15.75" customHeight="1">
      <c r="A585" s="37"/>
      <c r="B585" s="39"/>
      <c r="C585" s="39"/>
      <c r="E585" s="1"/>
      <c r="F585" s="36"/>
      <c r="G585" s="1"/>
      <c r="I585" s="23"/>
    </row>
    <row r="586" spans="1:9" ht="15.75" customHeight="1">
      <c r="A586" s="37"/>
      <c r="B586" s="39"/>
      <c r="C586" s="39"/>
      <c r="E586" s="1"/>
      <c r="F586" s="36"/>
      <c r="G586" s="1"/>
      <c r="I586" s="23"/>
    </row>
    <row r="587" spans="1:9" ht="15.75" customHeight="1">
      <c r="A587" s="37"/>
      <c r="B587" s="39"/>
      <c r="C587" s="39"/>
      <c r="E587" s="1"/>
      <c r="F587" s="36"/>
      <c r="G587" s="1"/>
      <c r="I587" s="23"/>
    </row>
    <row r="588" spans="1:9" ht="15.75" customHeight="1">
      <c r="A588" s="37"/>
      <c r="B588" s="39"/>
      <c r="C588" s="39"/>
      <c r="E588" s="1"/>
      <c r="F588" s="36"/>
      <c r="G588" s="1"/>
      <c r="I588" s="23"/>
    </row>
    <row r="589" spans="1:9" ht="15.75" customHeight="1">
      <c r="A589" s="37"/>
      <c r="B589" s="39"/>
      <c r="C589" s="39"/>
      <c r="E589" s="1"/>
      <c r="F589" s="36"/>
      <c r="G589" s="1"/>
      <c r="I589" s="23"/>
    </row>
    <row r="590" spans="1:9" ht="15.75" customHeight="1">
      <c r="A590" s="37"/>
      <c r="B590" s="39"/>
      <c r="C590" s="39"/>
      <c r="E590" s="1"/>
      <c r="F590" s="36"/>
      <c r="G590" s="1"/>
      <c r="I590" s="23"/>
    </row>
    <row r="591" spans="1:9" ht="15.75" customHeight="1">
      <c r="A591" s="37"/>
      <c r="B591" s="39"/>
      <c r="C591" s="39"/>
      <c r="E591" s="1"/>
      <c r="F591" s="36"/>
      <c r="G591" s="1"/>
      <c r="I591" s="23"/>
    </row>
    <row r="592" spans="1:9" ht="15.75" customHeight="1">
      <c r="A592" s="37"/>
      <c r="B592" s="39"/>
      <c r="C592" s="39"/>
      <c r="E592" s="1"/>
      <c r="F592" s="36"/>
      <c r="G592" s="1"/>
      <c r="I592" s="23"/>
    </row>
    <row r="593" spans="1:9" ht="15.75" customHeight="1">
      <c r="A593" s="37"/>
      <c r="B593" s="39"/>
      <c r="C593" s="39"/>
      <c r="E593" s="1"/>
      <c r="F593" s="36"/>
      <c r="G593" s="1"/>
      <c r="I593" s="23"/>
    </row>
    <row r="594" spans="1:9" ht="15.75" customHeight="1">
      <c r="A594" s="37"/>
      <c r="B594" s="39"/>
      <c r="C594" s="39"/>
      <c r="E594" s="1"/>
      <c r="F594" s="36"/>
      <c r="G594" s="1"/>
      <c r="I594" s="23"/>
    </row>
    <row r="595" spans="1:9" ht="15.75" customHeight="1">
      <c r="A595" s="37"/>
      <c r="B595" s="39"/>
      <c r="C595" s="39"/>
      <c r="E595" s="1"/>
      <c r="F595" s="36"/>
      <c r="G595" s="1"/>
      <c r="I595" s="23"/>
    </row>
    <row r="596" spans="1:9" ht="15.75" customHeight="1">
      <c r="A596" s="37"/>
      <c r="B596" s="39"/>
      <c r="C596" s="39"/>
      <c r="E596" s="1"/>
      <c r="F596" s="36"/>
      <c r="G596" s="1"/>
      <c r="I596" s="23"/>
    </row>
    <row r="597" spans="1:9" ht="15.75" customHeight="1">
      <c r="A597" s="37"/>
      <c r="B597" s="39"/>
      <c r="C597" s="39"/>
      <c r="E597" s="1"/>
      <c r="F597" s="36"/>
      <c r="G597" s="1"/>
      <c r="I597" s="23"/>
    </row>
    <row r="598" spans="1:9" ht="15.75" customHeight="1">
      <c r="A598" s="37"/>
      <c r="B598" s="39"/>
      <c r="C598" s="39"/>
      <c r="E598" s="1"/>
      <c r="F598" s="36"/>
      <c r="G598" s="1"/>
      <c r="I598" s="23"/>
    </row>
    <row r="599" spans="1:9" ht="15.75" customHeight="1">
      <c r="A599" s="37"/>
      <c r="B599" s="39"/>
      <c r="C599" s="39"/>
      <c r="E599" s="1"/>
      <c r="F599" s="36"/>
      <c r="G599" s="1"/>
      <c r="I599" s="23"/>
    </row>
    <row r="600" spans="1:9" ht="15.75" customHeight="1">
      <c r="A600" s="37"/>
      <c r="B600" s="39"/>
      <c r="C600" s="39"/>
      <c r="E600" s="1"/>
      <c r="F600" s="36"/>
      <c r="G600" s="1"/>
      <c r="I600" s="23"/>
    </row>
    <row r="601" spans="1:9" ht="15.75" customHeight="1">
      <c r="A601" s="37"/>
      <c r="B601" s="39"/>
      <c r="C601" s="39"/>
      <c r="E601" s="1"/>
      <c r="F601" s="36"/>
      <c r="G601" s="1"/>
      <c r="I601" s="23"/>
    </row>
    <row r="602" spans="1:9" ht="15.75" customHeight="1">
      <c r="A602" s="37"/>
      <c r="B602" s="39"/>
      <c r="C602" s="39"/>
      <c r="E602" s="1"/>
      <c r="F602" s="36"/>
      <c r="G602" s="1"/>
      <c r="I602" s="23"/>
    </row>
    <row r="603" spans="1:9" ht="15.75" customHeight="1">
      <c r="A603" s="37"/>
      <c r="B603" s="39"/>
      <c r="C603" s="39"/>
      <c r="E603" s="1"/>
      <c r="F603" s="36"/>
      <c r="G603" s="1"/>
      <c r="I603" s="23"/>
    </row>
    <row r="604" spans="1:9" ht="15.75" customHeight="1">
      <c r="A604" s="37"/>
      <c r="B604" s="39"/>
      <c r="C604" s="39"/>
      <c r="E604" s="1"/>
      <c r="F604" s="36"/>
      <c r="G604" s="1"/>
      <c r="I604" s="23"/>
    </row>
    <row r="605" spans="1:9" ht="15.75" customHeight="1">
      <c r="A605" s="37"/>
      <c r="B605" s="39"/>
      <c r="C605" s="39"/>
      <c r="E605" s="1"/>
      <c r="F605" s="36"/>
      <c r="G605" s="1"/>
      <c r="I605" s="23"/>
    </row>
    <row r="606" spans="1:9" ht="15.75" customHeight="1">
      <c r="A606" s="37"/>
      <c r="B606" s="39"/>
      <c r="C606" s="39"/>
      <c r="E606" s="1"/>
      <c r="F606" s="36"/>
      <c r="G606" s="1"/>
      <c r="I606" s="23"/>
    </row>
    <row r="607" spans="1:9" ht="15.75" customHeight="1">
      <c r="A607" s="37"/>
      <c r="B607" s="39"/>
      <c r="C607" s="39"/>
      <c r="E607" s="1"/>
      <c r="F607" s="36"/>
      <c r="G607" s="1"/>
      <c r="I607" s="23"/>
    </row>
    <row r="608" spans="1:9" ht="15.75" customHeight="1">
      <c r="A608" s="37"/>
      <c r="B608" s="39"/>
      <c r="C608" s="39"/>
      <c r="E608" s="1"/>
      <c r="F608" s="36"/>
      <c r="G608" s="1"/>
      <c r="I608" s="23"/>
    </row>
    <row r="609" spans="1:9" ht="15.75" customHeight="1">
      <c r="A609" s="37"/>
      <c r="B609" s="39"/>
      <c r="C609" s="39"/>
      <c r="E609" s="1"/>
      <c r="F609" s="36"/>
      <c r="G609" s="1"/>
      <c r="I609" s="23"/>
    </row>
    <row r="610" spans="1:9" ht="15.75" customHeight="1">
      <c r="A610" s="37"/>
      <c r="B610" s="39"/>
      <c r="C610" s="39"/>
      <c r="E610" s="1"/>
      <c r="F610" s="36"/>
      <c r="G610" s="1"/>
      <c r="I610" s="23"/>
    </row>
    <row r="611" spans="1:9" ht="15.75" customHeight="1">
      <c r="A611" s="37"/>
      <c r="B611" s="39"/>
      <c r="C611" s="39"/>
      <c r="E611" s="1"/>
      <c r="F611" s="36"/>
      <c r="G611" s="1"/>
      <c r="I611" s="23"/>
    </row>
    <row r="612" spans="1:9" ht="15.75" customHeight="1">
      <c r="A612" s="37"/>
      <c r="B612" s="39"/>
      <c r="C612" s="39"/>
      <c r="E612" s="1"/>
      <c r="F612" s="36"/>
      <c r="G612" s="1"/>
      <c r="I612" s="23"/>
    </row>
    <row r="613" spans="1:9" ht="15.75" customHeight="1">
      <c r="A613" s="37"/>
      <c r="B613" s="39"/>
      <c r="C613" s="39"/>
      <c r="E613" s="1"/>
      <c r="F613" s="36"/>
      <c r="G613" s="1"/>
      <c r="I613" s="23"/>
    </row>
    <row r="614" spans="1:9" ht="15.75" customHeight="1">
      <c r="A614" s="37"/>
      <c r="B614" s="39"/>
      <c r="C614" s="39"/>
      <c r="E614" s="1"/>
      <c r="F614" s="36"/>
      <c r="G614" s="1"/>
      <c r="I614" s="23"/>
    </row>
    <row r="615" spans="1:9" ht="15.75" customHeight="1">
      <c r="A615" s="37"/>
      <c r="B615" s="39"/>
      <c r="C615" s="39"/>
      <c r="E615" s="1"/>
      <c r="F615" s="36"/>
      <c r="G615" s="1"/>
      <c r="I615" s="23"/>
    </row>
    <row r="616" spans="1:9" ht="15.75" customHeight="1">
      <c r="A616" s="37"/>
      <c r="B616" s="39"/>
      <c r="C616" s="39"/>
      <c r="E616" s="1"/>
      <c r="F616" s="36"/>
      <c r="G616" s="1"/>
      <c r="I616" s="23"/>
    </row>
    <row r="617" spans="1:9" ht="15.75" customHeight="1">
      <c r="A617" s="37"/>
      <c r="B617" s="39"/>
      <c r="C617" s="39"/>
      <c r="E617" s="1"/>
      <c r="F617" s="36"/>
      <c r="G617" s="1"/>
      <c r="I617" s="23"/>
    </row>
    <row r="618" spans="1:9" ht="15.75" customHeight="1">
      <c r="A618" s="37"/>
      <c r="B618" s="39"/>
      <c r="C618" s="39"/>
      <c r="E618" s="1"/>
      <c r="F618" s="36"/>
      <c r="G618" s="1"/>
      <c r="I618" s="23"/>
    </row>
    <row r="619" spans="1:9" ht="15.75" customHeight="1">
      <c r="A619" s="37"/>
      <c r="B619" s="39"/>
      <c r="C619" s="39"/>
      <c r="E619" s="1"/>
      <c r="F619" s="36"/>
      <c r="G619" s="1"/>
      <c r="I619" s="23"/>
    </row>
    <row r="620" spans="1:9" ht="15.75" customHeight="1">
      <c r="A620" s="37"/>
      <c r="B620" s="39"/>
      <c r="C620" s="39"/>
      <c r="E620" s="1"/>
      <c r="F620" s="36"/>
      <c r="G620" s="1"/>
      <c r="I620" s="23"/>
    </row>
    <row r="621" spans="1:9" ht="15.75" customHeight="1">
      <c r="A621" s="37"/>
      <c r="B621" s="39"/>
      <c r="C621" s="39"/>
      <c r="E621" s="1"/>
      <c r="F621" s="36"/>
      <c r="G621" s="1"/>
      <c r="I621" s="23"/>
    </row>
    <row r="622" spans="1:9" ht="15.75" customHeight="1">
      <c r="A622" s="37"/>
      <c r="B622" s="39"/>
      <c r="C622" s="39"/>
      <c r="E622" s="1"/>
      <c r="F622" s="36"/>
      <c r="G622" s="1"/>
      <c r="I622" s="23"/>
    </row>
    <row r="623" spans="1:9" ht="15.75" customHeight="1">
      <c r="A623" s="37"/>
      <c r="B623" s="39"/>
      <c r="C623" s="39"/>
      <c r="E623" s="1"/>
      <c r="F623" s="36"/>
      <c r="G623" s="1"/>
      <c r="I623" s="23"/>
    </row>
    <row r="624" spans="1:9" ht="15.75" customHeight="1">
      <c r="A624" s="37"/>
      <c r="B624" s="39"/>
      <c r="C624" s="39"/>
      <c r="E624" s="1"/>
      <c r="F624" s="36"/>
      <c r="G624" s="1"/>
      <c r="I624" s="23"/>
    </row>
    <row r="625" spans="1:9" ht="15.75" customHeight="1">
      <c r="A625" s="37"/>
      <c r="B625" s="39"/>
      <c r="C625" s="39"/>
      <c r="E625" s="1"/>
      <c r="F625" s="36"/>
      <c r="G625" s="1"/>
      <c r="I625" s="23"/>
    </row>
    <row r="626" spans="1:9" ht="15.75" customHeight="1">
      <c r="A626" s="37"/>
      <c r="B626" s="39"/>
      <c r="C626" s="39"/>
      <c r="E626" s="1"/>
      <c r="F626" s="36"/>
      <c r="G626" s="1"/>
      <c r="I626" s="23"/>
    </row>
    <row r="627" spans="1:9" ht="15.75" customHeight="1">
      <c r="A627" s="37"/>
      <c r="B627" s="39"/>
      <c r="C627" s="39"/>
      <c r="E627" s="1"/>
      <c r="F627" s="36"/>
      <c r="G627" s="1"/>
      <c r="I627" s="23"/>
    </row>
    <row r="628" spans="1:9" ht="15.75" customHeight="1">
      <c r="A628" s="37"/>
      <c r="B628" s="39"/>
      <c r="C628" s="39"/>
      <c r="E628" s="1"/>
      <c r="F628" s="36"/>
      <c r="G628" s="1"/>
      <c r="I628" s="23"/>
    </row>
    <row r="629" spans="1:9" ht="15.75" customHeight="1">
      <c r="A629" s="37"/>
      <c r="B629" s="39"/>
      <c r="C629" s="39"/>
      <c r="E629" s="1"/>
      <c r="F629" s="36"/>
      <c r="G629" s="1"/>
      <c r="I629" s="23"/>
    </row>
    <row r="630" spans="1:9" ht="15.75" customHeight="1">
      <c r="A630" s="37"/>
      <c r="B630" s="39"/>
      <c r="C630" s="39"/>
      <c r="E630" s="1"/>
      <c r="F630" s="36"/>
      <c r="G630" s="1"/>
      <c r="I630" s="23"/>
    </row>
    <row r="631" spans="1:9" ht="15.75" customHeight="1">
      <c r="A631" s="37"/>
      <c r="B631" s="39"/>
      <c r="C631" s="39"/>
      <c r="E631" s="1"/>
      <c r="F631" s="36"/>
      <c r="G631" s="1"/>
      <c r="I631" s="23"/>
    </row>
    <row r="632" spans="1:9" ht="15.75" customHeight="1">
      <c r="A632" s="37"/>
      <c r="B632" s="39"/>
      <c r="C632" s="39"/>
      <c r="E632" s="1"/>
      <c r="F632" s="36"/>
      <c r="G632" s="1"/>
      <c r="I632" s="23"/>
    </row>
    <row r="633" spans="1:9" ht="15.75" customHeight="1">
      <c r="A633" s="37"/>
      <c r="B633" s="39"/>
      <c r="C633" s="39"/>
      <c r="E633" s="1"/>
      <c r="F633" s="36"/>
      <c r="G633" s="1"/>
      <c r="I633" s="23"/>
    </row>
    <row r="634" spans="1:9" ht="15.75" customHeight="1">
      <c r="A634" s="37"/>
      <c r="B634" s="39"/>
      <c r="C634" s="39"/>
      <c r="E634" s="1"/>
      <c r="F634" s="36"/>
      <c r="G634" s="1"/>
      <c r="I634" s="23"/>
    </row>
    <row r="635" spans="1:9" ht="15.75" customHeight="1">
      <c r="A635" s="37"/>
      <c r="B635" s="39"/>
      <c r="C635" s="39"/>
      <c r="E635" s="1"/>
      <c r="F635" s="36"/>
      <c r="G635" s="1"/>
      <c r="I635" s="23"/>
    </row>
    <row r="636" spans="1:9" ht="15.75" customHeight="1">
      <c r="A636" s="37"/>
      <c r="B636" s="39"/>
      <c r="C636" s="39"/>
      <c r="E636" s="1"/>
      <c r="F636" s="36"/>
      <c r="G636" s="1"/>
      <c r="I636" s="23"/>
    </row>
    <row r="637" spans="1:9" ht="15.75" customHeight="1">
      <c r="A637" s="37"/>
      <c r="B637" s="39"/>
      <c r="C637" s="39"/>
      <c r="E637" s="1"/>
      <c r="F637" s="36"/>
      <c r="G637" s="1"/>
      <c r="I637" s="23"/>
    </row>
    <row r="638" spans="1:9" ht="15.75" customHeight="1">
      <c r="A638" s="37"/>
      <c r="B638" s="39"/>
      <c r="C638" s="39"/>
      <c r="E638" s="1"/>
      <c r="F638" s="36"/>
      <c r="G638" s="1"/>
      <c r="I638" s="23"/>
    </row>
    <row r="639" spans="1:9" ht="15.75" customHeight="1">
      <c r="A639" s="37"/>
      <c r="B639" s="39"/>
      <c r="C639" s="39"/>
      <c r="E639" s="1"/>
      <c r="F639" s="36"/>
      <c r="G639" s="1"/>
      <c r="I639" s="23"/>
    </row>
    <row r="640" spans="1:9" ht="15.75" customHeight="1">
      <c r="A640" s="37"/>
      <c r="B640" s="39"/>
      <c r="C640" s="39"/>
      <c r="E640" s="1"/>
      <c r="F640" s="36"/>
      <c r="G640" s="1"/>
      <c r="I640" s="23"/>
    </row>
    <row r="641" spans="1:9" ht="15.75" customHeight="1">
      <c r="A641" s="37"/>
      <c r="B641" s="39"/>
      <c r="C641" s="39"/>
      <c r="E641" s="1"/>
      <c r="F641" s="36"/>
      <c r="G641" s="1"/>
      <c r="I641" s="23"/>
    </row>
    <row r="642" spans="1:9" ht="15.75" customHeight="1">
      <c r="A642" s="37"/>
      <c r="B642" s="39"/>
      <c r="C642" s="39"/>
      <c r="E642" s="1"/>
      <c r="F642" s="36"/>
      <c r="G642" s="1"/>
      <c r="I642" s="23"/>
    </row>
    <row r="643" spans="1:9" ht="15.75" customHeight="1">
      <c r="A643" s="37"/>
      <c r="B643" s="39"/>
      <c r="C643" s="39"/>
      <c r="E643" s="1"/>
      <c r="F643" s="36"/>
      <c r="G643" s="1"/>
      <c r="I643" s="23"/>
    </row>
    <row r="644" spans="1:9" ht="15.75" customHeight="1">
      <c r="A644" s="37"/>
      <c r="B644" s="39"/>
      <c r="C644" s="39"/>
      <c r="E644" s="1"/>
      <c r="F644" s="36"/>
      <c r="G644" s="1"/>
      <c r="I644" s="23"/>
    </row>
    <row r="645" spans="1:9" ht="15.75" customHeight="1">
      <c r="A645" s="37"/>
      <c r="B645" s="39"/>
      <c r="C645" s="39"/>
      <c r="E645" s="1"/>
      <c r="F645" s="36"/>
      <c r="G645" s="1"/>
      <c r="I645" s="23"/>
    </row>
    <row r="646" spans="1:9" ht="15.75" customHeight="1">
      <c r="A646" s="37"/>
      <c r="B646" s="39"/>
      <c r="C646" s="39"/>
      <c r="E646" s="1"/>
      <c r="F646" s="36"/>
      <c r="G646" s="1"/>
      <c r="I646" s="23"/>
    </row>
    <row r="647" spans="1:9" ht="15.75" customHeight="1">
      <c r="A647" s="37"/>
      <c r="B647" s="39"/>
      <c r="C647" s="39"/>
      <c r="E647" s="1"/>
      <c r="F647" s="36"/>
      <c r="G647" s="1"/>
      <c r="I647" s="23"/>
    </row>
    <row r="648" spans="1:9" ht="15.75" customHeight="1">
      <c r="A648" s="37"/>
      <c r="B648" s="39"/>
      <c r="C648" s="39"/>
      <c r="E648" s="1"/>
      <c r="F648" s="36"/>
      <c r="G648" s="1"/>
      <c r="I648" s="23"/>
    </row>
    <row r="649" spans="1:9" ht="15.75" customHeight="1">
      <c r="A649" s="37"/>
      <c r="B649" s="39"/>
      <c r="C649" s="39"/>
      <c r="E649" s="1"/>
      <c r="F649" s="36"/>
      <c r="G649" s="1"/>
      <c r="I649" s="23"/>
    </row>
    <row r="650" spans="1:9" ht="15.75" customHeight="1">
      <c r="A650" s="37"/>
      <c r="B650" s="39"/>
      <c r="C650" s="39"/>
      <c r="E650" s="1"/>
      <c r="F650" s="36"/>
      <c r="G650" s="1"/>
      <c r="I650" s="23"/>
    </row>
    <row r="651" spans="1:9" ht="15.75" customHeight="1">
      <c r="A651" s="37"/>
      <c r="B651" s="39"/>
      <c r="C651" s="39"/>
      <c r="E651" s="1"/>
      <c r="F651" s="36"/>
      <c r="G651" s="1"/>
      <c r="I651" s="23"/>
    </row>
    <row r="652" spans="1:9" ht="15.75" customHeight="1">
      <c r="A652" s="37"/>
      <c r="B652" s="39"/>
      <c r="C652" s="39"/>
      <c r="E652" s="1"/>
      <c r="F652" s="36"/>
      <c r="G652" s="1"/>
      <c r="I652" s="23"/>
    </row>
    <row r="653" spans="1:9" ht="15.75" customHeight="1">
      <c r="A653" s="37"/>
      <c r="B653" s="39"/>
      <c r="C653" s="39"/>
      <c r="E653" s="1"/>
      <c r="F653" s="36"/>
      <c r="G653" s="1"/>
      <c r="I653" s="23"/>
    </row>
    <row r="654" spans="1:9" ht="15.75" customHeight="1">
      <c r="A654" s="37"/>
      <c r="B654" s="39"/>
      <c r="C654" s="39"/>
      <c r="E654" s="1"/>
      <c r="F654" s="36"/>
      <c r="G654" s="1"/>
      <c r="I654" s="23"/>
    </row>
    <row r="655" spans="1:9" ht="15.75" customHeight="1">
      <c r="A655" s="37"/>
      <c r="B655" s="39"/>
      <c r="C655" s="39"/>
      <c r="E655" s="1"/>
      <c r="F655" s="36"/>
      <c r="G655" s="1"/>
      <c r="I655" s="23"/>
    </row>
    <row r="656" spans="1:9" ht="15.75" customHeight="1">
      <c r="A656" s="37"/>
      <c r="B656" s="39"/>
      <c r="C656" s="39"/>
      <c r="E656" s="1"/>
      <c r="F656" s="36"/>
      <c r="G656" s="1"/>
      <c r="I656" s="23"/>
    </row>
    <row r="657" spans="1:9" ht="15.75" customHeight="1">
      <c r="A657" s="37"/>
      <c r="B657" s="39"/>
      <c r="C657" s="39"/>
      <c r="E657" s="1"/>
      <c r="F657" s="36"/>
      <c r="G657" s="1"/>
      <c r="I657" s="23"/>
    </row>
    <row r="658" spans="1:9" ht="15.75" customHeight="1">
      <c r="A658" s="37"/>
      <c r="B658" s="39"/>
      <c r="C658" s="39"/>
      <c r="E658" s="1"/>
      <c r="F658" s="36"/>
      <c r="G658" s="1"/>
      <c r="I658" s="23"/>
    </row>
    <row r="659" spans="1:9" ht="15.75" customHeight="1">
      <c r="A659" s="37"/>
      <c r="B659" s="39"/>
      <c r="C659" s="39"/>
      <c r="E659" s="1"/>
      <c r="F659" s="36"/>
      <c r="G659" s="1"/>
      <c r="I659" s="23"/>
    </row>
    <row r="660" spans="1:9" ht="15.75" customHeight="1">
      <c r="A660" s="37"/>
      <c r="B660" s="39"/>
      <c r="C660" s="39"/>
      <c r="E660" s="1"/>
      <c r="F660" s="36"/>
      <c r="G660" s="1"/>
      <c r="I660" s="23"/>
    </row>
    <row r="661" spans="1:9" ht="15.75" customHeight="1">
      <c r="A661" s="37"/>
      <c r="B661" s="39"/>
      <c r="C661" s="39"/>
      <c r="E661" s="1"/>
      <c r="F661" s="36"/>
      <c r="G661" s="1"/>
      <c r="I661" s="23"/>
    </row>
    <row r="662" spans="1:9" ht="15.75" customHeight="1">
      <c r="A662" s="37"/>
      <c r="B662" s="39"/>
      <c r="C662" s="39"/>
      <c r="E662" s="1"/>
      <c r="F662" s="36"/>
      <c r="G662" s="1"/>
      <c r="I662" s="23"/>
    </row>
    <row r="663" spans="1:9" ht="15.75" customHeight="1">
      <c r="A663" s="37"/>
      <c r="B663" s="39"/>
      <c r="C663" s="39"/>
      <c r="E663" s="1"/>
      <c r="F663" s="36"/>
      <c r="G663" s="1"/>
      <c r="I663" s="23"/>
    </row>
    <row r="664" spans="1:9" ht="15.75" customHeight="1">
      <c r="A664" s="37"/>
      <c r="B664" s="39"/>
      <c r="C664" s="39"/>
      <c r="E664" s="1"/>
      <c r="F664" s="36"/>
      <c r="G664" s="1"/>
      <c r="I664" s="23"/>
    </row>
    <row r="665" spans="1:9" ht="15.75" customHeight="1">
      <c r="A665" s="37"/>
      <c r="B665" s="39"/>
      <c r="C665" s="39"/>
      <c r="E665" s="1"/>
      <c r="F665" s="36"/>
      <c r="G665" s="1"/>
      <c r="I665" s="23"/>
    </row>
    <row r="666" spans="1:9" ht="15.75" customHeight="1">
      <c r="A666" s="37"/>
      <c r="B666" s="39"/>
      <c r="C666" s="39"/>
      <c r="E666" s="1"/>
      <c r="F666" s="36"/>
      <c r="G666" s="1"/>
      <c r="I666" s="23"/>
    </row>
    <row r="667" spans="1:9" ht="15.75" customHeight="1">
      <c r="A667" s="37"/>
      <c r="B667" s="39"/>
      <c r="C667" s="39"/>
      <c r="E667" s="1"/>
      <c r="F667" s="36"/>
      <c r="G667" s="1"/>
      <c r="I667" s="23"/>
    </row>
    <row r="668" spans="1:9" ht="15.75" customHeight="1">
      <c r="A668" s="37"/>
      <c r="B668" s="39"/>
      <c r="C668" s="39"/>
      <c r="E668" s="1"/>
      <c r="F668" s="36"/>
      <c r="G668" s="1"/>
      <c r="I668" s="23"/>
    </row>
    <row r="669" spans="1:9" ht="15.75" customHeight="1">
      <c r="A669" s="37"/>
      <c r="B669" s="39"/>
      <c r="C669" s="39"/>
      <c r="E669" s="1"/>
      <c r="F669" s="36"/>
      <c r="G669" s="1"/>
      <c r="I669" s="23"/>
    </row>
    <row r="670" spans="1:9" ht="15.75" customHeight="1">
      <c r="A670" s="37"/>
      <c r="B670" s="39"/>
      <c r="C670" s="39"/>
      <c r="E670" s="1"/>
      <c r="F670" s="36"/>
      <c r="G670" s="1"/>
      <c r="I670" s="23"/>
    </row>
    <row r="671" spans="1:9" ht="15.75" customHeight="1">
      <c r="A671" s="37"/>
      <c r="B671" s="39"/>
      <c r="C671" s="39"/>
      <c r="E671" s="1"/>
      <c r="F671" s="36"/>
      <c r="G671" s="1"/>
      <c r="I671" s="23"/>
    </row>
    <row r="672" spans="1:9" ht="15.75" customHeight="1">
      <c r="A672" s="37"/>
      <c r="B672" s="39"/>
      <c r="C672" s="39"/>
      <c r="E672" s="1"/>
      <c r="F672" s="36"/>
      <c r="G672" s="1"/>
      <c r="I672" s="23"/>
    </row>
    <row r="673" spans="1:9" ht="15.75" customHeight="1">
      <c r="A673" s="37"/>
      <c r="B673" s="39"/>
      <c r="C673" s="39"/>
      <c r="E673" s="1"/>
      <c r="F673" s="36"/>
      <c r="G673" s="1"/>
      <c r="I673" s="23"/>
    </row>
    <row r="674" spans="1:9" ht="15.75" customHeight="1">
      <c r="A674" s="37"/>
      <c r="B674" s="39"/>
      <c r="C674" s="39"/>
      <c r="E674" s="1"/>
      <c r="F674" s="36"/>
      <c r="G674" s="1"/>
      <c r="I674" s="23"/>
    </row>
    <row r="675" spans="1:9" ht="15.75" customHeight="1">
      <c r="A675" s="37"/>
      <c r="B675" s="39"/>
      <c r="C675" s="39"/>
      <c r="E675" s="1"/>
      <c r="F675" s="36"/>
      <c r="G675" s="1"/>
      <c r="I675" s="23"/>
    </row>
    <row r="676" spans="1:9" ht="15.75" customHeight="1">
      <c r="A676" s="37"/>
      <c r="B676" s="39"/>
      <c r="C676" s="39"/>
      <c r="E676" s="1"/>
      <c r="F676" s="36"/>
      <c r="G676" s="1"/>
      <c r="I676" s="23"/>
    </row>
    <row r="677" spans="1:9" ht="15.75" customHeight="1">
      <c r="A677" s="37"/>
      <c r="B677" s="39"/>
      <c r="C677" s="39"/>
      <c r="E677" s="1"/>
      <c r="F677" s="36"/>
      <c r="G677" s="1"/>
      <c r="I677" s="23"/>
    </row>
    <row r="678" spans="1:9" ht="15.75" customHeight="1">
      <c r="A678" s="37"/>
      <c r="B678" s="39"/>
      <c r="C678" s="39"/>
      <c r="E678" s="1"/>
      <c r="F678" s="36"/>
      <c r="G678" s="1"/>
      <c r="I678" s="23"/>
    </row>
    <row r="679" spans="1:9" ht="15.75" customHeight="1">
      <c r="A679" s="37"/>
      <c r="B679" s="39"/>
      <c r="C679" s="39"/>
      <c r="E679" s="1"/>
      <c r="F679" s="36"/>
      <c r="G679" s="1"/>
      <c r="I679" s="23"/>
    </row>
    <row r="680" spans="1:9" ht="15.75" customHeight="1">
      <c r="A680" s="37"/>
      <c r="B680" s="39"/>
      <c r="C680" s="39"/>
      <c r="E680" s="1"/>
      <c r="F680" s="36"/>
      <c r="G680" s="1"/>
      <c r="I680" s="23"/>
    </row>
    <row r="681" spans="1:9" ht="15.75" customHeight="1">
      <c r="A681" s="37"/>
      <c r="B681" s="39"/>
      <c r="C681" s="39"/>
      <c r="E681" s="1"/>
      <c r="F681" s="36"/>
      <c r="G681" s="1"/>
      <c r="I681" s="23"/>
    </row>
    <row r="682" spans="1:9" ht="15.75" customHeight="1">
      <c r="A682" s="37"/>
      <c r="B682" s="39"/>
      <c r="C682" s="39"/>
      <c r="E682" s="1"/>
      <c r="F682" s="36"/>
      <c r="G682" s="1"/>
      <c r="I682" s="23"/>
    </row>
    <row r="683" spans="1:9" ht="15.75" customHeight="1">
      <c r="A683" s="37"/>
      <c r="B683" s="39"/>
      <c r="C683" s="39"/>
      <c r="E683" s="1"/>
      <c r="F683" s="36"/>
      <c r="G683" s="1"/>
      <c r="I683" s="23"/>
    </row>
    <row r="684" spans="1:9" ht="15.75" customHeight="1">
      <c r="A684" s="37"/>
      <c r="B684" s="39"/>
      <c r="C684" s="39"/>
      <c r="E684" s="1"/>
      <c r="F684" s="36"/>
      <c r="G684" s="1"/>
      <c r="I684" s="23"/>
    </row>
    <row r="685" spans="1:9" ht="15.75" customHeight="1">
      <c r="A685" s="37"/>
      <c r="B685" s="39"/>
      <c r="C685" s="39"/>
      <c r="E685" s="1"/>
      <c r="F685" s="36"/>
      <c r="G685" s="1"/>
      <c r="I685" s="23"/>
    </row>
    <row r="686" spans="1:9" ht="15.75" customHeight="1">
      <c r="A686" s="37"/>
      <c r="B686" s="39"/>
      <c r="C686" s="39"/>
      <c r="E686" s="1"/>
      <c r="F686" s="36"/>
      <c r="G686" s="1"/>
      <c r="I686" s="23"/>
    </row>
    <row r="687" spans="1:9" ht="15.75" customHeight="1">
      <c r="A687" s="37"/>
      <c r="B687" s="39"/>
      <c r="C687" s="39"/>
      <c r="E687" s="1"/>
      <c r="F687" s="36"/>
      <c r="G687" s="1"/>
      <c r="I687" s="23"/>
    </row>
    <row r="688" spans="1:9" ht="15.75" customHeight="1">
      <c r="A688" s="37"/>
      <c r="B688" s="39"/>
      <c r="C688" s="39"/>
      <c r="E688" s="1"/>
      <c r="F688" s="36"/>
      <c r="G688" s="1"/>
      <c r="I688" s="23"/>
    </row>
    <row r="689" spans="1:9" ht="15.75" customHeight="1">
      <c r="A689" s="37"/>
      <c r="B689" s="39"/>
      <c r="C689" s="39"/>
      <c r="E689" s="1"/>
      <c r="F689" s="36"/>
      <c r="G689" s="1"/>
      <c r="I689" s="23"/>
    </row>
    <row r="690" spans="1:9" ht="15.75" customHeight="1">
      <c r="A690" s="37"/>
      <c r="B690" s="39"/>
      <c r="C690" s="39"/>
      <c r="E690" s="1"/>
      <c r="F690" s="36"/>
      <c r="G690" s="1"/>
      <c r="I690" s="23"/>
    </row>
    <row r="691" spans="1:9" ht="15.75" customHeight="1">
      <c r="A691" s="37"/>
      <c r="B691" s="39"/>
      <c r="C691" s="39"/>
      <c r="E691" s="1"/>
      <c r="F691" s="36"/>
      <c r="G691" s="1"/>
      <c r="I691" s="23"/>
    </row>
    <row r="692" spans="1:9" ht="15.75" customHeight="1">
      <c r="A692" s="37"/>
      <c r="B692" s="39"/>
      <c r="C692" s="39"/>
      <c r="E692" s="1"/>
      <c r="F692" s="36"/>
      <c r="G692" s="1"/>
      <c r="I692" s="23"/>
    </row>
    <row r="693" spans="1:9" ht="15.75" customHeight="1">
      <c r="A693" s="37"/>
      <c r="B693" s="39"/>
      <c r="C693" s="39"/>
      <c r="E693" s="1"/>
      <c r="F693" s="36"/>
      <c r="G693" s="1"/>
      <c r="I693" s="23"/>
    </row>
    <row r="694" spans="1:9" ht="15.75" customHeight="1">
      <c r="A694" s="37"/>
      <c r="B694" s="39"/>
      <c r="C694" s="39"/>
      <c r="E694" s="1"/>
      <c r="F694" s="36"/>
      <c r="G694" s="1"/>
      <c r="I694" s="23"/>
    </row>
    <row r="695" spans="1:9" ht="15.75" customHeight="1">
      <c r="A695" s="37"/>
      <c r="B695" s="39"/>
      <c r="C695" s="39"/>
      <c r="E695" s="1"/>
      <c r="F695" s="36"/>
      <c r="G695" s="1"/>
      <c r="I695" s="23"/>
    </row>
    <row r="696" spans="1:9" ht="15.75" customHeight="1">
      <c r="A696" s="37"/>
      <c r="B696" s="39"/>
      <c r="C696" s="39"/>
      <c r="E696" s="1"/>
      <c r="F696" s="36"/>
      <c r="G696" s="1"/>
      <c r="I696" s="23"/>
    </row>
    <row r="697" spans="1:9" ht="15.75" customHeight="1">
      <c r="A697" s="37"/>
      <c r="B697" s="39"/>
      <c r="C697" s="39"/>
      <c r="E697" s="1"/>
      <c r="F697" s="36"/>
      <c r="G697" s="1"/>
      <c r="I697" s="23"/>
    </row>
    <row r="698" spans="1:9" ht="15.75" customHeight="1">
      <c r="A698" s="37"/>
      <c r="B698" s="39"/>
      <c r="C698" s="39"/>
      <c r="E698" s="1"/>
      <c r="F698" s="36"/>
      <c r="G698" s="1"/>
      <c r="I698" s="23"/>
    </row>
    <row r="699" spans="1:9" ht="15.75" customHeight="1">
      <c r="A699" s="37"/>
      <c r="B699" s="39"/>
      <c r="C699" s="39"/>
      <c r="E699" s="1"/>
      <c r="F699" s="36"/>
      <c r="G699" s="1"/>
      <c r="I699" s="23"/>
    </row>
    <row r="700" spans="1:9" ht="15.75" customHeight="1">
      <c r="A700" s="37"/>
      <c r="B700" s="39"/>
      <c r="C700" s="39"/>
      <c r="E700" s="1"/>
      <c r="F700" s="36"/>
      <c r="G700" s="1"/>
      <c r="I700" s="23"/>
    </row>
    <row r="701" spans="1:9" ht="15.75" customHeight="1">
      <c r="A701" s="37"/>
      <c r="B701" s="39"/>
      <c r="C701" s="39"/>
      <c r="E701" s="1"/>
      <c r="F701" s="36"/>
      <c r="G701" s="1"/>
      <c r="I701" s="23"/>
    </row>
    <row r="702" spans="1:9" ht="15.75" customHeight="1">
      <c r="A702" s="37"/>
      <c r="B702" s="39"/>
      <c r="C702" s="39"/>
      <c r="E702" s="1"/>
      <c r="F702" s="36"/>
      <c r="G702" s="1"/>
      <c r="I702" s="23"/>
    </row>
    <row r="703" spans="1:9" ht="15.75" customHeight="1">
      <c r="A703" s="37"/>
      <c r="B703" s="39"/>
      <c r="C703" s="39"/>
      <c r="E703" s="1"/>
      <c r="F703" s="36"/>
      <c r="G703" s="1"/>
      <c r="I703" s="23"/>
    </row>
    <row r="704" spans="1:9" ht="15.75" customHeight="1">
      <c r="A704" s="37"/>
      <c r="B704" s="39"/>
      <c r="C704" s="39"/>
      <c r="E704" s="1"/>
      <c r="F704" s="36"/>
      <c r="G704" s="1"/>
      <c r="I704" s="23"/>
    </row>
    <row r="705" spans="1:9" ht="15.75" customHeight="1">
      <c r="A705" s="37"/>
      <c r="B705" s="39"/>
      <c r="C705" s="39"/>
      <c r="E705" s="1"/>
      <c r="F705" s="36"/>
      <c r="G705" s="1"/>
      <c r="I705" s="23"/>
    </row>
    <row r="706" spans="1:9" ht="15.75" customHeight="1">
      <c r="A706" s="37"/>
      <c r="B706" s="39"/>
      <c r="C706" s="39"/>
      <c r="E706" s="1"/>
      <c r="F706" s="36"/>
      <c r="G706" s="1"/>
      <c r="I706" s="23"/>
    </row>
    <row r="707" spans="1:9" ht="15.75" customHeight="1">
      <c r="A707" s="37"/>
      <c r="B707" s="39"/>
      <c r="C707" s="39"/>
      <c r="E707" s="1"/>
      <c r="F707" s="36"/>
      <c r="G707" s="1"/>
      <c r="I707" s="23"/>
    </row>
    <row r="708" spans="1:9" ht="15.75" customHeight="1">
      <c r="A708" s="37"/>
      <c r="B708" s="39"/>
      <c r="C708" s="39"/>
      <c r="E708" s="1"/>
      <c r="F708" s="36"/>
      <c r="G708" s="1"/>
      <c r="I708" s="23"/>
    </row>
    <row r="709" spans="1:9" ht="15.75" customHeight="1">
      <c r="A709" s="37"/>
      <c r="B709" s="39"/>
      <c r="C709" s="39"/>
      <c r="E709" s="1"/>
      <c r="F709" s="36"/>
      <c r="G709" s="1"/>
      <c r="I709" s="23"/>
    </row>
    <row r="710" spans="1:9" ht="15.75" customHeight="1">
      <c r="A710" s="37"/>
      <c r="B710" s="39"/>
      <c r="C710" s="39"/>
      <c r="E710" s="1"/>
      <c r="F710" s="36"/>
      <c r="G710" s="1"/>
      <c r="I710" s="23"/>
    </row>
    <row r="711" spans="1:9" ht="15.75" customHeight="1">
      <c r="A711" s="37"/>
      <c r="B711" s="39"/>
      <c r="C711" s="39"/>
      <c r="E711" s="1"/>
      <c r="F711" s="36"/>
      <c r="G711" s="1"/>
      <c r="I711" s="23"/>
    </row>
    <row r="712" spans="1:9" ht="15.75" customHeight="1">
      <c r="A712" s="37"/>
      <c r="B712" s="39"/>
      <c r="C712" s="39"/>
      <c r="E712" s="1"/>
      <c r="F712" s="36"/>
      <c r="G712" s="1"/>
      <c r="I712" s="23"/>
    </row>
    <row r="713" spans="1:9" ht="15.75" customHeight="1">
      <c r="A713" s="37"/>
      <c r="B713" s="39"/>
      <c r="C713" s="39"/>
      <c r="E713" s="1"/>
      <c r="F713" s="36"/>
      <c r="G713" s="1"/>
      <c r="I713" s="23"/>
    </row>
    <row r="714" spans="1:9" ht="15.75" customHeight="1">
      <c r="A714" s="37"/>
      <c r="B714" s="39"/>
      <c r="C714" s="39"/>
      <c r="E714" s="1"/>
      <c r="F714" s="36"/>
      <c r="G714" s="1"/>
      <c r="I714" s="23"/>
    </row>
    <row r="715" spans="1:9" ht="15.75" customHeight="1">
      <c r="A715" s="37"/>
      <c r="B715" s="39"/>
      <c r="C715" s="39"/>
      <c r="E715" s="1"/>
      <c r="F715" s="36"/>
      <c r="G715" s="1"/>
      <c r="I715" s="23"/>
    </row>
    <row r="716" spans="1:9" ht="15.75" customHeight="1">
      <c r="A716" s="37"/>
      <c r="B716" s="39"/>
      <c r="C716" s="39"/>
      <c r="E716" s="1"/>
      <c r="F716" s="36"/>
      <c r="G716" s="1"/>
      <c r="I716" s="23"/>
    </row>
    <row r="717" spans="1:9" ht="15.75" customHeight="1">
      <c r="A717" s="37"/>
      <c r="B717" s="39"/>
      <c r="C717" s="39"/>
      <c r="E717" s="1"/>
      <c r="F717" s="36"/>
      <c r="G717" s="1"/>
      <c r="I717" s="23"/>
    </row>
    <row r="718" spans="1:9" ht="15.75" customHeight="1">
      <c r="A718" s="37"/>
      <c r="B718" s="39"/>
      <c r="C718" s="39"/>
      <c r="E718" s="1"/>
      <c r="F718" s="36"/>
      <c r="G718" s="1"/>
      <c r="I718" s="23"/>
    </row>
    <row r="719" spans="1:9" ht="15.75" customHeight="1">
      <c r="A719" s="37"/>
      <c r="B719" s="39"/>
      <c r="C719" s="39"/>
      <c r="E719" s="1"/>
      <c r="F719" s="36"/>
      <c r="G719" s="1"/>
      <c r="I719" s="23"/>
    </row>
    <row r="720" spans="1:9" ht="15.75" customHeight="1">
      <c r="A720" s="37"/>
      <c r="B720" s="39"/>
      <c r="C720" s="39"/>
      <c r="E720" s="1"/>
      <c r="F720" s="36"/>
      <c r="G720" s="1"/>
      <c r="I720" s="23"/>
    </row>
    <row r="721" spans="1:9" ht="15.75" customHeight="1">
      <c r="A721" s="37"/>
      <c r="B721" s="39"/>
      <c r="C721" s="39"/>
      <c r="E721" s="1"/>
      <c r="F721" s="36"/>
      <c r="G721" s="1"/>
      <c r="I721" s="23"/>
    </row>
    <row r="722" spans="1:9" ht="15.75" customHeight="1">
      <c r="A722" s="37"/>
      <c r="B722" s="39"/>
      <c r="C722" s="39"/>
      <c r="E722" s="1"/>
      <c r="F722" s="36"/>
      <c r="G722" s="1"/>
      <c r="I722" s="23"/>
    </row>
    <row r="723" spans="1:9" ht="15.75" customHeight="1">
      <c r="A723" s="37"/>
      <c r="B723" s="39"/>
      <c r="C723" s="39"/>
      <c r="E723" s="1"/>
      <c r="F723" s="36"/>
      <c r="G723" s="1"/>
      <c r="I723" s="23"/>
    </row>
    <row r="724" spans="1:9" ht="15.75" customHeight="1">
      <c r="A724" s="37"/>
      <c r="B724" s="39"/>
      <c r="C724" s="39"/>
      <c r="E724" s="1"/>
      <c r="F724" s="36"/>
      <c r="G724" s="1"/>
      <c r="I724" s="23"/>
    </row>
    <row r="725" spans="1:9" ht="15.75" customHeight="1">
      <c r="A725" s="37"/>
      <c r="B725" s="39"/>
      <c r="C725" s="39"/>
      <c r="E725" s="1"/>
      <c r="F725" s="36"/>
      <c r="G725" s="1"/>
      <c r="I725" s="23"/>
    </row>
    <row r="726" spans="1:9" ht="15.75" customHeight="1">
      <c r="A726" s="37"/>
      <c r="B726" s="39"/>
      <c r="C726" s="39"/>
      <c r="E726" s="1"/>
      <c r="F726" s="36"/>
      <c r="G726" s="1"/>
      <c r="I726" s="23"/>
    </row>
    <row r="727" spans="1:9" ht="15.75" customHeight="1">
      <c r="A727" s="37"/>
      <c r="B727" s="39"/>
      <c r="C727" s="39"/>
      <c r="E727" s="1"/>
      <c r="F727" s="36"/>
      <c r="G727" s="1"/>
      <c r="I727" s="23"/>
    </row>
    <row r="728" spans="1:9" ht="15.75" customHeight="1">
      <c r="A728" s="37"/>
      <c r="B728" s="39"/>
      <c r="C728" s="39"/>
      <c r="E728" s="1"/>
      <c r="F728" s="36"/>
      <c r="G728" s="1"/>
      <c r="I728" s="23"/>
    </row>
    <row r="729" spans="1:9" ht="15.75" customHeight="1">
      <c r="A729" s="37"/>
      <c r="B729" s="39"/>
      <c r="C729" s="39"/>
      <c r="E729" s="1"/>
      <c r="F729" s="36"/>
      <c r="G729" s="1"/>
      <c r="I729" s="23"/>
    </row>
    <row r="730" spans="1:9" ht="15.75" customHeight="1">
      <c r="A730" s="37"/>
      <c r="B730" s="39"/>
      <c r="C730" s="39"/>
      <c r="E730" s="1"/>
      <c r="F730" s="36"/>
      <c r="G730" s="1"/>
      <c r="I730" s="23"/>
    </row>
    <row r="731" spans="1:9" ht="15.75" customHeight="1">
      <c r="A731" s="37"/>
      <c r="B731" s="39"/>
      <c r="C731" s="39"/>
      <c r="E731" s="1"/>
      <c r="F731" s="36"/>
      <c r="G731" s="1"/>
      <c r="I731" s="23"/>
    </row>
    <row r="732" spans="1:9" ht="15.75" customHeight="1">
      <c r="A732" s="37"/>
      <c r="B732" s="39"/>
      <c r="C732" s="39"/>
      <c r="E732" s="1"/>
      <c r="F732" s="36"/>
      <c r="G732" s="1"/>
      <c r="I732" s="23"/>
    </row>
    <row r="733" spans="1:9" ht="15.75" customHeight="1">
      <c r="A733" s="37"/>
      <c r="B733" s="39"/>
      <c r="C733" s="39"/>
      <c r="E733" s="1"/>
      <c r="F733" s="36"/>
      <c r="G733" s="1"/>
      <c r="I733" s="23"/>
    </row>
    <row r="734" spans="1:9" ht="15.75" customHeight="1">
      <c r="A734" s="37"/>
      <c r="B734" s="39"/>
      <c r="C734" s="39"/>
      <c r="E734" s="1"/>
      <c r="F734" s="36"/>
      <c r="G734" s="1"/>
      <c r="I734" s="23"/>
    </row>
    <row r="735" spans="1:9" ht="15.75" customHeight="1">
      <c r="A735" s="37"/>
      <c r="B735" s="39"/>
      <c r="C735" s="39"/>
      <c r="E735" s="1"/>
      <c r="F735" s="36"/>
      <c r="G735" s="1"/>
      <c r="I735" s="23"/>
    </row>
    <row r="736" spans="1:9" ht="15.75" customHeight="1">
      <c r="A736" s="37"/>
      <c r="B736" s="39"/>
      <c r="C736" s="39"/>
      <c r="E736" s="1"/>
      <c r="F736" s="36"/>
      <c r="G736" s="1"/>
      <c r="I736" s="23"/>
    </row>
    <row r="737" spans="1:9" ht="15.75" customHeight="1">
      <c r="A737" s="37"/>
      <c r="B737" s="39"/>
      <c r="C737" s="39"/>
      <c r="E737" s="1"/>
      <c r="F737" s="36"/>
      <c r="G737" s="1"/>
      <c r="I737" s="23"/>
    </row>
    <row r="738" spans="1:9" ht="15.75" customHeight="1">
      <c r="A738" s="37"/>
      <c r="B738" s="39"/>
      <c r="C738" s="39"/>
      <c r="E738" s="1"/>
      <c r="F738" s="36"/>
      <c r="G738" s="1"/>
      <c r="I738" s="23"/>
    </row>
    <row r="739" spans="1:9" ht="15.75" customHeight="1">
      <c r="A739" s="37"/>
      <c r="B739" s="39"/>
      <c r="C739" s="39"/>
      <c r="E739" s="1"/>
      <c r="F739" s="36"/>
      <c r="G739" s="1"/>
      <c r="I739" s="23"/>
    </row>
    <row r="740" spans="1:9" ht="15.75" customHeight="1">
      <c r="A740" s="37"/>
      <c r="B740" s="39"/>
      <c r="C740" s="39"/>
      <c r="E740" s="1"/>
      <c r="F740" s="36"/>
      <c r="G740" s="1"/>
      <c r="I740" s="23"/>
    </row>
    <row r="741" spans="1:9" ht="15.75" customHeight="1">
      <c r="A741" s="37"/>
      <c r="B741" s="39"/>
      <c r="C741" s="39"/>
      <c r="E741" s="1"/>
      <c r="F741" s="36"/>
      <c r="G741" s="1"/>
      <c r="I741" s="23"/>
    </row>
    <row r="742" spans="1:9" ht="15.75" customHeight="1">
      <c r="A742" s="37"/>
      <c r="B742" s="39"/>
      <c r="C742" s="39"/>
      <c r="E742" s="1"/>
      <c r="F742" s="36"/>
      <c r="G742" s="1"/>
      <c r="I742" s="23"/>
    </row>
    <row r="743" spans="1:9" ht="15.75" customHeight="1">
      <c r="A743" s="37"/>
      <c r="B743" s="39"/>
      <c r="C743" s="39"/>
      <c r="E743" s="1"/>
      <c r="F743" s="36"/>
      <c r="G743" s="1"/>
      <c r="I743" s="23"/>
    </row>
    <row r="744" spans="1:9" ht="15.75" customHeight="1">
      <c r="A744" s="37"/>
      <c r="B744" s="39"/>
      <c r="C744" s="39"/>
      <c r="E744" s="1"/>
      <c r="F744" s="36"/>
      <c r="G744" s="1"/>
      <c r="I744" s="23"/>
    </row>
    <row r="745" spans="1:9" ht="15.75" customHeight="1">
      <c r="A745" s="37"/>
      <c r="B745" s="39"/>
      <c r="C745" s="39"/>
      <c r="E745" s="1"/>
      <c r="F745" s="36"/>
      <c r="G745" s="1"/>
      <c r="I745" s="23"/>
    </row>
    <row r="746" spans="1:9" ht="15.75" customHeight="1">
      <c r="A746" s="37"/>
      <c r="B746" s="39"/>
      <c r="C746" s="39"/>
      <c r="E746" s="1"/>
      <c r="F746" s="36"/>
      <c r="G746" s="1"/>
      <c r="I746" s="23"/>
    </row>
    <row r="747" spans="1:9" ht="15.75" customHeight="1">
      <c r="A747" s="37"/>
      <c r="B747" s="39"/>
      <c r="C747" s="39"/>
      <c r="E747" s="1"/>
      <c r="F747" s="36"/>
      <c r="G747" s="1"/>
      <c r="I747" s="23"/>
    </row>
    <row r="748" spans="1:9" ht="15.75" customHeight="1">
      <c r="A748" s="37"/>
      <c r="B748" s="39"/>
      <c r="C748" s="39"/>
      <c r="E748" s="1"/>
      <c r="F748" s="36"/>
      <c r="G748" s="1"/>
      <c r="I748" s="23"/>
    </row>
    <row r="749" spans="1:9" ht="15.75" customHeight="1">
      <c r="A749" s="37"/>
      <c r="B749" s="39"/>
      <c r="C749" s="39"/>
      <c r="E749" s="1"/>
      <c r="F749" s="36"/>
      <c r="G749" s="1"/>
      <c r="I749" s="23"/>
    </row>
    <row r="750" spans="1:9" ht="15.75" customHeight="1">
      <c r="A750" s="37"/>
      <c r="B750" s="39"/>
      <c r="C750" s="39"/>
      <c r="E750" s="1"/>
      <c r="F750" s="36"/>
      <c r="G750" s="1"/>
      <c r="I750" s="23"/>
    </row>
    <row r="751" spans="1:9" ht="15.75" customHeight="1">
      <c r="A751" s="37"/>
      <c r="B751" s="39"/>
      <c r="C751" s="39"/>
      <c r="E751" s="1"/>
      <c r="F751" s="36"/>
      <c r="G751" s="1"/>
      <c r="I751" s="23"/>
    </row>
    <row r="752" spans="1:9" ht="15.75" customHeight="1">
      <c r="A752" s="37"/>
      <c r="B752" s="39"/>
      <c r="C752" s="39"/>
      <c r="E752" s="1"/>
      <c r="F752" s="36"/>
      <c r="G752" s="1"/>
      <c r="I752" s="23"/>
    </row>
    <row r="753" spans="1:9" ht="15.75" customHeight="1">
      <c r="A753" s="37"/>
      <c r="B753" s="39"/>
      <c r="C753" s="39"/>
      <c r="E753" s="1"/>
      <c r="F753" s="36"/>
      <c r="G753" s="1"/>
      <c r="I753" s="23"/>
    </row>
    <row r="754" spans="1:9" ht="15.75" customHeight="1">
      <c r="A754" s="37"/>
      <c r="B754" s="39"/>
      <c r="C754" s="39"/>
      <c r="E754" s="1"/>
      <c r="F754" s="36"/>
      <c r="G754" s="1"/>
      <c r="I754" s="23"/>
    </row>
    <row r="755" spans="1:9" ht="15.75" customHeight="1">
      <c r="A755" s="37"/>
      <c r="B755" s="39"/>
      <c r="C755" s="39"/>
      <c r="E755" s="1"/>
      <c r="F755" s="36"/>
      <c r="G755" s="1"/>
      <c r="I755" s="23"/>
    </row>
    <row r="756" spans="1:9" ht="15.75" customHeight="1">
      <c r="A756" s="37"/>
      <c r="B756" s="39"/>
      <c r="C756" s="39"/>
      <c r="E756" s="1"/>
      <c r="F756" s="36"/>
      <c r="G756" s="1"/>
      <c r="I756" s="23"/>
    </row>
    <row r="757" spans="1:9" ht="15.75" customHeight="1">
      <c r="A757" s="37"/>
      <c r="B757" s="39"/>
      <c r="C757" s="39"/>
      <c r="E757" s="1"/>
      <c r="F757" s="36"/>
      <c r="G757" s="1"/>
      <c r="I757" s="23"/>
    </row>
    <row r="758" spans="1:9" ht="15.75" customHeight="1">
      <c r="A758" s="37"/>
      <c r="B758" s="39"/>
      <c r="C758" s="39"/>
      <c r="E758" s="1"/>
      <c r="F758" s="36"/>
      <c r="G758" s="1"/>
      <c r="I758" s="23"/>
    </row>
    <row r="759" spans="1:9" ht="15.75" customHeight="1">
      <c r="A759" s="37"/>
      <c r="B759" s="39"/>
      <c r="C759" s="39"/>
      <c r="E759" s="1"/>
      <c r="F759" s="36"/>
      <c r="G759" s="1"/>
      <c r="I759" s="23"/>
    </row>
    <row r="760" spans="1:9" ht="15.75" customHeight="1">
      <c r="A760" s="37"/>
      <c r="B760" s="39"/>
      <c r="C760" s="39"/>
      <c r="E760" s="1"/>
      <c r="F760" s="36"/>
      <c r="G760" s="1"/>
      <c r="I760" s="23"/>
    </row>
    <row r="761" spans="1:9" ht="15.75" customHeight="1">
      <c r="A761" s="37"/>
      <c r="B761" s="39"/>
      <c r="C761" s="39"/>
      <c r="E761" s="1"/>
      <c r="F761" s="36"/>
      <c r="G761" s="1"/>
      <c r="I761" s="23"/>
    </row>
    <row r="762" spans="1:9" ht="15.75" customHeight="1">
      <c r="A762" s="37"/>
      <c r="B762" s="39"/>
      <c r="C762" s="39"/>
      <c r="E762" s="1"/>
      <c r="F762" s="36"/>
      <c r="G762" s="1"/>
      <c r="I762" s="23"/>
    </row>
    <row r="763" spans="1:9" ht="15.75" customHeight="1">
      <c r="A763" s="37"/>
      <c r="B763" s="39"/>
      <c r="C763" s="39"/>
      <c r="E763" s="1"/>
      <c r="F763" s="36"/>
      <c r="G763" s="1"/>
      <c r="I763" s="23"/>
    </row>
    <row r="764" spans="1:9" ht="15.75" customHeight="1">
      <c r="A764" s="37"/>
      <c r="B764" s="39"/>
      <c r="C764" s="39"/>
      <c r="E764" s="1"/>
      <c r="F764" s="36"/>
      <c r="G764" s="1"/>
      <c r="I764" s="23"/>
    </row>
    <row r="765" spans="1:9" ht="15.75" customHeight="1">
      <c r="A765" s="37"/>
      <c r="B765" s="39"/>
      <c r="C765" s="39"/>
      <c r="E765" s="1"/>
      <c r="F765" s="36"/>
      <c r="G765" s="1"/>
      <c r="I765" s="23"/>
    </row>
    <row r="766" spans="1:9" ht="15.75" customHeight="1">
      <c r="A766" s="37"/>
      <c r="B766" s="39"/>
      <c r="C766" s="39"/>
      <c r="E766" s="1"/>
      <c r="F766" s="36"/>
      <c r="G766" s="1"/>
      <c r="I766" s="23"/>
    </row>
    <row r="767" spans="1:9" ht="15.75" customHeight="1">
      <c r="A767" s="37"/>
      <c r="B767" s="39"/>
      <c r="C767" s="39"/>
      <c r="E767" s="1"/>
      <c r="F767" s="36"/>
      <c r="G767" s="1"/>
      <c r="I767" s="23"/>
    </row>
    <row r="768" spans="1:9" ht="15.75" customHeight="1">
      <c r="A768" s="37"/>
      <c r="B768" s="39"/>
      <c r="C768" s="39"/>
      <c r="E768" s="1"/>
      <c r="F768" s="36"/>
      <c r="G768" s="1"/>
      <c r="I768" s="23"/>
    </row>
    <row r="769" spans="1:9" ht="15.75" customHeight="1">
      <c r="A769" s="37"/>
      <c r="B769" s="39"/>
      <c r="C769" s="39"/>
      <c r="E769" s="1"/>
      <c r="F769" s="36"/>
      <c r="G769" s="1"/>
      <c r="I769" s="23"/>
    </row>
    <row r="770" spans="1:9" ht="15.75" customHeight="1">
      <c r="A770" s="37"/>
      <c r="B770" s="39"/>
      <c r="C770" s="39"/>
      <c r="E770" s="1"/>
      <c r="F770" s="36"/>
      <c r="G770" s="1"/>
      <c r="I770" s="23"/>
    </row>
    <row r="771" spans="1:9" ht="15.75" customHeight="1">
      <c r="A771" s="37"/>
      <c r="B771" s="39"/>
      <c r="C771" s="39"/>
      <c r="E771" s="1"/>
      <c r="F771" s="36"/>
      <c r="G771" s="1"/>
      <c r="I771" s="23"/>
    </row>
    <row r="772" spans="1:9" ht="15.75" customHeight="1">
      <c r="A772" s="37"/>
      <c r="B772" s="39"/>
      <c r="C772" s="39"/>
      <c r="E772" s="1"/>
      <c r="F772" s="36"/>
      <c r="G772" s="1"/>
      <c r="I772" s="23"/>
    </row>
    <row r="773" spans="1:9" ht="15.75" customHeight="1">
      <c r="A773" s="37"/>
      <c r="B773" s="39"/>
      <c r="C773" s="39"/>
      <c r="E773" s="1"/>
      <c r="F773" s="36"/>
      <c r="G773" s="1"/>
      <c r="I773" s="23"/>
    </row>
    <row r="774" spans="1:9" ht="15.75" customHeight="1">
      <c r="A774" s="37"/>
      <c r="B774" s="39"/>
      <c r="C774" s="39"/>
      <c r="E774" s="1"/>
      <c r="F774" s="36"/>
      <c r="G774" s="1"/>
      <c r="I774" s="23"/>
    </row>
    <row r="775" spans="1:9" ht="15.75" customHeight="1">
      <c r="A775" s="37"/>
      <c r="B775" s="39"/>
      <c r="C775" s="39"/>
      <c r="E775" s="1"/>
      <c r="F775" s="36"/>
      <c r="G775" s="1"/>
      <c r="I775" s="23"/>
    </row>
    <row r="776" spans="1:9" ht="15.75" customHeight="1">
      <c r="A776" s="37"/>
      <c r="B776" s="39"/>
      <c r="C776" s="39"/>
      <c r="E776" s="1"/>
      <c r="F776" s="36"/>
      <c r="G776" s="1"/>
      <c r="I776" s="23"/>
    </row>
    <row r="777" spans="1:9" ht="15.75" customHeight="1">
      <c r="A777" s="37"/>
      <c r="B777" s="39"/>
      <c r="C777" s="39"/>
      <c r="E777" s="1"/>
      <c r="F777" s="36"/>
      <c r="G777" s="1"/>
      <c r="I777" s="23"/>
    </row>
    <row r="778" spans="1:9" ht="15.75" customHeight="1">
      <c r="A778" s="37"/>
      <c r="B778" s="39"/>
      <c r="C778" s="39"/>
      <c r="E778" s="1"/>
      <c r="F778" s="36"/>
      <c r="G778" s="1"/>
      <c r="I778" s="23"/>
    </row>
    <row r="779" spans="1:9" ht="15.75" customHeight="1">
      <c r="A779" s="37"/>
      <c r="B779" s="39"/>
      <c r="C779" s="39"/>
      <c r="E779" s="1"/>
      <c r="F779" s="36"/>
      <c r="G779" s="1"/>
      <c r="I779" s="23"/>
    </row>
    <row r="780" spans="1:9" ht="15.75" customHeight="1">
      <c r="A780" s="37"/>
      <c r="B780" s="39"/>
      <c r="C780" s="39"/>
      <c r="E780" s="1"/>
      <c r="F780" s="36"/>
      <c r="G780" s="1"/>
      <c r="I780" s="23"/>
    </row>
    <row r="781" spans="1:9" ht="15.75" customHeight="1">
      <c r="A781" s="37"/>
      <c r="B781" s="39"/>
      <c r="C781" s="39"/>
      <c r="E781" s="1"/>
      <c r="F781" s="36"/>
      <c r="G781" s="1"/>
      <c r="I781" s="23"/>
    </row>
    <row r="782" spans="1:9" ht="15.75" customHeight="1">
      <c r="A782" s="37"/>
      <c r="B782" s="39"/>
      <c r="C782" s="39"/>
      <c r="E782" s="1"/>
      <c r="F782" s="36"/>
      <c r="G782" s="1"/>
      <c r="I782" s="23"/>
    </row>
    <row r="783" spans="1:9" ht="15.75" customHeight="1">
      <c r="A783" s="37"/>
      <c r="B783" s="39"/>
      <c r="C783" s="39"/>
      <c r="E783" s="1"/>
      <c r="F783" s="36"/>
      <c r="G783" s="1"/>
      <c r="I783" s="23"/>
    </row>
    <row r="784" spans="1:9" ht="15.75" customHeight="1">
      <c r="A784" s="37"/>
      <c r="B784" s="39"/>
      <c r="C784" s="39"/>
      <c r="E784" s="1"/>
      <c r="F784" s="36"/>
      <c r="G784" s="1"/>
      <c r="I784" s="23"/>
    </row>
    <row r="785" spans="1:9" ht="15.75" customHeight="1">
      <c r="A785" s="37"/>
      <c r="B785" s="39"/>
      <c r="C785" s="39"/>
      <c r="E785" s="1"/>
      <c r="F785" s="36"/>
      <c r="G785" s="1"/>
      <c r="I785" s="23"/>
    </row>
    <row r="786" spans="1:9" ht="15.75" customHeight="1">
      <c r="A786" s="37"/>
      <c r="B786" s="39"/>
      <c r="C786" s="39"/>
      <c r="E786" s="1"/>
      <c r="F786" s="36"/>
      <c r="G786" s="1"/>
      <c r="I786" s="23"/>
    </row>
    <row r="787" spans="1:9" ht="15.75" customHeight="1">
      <c r="A787" s="37"/>
      <c r="B787" s="39"/>
      <c r="C787" s="39"/>
      <c r="E787" s="1"/>
      <c r="F787" s="36"/>
      <c r="G787" s="1"/>
      <c r="I787" s="23"/>
    </row>
    <row r="788" spans="1:9" ht="15.75" customHeight="1">
      <c r="A788" s="37"/>
      <c r="B788" s="39"/>
      <c r="C788" s="39"/>
      <c r="E788" s="1"/>
      <c r="F788" s="36"/>
      <c r="G788" s="1"/>
      <c r="I788" s="23"/>
    </row>
    <row r="789" spans="1:9" ht="15.75" customHeight="1">
      <c r="A789" s="37"/>
      <c r="B789" s="39"/>
      <c r="C789" s="39"/>
      <c r="E789" s="1"/>
      <c r="F789" s="36"/>
      <c r="G789" s="1"/>
      <c r="I789" s="23"/>
    </row>
    <row r="790" spans="1:9" ht="15.75" customHeight="1">
      <c r="A790" s="37"/>
      <c r="B790" s="39"/>
      <c r="C790" s="39"/>
      <c r="E790" s="1"/>
      <c r="F790" s="36"/>
      <c r="G790" s="1"/>
      <c r="I790" s="23"/>
    </row>
    <row r="791" spans="1:9" ht="15.75" customHeight="1">
      <c r="A791" s="37"/>
      <c r="B791" s="39"/>
      <c r="C791" s="39"/>
      <c r="E791" s="1"/>
      <c r="F791" s="36"/>
      <c r="G791" s="1"/>
      <c r="I791" s="23"/>
    </row>
    <row r="792" spans="1:9" ht="15.75" customHeight="1">
      <c r="A792" s="37"/>
      <c r="B792" s="39"/>
      <c r="C792" s="39"/>
      <c r="E792" s="1"/>
      <c r="F792" s="36"/>
      <c r="G792" s="1"/>
      <c r="I792" s="23"/>
    </row>
    <row r="793" spans="1:9" ht="15.75" customHeight="1">
      <c r="A793" s="37"/>
      <c r="B793" s="39"/>
      <c r="C793" s="39"/>
      <c r="E793" s="1"/>
      <c r="F793" s="36"/>
      <c r="G793" s="1"/>
      <c r="I793" s="23"/>
    </row>
    <row r="794" spans="1:9" ht="15.75" customHeight="1">
      <c r="A794" s="37"/>
      <c r="B794" s="39"/>
      <c r="C794" s="39"/>
      <c r="E794" s="1"/>
      <c r="F794" s="36"/>
      <c r="G794" s="1"/>
      <c r="I794" s="23"/>
    </row>
    <row r="795" spans="1:9" ht="15.75" customHeight="1">
      <c r="A795" s="37"/>
      <c r="B795" s="39"/>
      <c r="C795" s="39"/>
      <c r="E795" s="1"/>
      <c r="F795" s="36"/>
      <c r="G795" s="1"/>
      <c r="I795" s="23"/>
    </row>
    <row r="796" spans="1:9" ht="15.75" customHeight="1">
      <c r="A796" s="37"/>
      <c r="B796" s="39"/>
      <c r="C796" s="39"/>
      <c r="E796" s="1"/>
      <c r="F796" s="36"/>
      <c r="G796" s="1"/>
      <c r="I796" s="23"/>
    </row>
    <row r="797" spans="1:9" ht="15.75" customHeight="1">
      <c r="A797" s="37"/>
      <c r="B797" s="39"/>
      <c r="C797" s="39"/>
      <c r="E797" s="1"/>
      <c r="F797" s="36"/>
      <c r="G797" s="1"/>
      <c r="I797" s="23"/>
    </row>
    <row r="798" spans="1:9" ht="15.75" customHeight="1">
      <c r="A798" s="37"/>
      <c r="B798" s="39"/>
      <c r="C798" s="39"/>
      <c r="E798" s="1"/>
      <c r="F798" s="36"/>
      <c r="G798" s="1"/>
      <c r="I798" s="23"/>
    </row>
    <row r="799" spans="1:9" ht="15.75" customHeight="1">
      <c r="A799" s="37"/>
      <c r="B799" s="39"/>
      <c r="C799" s="39"/>
      <c r="E799" s="1"/>
      <c r="F799" s="36"/>
      <c r="G799" s="1"/>
      <c r="I799" s="23"/>
    </row>
    <row r="800" spans="1:9" ht="15.75" customHeight="1">
      <c r="A800" s="37"/>
      <c r="B800" s="39"/>
      <c r="C800" s="39"/>
      <c r="E800" s="1"/>
      <c r="F800" s="36"/>
      <c r="G800" s="1"/>
      <c r="I800" s="23"/>
    </row>
    <row r="801" spans="1:9" ht="15.75" customHeight="1">
      <c r="A801" s="37"/>
      <c r="B801" s="39"/>
      <c r="C801" s="39"/>
      <c r="E801" s="1"/>
      <c r="F801" s="36"/>
      <c r="G801" s="1"/>
      <c r="I801" s="23"/>
    </row>
    <row r="802" spans="1:9" ht="15.75" customHeight="1">
      <c r="A802" s="37"/>
      <c r="B802" s="39"/>
      <c r="C802" s="39"/>
      <c r="E802" s="1"/>
      <c r="F802" s="36"/>
      <c r="G802" s="1"/>
      <c r="I802" s="23"/>
    </row>
    <row r="803" spans="1:9" ht="15.75" customHeight="1">
      <c r="A803" s="37"/>
      <c r="B803" s="39"/>
      <c r="C803" s="39"/>
      <c r="E803" s="1"/>
      <c r="F803" s="36"/>
      <c r="G803" s="1"/>
      <c r="I803" s="23"/>
    </row>
    <row r="804" spans="1:9" ht="15.75" customHeight="1">
      <c r="A804" s="37"/>
      <c r="B804" s="39"/>
      <c r="C804" s="39"/>
      <c r="E804" s="1"/>
      <c r="F804" s="36"/>
      <c r="G804" s="1"/>
      <c r="I804" s="23"/>
    </row>
    <row r="805" spans="1:9" ht="15.75" customHeight="1">
      <c r="A805" s="37"/>
      <c r="B805" s="39"/>
      <c r="C805" s="39"/>
      <c r="E805" s="1"/>
      <c r="F805" s="36"/>
      <c r="G805" s="1"/>
      <c r="I805" s="23"/>
    </row>
    <row r="806" spans="1:9" ht="15.75" customHeight="1">
      <c r="A806" s="37"/>
      <c r="B806" s="39"/>
      <c r="C806" s="39"/>
      <c r="E806" s="1"/>
      <c r="F806" s="36"/>
      <c r="G806" s="1"/>
      <c r="I806" s="23"/>
    </row>
    <row r="807" spans="1:9" ht="15.75" customHeight="1">
      <c r="A807" s="37"/>
      <c r="B807" s="39"/>
      <c r="C807" s="39"/>
      <c r="E807" s="1"/>
      <c r="F807" s="36"/>
      <c r="G807" s="1"/>
      <c r="I807" s="23"/>
    </row>
    <row r="808" spans="1:9" ht="15.75" customHeight="1">
      <c r="A808" s="37"/>
      <c r="B808" s="39"/>
      <c r="C808" s="39"/>
      <c r="E808" s="1"/>
      <c r="F808" s="36"/>
      <c r="G808" s="1"/>
      <c r="I808" s="23"/>
    </row>
    <row r="809" spans="1:9" ht="15.75" customHeight="1">
      <c r="A809" s="37"/>
      <c r="B809" s="39"/>
      <c r="C809" s="39"/>
      <c r="E809" s="1"/>
      <c r="F809" s="36"/>
      <c r="G809" s="1"/>
      <c r="I809" s="23"/>
    </row>
    <row r="810" spans="1:9" ht="15.75" customHeight="1">
      <c r="A810" s="37"/>
      <c r="B810" s="39"/>
      <c r="C810" s="39"/>
      <c r="E810" s="1"/>
      <c r="F810" s="36"/>
      <c r="G810" s="1"/>
      <c r="I810" s="23"/>
    </row>
    <row r="811" spans="1:9" ht="15.75" customHeight="1">
      <c r="A811" s="37"/>
      <c r="B811" s="39"/>
      <c r="C811" s="39"/>
      <c r="E811" s="1"/>
      <c r="F811" s="36"/>
      <c r="G811" s="1"/>
      <c r="I811" s="23"/>
    </row>
    <row r="812" spans="1:9" ht="15.75" customHeight="1">
      <c r="A812" s="37"/>
      <c r="B812" s="39"/>
      <c r="C812" s="39"/>
      <c r="E812" s="1"/>
      <c r="F812" s="36"/>
      <c r="G812" s="1"/>
      <c r="I812" s="23"/>
    </row>
    <row r="813" spans="1:9" ht="15.75" customHeight="1">
      <c r="A813" s="37"/>
      <c r="B813" s="39"/>
      <c r="C813" s="39"/>
      <c r="E813" s="1"/>
      <c r="F813" s="36"/>
      <c r="G813" s="1"/>
      <c r="I813" s="23"/>
    </row>
    <row r="814" spans="1:9" ht="15.75" customHeight="1">
      <c r="A814" s="37"/>
      <c r="B814" s="39"/>
      <c r="C814" s="39"/>
      <c r="E814" s="1"/>
      <c r="F814" s="36"/>
      <c r="G814" s="1"/>
      <c r="I814" s="23"/>
    </row>
    <row r="815" spans="1:9" ht="15.75" customHeight="1">
      <c r="A815" s="37"/>
      <c r="B815" s="39"/>
      <c r="C815" s="39"/>
      <c r="E815" s="1"/>
      <c r="F815" s="36"/>
      <c r="G815" s="1"/>
      <c r="I815" s="23"/>
    </row>
    <row r="816" spans="1:9" ht="15.75" customHeight="1">
      <c r="A816" s="37"/>
      <c r="B816" s="39"/>
      <c r="C816" s="39"/>
      <c r="E816" s="1"/>
      <c r="F816" s="36"/>
      <c r="G816" s="1"/>
      <c r="I816" s="23"/>
    </row>
    <row r="817" spans="1:9" ht="15.75" customHeight="1">
      <c r="A817" s="37"/>
      <c r="B817" s="39"/>
      <c r="C817" s="39"/>
      <c r="E817" s="1"/>
      <c r="F817" s="36"/>
      <c r="G817" s="1"/>
      <c r="I817" s="23"/>
    </row>
    <row r="818" spans="1:9" ht="15.75" customHeight="1">
      <c r="A818" s="37"/>
      <c r="B818" s="39"/>
      <c r="C818" s="39"/>
      <c r="E818" s="1"/>
      <c r="F818" s="36"/>
      <c r="G818" s="1"/>
      <c r="I818" s="23"/>
    </row>
    <row r="819" spans="1:9" ht="15.75" customHeight="1">
      <c r="A819" s="37"/>
      <c r="B819" s="39"/>
      <c r="C819" s="39"/>
      <c r="E819" s="1"/>
      <c r="F819" s="36"/>
      <c r="G819" s="1"/>
      <c r="I819" s="23"/>
    </row>
    <row r="820" spans="1:9" ht="15.75" customHeight="1">
      <c r="A820" s="37"/>
      <c r="B820" s="39"/>
      <c r="C820" s="39"/>
      <c r="E820" s="1"/>
      <c r="F820" s="36"/>
      <c r="G820" s="1"/>
      <c r="I820" s="23"/>
    </row>
    <row r="821" spans="1:9" ht="15.75" customHeight="1">
      <c r="A821" s="37"/>
      <c r="B821" s="39"/>
      <c r="C821" s="39"/>
      <c r="E821" s="1"/>
      <c r="F821" s="36"/>
      <c r="G821" s="1"/>
      <c r="I821" s="23"/>
    </row>
    <row r="822" spans="1:9" ht="15.75" customHeight="1">
      <c r="A822" s="37"/>
      <c r="B822" s="39"/>
      <c r="C822" s="39"/>
      <c r="E822" s="1"/>
      <c r="F822" s="36"/>
      <c r="G822" s="1"/>
      <c r="I822" s="23"/>
    </row>
    <row r="823" spans="1:9" ht="15.75" customHeight="1">
      <c r="A823" s="37"/>
      <c r="B823" s="39"/>
      <c r="C823" s="39"/>
      <c r="E823" s="1"/>
      <c r="F823" s="36"/>
      <c r="G823" s="1"/>
      <c r="I823" s="23"/>
    </row>
    <row r="824" spans="1:9" ht="15.75" customHeight="1">
      <c r="A824" s="37"/>
      <c r="B824" s="39"/>
      <c r="C824" s="39"/>
      <c r="E824" s="1"/>
      <c r="F824" s="36"/>
      <c r="G824" s="1"/>
      <c r="I824" s="23"/>
    </row>
    <row r="825" spans="1:9" ht="15.75" customHeight="1">
      <c r="A825" s="37"/>
      <c r="B825" s="39"/>
      <c r="C825" s="39"/>
      <c r="E825" s="1"/>
      <c r="F825" s="36"/>
      <c r="G825" s="1"/>
      <c r="I825" s="23"/>
    </row>
    <row r="826" spans="1:9" ht="15.75" customHeight="1">
      <c r="A826" s="37"/>
      <c r="B826" s="39"/>
      <c r="C826" s="39"/>
      <c r="E826" s="1"/>
      <c r="F826" s="36"/>
      <c r="G826" s="1"/>
      <c r="I826" s="23"/>
    </row>
    <row r="827" spans="1:9" ht="15.75" customHeight="1">
      <c r="A827" s="37"/>
      <c r="B827" s="39"/>
      <c r="C827" s="39"/>
      <c r="E827" s="1"/>
      <c r="F827" s="36"/>
      <c r="G827" s="1"/>
      <c r="I827" s="23"/>
    </row>
    <row r="828" spans="1:9" ht="15.75" customHeight="1">
      <c r="A828" s="37"/>
      <c r="B828" s="39"/>
      <c r="C828" s="39"/>
      <c r="E828" s="1"/>
      <c r="F828" s="36"/>
      <c r="G828" s="1"/>
      <c r="I828" s="23"/>
    </row>
    <row r="829" spans="1:9" ht="15.75" customHeight="1">
      <c r="A829" s="37"/>
      <c r="B829" s="39"/>
      <c r="C829" s="39"/>
      <c r="E829" s="1"/>
      <c r="F829" s="36"/>
      <c r="G829" s="1"/>
      <c r="I829" s="23"/>
    </row>
    <row r="830" spans="1:9" ht="15.75" customHeight="1">
      <c r="A830" s="37"/>
      <c r="B830" s="39"/>
      <c r="C830" s="39"/>
      <c r="E830" s="1"/>
      <c r="F830" s="36"/>
      <c r="G830" s="1"/>
      <c r="I830" s="23"/>
    </row>
    <row r="831" spans="1:9" ht="15.75" customHeight="1">
      <c r="A831" s="37"/>
      <c r="B831" s="39"/>
      <c r="C831" s="39"/>
      <c r="E831" s="1"/>
      <c r="F831" s="36"/>
      <c r="G831" s="1"/>
      <c r="I831" s="23"/>
    </row>
    <row r="832" spans="1:9" ht="15.75" customHeight="1">
      <c r="A832" s="37"/>
      <c r="B832" s="39"/>
      <c r="C832" s="39"/>
      <c r="E832" s="1"/>
      <c r="F832" s="36"/>
      <c r="G832" s="1"/>
      <c r="I832" s="23"/>
    </row>
    <row r="833" spans="1:9" ht="15.75" customHeight="1">
      <c r="A833" s="37"/>
      <c r="B833" s="39"/>
      <c r="C833" s="39"/>
      <c r="E833" s="1"/>
      <c r="F833" s="36"/>
      <c r="G833" s="1"/>
      <c r="I833" s="23"/>
    </row>
    <row r="834" spans="1:9" ht="15.75" customHeight="1">
      <c r="A834" s="37"/>
      <c r="B834" s="39"/>
      <c r="C834" s="39"/>
      <c r="E834" s="1"/>
      <c r="F834" s="36"/>
      <c r="G834" s="1"/>
      <c r="I834" s="23"/>
    </row>
    <row r="835" spans="1:9" ht="15.75" customHeight="1">
      <c r="A835" s="37"/>
      <c r="B835" s="39"/>
      <c r="C835" s="39"/>
      <c r="E835" s="1"/>
      <c r="F835" s="36"/>
      <c r="G835" s="1"/>
      <c r="I835" s="23"/>
    </row>
    <row r="836" spans="1:9" ht="15.75" customHeight="1">
      <c r="A836" s="37"/>
      <c r="B836" s="39"/>
      <c r="C836" s="39"/>
      <c r="E836" s="1"/>
      <c r="F836" s="36"/>
      <c r="G836" s="1"/>
      <c r="I836" s="23"/>
    </row>
    <row r="837" spans="1:9" ht="15.75" customHeight="1">
      <c r="A837" s="37"/>
      <c r="B837" s="39"/>
      <c r="C837" s="39"/>
      <c r="E837" s="1"/>
      <c r="F837" s="36"/>
      <c r="G837" s="1"/>
      <c r="I837" s="23"/>
    </row>
    <row r="838" spans="1:9" ht="15.75" customHeight="1">
      <c r="A838" s="37"/>
      <c r="B838" s="39"/>
      <c r="C838" s="39"/>
      <c r="E838" s="1"/>
      <c r="F838" s="36"/>
      <c r="G838" s="1"/>
      <c r="I838" s="23"/>
    </row>
    <row r="839" spans="1:9" ht="15.75" customHeight="1">
      <c r="A839" s="37"/>
      <c r="B839" s="39"/>
      <c r="C839" s="39"/>
      <c r="E839" s="1"/>
      <c r="F839" s="36"/>
      <c r="G839" s="1"/>
      <c r="I839" s="23"/>
    </row>
    <row r="840" spans="1:9" ht="15.75" customHeight="1">
      <c r="A840" s="37"/>
      <c r="B840" s="39"/>
      <c r="C840" s="39"/>
      <c r="E840" s="1"/>
      <c r="F840" s="36"/>
      <c r="G840" s="1"/>
      <c r="I840" s="23"/>
    </row>
    <row r="841" spans="1:9" ht="15.75" customHeight="1">
      <c r="A841" s="37"/>
      <c r="B841" s="39"/>
      <c r="C841" s="39"/>
      <c r="E841" s="1"/>
      <c r="F841" s="36"/>
      <c r="G841" s="1"/>
      <c r="I841" s="23"/>
    </row>
    <row r="842" spans="1:9" ht="15.75" customHeight="1">
      <c r="A842" s="37"/>
      <c r="B842" s="39"/>
      <c r="C842" s="39"/>
      <c r="E842" s="1"/>
      <c r="F842" s="36"/>
      <c r="G842" s="1"/>
      <c r="I842" s="23"/>
    </row>
    <row r="843" spans="1:9" ht="15.75" customHeight="1">
      <c r="A843" s="37"/>
      <c r="B843" s="39"/>
      <c r="C843" s="39"/>
      <c r="E843" s="1"/>
      <c r="F843" s="36"/>
      <c r="G843" s="1"/>
      <c r="I843" s="23"/>
    </row>
    <row r="844" spans="1:9" ht="15.75" customHeight="1">
      <c r="A844" s="37"/>
      <c r="B844" s="39"/>
      <c r="C844" s="39"/>
      <c r="E844" s="1"/>
      <c r="F844" s="36"/>
      <c r="G844" s="1"/>
      <c r="I844" s="23"/>
    </row>
    <row r="845" spans="1:9" ht="15.75" customHeight="1">
      <c r="A845" s="37"/>
      <c r="B845" s="39"/>
      <c r="C845" s="39"/>
      <c r="E845" s="1"/>
      <c r="F845" s="36"/>
      <c r="G845" s="1"/>
      <c r="I845" s="23"/>
    </row>
    <row r="846" spans="1:9" ht="15.75" customHeight="1">
      <c r="A846" s="37"/>
      <c r="B846" s="39"/>
      <c r="C846" s="39"/>
      <c r="E846" s="1"/>
      <c r="F846" s="36"/>
      <c r="G846" s="1"/>
      <c r="I846" s="23"/>
    </row>
    <row r="847" spans="1:9" ht="15.75" customHeight="1">
      <c r="A847" s="37"/>
      <c r="B847" s="39"/>
      <c r="C847" s="39"/>
      <c r="E847" s="1"/>
      <c r="F847" s="36"/>
      <c r="G847" s="1"/>
      <c r="I847" s="23"/>
    </row>
    <row r="848" spans="1:9" ht="15.75" customHeight="1">
      <c r="A848" s="37"/>
      <c r="B848" s="39"/>
      <c r="C848" s="39"/>
      <c r="E848" s="1"/>
      <c r="F848" s="36"/>
      <c r="G848" s="1"/>
      <c r="I848" s="23"/>
    </row>
    <row r="849" spans="1:9" ht="15.75" customHeight="1">
      <c r="A849" s="37"/>
      <c r="B849" s="39"/>
      <c r="C849" s="39"/>
      <c r="E849" s="1"/>
      <c r="F849" s="36"/>
      <c r="G849" s="1"/>
      <c r="I849" s="23"/>
    </row>
    <row r="850" spans="1:9" ht="15.75" customHeight="1">
      <c r="A850" s="37"/>
      <c r="B850" s="39"/>
      <c r="C850" s="39"/>
      <c r="E850" s="1"/>
      <c r="F850" s="36"/>
      <c r="G850" s="1"/>
      <c r="I850" s="23"/>
    </row>
    <row r="851" spans="1:9" ht="15.75" customHeight="1">
      <c r="A851" s="37"/>
      <c r="B851" s="39"/>
      <c r="C851" s="39"/>
      <c r="E851" s="1"/>
      <c r="F851" s="36"/>
      <c r="G851" s="1"/>
      <c r="I851" s="23"/>
    </row>
    <row r="852" spans="1:9" ht="15.75" customHeight="1">
      <c r="A852" s="37"/>
      <c r="B852" s="39"/>
      <c r="C852" s="39"/>
      <c r="E852" s="1"/>
      <c r="F852" s="36"/>
      <c r="G852" s="1"/>
      <c r="I852" s="23"/>
    </row>
    <row r="853" spans="1:9" ht="15.75" customHeight="1">
      <c r="A853" s="37"/>
      <c r="B853" s="39"/>
      <c r="C853" s="39"/>
      <c r="E853" s="1"/>
      <c r="F853" s="36"/>
      <c r="G853" s="1"/>
      <c r="I853" s="23"/>
    </row>
    <row r="854" spans="1:9" ht="15.75" customHeight="1">
      <c r="A854" s="37"/>
      <c r="B854" s="39"/>
      <c r="C854" s="39"/>
      <c r="E854" s="1"/>
      <c r="F854" s="36"/>
      <c r="G854" s="1"/>
      <c r="I854" s="23"/>
    </row>
    <row r="855" spans="1:9" ht="15.75" customHeight="1">
      <c r="A855" s="37"/>
      <c r="B855" s="39"/>
      <c r="C855" s="39"/>
      <c r="E855" s="1"/>
      <c r="F855" s="36"/>
      <c r="G855" s="1"/>
      <c r="I855" s="23"/>
    </row>
    <row r="856" spans="1:9" ht="15.75" customHeight="1">
      <c r="A856" s="37"/>
      <c r="B856" s="39"/>
      <c r="C856" s="39"/>
      <c r="E856" s="1"/>
      <c r="F856" s="36"/>
      <c r="G856" s="1"/>
      <c r="I856" s="23"/>
    </row>
    <row r="857" spans="1:9" ht="15.75" customHeight="1">
      <c r="A857" s="37"/>
      <c r="B857" s="39"/>
      <c r="C857" s="39"/>
      <c r="E857" s="1"/>
      <c r="F857" s="36"/>
      <c r="G857" s="1"/>
      <c r="I857" s="23"/>
    </row>
    <row r="858" spans="1:9" ht="15.75" customHeight="1">
      <c r="A858" s="37"/>
      <c r="B858" s="39"/>
      <c r="C858" s="39"/>
      <c r="E858" s="1"/>
      <c r="F858" s="36"/>
      <c r="G858" s="1"/>
      <c r="I858" s="23"/>
    </row>
    <row r="859" spans="1:9" ht="15.75" customHeight="1">
      <c r="A859" s="37"/>
      <c r="B859" s="39"/>
      <c r="C859" s="39"/>
      <c r="E859" s="1"/>
      <c r="F859" s="36"/>
      <c r="G859" s="1"/>
      <c r="I859" s="23"/>
    </row>
    <row r="860" spans="1:9" ht="15.75" customHeight="1">
      <c r="A860" s="37"/>
      <c r="B860" s="39"/>
      <c r="C860" s="39"/>
      <c r="E860" s="1"/>
      <c r="F860" s="36"/>
      <c r="G860" s="1"/>
      <c r="I860" s="23"/>
    </row>
    <row r="861" spans="1:9" ht="15.75" customHeight="1">
      <c r="A861" s="37"/>
      <c r="B861" s="39"/>
      <c r="C861" s="39"/>
      <c r="E861" s="1"/>
      <c r="F861" s="36"/>
      <c r="G861" s="1"/>
      <c r="I861" s="23"/>
    </row>
    <row r="862" spans="1:9" ht="15.75" customHeight="1">
      <c r="A862" s="37"/>
      <c r="B862" s="39"/>
      <c r="C862" s="39"/>
      <c r="E862" s="1"/>
      <c r="F862" s="36"/>
      <c r="G862" s="1"/>
      <c r="I862" s="23"/>
    </row>
    <row r="863" spans="1:9" ht="15.75" customHeight="1">
      <c r="A863" s="37"/>
      <c r="B863" s="39"/>
      <c r="C863" s="39"/>
      <c r="E863" s="1"/>
      <c r="F863" s="36"/>
      <c r="G863" s="1"/>
      <c r="I863" s="23"/>
    </row>
    <row r="864" spans="1:9" ht="15.75" customHeight="1">
      <c r="A864" s="37"/>
      <c r="B864" s="39"/>
      <c r="C864" s="39"/>
      <c r="E864" s="1"/>
      <c r="F864" s="36"/>
      <c r="G864" s="1"/>
      <c r="I864" s="23"/>
    </row>
    <row r="865" spans="1:9" ht="15.75" customHeight="1">
      <c r="A865" s="37"/>
      <c r="B865" s="39"/>
      <c r="C865" s="39"/>
      <c r="E865" s="1"/>
      <c r="F865" s="36"/>
      <c r="G865" s="1"/>
      <c r="I865" s="23"/>
    </row>
    <row r="866" spans="1:9" ht="15.75" customHeight="1">
      <c r="A866" s="37"/>
      <c r="B866" s="39"/>
      <c r="C866" s="39"/>
      <c r="E866" s="1"/>
      <c r="F866" s="36"/>
      <c r="G866" s="1"/>
      <c r="I866" s="23"/>
    </row>
    <row r="867" spans="1:9" ht="15.75" customHeight="1">
      <c r="A867" s="37"/>
      <c r="B867" s="39"/>
      <c r="C867" s="39"/>
      <c r="E867" s="1"/>
      <c r="F867" s="36"/>
      <c r="G867" s="1"/>
      <c r="I867" s="23"/>
    </row>
    <row r="868" spans="1:9" ht="15.75" customHeight="1">
      <c r="A868" s="37"/>
      <c r="B868" s="39"/>
      <c r="C868" s="39"/>
      <c r="E868" s="1"/>
      <c r="F868" s="36"/>
      <c r="G868" s="1"/>
      <c r="I868" s="23"/>
    </row>
    <row r="869" spans="1:9" ht="15.75" customHeight="1">
      <c r="A869" s="37"/>
      <c r="B869" s="39"/>
      <c r="C869" s="39"/>
      <c r="E869" s="1"/>
      <c r="F869" s="36"/>
      <c r="G869" s="1"/>
      <c r="I869" s="23"/>
    </row>
    <row r="870" spans="1:9" ht="15.75" customHeight="1">
      <c r="A870" s="37"/>
      <c r="B870" s="39"/>
      <c r="C870" s="39"/>
      <c r="E870" s="1"/>
      <c r="F870" s="36"/>
      <c r="G870" s="1"/>
      <c r="I870" s="23"/>
    </row>
    <row r="871" spans="1:9" ht="15.75" customHeight="1">
      <c r="A871" s="37"/>
      <c r="B871" s="39"/>
      <c r="C871" s="39"/>
      <c r="E871" s="1"/>
      <c r="F871" s="36"/>
      <c r="G871" s="1"/>
      <c r="I871" s="23"/>
    </row>
    <row r="872" spans="1:9" ht="15.75" customHeight="1">
      <c r="A872" s="37"/>
      <c r="B872" s="39"/>
      <c r="C872" s="39"/>
      <c r="E872" s="1"/>
      <c r="F872" s="36"/>
      <c r="G872" s="1"/>
      <c r="I872" s="23"/>
    </row>
    <row r="873" spans="1:9" ht="15.75" customHeight="1">
      <c r="A873" s="37"/>
      <c r="B873" s="39"/>
      <c r="C873" s="39"/>
      <c r="E873" s="1"/>
      <c r="F873" s="36"/>
      <c r="G873" s="1"/>
      <c r="I873" s="23"/>
    </row>
    <row r="874" spans="1:9" ht="15.75" customHeight="1">
      <c r="A874" s="37"/>
      <c r="B874" s="39"/>
      <c r="C874" s="39"/>
      <c r="E874" s="1"/>
      <c r="F874" s="36"/>
      <c r="G874" s="1"/>
      <c r="I874" s="23"/>
    </row>
    <row r="875" spans="1:9" ht="15.75" customHeight="1">
      <c r="A875" s="37"/>
      <c r="B875" s="39"/>
      <c r="C875" s="39"/>
      <c r="E875" s="1"/>
      <c r="F875" s="36"/>
      <c r="G875" s="1"/>
      <c r="I875" s="23"/>
    </row>
    <row r="876" spans="1:9" ht="15.75" customHeight="1">
      <c r="A876" s="37"/>
      <c r="B876" s="39"/>
      <c r="C876" s="39"/>
      <c r="E876" s="1"/>
      <c r="F876" s="36"/>
      <c r="G876" s="1"/>
      <c r="I876" s="23"/>
    </row>
    <row r="877" spans="1:9" ht="15.75" customHeight="1">
      <c r="A877" s="37"/>
      <c r="B877" s="39"/>
      <c r="C877" s="39"/>
      <c r="E877" s="1"/>
      <c r="F877" s="36"/>
      <c r="G877" s="1"/>
      <c r="I877" s="23"/>
    </row>
    <row r="878" spans="1:9" ht="15.75" customHeight="1">
      <c r="A878" s="37"/>
      <c r="B878" s="39"/>
      <c r="C878" s="39"/>
      <c r="E878" s="1"/>
      <c r="F878" s="36"/>
      <c r="G878" s="1"/>
      <c r="I878" s="23"/>
    </row>
    <row r="879" spans="1:9" ht="15.75" customHeight="1">
      <c r="A879" s="37"/>
      <c r="B879" s="39"/>
      <c r="C879" s="39"/>
      <c r="E879" s="1"/>
      <c r="F879" s="36"/>
      <c r="G879" s="1"/>
      <c r="I879" s="23"/>
    </row>
    <row r="880" spans="1:9" ht="15.75" customHeight="1">
      <c r="A880" s="37"/>
      <c r="B880" s="39"/>
      <c r="C880" s="39"/>
      <c r="E880" s="1"/>
      <c r="F880" s="36"/>
      <c r="G880" s="1"/>
      <c r="I880" s="23"/>
    </row>
    <row r="881" spans="1:9" ht="15.75" customHeight="1">
      <c r="A881" s="37"/>
      <c r="B881" s="39"/>
      <c r="C881" s="39"/>
      <c r="E881" s="1"/>
      <c r="F881" s="36"/>
      <c r="G881" s="1"/>
      <c r="I881" s="23"/>
    </row>
    <row r="882" spans="1:9" ht="15.75" customHeight="1">
      <c r="A882" s="37"/>
      <c r="B882" s="39"/>
      <c r="C882" s="39"/>
      <c r="E882" s="1"/>
      <c r="F882" s="36"/>
      <c r="G882" s="1"/>
      <c r="I882" s="23"/>
    </row>
    <row r="883" spans="1:9" ht="15.75" customHeight="1">
      <c r="A883" s="37"/>
      <c r="B883" s="39"/>
      <c r="C883" s="39"/>
      <c r="E883" s="1"/>
      <c r="F883" s="36"/>
      <c r="G883" s="1"/>
      <c r="I883" s="23"/>
    </row>
    <row r="884" spans="1:9" ht="15.75" customHeight="1">
      <c r="A884" s="37"/>
      <c r="B884" s="39"/>
      <c r="C884" s="39"/>
      <c r="E884" s="1"/>
      <c r="F884" s="36"/>
      <c r="G884" s="1"/>
      <c r="I884" s="23"/>
    </row>
    <row r="885" spans="1:9" ht="15.75" customHeight="1">
      <c r="A885" s="37"/>
      <c r="B885" s="39"/>
      <c r="C885" s="39"/>
      <c r="E885" s="1"/>
      <c r="F885" s="36"/>
      <c r="G885" s="1"/>
      <c r="I885" s="23"/>
    </row>
    <row r="886" spans="1:9" ht="15.75" customHeight="1">
      <c r="A886" s="37"/>
      <c r="B886" s="39"/>
      <c r="C886" s="39"/>
      <c r="E886" s="1"/>
      <c r="F886" s="36"/>
      <c r="G886" s="1"/>
      <c r="I886" s="23"/>
    </row>
    <row r="887" spans="1:9" ht="15.75" customHeight="1">
      <c r="A887" s="37"/>
      <c r="B887" s="39"/>
      <c r="C887" s="39"/>
      <c r="E887" s="1"/>
      <c r="F887" s="36"/>
      <c r="G887" s="1"/>
      <c r="I887" s="23"/>
    </row>
    <row r="888" spans="1:9" ht="15.75" customHeight="1">
      <c r="A888" s="37"/>
      <c r="B888" s="39"/>
      <c r="C888" s="39"/>
      <c r="E888" s="1"/>
      <c r="F888" s="36"/>
      <c r="G888" s="1"/>
      <c r="I888" s="23"/>
    </row>
    <row r="889" spans="1:9" ht="15.75" customHeight="1">
      <c r="A889" s="37"/>
      <c r="B889" s="39"/>
      <c r="C889" s="39"/>
      <c r="E889" s="1"/>
      <c r="F889" s="36"/>
      <c r="G889" s="1"/>
      <c r="I889" s="23"/>
    </row>
    <row r="890" spans="1:9" ht="15.75" customHeight="1">
      <c r="A890" s="37"/>
      <c r="B890" s="39"/>
      <c r="C890" s="39"/>
      <c r="E890" s="1"/>
      <c r="F890" s="36"/>
      <c r="G890" s="1"/>
      <c r="I890" s="23"/>
    </row>
    <row r="891" spans="1:9" ht="15.75" customHeight="1">
      <c r="A891" s="37"/>
      <c r="B891" s="39"/>
      <c r="C891" s="39"/>
      <c r="E891" s="1"/>
      <c r="F891" s="36"/>
      <c r="G891" s="1"/>
      <c r="I891" s="23"/>
    </row>
    <row r="892" spans="1:9" ht="15.75" customHeight="1">
      <c r="A892" s="37"/>
      <c r="B892" s="39"/>
      <c r="C892" s="39"/>
      <c r="E892" s="1"/>
      <c r="F892" s="36"/>
      <c r="G892" s="1"/>
      <c r="I892" s="23"/>
    </row>
    <row r="893" spans="1:9" ht="15.75" customHeight="1">
      <c r="A893" s="37"/>
      <c r="B893" s="39"/>
      <c r="C893" s="39"/>
      <c r="E893" s="1"/>
      <c r="F893" s="36"/>
      <c r="G893" s="1"/>
      <c r="I893" s="23"/>
    </row>
    <row r="894" spans="1:9" ht="15.75" customHeight="1">
      <c r="A894" s="37"/>
      <c r="B894" s="39"/>
      <c r="C894" s="39"/>
      <c r="E894" s="1"/>
      <c r="F894" s="36"/>
      <c r="G894" s="1"/>
      <c r="I894" s="23"/>
    </row>
    <row r="895" spans="1:9" ht="15.75" customHeight="1">
      <c r="A895" s="37"/>
      <c r="B895" s="39"/>
      <c r="C895" s="39"/>
      <c r="E895" s="1"/>
      <c r="F895" s="36"/>
      <c r="G895" s="1"/>
      <c r="I895" s="23"/>
    </row>
    <row r="896" spans="1:9" ht="15.75" customHeight="1">
      <c r="A896" s="37"/>
      <c r="B896" s="39"/>
      <c r="C896" s="39"/>
      <c r="E896" s="1"/>
      <c r="F896" s="36"/>
      <c r="G896" s="1"/>
      <c r="I896" s="23"/>
    </row>
    <row r="897" spans="1:9" ht="15.75" customHeight="1">
      <c r="A897" s="37"/>
      <c r="B897" s="39"/>
      <c r="C897" s="39"/>
      <c r="E897" s="1"/>
      <c r="F897" s="36"/>
      <c r="G897" s="1"/>
      <c r="I897" s="23"/>
    </row>
    <row r="898" spans="1:9" ht="15.75" customHeight="1">
      <c r="A898" s="37"/>
      <c r="B898" s="39"/>
      <c r="C898" s="39"/>
      <c r="E898" s="1"/>
      <c r="F898" s="36"/>
      <c r="G898" s="1"/>
      <c r="I898" s="23"/>
    </row>
    <row r="899" spans="1:9" ht="15.75" customHeight="1">
      <c r="A899" s="37"/>
      <c r="B899" s="39"/>
      <c r="C899" s="39"/>
      <c r="E899" s="1"/>
      <c r="F899" s="36"/>
      <c r="G899" s="1"/>
      <c r="I899" s="23"/>
    </row>
    <row r="900" spans="1:9" ht="15.75" customHeight="1">
      <c r="A900" s="37"/>
      <c r="B900" s="39"/>
      <c r="C900" s="39"/>
      <c r="E900" s="1"/>
      <c r="F900" s="36"/>
      <c r="G900" s="1"/>
      <c r="I900" s="23"/>
    </row>
    <row r="901" spans="1:9" ht="15.75" customHeight="1">
      <c r="A901" s="37"/>
      <c r="B901" s="39"/>
      <c r="C901" s="39"/>
      <c r="E901" s="1"/>
      <c r="F901" s="36"/>
      <c r="G901" s="1"/>
      <c r="I901" s="23"/>
    </row>
    <row r="902" spans="1:9" ht="15.75" customHeight="1">
      <c r="A902" s="37"/>
      <c r="B902" s="39"/>
      <c r="C902" s="39"/>
      <c r="E902" s="1"/>
      <c r="F902" s="36"/>
      <c r="G902" s="1"/>
      <c r="I902" s="23"/>
    </row>
    <row r="903" spans="1:9" ht="15.75" customHeight="1">
      <c r="A903" s="37"/>
      <c r="B903" s="39"/>
      <c r="C903" s="39"/>
      <c r="E903" s="1"/>
      <c r="F903" s="36"/>
      <c r="G903" s="1"/>
      <c r="I903" s="23"/>
    </row>
    <row r="904" spans="1:9" ht="15.75" customHeight="1">
      <c r="A904" s="37"/>
      <c r="B904" s="39"/>
      <c r="C904" s="39"/>
      <c r="E904" s="1"/>
      <c r="F904" s="36"/>
      <c r="G904" s="1"/>
      <c r="I904" s="23"/>
    </row>
    <row r="905" spans="1:9" ht="15.75" customHeight="1">
      <c r="A905" s="37"/>
      <c r="B905" s="39"/>
      <c r="C905" s="39"/>
      <c r="E905" s="1"/>
      <c r="F905" s="36"/>
      <c r="G905" s="1"/>
      <c r="I905" s="23"/>
    </row>
    <row r="906" spans="1:9" ht="15.75" customHeight="1">
      <c r="A906" s="37"/>
      <c r="B906" s="39"/>
      <c r="C906" s="39"/>
      <c r="E906" s="1"/>
      <c r="F906" s="36"/>
      <c r="G906" s="1"/>
      <c r="I906" s="23"/>
    </row>
    <row r="907" spans="1:9" ht="15.75" customHeight="1">
      <c r="A907" s="37"/>
      <c r="B907" s="39"/>
      <c r="C907" s="39"/>
      <c r="E907" s="1"/>
      <c r="F907" s="36"/>
      <c r="G907" s="1"/>
      <c r="I907" s="23"/>
    </row>
    <row r="908" spans="1:9" ht="15.75" customHeight="1">
      <c r="A908" s="37"/>
      <c r="B908" s="39"/>
      <c r="C908" s="39"/>
      <c r="E908" s="1"/>
      <c r="F908" s="36"/>
      <c r="G908" s="1"/>
      <c r="I908" s="23"/>
    </row>
    <row r="909" spans="1:9" ht="15.75" customHeight="1">
      <c r="A909" s="37"/>
      <c r="B909" s="39"/>
      <c r="C909" s="39"/>
      <c r="E909" s="1"/>
      <c r="F909" s="36"/>
      <c r="G909" s="1"/>
      <c r="I909" s="23"/>
    </row>
    <row r="910" spans="1:9" ht="15.75" customHeight="1">
      <c r="A910" s="37"/>
      <c r="B910" s="39"/>
      <c r="C910" s="39"/>
      <c r="E910" s="1"/>
      <c r="F910" s="36"/>
      <c r="G910" s="1"/>
      <c r="I910" s="23"/>
    </row>
    <row r="911" spans="1:9" ht="15.75" customHeight="1">
      <c r="A911" s="37"/>
      <c r="B911" s="39"/>
      <c r="C911" s="39"/>
      <c r="E911" s="1"/>
      <c r="F911" s="36"/>
      <c r="G911" s="1"/>
      <c r="I911" s="23"/>
    </row>
    <row r="912" spans="1:9" ht="15.75" customHeight="1">
      <c r="A912" s="37"/>
      <c r="B912" s="39"/>
      <c r="C912" s="39"/>
      <c r="E912" s="1"/>
      <c r="F912" s="36"/>
      <c r="G912" s="1"/>
      <c r="I912" s="23"/>
    </row>
    <row r="913" spans="1:9" ht="15.75" customHeight="1">
      <c r="A913" s="37"/>
      <c r="B913" s="39"/>
      <c r="C913" s="39"/>
      <c r="E913" s="1"/>
      <c r="F913" s="36"/>
      <c r="G913" s="1"/>
      <c r="I913" s="23"/>
    </row>
    <row r="914" spans="1:9" ht="15.75" customHeight="1">
      <c r="A914" s="37"/>
      <c r="B914" s="39"/>
      <c r="C914" s="39"/>
      <c r="E914" s="1"/>
      <c r="F914" s="36"/>
      <c r="G914" s="1"/>
      <c r="I914" s="23"/>
    </row>
    <row r="915" spans="1:9" ht="15.75" customHeight="1">
      <c r="A915" s="37"/>
      <c r="B915" s="39"/>
      <c r="C915" s="39"/>
      <c r="E915" s="1"/>
      <c r="F915" s="36"/>
      <c r="G915" s="1"/>
      <c r="I915" s="23"/>
    </row>
    <row r="916" spans="1:9" ht="15.75" customHeight="1">
      <c r="A916" s="37"/>
      <c r="B916" s="39"/>
      <c r="C916" s="39"/>
      <c r="E916" s="1"/>
      <c r="F916" s="36"/>
      <c r="G916" s="1"/>
      <c r="I916" s="23"/>
    </row>
    <row r="917" spans="1:9" ht="15.75" customHeight="1">
      <c r="A917" s="37"/>
      <c r="B917" s="39"/>
      <c r="C917" s="39"/>
      <c r="E917" s="1"/>
      <c r="F917" s="36"/>
      <c r="G917" s="1"/>
      <c r="I917" s="23"/>
    </row>
    <row r="918" spans="1:9" ht="15.75" customHeight="1">
      <c r="A918" s="37"/>
      <c r="B918" s="39"/>
      <c r="C918" s="39"/>
      <c r="E918" s="1"/>
      <c r="F918" s="36"/>
      <c r="G918" s="1"/>
      <c r="I918" s="23"/>
    </row>
    <row r="919" spans="1:9" ht="15.75" customHeight="1">
      <c r="A919" s="37"/>
      <c r="B919" s="39"/>
      <c r="C919" s="39"/>
      <c r="E919" s="1"/>
      <c r="F919" s="36"/>
      <c r="G919" s="1"/>
      <c r="I919" s="23"/>
    </row>
    <row r="920" spans="1:9" ht="15.75" customHeight="1">
      <c r="A920" s="37"/>
      <c r="B920" s="39"/>
      <c r="C920" s="39"/>
      <c r="E920" s="1"/>
      <c r="F920" s="36"/>
      <c r="G920" s="1"/>
      <c r="I920" s="23"/>
    </row>
    <row r="921" spans="1:9" ht="15.75" customHeight="1">
      <c r="A921" s="37"/>
      <c r="B921" s="39"/>
      <c r="C921" s="39"/>
      <c r="E921" s="1"/>
      <c r="F921" s="36"/>
      <c r="G921" s="1"/>
      <c r="I921" s="23"/>
    </row>
    <row r="922" spans="1:9" ht="15.75" customHeight="1">
      <c r="A922" s="37"/>
      <c r="B922" s="39"/>
      <c r="C922" s="39"/>
      <c r="E922" s="1"/>
      <c r="F922" s="36"/>
      <c r="G922" s="1"/>
      <c r="I922" s="23"/>
    </row>
    <row r="923" spans="1:9" ht="15.75" customHeight="1">
      <c r="A923" s="37"/>
      <c r="B923" s="39"/>
      <c r="C923" s="39"/>
      <c r="E923" s="1"/>
      <c r="F923" s="36"/>
      <c r="G923" s="1"/>
      <c r="I923" s="23"/>
    </row>
    <row r="924" spans="1:9" ht="15.75" customHeight="1">
      <c r="A924" s="37"/>
      <c r="B924" s="39"/>
      <c r="C924" s="39"/>
      <c r="E924" s="1"/>
      <c r="F924" s="36"/>
      <c r="G924" s="1"/>
      <c r="I924" s="23"/>
    </row>
    <row r="925" spans="1:9" ht="15.75" customHeight="1">
      <c r="A925" s="37"/>
      <c r="B925" s="39"/>
      <c r="C925" s="39"/>
      <c r="E925" s="1"/>
      <c r="F925" s="36"/>
      <c r="G925" s="1"/>
      <c r="I925" s="23"/>
    </row>
    <row r="926" spans="1:9" ht="15.75" customHeight="1">
      <c r="A926" s="37"/>
      <c r="B926" s="39"/>
      <c r="C926" s="39"/>
      <c r="E926" s="1"/>
      <c r="F926" s="36"/>
      <c r="G926" s="1"/>
      <c r="I926" s="23"/>
    </row>
    <row r="927" spans="1:9" ht="15.75" customHeight="1">
      <c r="A927" s="37"/>
      <c r="B927" s="39"/>
      <c r="C927" s="39"/>
      <c r="E927" s="1"/>
      <c r="F927" s="36"/>
      <c r="G927" s="1"/>
      <c r="I927" s="23"/>
    </row>
    <row r="928" spans="1:9" ht="15.75" customHeight="1">
      <c r="A928" s="37"/>
      <c r="B928" s="39"/>
      <c r="C928" s="39"/>
      <c r="E928" s="1"/>
      <c r="F928" s="36"/>
      <c r="G928" s="1"/>
      <c r="I928" s="23"/>
    </row>
    <row r="929" spans="1:9" ht="15.75" customHeight="1">
      <c r="A929" s="37"/>
      <c r="B929" s="39"/>
      <c r="C929" s="39"/>
      <c r="E929" s="1"/>
      <c r="F929" s="36"/>
      <c r="G929" s="1"/>
      <c r="I929" s="23"/>
    </row>
    <row r="930" spans="1:9" ht="15.75" customHeight="1">
      <c r="A930" s="37"/>
      <c r="B930" s="39"/>
      <c r="C930" s="39"/>
      <c r="E930" s="1"/>
      <c r="F930" s="36"/>
      <c r="G930" s="1"/>
      <c r="I930" s="23"/>
    </row>
    <row r="931" spans="1:9" ht="15.75" customHeight="1">
      <c r="A931" s="37"/>
      <c r="B931" s="39"/>
      <c r="C931" s="39"/>
      <c r="E931" s="1"/>
      <c r="F931" s="36"/>
      <c r="G931" s="1"/>
      <c r="I931" s="23"/>
    </row>
    <row r="932" spans="1:9" ht="15.75" customHeight="1">
      <c r="A932" s="37"/>
      <c r="B932" s="39"/>
      <c r="C932" s="39"/>
      <c r="E932" s="1"/>
      <c r="F932" s="36"/>
      <c r="G932" s="1"/>
      <c r="I932" s="23"/>
    </row>
    <row r="933" spans="1:9" ht="15.75" customHeight="1">
      <c r="A933" s="37"/>
      <c r="B933" s="39"/>
      <c r="C933" s="39"/>
      <c r="E933" s="1"/>
      <c r="F933" s="36"/>
      <c r="G933" s="1"/>
      <c r="I933" s="23"/>
    </row>
    <row r="934" spans="1:9" ht="15.75" customHeight="1">
      <c r="A934" s="37"/>
      <c r="B934" s="39"/>
      <c r="C934" s="39"/>
      <c r="E934" s="1"/>
      <c r="F934" s="36"/>
      <c r="G934" s="1"/>
      <c r="I934" s="23"/>
    </row>
    <row r="935" spans="1:9" ht="15.75" customHeight="1">
      <c r="A935" s="37"/>
      <c r="B935" s="39"/>
      <c r="C935" s="39"/>
      <c r="E935" s="1"/>
      <c r="F935" s="36"/>
      <c r="G935" s="1"/>
      <c r="I935" s="23"/>
    </row>
    <row r="936" spans="1:9" ht="15.75" customHeight="1">
      <c r="A936" s="37"/>
      <c r="B936" s="39"/>
      <c r="C936" s="39"/>
      <c r="E936" s="1"/>
      <c r="F936" s="36"/>
      <c r="G936" s="1"/>
      <c r="I936" s="23"/>
    </row>
    <row r="937" spans="1:9" ht="15.75" customHeight="1">
      <c r="A937" s="37"/>
      <c r="B937" s="39"/>
      <c r="C937" s="39"/>
      <c r="E937" s="1"/>
      <c r="F937" s="36"/>
      <c r="G937" s="1"/>
      <c r="I937" s="23"/>
    </row>
    <row r="938" spans="1:9" ht="15.75" customHeight="1">
      <c r="A938" s="37"/>
      <c r="B938" s="39"/>
      <c r="C938" s="39"/>
      <c r="E938" s="1"/>
      <c r="F938" s="36"/>
      <c r="G938" s="1"/>
      <c r="I938" s="23"/>
    </row>
    <row r="939" spans="1:9" ht="15.75" customHeight="1">
      <c r="A939" s="37"/>
      <c r="B939" s="39"/>
      <c r="C939" s="39"/>
      <c r="E939" s="1"/>
      <c r="F939" s="36"/>
      <c r="G939" s="1"/>
      <c r="I939" s="23"/>
    </row>
    <row r="940" spans="1:9" ht="15.75" customHeight="1">
      <c r="A940" s="37"/>
      <c r="B940" s="39"/>
      <c r="C940" s="39"/>
      <c r="E940" s="1"/>
      <c r="F940" s="36"/>
      <c r="G940" s="1"/>
      <c r="I940" s="23"/>
    </row>
    <row r="941" spans="1:9" ht="15.75" customHeight="1">
      <c r="A941" s="37"/>
      <c r="B941" s="39"/>
      <c r="C941" s="39"/>
      <c r="E941" s="1"/>
      <c r="F941" s="36"/>
      <c r="G941" s="1"/>
      <c r="I941" s="23"/>
    </row>
    <row r="942" spans="1:9" ht="15.75" customHeight="1">
      <c r="A942" s="37"/>
      <c r="B942" s="39"/>
      <c r="C942" s="39"/>
      <c r="E942" s="1"/>
      <c r="F942" s="36"/>
      <c r="G942" s="1"/>
      <c r="I942" s="23"/>
    </row>
    <row r="943" spans="1:9" ht="15.75" customHeight="1">
      <c r="A943" s="37"/>
      <c r="B943" s="39"/>
      <c r="C943" s="39"/>
      <c r="E943" s="1"/>
      <c r="F943" s="36"/>
      <c r="G943" s="1"/>
      <c r="I943" s="23"/>
    </row>
    <row r="944" spans="1:9" ht="15.75" customHeight="1">
      <c r="A944" s="37"/>
      <c r="B944" s="39"/>
      <c r="C944" s="39"/>
      <c r="E944" s="1"/>
      <c r="F944" s="36"/>
      <c r="G944" s="1"/>
      <c r="I944" s="23"/>
    </row>
    <row r="945" spans="1:9" ht="15.75" customHeight="1">
      <c r="A945" s="37"/>
      <c r="B945" s="39"/>
      <c r="C945" s="39"/>
      <c r="E945" s="1"/>
      <c r="F945" s="36"/>
      <c r="G945" s="1"/>
      <c r="I945" s="23"/>
    </row>
    <row r="946" spans="1:9" ht="15.75" customHeight="1">
      <c r="A946" s="37"/>
      <c r="B946" s="39"/>
      <c r="C946" s="39"/>
      <c r="E946" s="1"/>
      <c r="F946" s="36"/>
      <c r="G946" s="1"/>
      <c r="I946" s="23"/>
    </row>
    <row r="947" spans="1:9" ht="15.75" customHeight="1">
      <c r="A947" s="37"/>
      <c r="B947" s="39"/>
      <c r="C947" s="39"/>
      <c r="E947" s="1"/>
      <c r="F947" s="36"/>
      <c r="G947" s="1"/>
      <c r="I947" s="23"/>
    </row>
    <row r="948" spans="1:9" ht="15.75" customHeight="1">
      <c r="A948" s="37"/>
      <c r="B948" s="39"/>
      <c r="C948" s="39"/>
      <c r="E948" s="1"/>
      <c r="F948" s="36"/>
      <c r="G948" s="1"/>
      <c r="I948" s="23"/>
    </row>
    <row r="949" spans="1:9" ht="15.75" customHeight="1">
      <c r="A949" s="37"/>
      <c r="B949" s="39"/>
      <c r="C949" s="39"/>
      <c r="E949" s="1"/>
      <c r="F949" s="36"/>
      <c r="G949" s="1"/>
      <c r="I949" s="23"/>
    </row>
    <row r="950" spans="1:9" ht="15.75" customHeight="1">
      <c r="A950" s="37"/>
      <c r="B950" s="39"/>
      <c r="C950" s="39"/>
      <c r="E950" s="1"/>
      <c r="F950" s="36"/>
      <c r="G950" s="1"/>
      <c r="I950" s="23"/>
    </row>
    <row r="951" spans="1:9" ht="15.75" customHeight="1">
      <c r="A951" s="37"/>
      <c r="B951" s="39"/>
      <c r="C951" s="39"/>
      <c r="E951" s="1"/>
      <c r="F951" s="36"/>
      <c r="G951" s="1"/>
      <c r="I951" s="23"/>
    </row>
    <row r="952" spans="1:9" ht="15.75" customHeight="1">
      <c r="A952" s="37"/>
      <c r="B952" s="39"/>
      <c r="C952" s="39"/>
      <c r="E952" s="1"/>
      <c r="F952" s="36"/>
      <c r="G952" s="1"/>
      <c r="I952" s="23"/>
    </row>
    <row r="953" spans="1:9" ht="15.75" customHeight="1">
      <c r="A953" s="37"/>
      <c r="B953" s="39"/>
      <c r="C953" s="39"/>
      <c r="E953" s="1"/>
      <c r="F953" s="36"/>
      <c r="G953" s="1"/>
      <c r="I953" s="23"/>
    </row>
    <row r="954" spans="1:9" ht="15.75" customHeight="1">
      <c r="A954" s="37"/>
      <c r="B954" s="39"/>
      <c r="C954" s="39"/>
      <c r="E954" s="1"/>
      <c r="F954" s="36"/>
      <c r="G954" s="1"/>
      <c r="I954" s="23"/>
    </row>
    <row r="955" spans="1:9" ht="15.75" customHeight="1">
      <c r="A955" s="37"/>
      <c r="B955" s="39"/>
      <c r="C955" s="39"/>
      <c r="E955" s="1"/>
      <c r="F955" s="36"/>
      <c r="G955" s="1"/>
      <c r="I955" s="23"/>
    </row>
    <row r="956" spans="1:9" ht="15.75" customHeight="1">
      <c r="A956" s="37"/>
      <c r="B956" s="39"/>
      <c r="C956" s="39"/>
      <c r="E956" s="1"/>
      <c r="F956" s="36"/>
      <c r="G956" s="1"/>
      <c r="I956" s="23"/>
    </row>
    <row r="957" spans="1:9" ht="15.75" customHeight="1">
      <c r="A957" s="37"/>
      <c r="B957" s="39"/>
      <c r="C957" s="39"/>
      <c r="E957" s="1"/>
      <c r="F957" s="36"/>
      <c r="G957" s="1"/>
      <c r="I957" s="23"/>
    </row>
    <row r="958" spans="1:9" ht="15.75" customHeight="1">
      <c r="A958" s="37"/>
      <c r="B958" s="39"/>
      <c r="C958" s="39"/>
      <c r="E958" s="1"/>
      <c r="F958" s="36"/>
      <c r="G958" s="1"/>
      <c r="I958" s="23"/>
    </row>
    <row r="959" spans="1:9" ht="15.75" customHeight="1">
      <c r="A959" s="37"/>
      <c r="B959" s="39"/>
      <c r="C959" s="39"/>
      <c r="E959" s="1"/>
      <c r="F959" s="36"/>
      <c r="G959" s="1"/>
      <c r="I959" s="23"/>
    </row>
    <row r="960" spans="1:9" ht="15.75" customHeight="1">
      <c r="A960" s="37"/>
      <c r="B960" s="39"/>
      <c r="C960" s="39"/>
      <c r="E960" s="1"/>
      <c r="F960" s="36"/>
      <c r="G960" s="1"/>
      <c r="I960" s="23"/>
    </row>
    <row r="961" spans="1:9" ht="15.75" customHeight="1">
      <c r="A961" s="37"/>
      <c r="B961" s="39"/>
      <c r="C961" s="39"/>
      <c r="E961" s="1"/>
      <c r="F961" s="36"/>
      <c r="G961" s="1"/>
      <c r="I961" s="23"/>
    </row>
    <row r="962" spans="1:9" ht="15.75" customHeight="1">
      <c r="A962" s="37"/>
      <c r="B962" s="39"/>
      <c r="C962" s="39"/>
      <c r="E962" s="1"/>
      <c r="F962" s="36"/>
      <c r="G962" s="1"/>
      <c r="I962" s="23"/>
    </row>
    <row r="963" spans="1:9" ht="15.75" customHeight="1">
      <c r="A963" s="37"/>
      <c r="B963" s="39"/>
      <c r="C963" s="39"/>
      <c r="E963" s="1"/>
      <c r="F963" s="36"/>
      <c r="G963" s="1"/>
      <c r="I963" s="23"/>
    </row>
    <row r="964" spans="1:9" ht="15.75" customHeight="1">
      <c r="A964" s="37"/>
      <c r="B964" s="39"/>
      <c r="C964" s="39"/>
      <c r="E964" s="1"/>
      <c r="F964" s="36"/>
      <c r="G964" s="1"/>
      <c r="I964" s="23"/>
    </row>
    <row r="965" spans="1:9" ht="15.75" customHeight="1">
      <c r="A965" s="37"/>
      <c r="B965" s="39"/>
      <c r="C965" s="39"/>
      <c r="E965" s="1"/>
      <c r="F965" s="36"/>
      <c r="G965" s="1"/>
      <c r="I965" s="23"/>
    </row>
    <row r="966" spans="1:9" ht="15.75" customHeight="1">
      <c r="A966" s="37"/>
      <c r="B966" s="39"/>
      <c r="C966" s="39"/>
      <c r="E966" s="1"/>
      <c r="F966" s="36"/>
      <c r="G966" s="1"/>
      <c r="I966" s="23"/>
    </row>
    <row r="967" spans="1:9" ht="15.75" customHeight="1">
      <c r="A967" s="37"/>
      <c r="B967" s="39"/>
      <c r="C967" s="39"/>
      <c r="E967" s="1"/>
      <c r="F967" s="36"/>
      <c r="G967" s="1"/>
      <c r="I967" s="23"/>
    </row>
    <row r="968" spans="1:9" ht="15.75" customHeight="1">
      <c r="A968" s="37"/>
      <c r="B968" s="39"/>
      <c r="C968" s="39"/>
      <c r="E968" s="1"/>
      <c r="F968" s="36"/>
      <c r="G968" s="1"/>
      <c r="I968" s="23"/>
    </row>
    <row r="969" spans="1:9" ht="15.75" customHeight="1">
      <c r="A969" s="37"/>
      <c r="B969" s="39"/>
      <c r="C969" s="39"/>
      <c r="E969" s="1"/>
      <c r="F969" s="36"/>
      <c r="G969" s="1"/>
      <c r="I969" s="23"/>
    </row>
    <row r="970" spans="1:9" ht="15.75" customHeight="1">
      <c r="A970" s="37"/>
      <c r="B970" s="39"/>
      <c r="C970" s="39"/>
      <c r="E970" s="1"/>
      <c r="F970" s="36"/>
      <c r="G970" s="1"/>
      <c r="I970" s="23"/>
    </row>
    <row r="971" spans="1:9" ht="15.75" customHeight="1">
      <c r="A971" s="37"/>
      <c r="B971" s="39"/>
      <c r="C971" s="39"/>
      <c r="E971" s="1"/>
      <c r="F971" s="36"/>
      <c r="G971" s="1"/>
      <c r="I971" s="23"/>
    </row>
    <row r="972" spans="1:9" ht="15.75" customHeight="1">
      <c r="A972" s="37"/>
      <c r="B972" s="39"/>
      <c r="C972" s="39"/>
      <c r="E972" s="1"/>
      <c r="F972" s="36"/>
      <c r="G972" s="1"/>
      <c r="I972" s="23"/>
    </row>
    <row r="973" spans="1:9" ht="15.75" customHeight="1">
      <c r="A973" s="37"/>
      <c r="B973" s="39"/>
      <c r="C973" s="39"/>
      <c r="E973" s="1"/>
      <c r="F973" s="36"/>
      <c r="G973" s="1"/>
      <c r="I973" s="23"/>
    </row>
    <row r="974" spans="1:9" ht="15.75" customHeight="1">
      <c r="A974" s="37"/>
      <c r="B974" s="39"/>
      <c r="C974" s="39"/>
      <c r="E974" s="1"/>
      <c r="F974" s="36"/>
      <c r="G974" s="1"/>
      <c r="I974" s="23"/>
    </row>
    <row r="975" spans="1:9" ht="15.75" customHeight="1">
      <c r="A975" s="37"/>
      <c r="B975" s="39"/>
      <c r="C975" s="39"/>
      <c r="E975" s="1"/>
      <c r="F975" s="36"/>
      <c r="G975" s="1"/>
      <c r="I975" s="23"/>
    </row>
    <row r="976" spans="1:9" ht="15.75" customHeight="1">
      <c r="A976" s="37"/>
      <c r="B976" s="39"/>
      <c r="C976" s="39"/>
      <c r="E976" s="1"/>
      <c r="F976" s="36"/>
      <c r="G976" s="1"/>
      <c r="I976" s="23"/>
    </row>
    <row r="977" spans="1:9" ht="15.75" customHeight="1">
      <c r="A977" s="37"/>
      <c r="B977" s="39"/>
      <c r="C977" s="39"/>
      <c r="E977" s="1"/>
      <c r="F977" s="36"/>
      <c r="G977" s="1"/>
      <c r="I977" s="23"/>
    </row>
    <row r="978" spans="1:9" ht="15.75" customHeight="1">
      <c r="A978" s="37"/>
      <c r="B978" s="39"/>
      <c r="C978" s="39"/>
      <c r="E978" s="1"/>
      <c r="F978" s="36"/>
      <c r="G978" s="1"/>
      <c r="I978" s="23"/>
    </row>
    <row r="979" spans="1:9" ht="15.75" customHeight="1">
      <c r="A979" s="37"/>
      <c r="B979" s="39"/>
      <c r="C979" s="39"/>
      <c r="E979" s="1"/>
      <c r="F979" s="36"/>
      <c r="G979" s="1"/>
      <c r="I979" s="23"/>
    </row>
    <row r="980" spans="1:9" ht="15.75" customHeight="1">
      <c r="A980" s="37"/>
      <c r="B980" s="39"/>
      <c r="C980" s="39"/>
      <c r="E980" s="1"/>
      <c r="F980" s="36"/>
      <c r="G980" s="1"/>
      <c r="I980" s="23"/>
    </row>
    <row r="981" spans="1:9" ht="15.75" customHeight="1">
      <c r="A981" s="37"/>
      <c r="B981" s="39"/>
      <c r="C981" s="39"/>
      <c r="E981" s="1"/>
      <c r="F981" s="36"/>
      <c r="G981" s="1"/>
      <c r="I981" s="23"/>
    </row>
    <row r="982" spans="1:9" ht="15.75" customHeight="1">
      <c r="A982" s="37"/>
      <c r="B982" s="39"/>
      <c r="C982" s="39"/>
      <c r="E982" s="1"/>
      <c r="F982" s="36"/>
      <c r="G982" s="1"/>
      <c r="I982" s="23"/>
    </row>
    <row r="983" spans="1:9" ht="15.75" customHeight="1">
      <c r="A983" s="37"/>
      <c r="B983" s="39"/>
      <c r="C983" s="39"/>
      <c r="E983" s="1"/>
      <c r="F983" s="36"/>
      <c r="G983" s="1"/>
      <c r="I983" s="23"/>
    </row>
    <row r="984" spans="1:9" ht="15.75" customHeight="1">
      <c r="A984" s="37"/>
      <c r="B984" s="39"/>
      <c r="C984" s="39"/>
      <c r="E984" s="1"/>
      <c r="F984" s="36"/>
      <c r="G984" s="1"/>
      <c r="I984" s="23"/>
    </row>
    <row r="985" spans="1:9" ht="15.75" customHeight="1">
      <c r="A985" s="37"/>
      <c r="B985" s="39"/>
      <c r="C985" s="39"/>
      <c r="E985" s="1"/>
      <c r="F985" s="36"/>
      <c r="G985" s="1"/>
      <c r="I985" s="23"/>
    </row>
    <row r="986" spans="1:9" ht="15.75" customHeight="1">
      <c r="A986" s="37"/>
      <c r="B986" s="39"/>
      <c r="C986" s="39"/>
      <c r="E986" s="1"/>
      <c r="F986" s="36"/>
      <c r="G986" s="1"/>
      <c r="I986" s="23"/>
    </row>
    <row r="987" spans="1:9" ht="15.75" customHeight="1">
      <c r="A987" s="37"/>
      <c r="B987" s="39"/>
      <c r="C987" s="39"/>
      <c r="E987" s="1"/>
      <c r="F987" s="36"/>
      <c r="G987" s="1"/>
      <c r="I987" s="23"/>
    </row>
    <row r="988" spans="1:9" ht="15.75" customHeight="1">
      <c r="A988" s="37"/>
      <c r="B988" s="39"/>
      <c r="C988" s="39"/>
      <c r="E988" s="1"/>
      <c r="F988" s="36"/>
      <c r="G988" s="1"/>
      <c r="I988" s="23"/>
    </row>
    <row r="989" spans="1:9" ht="15.75" customHeight="1">
      <c r="A989" s="37"/>
      <c r="B989" s="39"/>
      <c r="C989" s="39"/>
      <c r="E989" s="1"/>
      <c r="F989" s="36"/>
      <c r="G989" s="1"/>
      <c r="I989" s="23"/>
    </row>
    <row r="990" spans="1:9" ht="15.75" customHeight="1">
      <c r="A990" s="37"/>
      <c r="B990" s="39"/>
      <c r="C990" s="39"/>
      <c r="E990" s="1"/>
      <c r="F990" s="36"/>
      <c r="G990" s="1"/>
      <c r="I990" s="23"/>
    </row>
    <row r="991" spans="1:9" ht="15.75" customHeight="1">
      <c r="A991" s="37"/>
      <c r="B991" s="39"/>
      <c r="C991" s="39"/>
      <c r="E991" s="1"/>
      <c r="F991" s="36"/>
      <c r="G991" s="1"/>
      <c r="I991" s="23"/>
    </row>
    <row r="992" spans="1:9" ht="15.75" customHeight="1">
      <c r="A992" s="37"/>
      <c r="B992" s="39"/>
      <c r="C992" s="39"/>
      <c r="E992" s="1"/>
      <c r="F992" s="36"/>
      <c r="G992" s="1"/>
      <c r="I992" s="23"/>
    </row>
    <row r="993" spans="1:9" ht="15.75" customHeight="1">
      <c r="A993" s="37"/>
      <c r="B993" s="39"/>
      <c r="C993" s="39"/>
      <c r="E993" s="1"/>
      <c r="F993" s="36"/>
      <c r="G993" s="1"/>
      <c r="I993" s="23"/>
    </row>
    <row r="994" spans="1:9" ht="15.75" customHeight="1">
      <c r="A994" s="37"/>
      <c r="B994" s="39"/>
      <c r="C994" s="39"/>
      <c r="E994" s="1"/>
      <c r="F994" s="36"/>
      <c r="G994" s="1"/>
      <c r="I994" s="23"/>
    </row>
    <row r="995" spans="1:9" ht="15.75" customHeight="1">
      <c r="A995" s="37"/>
      <c r="B995" s="39"/>
      <c r="C995" s="39"/>
      <c r="E995" s="1"/>
      <c r="F995" s="36"/>
      <c r="G995" s="1"/>
      <c r="I995" s="23"/>
    </row>
    <row r="996" spans="1:9" ht="15.75" customHeight="1">
      <c r="A996" s="37"/>
      <c r="B996" s="39"/>
      <c r="C996" s="39"/>
      <c r="E996" s="1"/>
      <c r="F996" s="36"/>
      <c r="G996" s="1"/>
      <c r="I996" s="23"/>
    </row>
    <row r="997" spans="1:9" ht="15.75" customHeight="1">
      <c r="A997" s="37"/>
      <c r="B997" s="39"/>
      <c r="C997" s="39"/>
      <c r="E997" s="1"/>
      <c r="F997" s="36"/>
      <c r="G997" s="1"/>
      <c r="I997" s="23"/>
    </row>
    <row r="998" spans="1:9" ht="15.75" customHeight="1">
      <c r="A998" s="37"/>
      <c r="B998" s="39"/>
      <c r="C998" s="39"/>
      <c r="E998" s="1"/>
      <c r="F998" s="36"/>
      <c r="G998" s="1"/>
      <c r="I998" s="23"/>
    </row>
    <row r="999" spans="1:9" ht="15.75" customHeight="1">
      <c r="A999" s="37"/>
      <c r="B999" s="39"/>
      <c r="C999" s="39"/>
      <c r="E999" s="1"/>
      <c r="F999" s="36"/>
      <c r="G999" s="1"/>
      <c r="I999" s="23"/>
    </row>
    <row r="1000" spans="1:9" ht="15.75" customHeight="1">
      <c r="A1000" s="37"/>
      <c r="B1000" s="39"/>
      <c r="C1000" s="39"/>
      <c r="E1000" s="1"/>
      <c r="F1000" s="36"/>
      <c r="G1000" s="1"/>
      <c r="I1000" s="23"/>
    </row>
    <row r="1001" spans="1:9" ht="15.75" customHeight="1">
      <c r="A1001" s="37"/>
      <c r="B1001" s="39"/>
      <c r="C1001" s="39"/>
      <c r="E1001" s="1"/>
      <c r="F1001" s="36"/>
      <c r="G1001" s="1"/>
      <c r="I1001" s="23"/>
    </row>
    <row r="1002" spans="1:9" ht="15.75" customHeight="1">
      <c r="A1002" s="37"/>
      <c r="B1002" s="39"/>
      <c r="C1002" s="39"/>
      <c r="F1002" s="36"/>
      <c r="I1002" s="23"/>
    </row>
    <row r="1003" spans="1:9" ht="15.75" customHeight="1">
      <c r="A1003" s="37"/>
      <c r="B1003" s="39"/>
      <c r="C1003" s="39"/>
      <c r="F1003" s="36"/>
      <c r="I1003" s="23"/>
    </row>
    <row r="1004" spans="1:9" ht="15.75" customHeight="1">
      <c r="A1004" s="37"/>
      <c r="B1004" s="39"/>
      <c r="C1004" s="39"/>
      <c r="F1004" s="36"/>
      <c r="I1004" s="23"/>
    </row>
    <row r="1005" spans="1:9" ht="15.75" customHeight="1">
      <c r="A1005" s="37"/>
      <c r="B1005" s="39"/>
      <c r="C1005" s="39"/>
      <c r="F1005" s="36"/>
      <c r="I1005" s="23"/>
    </row>
  </sheetData>
  <mergeCells count="1">
    <mergeCell ref="K8:L8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D344"/>
  <sheetViews>
    <sheetView topLeftCell="A322" workbookViewId="0">
      <selection activeCell="F8" sqref="F8"/>
    </sheetView>
  </sheetViews>
  <sheetFormatPr baseColWidth="10" defaultColWidth="12.6640625" defaultRowHeight="15" customHeight="1"/>
  <cols>
    <col min="3" max="4" width="12.6640625" style="67"/>
  </cols>
  <sheetData>
    <row r="1" spans="1:4" ht="15.75" customHeight="1">
      <c r="A1" s="20" t="s">
        <v>450</v>
      </c>
      <c r="B1" s="27" t="s">
        <v>452</v>
      </c>
      <c r="C1" s="40" t="s">
        <v>534</v>
      </c>
      <c r="D1" s="40" t="s">
        <v>535</v>
      </c>
    </row>
    <row r="2" spans="1:4" ht="15.75" customHeight="1">
      <c r="A2" s="27">
        <v>10101</v>
      </c>
      <c r="B2" s="27" t="s">
        <v>27</v>
      </c>
      <c r="C2" s="40">
        <v>67.210544984381613</v>
      </c>
      <c r="D2" s="41">
        <v>74.276401688793158</v>
      </c>
    </row>
    <row r="3" spans="1:4" ht="15.75" customHeight="1">
      <c r="A3" s="27">
        <v>10102</v>
      </c>
      <c r="B3" s="27" t="s">
        <v>28</v>
      </c>
      <c r="C3" s="40">
        <v>73.12935474098758</v>
      </c>
      <c r="D3" s="41">
        <v>85.398487492728322</v>
      </c>
    </row>
    <row r="4" spans="1:4" ht="15.75" customHeight="1">
      <c r="A4" s="27">
        <v>10103</v>
      </c>
      <c r="B4" s="27" t="s">
        <v>29</v>
      </c>
      <c r="C4" s="40">
        <v>80.258587417985339</v>
      </c>
      <c r="D4" s="41">
        <v>88.423236514522813</v>
      </c>
    </row>
    <row r="5" spans="1:4" ht="15.75" customHeight="1">
      <c r="A5" s="27">
        <v>10201</v>
      </c>
      <c r="B5" s="27" t="s">
        <v>466</v>
      </c>
      <c r="C5" s="40">
        <v>81.178247734138978</v>
      </c>
      <c r="D5" s="41">
        <v>87.16780561883067</v>
      </c>
    </row>
    <row r="6" spans="1:4" ht="15.75" customHeight="1">
      <c r="A6" s="27">
        <v>10202</v>
      </c>
      <c r="B6" s="27" t="s">
        <v>31</v>
      </c>
      <c r="C6" s="40">
        <v>80.534951674533602</v>
      </c>
      <c r="D6" s="41">
        <v>85.297131147540981</v>
      </c>
    </row>
    <row r="7" spans="1:4" ht="15.75" customHeight="1">
      <c r="A7" s="27">
        <v>10301</v>
      </c>
      <c r="B7" s="27" t="s">
        <v>469</v>
      </c>
      <c r="C7" s="40">
        <v>78.674698795180717</v>
      </c>
      <c r="D7" s="41">
        <v>86.060269920502861</v>
      </c>
    </row>
    <row r="8" spans="1:4" ht="15.75" customHeight="1">
      <c r="A8" s="27">
        <v>10302</v>
      </c>
      <c r="B8" s="27" t="s">
        <v>33</v>
      </c>
      <c r="C8" s="40">
        <v>80.800970873786397</v>
      </c>
      <c r="D8" s="41">
        <v>85.852504837669315</v>
      </c>
    </row>
    <row r="9" spans="1:4" ht="15.75" customHeight="1">
      <c r="A9" s="27">
        <v>10303</v>
      </c>
      <c r="B9" s="27" t="s">
        <v>472</v>
      </c>
      <c r="C9" s="40">
        <v>76.65518561040949</v>
      </c>
      <c r="D9" s="41">
        <v>85.458951832777942</v>
      </c>
    </row>
    <row r="10" spans="1:4" ht="15.75" customHeight="1">
      <c r="A10" s="27">
        <v>10304</v>
      </c>
      <c r="B10" s="27" t="s">
        <v>35</v>
      </c>
      <c r="C10" s="40">
        <v>73.269307723089241</v>
      </c>
      <c r="D10" s="41">
        <v>88.578901482127293</v>
      </c>
    </row>
    <row r="11" spans="1:4" ht="15.75" customHeight="1">
      <c r="A11" s="27">
        <v>10401</v>
      </c>
      <c r="B11" s="27" t="s">
        <v>37</v>
      </c>
      <c r="C11" s="40">
        <v>84.536912751677846</v>
      </c>
      <c r="D11" s="41">
        <v>86.362339514978601</v>
      </c>
    </row>
    <row r="12" spans="1:4" ht="15.75" customHeight="1">
      <c r="A12" s="27">
        <v>10402</v>
      </c>
      <c r="B12" s="27" t="s">
        <v>36</v>
      </c>
      <c r="C12" s="40">
        <v>83.075866803982152</v>
      </c>
      <c r="D12" s="41">
        <v>87.677725118483409</v>
      </c>
    </row>
    <row r="13" spans="1:4" ht="15.75" customHeight="1">
      <c r="A13" s="27">
        <v>10403</v>
      </c>
      <c r="B13" s="27" t="s">
        <v>38</v>
      </c>
      <c r="C13" s="40">
        <v>83.051546391752566</v>
      </c>
      <c r="D13" s="41">
        <v>87.300350603817691</v>
      </c>
    </row>
    <row r="14" spans="1:4" ht="15.75" customHeight="1">
      <c r="A14" s="27">
        <v>10404</v>
      </c>
      <c r="B14" s="27" t="s">
        <v>479</v>
      </c>
      <c r="C14" s="40">
        <v>75.63676633444075</v>
      </c>
      <c r="D14" s="41">
        <v>82.623866015352405</v>
      </c>
    </row>
    <row r="15" spans="1:4" ht="15.75" customHeight="1">
      <c r="A15" s="27">
        <v>10405</v>
      </c>
      <c r="B15" s="27" t="s">
        <v>40</v>
      </c>
      <c r="C15" s="40">
        <v>79.224712295578442</v>
      </c>
      <c r="D15" s="41">
        <v>84.418604651162781</v>
      </c>
    </row>
    <row r="16" spans="1:4" ht="15.75" customHeight="1">
      <c r="A16" s="27">
        <v>10501</v>
      </c>
      <c r="B16" s="27" t="s">
        <v>42</v>
      </c>
      <c r="C16" s="40">
        <v>80.274699907663887</v>
      </c>
      <c r="D16" s="41">
        <v>85.696807919030135</v>
      </c>
    </row>
    <row r="17" spans="1:4" ht="15.75" customHeight="1">
      <c r="A17" s="27">
        <v>10502</v>
      </c>
      <c r="B17" s="27" t="s">
        <v>482</v>
      </c>
      <c r="C17" s="40">
        <v>80.796252927400474</v>
      </c>
      <c r="D17" s="41">
        <v>85.458015267175568</v>
      </c>
    </row>
    <row r="18" spans="1:4" ht="15.75" customHeight="1">
      <c r="A18" s="27">
        <v>10601</v>
      </c>
      <c r="B18" s="27" t="s">
        <v>45</v>
      </c>
      <c r="C18" s="40">
        <v>76.589322769288813</v>
      </c>
      <c r="D18" s="41">
        <v>88.750255676007356</v>
      </c>
    </row>
    <row r="19" spans="1:4" ht="15.75" customHeight="1">
      <c r="A19" s="27">
        <v>10602</v>
      </c>
      <c r="B19" s="27" t="s">
        <v>44</v>
      </c>
      <c r="C19" s="40">
        <v>79.76564732780794</v>
      </c>
      <c r="D19" s="41">
        <v>90.072032571249608</v>
      </c>
    </row>
    <row r="20" spans="1:4" ht="15.75" customHeight="1">
      <c r="A20" s="27">
        <v>10701</v>
      </c>
      <c r="B20" s="27" t="s">
        <v>47</v>
      </c>
      <c r="C20" s="40">
        <v>81.132075471698116</v>
      </c>
      <c r="D20" s="41">
        <v>85.593869731800766</v>
      </c>
    </row>
    <row r="21" spans="1:4" ht="15.75" customHeight="1">
      <c r="A21" s="27">
        <v>10702</v>
      </c>
      <c r="B21" s="27" t="s">
        <v>48</v>
      </c>
      <c r="C21" s="40">
        <v>77.980115122972265</v>
      </c>
      <c r="D21" s="41">
        <v>86.564816895079758</v>
      </c>
    </row>
    <row r="22" spans="1:4" ht="15.75" customHeight="1">
      <c r="A22" s="27">
        <v>10703</v>
      </c>
      <c r="B22" s="27" t="s">
        <v>49</v>
      </c>
      <c r="C22" s="40">
        <v>82.29524276606179</v>
      </c>
      <c r="D22" s="41">
        <v>88.116736536601096</v>
      </c>
    </row>
    <row r="23" spans="1:4" ht="15.75" customHeight="1">
      <c r="A23" s="27">
        <v>10704</v>
      </c>
      <c r="B23" s="27" t="s">
        <v>50</v>
      </c>
      <c r="C23" s="40">
        <v>84.195577196185837</v>
      </c>
      <c r="D23" s="41">
        <v>87.056198011767094</v>
      </c>
    </row>
    <row r="24" spans="1:4" ht="15.75" customHeight="1">
      <c r="A24" s="27">
        <v>10801</v>
      </c>
      <c r="B24" s="27" t="s">
        <v>52</v>
      </c>
      <c r="C24" s="40">
        <v>76.639035418236617</v>
      </c>
      <c r="D24" s="41">
        <v>80.372807017543863</v>
      </c>
    </row>
    <row r="25" spans="1:4" ht="15.75" customHeight="1">
      <c r="A25" s="27">
        <v>10901</v>
      </c>
      <c r="B25" s="27" t="s">
        <v>54</v>
      </c>
      <c r="C25" s="40">
        <v>87.397708674304425</v>
      </c>
      <c r="D25" s="41">
        <v>84.795321637426895</v>
      </c>
    </row>
    <row r="26" spans="1:4" ht="15.75" customHeight="1">
      <c r="A26" s="27">
        <v>10902</v>
      </c>
      <c r="B26" s="27" t="s">
        <v>55</v>
      </c>
      <c r="C26" s="40">
        <v>84.857405703771846</v>
      </c>
      <c r="D26" s="41">
        <v>88.673013405867493</v>
      </c>
    </row>
    <row r="27" spans="1:4" ht="15.75" customHeight="1">
      <c r="A27" s="27">
        <v>10903</v>
      </c>
      <c r="B27" s="27" t="s">
        <v>56</v>
      </c>
      <c r="C27" s="40">
        <v>85.883125410374262</v>
      </c>
      <c r="D27" s="41">
        <v>82.664054848188044</v>
      </c>
    </row>
    <row r="28" spans="1:4" ht="15.75" customHeight="1">
      <c r="A28" s="27">
        <v>11001</v>
      </c>
      <c r="B28" s="27" t="s">
        <v>487</v>
      </c>
      <c r="C28" s="40">
        <v>77.433751743375183</v>
      </c>
      <c r="D28" s="41">
        <v>76.883756152972353</v>
      </c>
    </row>
    <row r="29" spans="1:4" ht="15.75" customHeight="1">
      <c r="A29" s="27">
        <v>11002</v>
      </c>
      <c r="B29" s="27" t="s">
        <v>488</v>
      </c>
      <c r="C29" s="40">
        <v>77.481323372465312</v>
      </c>
      <c r="D29" s="41">
        <v>86.659436008676792</v>
      </c>
    </row>
    <row r="30" spans="1:4" ht="15.75" customHeight="1">
      <c r="A30" s="27">
        <v>11003</v>
      </c>
      <c r="B30" s="27" t="s">
        <v>60</v>
      </c>
      <c r="C30" s="40">
        <v>79.524807826694627</v>
      </c>
      <c r="D30" s="41">
        <v>74.627383015597928</v>
      </c>
    </row>
    <row r="31" spans="1:4" ht="15.75" customHeight="1">
      <c r="A31" s="27">
        <v>20101</v>
      </c>
      <c r="B31" s="27" t="s">
        <v>63</v>
      </c>
      <c r="C31" s="40">
        <v>70.86180706926703</v>
      </c>
      <c r="D31" s="41">
        <v>75.468066431222397</v>
      </c>
    </row>
    <row r="32" spans="1:4" ht="15.75" customHeight="1">
      <c r="A32" s="27">
        <v>20102</v>
      </c>
      <c r="B32" s="27" t="s">
        <v>64</v>
      </c>
      <c r="C32" s="40">
        <v>85.65987746315615</v>
      </c>
      <c r="D32" s="41">
        <v>90.2704831932773</v>
      </c>
    </row>
    <row r="33" spans="1:4" ht="15.75" customHeight="1">
      <c r="A33" s="27">
        <v>20103</v>
      </c>
      <c r="B33" s="27" t="s">
        <v>65</v>
      </c>
      <c r="C33" s="40">
        <v>84.105960264900659</v>
      </c>
      <c r="D33" s="41">
        <v>87.365277236722505</v>
      </c>
    </row>
    <row r="34" spans="1:4" ht="15.75" customHeight="1">
      <c r="A34" s="27">
        <v>20104</v>
      </c>
      <c r="B34" s="27" t="s">
        <v>66</v>
      </c>
      <c r="C34" s="40">
        <v>78.54164033868318</v>
      </c>
      <c r="D34" s="41">
        <v>84.510869565217391</v>
      </c>
    </row>
    <row r="35" spans="1:4" ht="15.75" customHeight="1">
      <c r="A35" s="27">
        <v>20105</v>
      </c>
      <c r="B35" s="27" t="s">
        <v>67</v>
      </c>
      <c r="C35" s="40">
        <v>73.864733608462728</v>
      </c>
      <c r="D35" s="40">
        <v>78.979897313740324</v>
      </c>
    </row>
    <row r="36" spans="1:4" ht="15.75" customHeight="1">
      <c r="A36" s="27">
        <v>20201</v>
      </c>
      <c r="B36" s="27" t="s">
        <v>69</v>
      </c>
      <c r="C36" s="40">
        <v>76.413951798474017</v>
      </c>
      <c r="D36" s="40">
        <v>85.957693422196471</v>
      </c>
    </row>
    <row r="37" spans="1:4" ht="15.75" customHeight="1">
      <c r="A37" s="27">
        <v>20202</v>
      </c>
      <c r="B37" s="27" t="s">
        <v>493</v>
      </c>
      <c r="C37" s="40">
        <v>81.195186620436459</v>
      </c>
      <c r="D37" s="40">
        <v>87.549127495676785</v>
      </c>
    </row>
    <row r="38" spans="1:4" ht="15.75" customHeight="1">
      <c r="A38" s="27">
        <v>20203</v>
      </c>
      <c r="B38" s="27" t="s">
        <v>74</v>
      </c>
      <c r="C38" s="40">
        <v>71.277132761231698</v>
      </c>
      <c r="D38" s="40">
        <v>80.676156583629904</v>
      </c>
    </row>
    <row r="39" spans="1:4" ht="15.75" customHeight="1">
      <c r="A39" s="27">
        <v>20204</v>
      </c>
      <c r="B39" s="27" t="s">
        <v>71</v>
      </c>
      <c r="C39" s="40">
        <v>81.579831932773104</v>
      </c>
      <c r="D39" s="40">
        <v>87.822396343454102</v>
      </c>
    </row>
    <row r="40" spans="1:4" ht="17.399999999999999" customHeight="1">
      <c r="A40" s="27">
        <v>20205</v>
      </c>
      <c r="B40" s="27" t="s">
        <v>72</v>
      </c>
      <c r="C40" s="40">
        <v>79.683216570210206</v>
      </c>
      <c r="D40" s="40">
        <v>85.167464114832498</v>
      </c>
    </row>
    <row r="41" spans="1:4" ht="15.75" customHeight="1">
      <c r="A41" s="27">
        <v>20206</v>
      </c>
      <c r="B41" s="27" t="s">
        <v>73</v>
      </c>
      <c r="C41" s="40">
        <v>72.145214521452104</v>
      </c>
      <c r="D41" s="40">
        <v>79.507785032646893</v>
      </c>
    </row>
    <row r="42" spans="1:4" ht="15.75" customHeight="1">
      <c r="A42" s="27">
        <v>20301</v>
      </c>
      <c r="B42" s="27" t="s">
        <v>496</v>
      </c>
      <c r="C42" s="40">
        <v>76.41487094482595</v>
      </c>
      <c r="D42" s="40">
        <v>83.707111366685837</v>
      </c>
    </row>
    <row r="43" spans="1:4" ht="15.75" customHeight="1">
      <c r="A43" s="27">
        <v>20302</v>
      </c>
      <c r="B43" s="27" t="s">
        <v>77</v>
      </c>
      <c r="C43" s="40">
        <v>82.784080677111476</v>
      </c>
      <c r="D43" s="41">
        <v>88.847974750131513</v>
      </c>
    </row>
    <row r="44" spans="1:4" ht="15.75" customHeight="1">
      <c r="A44" s="27">
        <v>20303</v>
      </c>
      <c r="B44" s="27" t="s">
        <v>78</v>
      </c>
      <c r="C44" s="40">
        <v>80.918905347727843</v>
      </c>
      <c r="D44" s="41">
        <v>88.843595794893801</v>
      </c>
    </row>
    <row r="45" spans="1:4" ht="15.75" customHeight="1">
      <c r="A45" s="27">
        <v>20304</v>
      </c>
      <c r="B45" s="27" t="s">
        <v>79</v>
      </c>
      <c r="C45" s="40">
        <v>77.873563218390814</v>
      </c>
      <c r="D45" s="41">
        <v>90.579317812669188</v>
      </c>
    </row>
    <row r="46" spans="1:4" ht="15.75" customHeight="1">
      <c r="A46" s="27">
        <v>20305</v>
      </c>
      <c r="B46" s="27" t="s">
        <v>80</v>
      </c>
      <c r="C46" s="40">
        <v>75.370675453047781</v>
      </c>
      <c r="D46" s="41">
        <v>84.567517112632231</v>
      </c>
    </row>
    <row r="47" spans="1:4" ht="15.75" customHeight="1">
      <c r="A47" s="27">
        <v>20306</v>
      </c>
      <c r="B47" s="27" t="s">
        <v>497</v>
      </c>
      <c r="C47" s="40">
        <v>73.221075502444322</v>
      </c>
      <c r="D47" s="41">
        <v>88.665923448532141</v>
      </c>
    </row>
    <row r="48" spans="1:4" ht="15.75" customHeight="1">
      <c r="A48" s="27">
        <v>20307</v>
      </c>
      <c r="B48" s="27" t="s">
        <v>82</v>
      </c>
      <c r="C48" s="40">
        <v>80.078125</v>
      </c>
      <c r="D48" s="41">
        <v>89.007851534618126</v>
      </c>
    </row>
    <row r="49" spans="1:4" ht="15.75" customHeight="1">
      <c r="A49" s="27">
        <v>20308</v>
      </c>
      <c r="B49" s="27" t="s">
        <v>83</v>
      </c>
      <c r="C49" s="40">
        <v>84.577441631042419</v>
      </c>
      <c r="D49" s="41">
        <v>92.374239025953216</v>
      </c>
    </row>
    <row r="50" spans="1:4" ht="15.75" customHeight="1">
      <c r="A50" s="27">
        <v>20401</v>
      </c>
      <c r="B50" s="27" t="s">
        <v>85</v>
      </c>
      <c r="C50" s="40">
        <v>84.711895910780669</v>
      </c>
      <c r="D50" s="41">
        <v>86.834583779921402</v>
      </c>
    </row>
    <row r="51" spans="1:4" ht="15.75" customHeight="1">
      <c r="A51" s="27">
        <v>20402</v>
      </c>
      <c r="B51" s="27" t="s">
        <v>86</v>
      </c>
      <c r="C51" s="40">
        <v>83.344155844155836</v>
      </c>
      <c r="D51" s="41">
        <v>89.618342352606092</v>
      </c>
    </row>
    <row r="52" spans="1:4" ht="15.75" customHeight="1">
      <c r="A52" s="27">
        <v>20403</v>
      </c>
      <c r="B52" s="27" t="s">
        <v>87</v>
      </c>
      <c r="C52" s="40">
        <v>80.926946933149551</v>
      </c>
      <c r="D52" s="41">
        <v>86.907953529937444</v>
      </c>
    </row>
    <row r="53" spans="1:4" ht="15.75" customHeight="1">
      <c r="A53" s="27">
        <v>20404</v>
      </c>
      <c r="B53" s="27" t="s">
        <v>88</v>
      </c>
      <c r="C53" s="40">
        <v>81.859296482412063</v>
      </c>
      <c r="D53" s="41">
        <v>92.752334370831477</v>
      </c>
    </row>
    <row r="54" spans="1:4" ht="15.75" customHeight="1">
      <c r="A54" s="27">
        <v>20405</v>
      </c>
      <c r="B54" s="27" t="s">
        <v>89</v>
      </c>
      <c r="C54" s="40">
        <v>80.178253119429584</v>
      </c>
      <c r="D54" s="41">
        <v>86.454995630643751</v>
      </c>
    </row>
    <row r="55" spans="1:4" ht="15.75" customHeight="1">
      <c r="A55" s="27">
        <v>20501</v>
      </c>
      <c r="B55" s="27" t="s">
        <v>91</v>
      </c>
      <c r="C55" s="40">
        <v>83.765938069216759</v>
      </c>
      <c r="D55" s="41">
        <v>87.70116639598406</v>
      </c>
    </row>
    <row r="56" spans="1:4" ht="15.75" customHeight="1">
      <c r="A56" s="27">
        <v>20502</v>
      </c>
      <c r="B56" s="27" t="s">
        <v>92</v>
      </c>
      <c r="C56" s="40">
        <v>83.925112976113624</v>
      </c>
      <c r="D56" s="41">
        <v>87.098692033293702</v>
      </c>
    </row>
    <row r="57" spans="1:4" ht="15.75" customHeight="1">
      <c r="A57" s="27">
        <v>20503</v>
      </c>
      <c r="B57" s="27" t="s">
        <v>93</v>
      </c>
      <c r="C57" s="40">
        <v>78.959810874704488</v>
      </c>
      <c r="D57" s="41">
        <v>89.113827349121465</v>
      </c>
    </row>
    <row r="58" spans="1:4" ht="15.75" customHeight="1">
      <c r="A58" s="27">
        <v>20601</v>
      </c>
      <c r="B58" s="27" t="s">
        <v>95</v>
      </c>
      <c r="C58" s="40">
        <v>83.517341362774616</v>
      </c>
      <c r="D58" s="41">
        <v>86.857302533532049</v>
      </c>
    </row>
    <row r="59" spans="1:4" ht="15.75" customHeight="1">
      <c r="A59" s="27">
        <v>20602</v>
      </c>
      <c r="B59" s="27" t="s">
        <v>96</v>
      </c>
      <c r="C59" s="40">
        <v>82.933423453869551</v>
      </c>
      <c r="D59" s="41">
        <v>88.12706400377418</v>
      </c>
    </row>
    <row r="60" spans="1:4" ht="15.75" customHeight="1">
      <c r="A60" s="27">
        <v>20603</v>
      </c>
      <c r="B60" s="27" t="s">
        <v>97</v>
      </c>
      <c r="C60" s="40">
        <v>87.127206329884359</v>
      </c>
      <c r="D60" s="41">
        <v>86.511128989005087</v>
      </c>
    </row>
    <row r="61" spans="1:4" ht="15.75" customHeight="1">
      <c r="A61" s="27">
        <v>20604</v>
      </c>
      <c r="B61" s="27" t="s">
        <v>98</v>
      </c>
      <c r="C61" s="40">
        <v>88.5</v>
      </c>
      <c r="D61" s="41">
        <v>87.008660892738177</v>
      </c>
    </row>
    <row r="62" spans="1:4" ht="15.75" customHeight="1">
      <c r="A62" s="27">
        <v>20605</v>
      </c>
      <c r="B62" s="27" t="s">
        <v>99</v>
      </c>
      <c r="C62" s="40">
        <v>84.17639429312581</v>
      </c>
      <c r="D62" s="41">
        <v>88.480921526277896</v>
      </c>
    </row>
    <row r="63" spans="1:4" ht="15.75" customHeight="1">
      <c r="A63" s="27">
        <v>20606</v>
      </c>
      <c r="B63" s="27" t="s">
        <v>100</v>
      </c>
      <c r="C63" s="40">
        <v>83.069202324352872</v>
      </c>
      <c r="D63" s="41">
        <v>87.893700787401571</v>
      </c>
    </row>
    <row r="64" spans="1:4" ht="15.75" customHeight="1">
      <c r="A64" s="27">
        <v>20607</v>
      </c>
      <c r="B64" s="27" t="s">
        <v>101</v>
      </c>
      <c r="C64" s="40">
        <v>86.148518661023459</v>
      </c>
      <c r="D64" s="41">
        <v>86.798839458413923</v>
      </c>
    </row>
    <row r="65" spans="1:4" ht="15.75" customHeight="1">
      <c r="A65" s="27">
        <v>20608</v>
      </c>
      <c r="B65" s="27" t="s">
        <v>102</v>
      </c>
      <c r="C65" s="40">
        <v>87.490081988891831</v>
      </c>
      <c r="D65" s="41">
        <v>89.828897338403053</v>
      </c>
    </row>
    <row r="66" spans="1:4" ht="15.75" customHeight="1">
      <c r="A66" s="27">
        <v>20701</v>
      </c>
      <c r="B66" s="27" t="s">
        <v>104</v>
      </c>
      <c r="C66" s="40">
        <v>74.247311827956992</v>
      </c>
      <c r="D66" s="41">
        <v>82.533004497316114</v>
      </c>
    </row>
    <row r="67" spans="1:4" ht="15.75" customHeight="1">
      <c r="A67" s="27">
        <v>20702</v>
      </c>
      <c r="B67" s="27" t="s">
        <v>105</v>
      </c>
      <c r="C67" s="40">
        <v>81.2783793223891</v>
      </c>
      <c r="D67" s="41">
        <v>88.10866222450025</v>
      </c>
    </row>
    <row r="68" spans="1:4" ht="15.75" customHeight="1">
      <c r="A68" s="27">
        <v>20801</v>
      </c>
      <c r="B68" s="27" t="s">
        <v>107</v>
      </c>
      <c r="C68" s="40">
        <v>75.182559754924654</v>
      </c>
      <c r="D68" s="41">
        <v>81.165952599123301</v>
      </c>
    </row>
    <row r="69" spans="1:4" ht="15.75" customHeight="1">
      <c r="A69" s="27">
        <v>20802</v>
      </c>
      <c r="B69" s="27" t="s">
        <v>498</v>
      </c>
      <c r="C69" s="40">
        <v>67.712045616536003</v>
      </c>
      <c r="D69" s="41">
        <v>79.946123914995511</v>
      </c>
    </row>
    <row r="70" spans="1:4" ht="15.75" customHeight="1">
      <c r="A70" s="27">
        <v>20803</v>
      </c>
      <c r="B70" s="27" t="s">
        <v>109</v>
      </c>
      <c r="C70" s="40">
        <v>71.046915725456131</v>
      </c>
      <c r="D70" s="41">
        <v>89.568727427236027</v>
      </c>
    </row>
    <row r="71" spans="1:4" ht="15.75" customHeight="1">
      <c r="A71" s="27">
        <v>20804</v>
      </c>
      <c r="B71" s="27" t="s">
        <v>110</v>
      </c>
      <c r="C71" s="40">
        <v>83.09294871794873</v>
      </c>
      <c r="D71" s="41">
        <v>83.013603069410536</v>
      </c>
    </row>
    <row r="72" spans="1:4" ht="15.75" customHeight="1">
      <c r="A72" s="27">
        <v>20805</v>
      </c>
      <c r="B72" s="27" t="s">
        <v>499</v>
      </c>
      <c r="C72" s="40">
        <v>78.101582014987514</v>
      </c>
      <c r="D72" s="41">
        <v>90.490292859493266</v>
      </c>
    </row>
    <row r="73" spans="1:4" ht="15.75" customHeight="1">
      <c r="A73" s="27">
        <v>20806</v>
      </c>
      <c r="B73" s="27" t="s">
        <v>500</v>
      </c>
      <c r="C73" s="40">
        <v>78.822684852835607</v>
      </c>
      <c r="D73" s="41">
        <v>88.498299044224851</v>
      </c>
    </row>
    <row r="74" spans="1:4" ht="15.75" customHeight="1">
      <c r="A74" s="27">
        <v>20807</v>
      </c>
      <c r="B74" s="27" t="s">
        <v>113</v>
      </c>
      <c r="C74" s="40">
        <v>80.807311500380806</v>
      </c>
      <c r="D74" s="41">
        <v>89.547920433996381</v>
      </c>
    </row>
    <row r="75" spans="1:4" ht="15.75" customHeight="1">
      <c r="A75" s="27">
        <v>20901</v>
      </c>
      <c r="B75" s="27" t="s">
        <v>115</v>
      </c>
      <c r="C75" s="40">
        <v>87.062615101289126</v>
      </c>
      <c r="D75" s="41">
        <v>89.65517241379311</v>
      </c>
    </row>
    <row r="76" spans="1:4" ht="15.75" customHeight="1">
      <c r="A76" s="27">
        <v>20902</v>
      </c>
      <c r="B76" s="27" t="s">
        <v>116</v>
      </c>
      <c r="C76" s="40">
        <v>86.045503791982668</v>
      </c>
      <c r="D76" s="41">
        <v>89.846897663174857</v>
      </c>
    </row>
    <row r="77" spans="1:4" ht="15.75" customHeight="1">
      <c r="A77" s="27">
        <v>20903</v>
      </c>
      <c r="B77" s="27" t="s">
        <v>117</v>
      </c>
      <c r="C77" s="40">
        <v>82.35294117647058</v>
      </c>
      <c r="D77" s="41">
        <v>87.392197125256672</v>
      </c>
    </row>
    <row r="78" spans="1:4" ht="15.75" customHeight="1">
      <c r="A78" s="27">
        <v>20904</v>
      </c>
      <c r="B78" s="27" t="s">
        <v>118</v>
      </c>
      <c r="C78" s="40">
        <v>80.527383367139961</v>
      </c>
      <c r="D78" s="41">
        <v>88.404360753221013</v>
      </c>
    </row>
    <row r="79" spans="1:4" ht="15.75" customHeight="1">
      <c r="A79" s="27">
        <v>20905</v>
      </c>
      <c r="B79" s="27" t="s">
        <v>119</v>
      </c>
      <c r="C79" s="40">
        <v>87.419890814146683</v>
      </c>
      <c r="D79" s="41">
        <v>89.061891786687426</v>
      </c>
    </row>
    <row r="80" spans="1:4" ht="15.75" customHeight="1">
      <c r="A80" s="27">
        <v>21001</v>
      </c>
      <c r="B80" s="27" t="s">
        <v>120</v>
      </c>
      <c r="C80" s="40">
        <v>85.668161434977577</v>
      </c>
      <c r="D80" s="41">
        <v>89.091400027001484</v>
      </c>
    </row>
    <row r="81" spans="1:4" ht="15.75" customHeight="1">
      <c r="A81" s="27">
        <v>21002</v>
      </c>
      <c r="B81" s="27" t="s">
        <v>121</v>
      </c>
      <c r="C81" s="40">
        <v>83.854014598540147</v>
      </c>
      <c r="D81" s="41">
        <v>88.480874316939889</v>
      </c>
    </row>
    <row r="82" spans="1:4" ht="15.75" customHeight="1">
      <c r="A82" s="27">
        <v>21003</v>
      </c>
      <c r="B82" s="27" t="s">
        <v>122</v>
      </c>
      <c r="C82" s="40">
        <v>87.609932747025354</v>
      </c>
      <c r="D82" s="41">
        <v>89.936239875926248</v>
      </c>
    </row>
    <row r="83" spans="1:4" ht="15.75" customHeight="1">
      <c r="A83" s="27">
        <v>21004</v>
      </c>
      <c r="B83" s="27" t="s">
        <v>123</v>
      </c>
      <c r="C83" s="40">
        <v>82.495243272628429</v>
      </c>
      <c r="D83" s="41">
        <v>85.628465804066551</v>
      </c>
    </row>
    <row r="84" spans="1:4" ht="15.75" customHeight="1">
      <c r="A84" s="27">
        <v>21005</v>
      </c>
      <c r="B84" s="27" t="s">
        <v>124</v>
      </c>
      <c r="C84" s="40">
        <v>83.679833679833678</v>
      </c>
      <c r="D84" s="41">
        <v>86.994680851063833</v>
      </c>
    </row>
    <row r="85" spans="1:4" ht="15.75" customHeight="1">
      <c r="A85" s="27">
        <v>21006</v>
      </c>
      <c r="B85" s="27" t="s">
        <v>125</v>
      </c>
      <c r="C85" s="40">
        <v>79.292929292929287</v>
      </c>
      <c r="D85" s="41">
        <v>84.373831775700936</v>
      </c>
    </row>
    <row r="86" spans="1:4" ht="15.75" customHeight="1">
      <c r="A86" s="27">
        <v>21101</v>
      </c>
      <c r="B86" s="27" t="s">
        <v>127</v>
      </c>
      <c r="C86" s="40">
        <v>85.167982659854474</v>
      </c>
      <c r="D86" s="41">
        <v>88.97315334445625</v>
      </c>
    </row>
    <row r="87" spans="1:4" ht="15.75" customHeight="1">
      <c r="A87" s="27">
        <v>21102</v>
      </c>
      <c r="B87" s="27" t="s">
        <v>128</v>
      </c>
      <c r="C87" s="40">
        <v>87.656963470319639</v>
      </c>
      <c r="D87" s="41">
        <v>90.286425902864252</v>
      </c>
    </row>
    <row r="88" spans="1:4" ht="15.75" customHeight="1">
      <c r="A88" s="27">
        <v>21103</v>
      </c>
      <c r="B88" s="27" t="s">
        <v>129</v>
      </c>
      <c r="C88" s="40">
        <v>84.937712344280854</v>
      </c>
      <c r="D88" s="41">
        <v>84.362549800796813</v>
      </c>
    </row>
    <row r="89" spans="1:4" ht="15.75" customHeight="1">
      <c r="A89" s="27">
        <v>21104</v>
      </c>
      <c r="B89" s="27" t="s">
        <v>130</v>
      </c>
      <c r="C89" s="40">
        <v>86.977145321259158</v>
      </c>
      <c r="D89" s="41">
        <v>91.016387046429969</v>
      </c>
    </row>
    <row r="90" spans="1:4" ht="15.75" customHeight="1">
      <c r="A90" s="27">
        <v>21105</v>
      </c>
      <c r="B90" s="27" t="s">
        <v>131</v>
      </c>
      <c r="C90" s="40">
        <v>88.158899923605802</v>
      </c>
      <c r="D90" s="41">
        <v>90.864392375864995</v>
      </c>
    </row>
    <row r="91" spans="1:4" ht="15.75" customHeight="1">
      <c r="A91" s="27">
        <v>21201</v>
      </c>
      <c r="B91" s="27" t="s">
        <v>133</v>
      </c>
      <c r="C91" s="40">
        <v>77.557090769525999</v>
      </c>
      <c r="D91" s="41">
        <v>87.513968123272363</v>
      </c>
    </row>
    <row r="92" spans="1:4" ht="15.75" customHeight="1">
      <c r="A92" s="27">
        <v>21202</v>
      </c>
      <c r="B92" s="27" t="s">
        <v>134</v>
      </c>
      <c r="C92" s="40">
        <v>79.768270944741531</v>
      </c>
      <c r="D92" s="41">
        <v>86.750765096663429</v>
      </c>
    </row>
    <row r="93" spans="1:4" ht="15.75" customHeight="1">
      <c r="A93" s="27">
        <v>21203</v>
      </c>
      <c r="B93" s="27" t="s">
        <v>135</v>
      </c>
      <c r="C93" s="40">
        <v>75.723758693191016</v>
      </c>
      <c r="D93" s="41">
        <v>87.828029034059185</v>
      </c>
    </row>
    <row r="94" spans="1:4" ht="15.75" customHeight="1">
      <c r="A94" s="27">
        <v>21204</v>
      </c>
      <c r="B94" s="27" t="s">
        <v>136</v>
      </c>
      <c r="C94" s="40">
        <v>77.741935483870975</v>
      </c>
      <c r="D94" s="41">
        <v>86.768189509306254</v>
      </c>
    </row>
    <row r="95" spans="1:4" ht="15.75" customHeight="1">
      <c r="A95" s="27">
        <v>21301</v>
      </c>
      <c r="B95" s="27" t="s">
        <v>501</v>
      </c>
      <c r="C95" s="40">
        <v>79.059791648428615</v>
      </c>
      <c r="D95" s="41">
        <v>87.080227618818626</v>
      </c>
    </row>
    <row r="96" spans="1:4" ht="15.75" customHeight="1">
      <c r="A96" s="27">
        <v>21302</v>
      </c>
      <c r="B96" s="27" t="s">
        <v>139</v>
      </c>
      <c r="C96" s="40">
        <v>86.843607305936075</v>
      </c>
      <c r="D96" s="41">
        <v>90.221187427240977</v>
      </c>
    </row>
    <row r="97" spans="1:4" ht="15.75" customHeight="1">
      <c r="A97" s="27">
        <v>21303</v>
      </c>
      <c r="B97" s="27" t="s">
        <v>140</v>
      </c>
      <c r="C97" s="40">
        <v>86.501569584931985</v>
      </c>
      <c r="D97" s="41">
        <v>89.194312796208536</v>
      </c>
    </row>
    <row r="98" spans="1:4" ht="15.75" customHeight="1">
      <c r="A98" s="27">
        <v>21304</v>
      </c>
      <c r="B98" s="27" t="s">
        <v>141</v>
      </c>
      <c r="C98" s="40">
        <v>78.044483593922038</v>
      </c>
      <c r="D98" s="41">
        <v>88.785896037804434</v>
      </c>
    </row>
    <row r="99" spans="1:4" ht="15.75" customHeight="1">
      <c r="A99" s="27">
        <v>21305</v>
      </c>
      <c r="B99" s="27" t="s">
        <v>142</v>
      </c>
      <c r="C99" s="40">
        <v>77.425867507886437</v>
      </c>
      <c r="D99" s="41">
        <v>84.880154492786559</v>
      </c>
    </row>
    <row r="100" spans="1:4" ht="15.75" customHeight="1">
      <c r="A100" s="27">
        <v>21306</v>
      </c>
      <c r="B100" s="27" t="s">
        <v>143</v>
      </c>
      <c r="C100" s="40">
        <v>78.408473655621947</v>
      </c>
      <c r="D100" s="41">
        <v>87.172956702940496</v>
      </c>
    </row>
    <row r="101" spans="1:4" ht="15.75" customHeight="1">
      <c r="A101" s="27">
        <v>21307</v>
      </c>
      <c r="B101" s="27" t="s">
        <v>144</v>
      </c>
      <c r="C101" s="40">
        <v>82.726269315673278</v>
      </c>
      <c r="D101" s="41">
        <v>82.797345584481874</v>
      </c>
    </row>
    <row r="102" spans="1:4" ht="15.75" customHeight="1">
      <c r="A102" s="27">
        <v>21401</v>
      </c>
      <c r="B102" s="27" t="s">
        <v>146</v>
      </c>
      <c r="C102" s="40">
        <v>85.97633922637246</v>
      </c>
      <c r="D102" s="41">
        <v>85.679198941998862</v>
      </c>
    </row>
    <row r="103" spans="1:4" ht="15.75" customHeight="1">
      <c r="A103" s="27">
        <v>21402</v>
      </c>
      <c r="B103" s="27" t="s">
        <v>147</v>
      </c>
      <c r="C103" s="40">
        <v>86.022544283413851</v>
      </c>
      <c r="D103" s="41">
        <v>89.922130685024257</v>
      </c>
    </row>
    <row r="104" spans="1:4" ht="15.75" customHeight="1">
      <c r="A104" s="27">
        <v>21501</v>
      </c>
      <c r="B104" s="27" t="s">
        <v>149</v>
      </c>
      <c r="C104" s="40">
        <v>83.562412342215993</v>
      </c>
      <c r="D104" s="41">
        <v>89.437211255774884</v>
      </c>
    </row>
    <row r="105" spans="1:4" ht="15.75" customHeight="1">
      <c r="A105" s="27">
        <v>21502</v>
      </c>
      <c r="B105" s="27" t="s">
        <v>150</v>
      </c>
      <c r="C105" s="40">
        <v>82.847790507364977</v>
      </c>
      <c r="D105" s="41">
        <v>85.775862068965509</v>
      </c>
    </row>
    <row r="106" spans="1:4" ht="15.75" customHeight="1">
      <c r="A106" s="27">
        <v>21601</v>
      </c>
      <c r="B106" s="27" t="s">
        <v>502</v>
      </c>
      <c r="C106" s="40">
        <v>81.369804006030591</v>
      </c>
      <c r="D106" s="41">
        <v>86.280851063829786</v>
      </c>
    </row>
    <row r="107" spans="1:4" ht="15.75" customHeight="1">
      <c r="A107" s="27">
        <v>21602</v>
      </c>
      <c r="B107" s="27" t="s">
        <v>153</v>
      </c>
      <c r="C107" s="40">
        <v>76.77767776777678</v>
      </c>
      <c r="D107" s="41">
        <v>82.809133993968118</v>
      </c>
    </row>
    <row r="108" spans="1:4" ht="15.75" customHeight="1">
      <c r="A108" s="27">
        <v>21701</v>
      </c>
      <c r="B108" s="27" t="s">
        <v>155</v>
      </c>
      <c r="C108" s="40">
        <v>80.157058034859219</v>
      </c>
      <c r="D108" s="41">
        <v>84.141242062877495</v>
      </c>
    </row>
    <row r="109" spans="1:4" ht="15.75" customHeight="1">
      <c r="A109" s="27">
        <v>21702</v>
      </c>
      <c r="B109" s="27" t="s">
        <v>156</v>
      </c>
      <c r="C109" s="40">
        <v>78.534258456201215</v>
      </c>
      <c r="D109" s="41">
        <v>85.025380710659903</v>
      </c>
    </row>
    <row r="110" spans="1:4" ht="15.75" customHeight="1">
      <c r="A110" s="27">
        <v>21703</v>
      </c>
      <c r="B110" s="27" t="s">
        <v>157</v>
      </c>
      <c r="C110" s="40">
        <v>72.70900321543408</v>
      </c>
      <c r="D110" s="41">
        <v>83.44931921331316</v>
      </c>
    </row>
    <row r="111" spans="1:4" ht="15.75" customHeight="1">
      <c r="A111" s="27">
        <v>21801</v>
      </c>
      <c r="B111" s="27" t="s">
        <v>159</v>
      </c>
      <c r="C111" s="40">
        <v>85.145524437122461</v>
      </c>
      <c r="D111" s="41">
        <v>91.365734455606841</v>
      </c>
    </row>
    <row r="112" spans="1:4" ht="15.75" customHeight="1">
      <c r="A112" s="27">
        <v>21802</v>
      </c>
      <c r="B112" s="27" t="s">
        <v>160</v>
      </c>
      <c r="C112" s="40">
        <v>82.611756423794432</v>
      </c>
      <c r="D112" s="41">
        <v>88.501994922016678</v>
      </c>
    </row>
    <row r="113" spans="1:4" ht="15.75" customHeight="1">
      <c r="A113" s="27">
        <v>21803</v>
      </c>
      <c r="B113" s="27" t="s">
        <v>161</v>
      </c>
      <c r="C113" s="40">
        <v>85.659411011523687</v>
      </c>
      <c r="D113" s="41">
        <v>89.685534591194966</v>
      </c>
    </row>
    <row r="114" spans="1:4" ht="15.75" customHeight="1">
      <c r="A114" s="27">
        <v>21901</v>
      </c>
      <c r="B114" s="27" t="s">
        <v>163</v>
      </c>
      <c r="C114" s="40">
        <v>80.81035453010692</v>
      </c>
      <c r="D114" s="41">
        <v>88.679245283018872</v>
      </c>
    </row>
    <row r="115" spans="1:4" ht="15.75" customHeight="1">
      <c r="A115" s="27">
        <v>21902</v>
      </c>
      <c r="B115" s="27" t="s">
        <v>164</v>
      </c>
      <c r="C115" s="40">
        <v>78.699340245051843</v>
      </c>
      <c r="D115" s="41">
        <v>87.195121951219505</v>
      </c>
    </row>
    <row r="116" spans="1:4" ht="15.75" customHeight="1">
      <c r="A116" s="27">
        <v>22001</v>
      </c>
      <c r="B116" s="27" t="s">
        <v>165</v>
      </c>
      <c r="C116" s="40">
        <v>84.024618678084025</v>
      </c>
      <c r="D116" s="41">
        <v>88.121152645195821</v>
      </c>
    </row>
    <row r="117" spans="1:4" ht="15.75" customHeight="1">
      <c r="A117" s="27">
        <v>22002</v>
      </c>
      <c r="B117" s="27" t="s">
        <v>166</v>
      </c>
      <c r="C117" s="40">
        <v>88.278798744957427</v>
      </c>
      <c r="D117" s="41">
        <v>89.990732159406861</v>
      </c>
    </row>
    <row r="118" spans="1:4" ht="15.75" customHeight="1">
      <c r="A118" s="27">
        <v>30101</v>
      </c>
      <c r="B118" s="27" t="s">
        <v>167</v>
      </c>
      <c r="C118" s="40">
        <v>71.45545624381846</v>
      </c>
      <c r="D118" s="41">
        <v>75.233324412925668</v>
      </c>
    </row>
    <row r="119" spans="1:4" ht="15.75" customHeight="1">
      <c r="A119" s="27">
        <v>30201</v>
      </c>
      <c r="B119" s="27" t="s">
        <v>170</v>
      </c>
      <c r="C119" s="40">
        <v>77.429961857161643</v>
      </c>
      <c r="D119" s="41">
        <v>85.326020719073739</v>
      </c>
    </row>
    <row r="120" spans="1:4" ht="15.75" customHeight="1">
      <c r="A120" s="27">
        <v>30202</v>
      </c>
      <c r="B120" s="27" t="s">
        <v>171</v>
      </c>
      <c r="C120" s="40">
        <v>79.387291981845692</v>
      </c>
      <c r="D120" s="41">
        <v>83.490909090909099</v>
      </c>
    </row>
    <row r="121" spans="1:4" ht="15.75" customHeight="1">
      <c r="A121" s="27">
        <v>30203</v>
      </c>
      <c r="B121" s="27" t="s">
        <v>172</v>
      </c>
      <c r="C121" s="40">
        <v>86.752347998022742</v>
      </c>
      <c r="D121" s="41">
        <v>90.019960079840317</v>
      </c>
    </row>
    <row r="122" spans="1:4" ht="15.75" customHeight="1">
      <c r="A122" s="27">
        <v>30301</v>
      </c>
      <c r="B122" s="27" t="s">
        <v>503</v>
      </c>
      <c r="C122" s="40">
        <v>86.495098039215691</v>
      </c>
      <c r="D122" s="41">
        <v>89.51749095295537</v>
      </c>
    </row>
    <row r="123" spans="1:4" ht="15.75" customHeight="1">
      <c r="A123" s="27">
        <v>30302</v>
      </c>
      <c r="B123" s="27" t="s">
        <v>174</v>
      </c>
      <c r="C123" s="40">
        <v>87.505628095452508</v>
      </c>
      <c r="D123" s="41">
        <v>89.305402425578833</v>
      </c>
    </row>
    <row r="124" spans="1:4" ht="15.75" customHeight="1">
      <c r="A124" s="27">
        <v>30303</v>
      </c>
      <c r="B124" s="27" t="s">
        <v>175</v>
      </c>
      <c r="C124" s="40">
        <v>86.445497630331758</v>
      </c>
      <c r="D124" s="41">
        <v>92.398214527255504</v>
      </c>
    </row>
    <row r="125" spans="1:4" ht="15.75" customHeight="1">
      <c r="A125" s="27">
        <v>30401</v>
      </c>
      <c r="B125" s="27" t="s">
        <v>177</v>
      </c>
      <c r="C125" s="40">
        <v>66.843853820598014</v>
      </c>
      <c r="D125" s="41">
        <v>78.872234118486801</v>
      </c>
    </row>
    <row r="126" spans="1:4" ht="15.75" customHeight="1">
      <c r="A126" s="27">
        <v>30402</v>
      </c>
      <c r="B126" s="27" t="s">
        <v>178</v>
      </c>
      <c r="C126" s="40">
        <v>81.551795295088738</v>
      </c>
      <c r="D126" s="41">
        <v>89.129622711991033</v>
      </c>
    </row>
    <row r="127" spans="1:4" ht="15.75" customHeight="1">
      <c r="A127" s="27">
        <v>30403</v>
      </c>
      <c r="B127" s="27" t="s">
        <v>179</v>
      </c>
      <c r="C127" s="40">
        <v>77.610149151380085</v>
      </c>
      <c r="D127" s="41">
        <v>83.384964890541099</v>
      </c>
    </row>
    <row r="128" spans="1:4" ht="15.75" customHeight="1">
      <c r="A128" s="27">
        <v>30404</v>
      </c>
      <c r="B128" s="27" t="s">
        <v>180</v>
      </c>
      <c r="C128" s="40">
        <v>83.298245614035082</v>
      </c>
      <c r="D128" s="41">
        <v>88.829502939604481</v>
      </c>
    </row>
    <row r="129" spans="1:4" ht="15.75" customHeight="1">
      <c r="A129" s="27">
        <v>30501</v>
      </c>
      <c r="B129" s="27" t="s">
        <v>181</v>
      </c>
      <c r="C129" s="40">
        <v>75.277093596059103</v>
      </c>
      <c r="D129" s="41">
        <v>83.382642998027606</v>
      </c>
    </row>
    <row r="130" spans="1:4" ht="15.75" customHeight="1">
      <c r="A130" s="27">
        <v>30502</v>
      </c>
      <c r="B130" s="27" t="s">
        <v>182</v>
      </c>
      <c r="C130" s="40">
        <v>82.608695652173907</v>
      </c>
      <c r="D130" s="41">
        <v>91.707159054097829</v>
      </c>
    </row>
    <row r="131" spans="1:4" ht="15.75" customHeight="1">
      <c r="A131" s="27">
        <v>30601</v>
      </c>
      <c r="B131" s="27" t="s">
        <v>183</v>
      </c>
      <c r="C131" s="40">
        <v>86.33445429532253</v>
      </c>
      <c r="D131" s="41">
        <v>88.137032842582101</v>
      </c>
    </row>
    <row r="132" spans="1:4" ht="15.75" customHeight="1">
      <c r="A132" s="27">
        <v>30602</v>
      </c>
      <c r="B132" s="27" t="s">
        <v>184</v>
      </c>
      <c r="C132" s="40">
        <v>83.727810650887562</v>
      </c>
      <c r="D132" s="41">
        <v>88.644600144962553</v>
      </c>
    </row>
    <row r="133" spans="1:4" ht="15.75" customHeight="1">
      <c r="A133" s="27">
        <v>30701</v>
      </c>
      <c r="B133" s="27" t="s">
        <v>185</v>
      </c>
      <c r="C133" s="40">
        <v>80.12711207564719</v>
      </c>
      <c r="D133" s="41">
        <v>83.221175414984287</v>
      </c>
    </row>
    <row r="134" spans="1:4" ht="15.75" customHeight="1">
      <c r="A134" s="27">
        <v>30702</v>
      </c>
      <c r="B134" s="27" t="s">
        <v>504</v>
      </c>
      <c r="C134" s="40">
        <v>72.968421052631584</v>
      </c>
      <c r="D134" s="41">
        <v>83.441669517618891</v>
      </c>
    </row>
    <row r="135" spans="1:4" ht="15.75" customHeight="1">
      <c r="A135" s="27">
        <v>30703</v>
      </c>
      <c r="B135" s="27" t="s">
        <v>187</v>
      </c>
      <c r="C135" s="40">
        <v>83.822422874341612</v>
      </c>
      <c r="D135" s="41">
        <v>85.989010989010993</v>
      </c>
    </row>
    <row r="136" spans="1:4" ht="15.75" customHeight="1">
      <c r="A136" s="27">
        <v>30801</v>
      </c>
      <c r="B136" s="27" t="s">
        <v>189</v>
      </c>
      <c r="C136" s="40">
        <v>74.704554508033453</v>
      </c>
      <c r="D136" s="41">
        <v>80.78233610467494</v>
      </c>
    </row>
    <row r="137" spans="1:4" ht="15.75" customHeight="1">
      <c r="A137" s="27">
        <v>30802</v>
      </c>
      <c r="B137" s="27" t="s">
        <v>190</v>
      </c>
      <c r="C137" s="40">
        <v>77.567667779013718</v>
      </c>
      <c r="D137" s="41">
        <v>85.137549124687382</v>
      </c>
    </row>
    <row r="138" spans="1:4" ht="15.75" customHeight="1">
      <c r="A138" s="27">
        <v>30803</v>
      </c>
      <c r="B138" s="27" t="s">
        <v>191</v>
      </c>
      <c r="C138" s="40">
        <v>59.980620155038757</v>
      </c>
      <c r="D138" s="41">
        <v>68.855638681075092</v>
      </c>
    </row>
    <row r="139" spans="1:4" ht="15.75" customHeight="1">
      <c r="A139" s="27">
        <v>30901</v>
      </c>
      <c r="B139" s="27" t="s">
        <v>192</v>
      </c>
      <c r="C139" s="40">
        <v>72.03488623116445</v>
      </c>
      <c r="D139" s="41">
        <v>75.746749342997987</v>
      </c>
    </row>
    <row r="140" spans="1:4" ht="15.75" customHeight="1">
      <c r="A140" s="27">
        <v>30902</v>
      </c>
      <c r="B140" s="27" t="s">
        <v>505</v>
      </c>
      <c r="C140" s="40">
        <v>77.570921985815602</v>
      </c>
      <c r="D140" s="41">
        <v>80.869178120304937</v>
      </c>
    </row>
    <row r="141" spans="1:4" ht="15.75" customHeight="1">
      <c r="A141" s="27">
        <v>30903</v>
      </c>
      <c r="B141" s="27" t="s">
        <v>194</v>
      </c>
      <c r="C141" s="40">
        <v>74.392813574359536</v>
      </c>
      <c r="D141" s="41">
        <v>76.774964385827857</v>
      </c>
    </row>
    <row r="142" spans="1:4" ht="15.75" customHeight="1">
      <c r="A142" s="27">
        <v>30904</v>
      </c>
      <c r="B142" s="27" t="s">
        <v>195</v>
      </c>
      <c r="C142" s="40">
        <v>74.216482019076963</v>
      </c>
      <c r="D142" s="41">
        <v>77.613125165387657</v>
      </c>
    </row>
    <row r="143" spans="1:4" ht="15.75" customHeight="1">
      <c r="A143" s="27">
        <v>30905</v>
      </c>
      <c r="B143" s="27" t="s">
        <v>196</v>
      </c>
      <c r="C143" s="40">
        <v>72.06109395677106</v>
      </c>
      <c r="D143" s="41">
        <v>74.605487779489536</v>
      </c>
    </row>
    <row r="144" spans="1:4" ht="15.75" customHeight="1">
      <c r="A144" s="27">
        <v>31001</v>
      </c>
      <c r="B144" s="27" t="s">
        <v>198</v>
      </c>
      <c r="C144" s="40">
        <v>73.989877326928024</v>
      </c>
      <c r="D144" s="41">
        <v>76.931269890155022</v>
      </c>
    </row>
    <row r="145" spans="1:4" ht="15.75" customHeight="1">
      <c r="A145" s="27">
        <v>31002</v>
      </c>
      <c r="B145" s="27" t="s">
        <v>199</v>
      </c>
      <c r="C145" s="40">
        <v>83.26729655592807</v>
      </c>
      <c r="D145" s="41">
        <v>88.465447154471548</v>
      </c>
    </row>
    <row r="146" spans="1:4" ht="15.75" customHeight="1">
      <c r="A146" s="27">
        <v>31003</v>
      </c>
      <c r="B146" s="27" t="s">
        <v>200</v>
      </c>
      <c r="C146" s="40">
        <v>85.564459544296326</v>
      </c>
      <c r="D146" s="41">
        <v>89.900708428627212</v>
      </c>
    </row>
    <row r="147" spans="1:4" ht="15.75" customHeight="1">
      <c r="A147" s="27">
        <v>31101</v>
      </c>
      <c r="B147" s="27" t="s">
        <v>201</v>
      </c>
      <c r="C147" s="40">
        <v>85.274336283185832</v>
      </c>
      <c r="D147" s="41">
        <v>88.568866972991145</v>
      </c>
    </row>
    <row r="148" spans="1:4" ht="15.75" customHeight="1">
      <c r="A148" s="27">
        <v>31201</v>
      </c>
      <c r="B148" s="27" t="s">
        <v>203</v>
      </c>
      <c r="C148" s="40">
        <v>88.278902023642559</v>
      </c>
      <c r="D148" s="41">
        <v>92.344497607655512</v>
      </c>
    </row>
    <row r="149" spans="1:4" ht="15.75" customHeight="1">
      <c r="A149" s="27">
        <v>31202</v>
      </c>
      <c r="B149" s="27" t="s">
        <v>204</v>
      </c>
      <c r="C149" s="40">
        <v>85.680956547098276</v>
      </c>
      <c r="D149" s="41">
        <v>90.384615384615387</v>
      </c>
    </row>
    <row r="150" spans="1:4" ht="15.75" customHeight="1">
      <c r="A150" s="27">
        <v>31203</v>
      </c>
      <c r="B150" s="27" t="s">
        <v>205</v>
      </c>
      <c r="C150" s="40">
        <v>87.908324552160167</v>
      </c>
      <c r="D150" s="41">
        <v>91.625835189309583</v>
      </c>
    </row>
    <row r="151" spans="1:4" ht="15.75" customHeight="1">
      <c r="A151" s="27">
        <v>31204</v>
      </c>
      <c r="B151" s="27" t="s">
        <v>206</v>
      </c>
      <c r="C151" s="40">
        <v>84.159036749027976</v>
      </c>
      <c r="D151" s="41">
        <v>87.400211599499855</v>
      </c>
    </row>
    <row r="152" spans="1:4" ht="15.75" customHeight="1">
      <c r="A152" s="27">
        <v>31205</v>
      </c>
      <c r="B152" s="27" t="s">
        <v>207</v>
      </c>
      <c r="C152" s="40">
        <v>84.3998351680697</v>
      </c>
      <c r="D152" s="41">
        <v>89.769679424411436</v>
      </c>
    </row>
    <row r="153" spans="1:4" ht="15.75" customHeight="1">
      <c r="A153" s="27">
        <v>31206</v>
      </c>
      <c r="B153" s="27" t="s">
        <v>208</v>
      </c>
      <c r="C153" s="40">
        <v>81.728118538938659</v>
      </c>
      <c r="D153" s="41">
        <v>87.178408271219041</v>
      </c>
    </row>
    <row r="154" spans="1:4" ht="15.75" customHeight="1">
      <c r="A154" s="27">
        <v>31301</v>
      </c>
      <c r="B154" s="27" t="s">
        <v>209</v>
      </c>
      <c r="C154" s="40">
        <v>85.212320574162675</v>
      </c>
      <c r="D154" s="41">
        <v>88.587273788674835</v>
      </c>
    </row>
    <row r="155" spans="1:4" ht="15.75" customHeight="1">
      <c r="A155" s="27">
        <v>31302</v>
      </c>
      <c r="B155" s="27" t="s">
        <v>210</v>
      </c>
      <c r="C155" s="40">
        <v>82.514619883040936</v>
      </c>
      <c r="D155" s="41">
        <v>81.271676300578036</v>
      </c>
    </row>
    <row r="156" spans="1:4" ht="15.75" customHeight="1">
      <c r="A156" s="27">
        <v>31303</v>
      </c>
      <c r="B156" s="27" t="s">
        <v>211</v>
      </c>
      <c r="C156" s="40">
        <v>84.007187780772682</v>
      </c>
      <c r="D156" s="41">
        <v>86.129266521423389</v>
      </c>
    </row>
    <row r="157" spans="1:4" ht="15.75" customHeight="1">
      <c r="A157" s="27">
        <v>31304</v>
      </c>
      <c r="B157" s="27" t="s">
        <v>212</v>
      </c>
      <c r="C157" s="40">
        <v>92.158516020236092</v>
      </c>
      <c r="D157" s="41">
        <v>87.82074448861583</v>
      </c>
    </row>
    <row r="158" spans="1:4" ht="15.75" customHeight="1">
      <c r="A158" s="27">
        <v>31401</v>
      </c>
      <c r="B158" s="27" t="s">
        <v>213</v>
      </c>
      <c r="C158" s="40">
        <v>71.273066556085425</v>
      </c>
      <c r="D158" s="41">
        <v>80.644090305444877</v>
      </c>
    </row>
    <row r="159" spans="1:4" ht="15.75" customHeight="1">
      <c r="A159" s="27">
        <v>31402</v>
      </c>
      <c r="B159" s="27" t="s">
        <v>214</v>
      </c>
      <c r="C159" s="40">
        <v>74.036363636363632</v>
      </c>
      <c r="D159" s="41">
        <v>85.690626035110967</v>
      </c>
    </row>
    <row r="160" spans="1:4" ht="15.75" customHeight="1">
      <c r="A160" s="27">
        <v>31403</v>
      </c>
      <c r="B160" s="27" t="s">
        <v>215</v>
      </c>
      <c r="C160" s="40">
        <v>73.549083063646165</v>
      </c>
      <c r="D160" s="41">
        <v>81.658452967645161</v>
      </c>
    </row>
    <row r="161" spans="1:4" ht="15.75" customHeight="1">
      <c r="A161" s="27">
        <v>31404</v>
      </c>
      <c r="B161" s="27" t="s">
        <v>216</v>
      </c>
      <c r="C161" s="40">
        <v>75.84650112866818</v>
      </c>
      <c r="D161" s="41">
        <v>84.051724137931032</v>
      </c>
    </row>
    <row r="162" spans="1:4" ht="15.75" customHeight="1">
      <c r="A162" s="27">
        <v>31405</v>
      </c>
      <c r="B162" s="27" t="s">
        <v>506</v>
      </c>
      <c r="C162" s="40">
        <v>78.111587982832617</v>
      </c>
      <c r="D162" s="41">
        <v>82.444918265813797</v>
      </c>
    </row>
    <row r="163" spans="1:4" ht="15.75" customHeight="1">
      <c r="A163" s="27">
        <v>31501</v>
      </c>
      <c r="B163" s="27" t="s">
        <v>507</v>
      </c>
      <c r="C163" s="40">
        <v>89.53744493392071</v>
      </c>
      <c r="D163" s="41">
        <v>85.810162991371044</v>
      </c>
    </row>
    <row r="164" spans="1:4" ht="15.75" customHeight="1">
      <c r="A164" s="27">
        <v>31601</v>
      </c>
      <c r="B164" s="27" t="s">
        <v>219</v>
      </c>
      <c r="C164" s="40">
        <v>83.367496339677899</v>
      </c>
      <c r="D164" s="41">
        <v>90.089137331923254</v>
      </c>
    </row>
    <row r="165" spans="1:4" ht="15.75" customHeight="1">
      <c r="A165" s="27">
        <v>31602</v>
      </c>
      <c r="B165" s="27" t="s">
        <v>220</v>
      </c>
      <c r="C165" s="40">
        <v>84.936806809388699</v>
      </c>
      <c r="D165" s="41">
        <v>87.669717389117977</v>
      </c>
    </row>
    <row r="166" spans="1:4" ht="15.75" customHeight="1">
      <c r="A166" s="27">
        <v>40101</v>
      </c>
      <c r="B166" s="27" t="s">
        <v>221</v>
      </c>
      <c r="C166" s="40">
        <v>68.59223796612477</v>
      </c>
      <c r="D166" s="41">
        <v>74.173513681109995</v>
      </c>
    </row>
    <row r="167" spans="1:4" ht="15.75" customHeight="1">
      <c r="A167" s="27">
        <v>40102</v>
      </c>
      <c r="B167" s="27" t="s">
        <v>222</v>
      </c>
      <c r="C167" s="40">
        <v>75.552731893265573</v>
      </c>
      <c r="D167" s="41">
        <v>82.378587864841961</v>
      </c>
    </row>
    <row r="168" spans="1:4" ht="15.75" customHeight="1">
      <c r="A168" s="27">
        <v>40103</v>
      </c>
      <c r="B168" s="27" t="s">
        <v>223</v>
      </c>
      <c r="C168" s="40">
        <v>81.104173512980609</v>
      </c>
      <c r="D168" s="41">
        <v>86.314021830394623</v>
      </c>
    </row>
    <row r="169" spans="1:4" ht="15.75" customHeight="1">
      <c r="A169" s="27">
        <v>40104</v>
      </c>
      <c r="B169" s="27" t="s">
        <v>508</v>
      </c>
      <c r="C169" s="40">
        <v>80.674108119938708</v>
      </c>
      <c r="D169" s="41">
        <v>87.924850555081122</v>
      </c>
    </row>
    <row r="170" spans="1:4" ht="15.75" customHeight="1">
      <c r="A170" s="27">
        <v>40201</v>
      </c>
      <c r="B170" s="27" t="s">
        <v>226</v>
      </c>
      <c r="C170" s="40">
        <v>75.477297457710947</v>
      </c>
      <c r="D170" s="41">
        <v>84.562926224426533</v>
      </c>
    </row>
    <row r="171" spans="1:4" ht="15.75" customHeight="1">
      <c r="A171" s="27">
        <v>40202</v>
      </c>
      <c r="B171" s="27" t="s">
        <v>227</v>
      </c>
      <c r="C171" s="40">
        <v>85.255570117955443</v>
      </c>
      <c r="D171" s="41">
        <v>85.30734632683658</v>
      </c>
    </row>
    <row r="172" spans="1:4" ht="15.75" customHeight="1">
      <c r="A172" s="27">
        <v>40301</v>
      </c>
      <c r="B172" s="27" t="s">
        <v>229</v>
      </c>
      <c r="C172" s="40">
        <v>74.833333333333329</v>
      </c>
      <c r="D172" s="41">
        <v>81.953472459801574</v>
      </c>
    </row>
    <row r="173" spans="1:4" ht="15.75" customHeight="1">
      <c r="A173" s="27">
        <v>40302</v>
      </c>
      <c r="B173" s="27" t="s">
        <v>230</v>
      </c>
      <c r="C173" s="40">
        <v>79.027355623100306</v>
      </c>
      <c r="D173" s="41">
        <v>81.38297872340425</v>
      </c>
    </row>
    <row r="174" spans="1:4" ht="15.75" customHeight="1">
      <c r="A174" s="27">
        <v>40401</v>
      </c>
      <c r="B174" s="27" t="s">
        <v>232</v>
      </c>
      <c r="C174" s="40">
        <v>67.119062307217774</v>
      </c>
      <c r="D174" s="41">
        <v>79.671764267064532</v>
      </c>
    </row>
    <row r="175" spans="1:4" ht="15.75" customHeight="1">
      <c r="A175" s="27">
        <v>40402</v>
      </c>
      <c r="B175" s="27" t="s">
        <v>233</v>
      </c>
      <c r="C175" s="40">
        <v>81.980094290204292</v>
      </c>
      <c r="D175" s="41">
        <v>87.637969094922738</v>
      </c>
    </row>
    <row r="176" spans="1:4" ht="15.75" customHeight="1">
      <c r="A176" s="27">
        <v>40501</v>
      </c>
      <c r="B176" s="27" t="s">
        <v>235</v>
      </c>
      <c r="C176" s="40">
        <v>37.197231833910031</v>
      </c>
      <c r="D176" s="41">
        <v>73.907455012853475</v>
      </c>
    </row>
    <row r="177" spans="1:4" ht="15.75" customHeight="1">
      <c r="A177" s="27">
        <v>40502</v>
      </c>
      <c r="B177" s="27" t="s">
        <v>236</v>
      </c>
      <c r="C177" s="40">
        <v>78.359173126614991</v>
      </c>
      <c r="D177" s="41">
        <v>78.422712933753942</v>
      </c>
    </row>
    <row r="178" spans="1:4" ht="15.75" customHeight="1">
      <c r="A178" s="27">
        <v>40503</v>
      </c>
      <c r="B178" s="27" t="s">
        <v>237</v>
      </c>
      <c r="C178" s="40">
        <v>78.686131386861319</v>
      </c>
      <c r="D178" s="41">
        <v>86.62900188323917</v>
      </c>
    </row>
    <row r="179" spans="1:4" ht="15.75" customHeight="1">
      <c r="A179" s="27">
        <v>40504</v>
      </c>
      <c r="B179" s="27" t="s">
        <v>238</v>
      </c>
      <c r="C179" s="40">
        <v>79.792746113989637</v>
      </c>
      <c r="D179" s="41">
        <v>83.174603174603178</v>
      </c>
    </row>
    <row r="180" spans="1:4" ht="15.75" customHeight="1">
      <c r="A180" s="27">
        <v>40505</v>
      </c>
      <c r="B180" s="27" t="s">
        <v>239</v>
      </c>
      <c r="C180" s="40">
        <v>74.758324382384529</v>
      </c>
      <c r="D180" s="41">
        <v>85.491071428571431</v>
      </c>
    </row>
    <row r="181" spans="1:4" ht="15.75" customHeight="1">
      <c r="A181" s="27">
        <v>40601</v>
      </c>
      <c r="B181" s="27" t="s">
        <v>240</v>
      </c>
      <c r="C181" s="40">
        <v>75.36032944406314</v>
      </c>
      <c r="D181" s="41">
        <v>82.102844010341855</v>
      </c>
    </row>
    <row r="182" spans="1:4" ht="15.75" customHeight="1">
      <c r="A182" s="27">
        <v>40602</v>
      </c>
      <c r="B182" s="27" t="s">
        <v>241</v>
      </c>
      <c r="C182" s="40">
        <v>80.365510777881909</v>
      </c>
      <c r="D182" s="41">
        <v>84.002509410288582</v>
      </c>
    </row>
    <row r="183" spans="1:4" ht="15.75" customHeight="1">
      <c r="A183" s="27">
        <v>40603</v>
      </c>
      <c r="B183" s="27" t="s">
        <v>242</v>
      </c>
      <c r="C183" s="40">
        <v>80.625</v>
      </c>
      <c r="D183" s="41">
        <v>83.203401842664775</v>
      </c>
    </row>
    <row r="184" spans="1:4" ht="15.75" customHeight="1">
      <c r="A184" s="27">
        <v>40701</v>
      </c>
      <c r="B184" s="27" t="s">
        <v>244</v>
      </c>
      <c r="C184" s="40">
        <v>77.745896935613459</v>
      </c>
      <c r="D184" s="41">
        <v>76.278823217598728</v>
      </c>
    </row>
    <row r="185" spans="1:4" ht="15.75" customHeight="1">
      <c r="A185" s="27">
        <v>40702</v>
      </c>
      <c r="B185" s="27" t="s">
        <v>245</v>
      </c>
      <c r="C185" s="40">
        <v>71.976047904191617</v>
      </c>
      <c r="D185" s="41">
        <v>79.504205400619739</v>
      </c>
    </row>
    <row r="186" spans="1:4" ht="15.75" customHeight="1">
      <c r="A186" s="27">
        <v>40801</v>
      </c>
      <c r="B186" s="27" t="s">
        <v>509</v>
      </c>
      <c r="C186" s="40">
        <v>83.272227314390463</v>
      </c>
      <c r="D186" s="41">
        <v>84.236621644725602</v>
      </c>
    </row>
    <row r="187" spans="1:4" ht="15.75" customHeight="1">
      <c r="A187" s="27">
        <v>40802</v>
      </c>
      <c r="B187" s="27" t="s">
        <v>248</v>
      </c>
      <c r="C187" s="40">
        <v>79.607109448082326</v>
      </c>
      <c r="D187" s="41">
        <v>85.382631126397243</v>
      </c>
    </row>
    <row r="188" spans="1:4" ht="15.75" customHeight="1">
      <c r="A188" s="27">
        <v>40901</v>
      </c>
      <c r="B188" s="27" t="s">
        <v>249</v>
      </c>
      <c r="C188" s="40">
        <v>75.193525686136525</v>
      </c>
      <c r="D188" s="41">
        <v>82.311157311157316</v>
      </c>
    </row>
    <row r="189" spans="1:4" ht="15.75" customHeight="1">
      <c r="A189" s="27">
        <v>40902</v>
      </c>
      <c r="B189" s="27" t="s">
        <v>250</v>
      </c>
      <c r="C189" s="40">
        <v>75.851393188854487</v>
      </c>
      <c r="D189" s="41">
        <v>80.530973451327441</v>
      </c>
    </row>
    <row r="190" spans="1:4" ht="15.75" customHeight="1">
      <c r="A190" s="27">
        <v>40903</v>
      </c>
      <c r="B190" s="27" t="s">
        <v>510</v>
      </c>
      <c r="C190" s="40">
        <v>69.831546707503833</v>
      </c>
      <c r="D190" s="41">
        <v>76.103896103896105</v>
      </c>
    </row>
    <row r="191" spans="1:4" ht="15.75" customHeight="1">
      <c r="A191" s="27">
        <v>41001</v>
      </c>
      <c r="B191" s="27" t="s">
        <v>253</v>
      </c>
      <c r="C191" s="40">
        <v>81.77339901477832</v>
      </c>
      <c r="D191" s="41">
        <v>84.942408376963357</v>
      </c>
    </row>
    <row r="192" spans="1:4" ht="15.75" customHeight="1">
      <c r="A192" s="27">
        <v>41101</v>
      </c>
      <c r="B192" s="27" t="s">
        <v>255</v>
      </c>
      <c r="C192" s="40">
        <v>78.209909429941391</v>
      </c>
      <c r="D192" s="41">
        <v>84.650226472068439</v>
      </c>
    </row>
    <row r="193" spans="1:4" ht="15.75" customHeight="1">
      <c r="A193" s="27">
        <v>41201</v>
      </c>
      <c r="B193" s="27" t="s">
        <v>511</v>
      </c>
      <c r="C193" s="40">
        <v>77.593152064451161</v>
      </c>
      <c r="D193" s="41">
        <v>84.494563028594442</v>
      </c>
    </row>
    <row r="194" spans="1:4" ht="15.75" customHeight="1">
      <c r="A194" s="27">
        <v>41202</v>
      </c>
      <c r="B194" s="27" t="s">
        <v>258</v>
      </c>
      <c r="C194" s="40">
        <v>79.09215955983494</v>
      </c>
      <c r="D194" s="41">
        <v>86.49602824360106</v>
      </c>
    </row>
    <row r="195" spans="1:4" ht="15.75" customHeight="1">
      <c r="A195" s="27">
        <v>41301</v>
      </c>
      <c r="B195" s="27" t="s">
        <v>259</v>
      </c>
      <c r="C195" s="40">
        <v>80.929332042594382</v>
      </c>
      <c r="D195" s="41">
        <v>87.976190476190482</v>
      </c>
    </row>
    <row r="196" spans="1:4" ht="15.75" customHeight="1">
      <c r="A196" s="27">
        <v>41401</v>
      </c>
      <c r="B196" s="27" t="s">
        <v>261</v>
      </c>
      <c r="C196" s="40">
        <v>79.909365558912384</v>
      </c>
      <c r="D196" s="41">
        <v>83.428994630623947</v>
      </c>
    </row>
    <row r="197" spans="1:4" ht="15.75" customHeight="1">
      <c r="A197" s="27">
        <v>41501</v>
      </c>
      <c r="B197" s="27" t="s">
        <v>263</v>
      </c>
      <c r="C197" s="40">
        <v>87.5</v>
      </c>
      <c r="D197" s="41">
        <v>76.169265033407569</v>
      </c>
    </row>
    <row r="198" spans="1:4" ht="15.75" customHeight="1">
      <c r="A198" s="27">
        <v>41502</v>
      </c>
      <c r="B198" s="27" t="s">
        <v>264</v>
      </c>
      <c r="C198" s="40">
        <v>72.183098591549296</v>
      </c>
      <c r="D198" s="41">
        <v>77.345537757437071</v>
      </c>
    </row>
    <row r="199" spans="1:4" ht="15.75" customHeight="1">
      <c r="A199" s="27">
        <v>41503</v>
      </c>
      <c r="B199" s="27" t="s">
        <v>228</v>
      </c>
      <c r="C199" s="40">
        <v>76.078431372549019</v>
      </c>
      <c r="D199" s="41">
        <v>81.865284974093271</v>
      </c>
    </row>
    <row r="200" spans="1:4" ht="15.75" customHeight="1">
      <c r="A200" s="27">
        <v>41601</v>
      </c>
      <c r="B200" s="27" t="s">
        <v>512</v>
      </c>
      <c r="C200" s="40">
        <v>83.090753424657535</v>
      </c>
      <c r="D200" s="41">
        <v>88.272836059034702</v>
      </c>
    </row>
    <row r="201" spans="1:4" ht="15.75" customHeight="1">
      <c r="A201" s="27">
        <v>50101</v>
      </c>
      <c r="B201" s="27" t="s">
        <v>267</v>
      </c>
      <c r="C201" s="40">
        <v>69.38229571984435</v>
      </c>
      <c r="D201" s="41">
        <v>75.229931122552955</v>
      </c>
    </row>
    <row r="202" spans="1:4" ht="15.75" customHeight="1">
      <c r="A202" s="27">
        <v>50102</v>
      </c>
      <c r="B202" s="27" t="s">
        <v>269</v>
      </c>
      <c r="C202" s="40">
        <v>85.249505385799068</v>
      </c>
      <c r="D202" s="41">
        <v>88.611294428207785</v>
      </c>
    </row>
    <row r="203" spans="1:4" ht="15.75" customHeight="1">
      <c r="A203" s="27">
        <v>50103</v>
      </c>
      <c r="B203" s="27" t="s">
        <v>270</v>
      </c>
      <c r="C203" s="40">
        <v>78.763679384797399</v>
      </c>
      <c r="D203" s="41">
        <v>86.990629766833734</v>
      </c>
    </row>
    <row r="204" spans="1:4" ht="15.75" customHeight="1">
      <c r="A204" s="27">
        <v>50104</v>
      </c>
      <c r="B204" s="27" t="s">
        <v>513</v>
      </c>
      <c r="C204" s="40">
        <v>82.731958762886592</v>
      </c>
      <c r="D204" s="41">
        <v>87.963610916724988</v>
      </c>
    </row>
    <row r="205" spans="1:4" ht="15.75" customHeight="1">
      <c r="A205" s="27">
        <v>50201</v>
      </c>
      <c r="B205" s="27" t="s">
        <v>273</v>
      </c>
      <c r="C205" s="40">
        <v>74.173971679028995</v>
      </c>
      <c r="D205" s="41">
        <v>79.81209049326246</v>
      </c>
    </row>
    <row r="206" spans="1:4" ht="15.75" customHeight="1">
      <c r="A206" s="27">
        <v>50202</v>
      </c>
      <c r="B206" s="27" t="s">
        <v>274</v>
      </c>
      <c r="C206" s="40">
        <v>80.341716260318677</v>
      </c>
      <c r="D206" s="41">
        <v>85.495024456063419</v>
      </c>
    </row>
    <row r="207" spans="1:4" ht="15.75" customHeight="1">
      <c r="A207" s="27">
        <v>50203</v>
      </c>
      <c r="B207" s="27" t="s">
        <v>275</v>
      </c>
      <c r="C207" s="40">
        <v>68.853102906520036</v>
      </c>
      <c r="D207" s="41">
        <v>74.151731954381233</v>
      </c>
    </row>
    <row r="208" spans="1:4" ht="15.75" customHeight="1">
      <c r="A208" s="27">
        <v>50204</v>
      </c>
      <c r="B208" s="27" t="s">
        <v>514</v>
      </c>
      <c r="C208" s="40">
        <v>80.826070481242894</v>
      </c>
      <c r="D208" s="41">
        <v>85.831420137750086</v>
      </c>
    </row>
    <row r="209" spans="1:4" ht="15.75" customHeight="1">
      <c r="A209" s="27">
        <v>50301</v>
      </c>
      <c r="B209" s="27" t="s">
        <v>278</v>
      </c>
      <c r="C209" s="40">
        <v>79.14323962516734</v>
      </c>
      <c r="D209" s="41">
        <v>87.551165687844815</v>
      </c>
    </row>
    <row r="210" spans="1:4" ht="15.75" customHeight="1">
      <c r="A210" s="27">
        <v>50302</v>
      </c>
      <c r="B210" s="27" t="s">
        <v>279</v>
      </c>
      <c r="C210" s="40">
        <v>77.21749696233293</v>
      </c>
      <c r="D210" s="41">
        <v>84.014315538323885</v>
      </c>
    </row>
    <row r="211" spans="1:4" ht="15.75" customHeight="1">
      <c r="A211" s="27">
        <v>50303</v>
      </c>
      <c r="B211" s="27" t="s">
        <v>280</v>
      </c>
      <c r="C211" s="40">
        <v>83.664670658682638</v>
      </c>
      <c r="D211" s="41">
        <v>86.676454395301889</v>
      </c>
    </row>
    <row r="212" spans="1:4" ht="15.75" customHeight="1">
      <c r="A212" s="27">
        <v>50401</v>
      </c>
      <c r="B212" s="27" t="s">
        <v>281</v>
      </c>
      <c r="C212" s="40">
        <v>84.414831981460026</v>
      </c>
      <c r="D212" s="41">
        <v>89.899983603869487</v>
      </c>
    </row>
    <row r="213" spans="1:4" ht="15.75" customHeight="1">
      <c r="A213" s="27">
        <v>50402</v>
      </c>
      <c r="B213" s="27" t="s">
        <v>282</v>
      </c>
      <c r="C213" s="40">
        <v>82.692032613360027</v>
      </c>
      <c r="D213" s="41">
        <v>91.061452513966472</v>
      </c>
    </row>
    <row r="214" spans="1:4" ht="15.75" customHeight="1">
      <c r="A214" s="27">
        <v>50403</v>
      </c>
      <c r="B214" s="27" t="s">
        <v>283</v>
      </c>
      <c r="C214" s="40">
        <v>81.583324093580217</v>
      </c>
      <c r="D214" s="41">
        <v>85.982846746946208</v>
      </c>
    </row>
    <row r="215" spans="1:4" ht="15.75" customHeight="1">
      <c r="A215" s="27">
        <v>50404</v>
      </c>
      <c r="B215" s="27" t="s">
        <v>284</v>
      </c>
      <c r="C215" s="40">
        <v>85.682451253481901</v>
      </c>
      <c r="D215" s="41">
        <v>90.368671723408013</v>
      </c>
    </row>
    <row r="216" spans="1:4" ht="15.75" customHeight="1">
      <c r="A216" s="27">
        <v>50405</v>
      </c>
      <c r="B216" s="27" t="s">
        <v>285</v>
      </c>
      <c r="C216" s="40">
        <v>82.421471759327531</v>
      </c>
      <c r="D216" s="41">
        <v>89.466237942122177</v>
      </c>
    </row>
    <row r="217" spans="1:4" ht="15.75" customHeight="1">
      <c r="A217" s="27">
        <v>50501</v>
      </c>
      <c r="B217" s="27" t="s">
        <v>515</v>
      </c>
      <c r="C217" s="40">
        <v>80.026294498381873</v>
      </c>
      <c r="D217" s="41">
        <v>88.361469712015889</v>
      </c>
    </row>
    <row r="218" spans="1:4" ht="15.75" customHeight="1">
      <c r="A218" s="27">
        <v>50502</v>
      </c>
      <c r="B218" s="27" t="s">
        <v>288</v>
      </c>
      <c r="C218" s="40">
        <v>79.936397802833199</v>
      </c>
      <c r="D218" s="41">
        <v>89.429800968262512</v>
      </c>
    </row>
    <row r="219" spans="1:4" ht="15.75" customHeight="1">
      <c r="A219" s="27">
        <v>50601</v>
      </c>
      <c r="B219" s="27" t="s">
        <v>290</v>
      </c>
      <c r="C219" s="40">
        <v>81.850500514547662</v>
      </c>
      <c r="D219" s="41">
        <v>85.912106933358984</v>
      </c>
    </row>
    <row r="220" spans="1:4" ht="15.75" customHeight="1">
      <c r="A220" s="27">
        <v>50602</v>
      </c>
      <c r="B220" s="27" t="s">
        <v>291</v>
      </c>
      <c r="C220" s="40">
        <v>76.179104477611929</v>
      </c>
      <c r="D220" s="41">
        <v>85.601577909270219</v>
      </c>
    </row>
    <row r="221" spans="1:4" ht="15.75" customHeight="1">
      <c r="A221" s="27">
        <v>50701</v>
      </c>
      <c r="B221" s="27" t="s">
        <v>516</v>
      </c>
      <c r="C221" s="40">
        <v>84.855618330194602</v>
      </c>
      <c r="D221" s="41">
        <v>89.292861907938629</v>
      </c>
    </row>
    <row r="222" spans="1:4" ht="15.75" customHeight="1">
      <c r="A222" s="27">
        <v>50702</v>
      </c>
      <c r="B222" s="27" t="s">
        <v>294</v>
      </c>
      <c r="C222" s="40">
        <v>84.875328083989501</v>
      </c>
      <c r="D222" s="41">
        <v>88.869100623330368</v>
      </c>
    </row>
    <row r="223" spans="1:4" ht="15.75" customHeight="1">
      <c r="A223" s="27">
        <v>50801</v>
      </c>
      <c r="B223" s="27" t="s">
        <v>296</v>
      </c>
      <c r="C223" s="40">
        <v>73.266052560281764</v>
      </c>
      <c r="D223" s="41">
        <v>78.784229208924955</v>
      </c>
    </row>
    <row r="224" spans="1:4" ht="15.75" customHeight="1">
      <c r="A224" s="27">
        <v>50802</v>
      </c>
      <c r="B224" s="27" t="s">
        <v>297</v>
      </c>
      <c r="C224" s="40">
        <v>78.89237199582027</v>
      </c>
      <c r="D224" s="41">
        <v>84.042249500428198</v>
      </c>
    </row>
    <row r="225" spans="1:4" ht="15.75" customHeight="1">
      <c r="A225" s="27">
        <v>50901</v>
      </c>
      <c r="B225" s="27" t="s">
        <v>517</v>
      </c>
      <c r="C225" s="40">
        <v>80.322142441296336</v>
      </c>
      <c r="D225" s="41">
        <v>81.548886737657313</v>
      </c>
    </row>
    <row r="226" spans="1:4" ht="15.75" customHeight="1">
      <c r="A226" s="27">
        <v>50902</v>
      </c>
      <c r="B226" s="27" t="s">
        <v>300</v>
      </c>
      <c r="C226" s="40">
        <v>84.009546539379471</v>
      </c>
      <c r="D226" s="41">
        <v>81.507823613086771</v>
      </c>
    </row>
    <row r="227" spans="1:4" ht="15.75" customHeight="1">
      <c r="A227" s="27">
        <v>51001</v>
      </c>
      <c r="B227" s="27" t="s">
        <v>518</v>
      </c>
      <c r="C227" s="40">
        <v>77.952105697770435</v>
      </c>
      <c r="D227" s="41">
        <v>82.794759825327517</v>
      </c>
    </row>
    <row r="228" spans="1:4" ht="15.75" customHeight="1">
      <c r="A228" s="27">
        <v>51002</v>
      </c>
      <c r="B228" s="27" t="s">
        <v>303</v>
      </c>
      <c r="C228" s="40">
        <v>76.691729323308266</v>
      </c>
      <c r="D228" s="41">
        <v>81.102362204724415</v>
      </c>
    </row>
    <row r="229" spans="1:4" ht="15.75" customHeight="1">
      <c r="A229" s="27">
        <v>51003</v>
      </c>
      <c r="B229" s="27" t="s">
        <v>304</v>
      </c>
      <c r="C229" s="40">
        <v>81.767955801104975</v>
      </c>
      <c r="D229" s="41">
        <v>81.899109792284861</v>
      </c>
    </row>
    <row r="230" spans="1:4" ht="15.75" customHeight="1">
      <c r="A230" s="27">
        <v>51101</v>
      </c>
      <c r="B230" s="27" t="s">
        <v>306</v>
      </c>
      <c r="C230" s="40">
        <v>76.907996078980531</v>
      </c>
      <c r="D230" s="41">
        <v>85.173066988117782</v>
      </c>
    </row>
    <row r="231" spans="1:4" ht="15.75" customHeight="1">
      <c r="A231" s="27">
        <v>51102</v>
      </c>
      <c r="B231" s="27" t="s">
        <v>307</v>
      </c>
      <c r="C231" s="40">
        <v>74.794586756887384</v>
      </c>
      <c r="D231" s="41">
        <v>82.62411347517731</v>
      </c>
    </row>
    <row r="232" spans="1:4" ht="15.75" customHeight="1">
      <c r="A232" s="27">
        <v>51103</v>
      </c>
      <c r="B232" s="27" t="s">
        <v>308</v>
      </c>
      <c r="C232" s="40">
        <v>80.898641588296755</v>
      </c>
      <c r="D232" s="41">
        <v>88.802083333333343</v>
      </c>
    </row>
    <row r="233" spans="1:4" ht="15.75" customHeight="1">
      <c r="A233" s="27">
        <v>51201</v>
      </c>
      <c r="B233" s="27" t="s">
        <v>310</v>
      </c>
      <c r="C233" s="40">
        <v>73.872472783825813</v>
      </c>
      <c r="D233" s="41">
        <v>79.61034598589184</v>
      </c>
    </row>
    <row r="234" spans="1:4" ht="15.75" customHeight="1">
      <c r="A234" s="27">
        <v>51202</v>
      </c>
      <c r="B234" s="27" t="s">
        <v>311</v>
      </c>
      <c r="C234" s="40">
        <v>75.84233947870311</v>
      </c>
      <c r="D234" s="41">
        <v>83.706865884027039</v>
      </c>
    </row>
    <row r="235" spans="1:4" ht="15.75" customHeight="1">
      <c r="A235" s="27">
        <v>51203</v>
      </c>
      <c r="B235" s="27" t="s">
        <v>312</v>
      </c>
      <c r="C235" s="40">
        <v>79.76324689966178</v>
      </c>
      <c r="D235" s="41">
        <v>87.408726625111314</v>
      </c>
    </row>
    <row r="236" spans="1:4" ht="15.75" customHeight="1">
      <c r="A236" s="27">
        <v>51204</v>
      </c>
      <c r="B236" s="27" t="s">
        <v>313</v>
      </c>
      <c r="C236" s="40">
        <v>75.596529284164859</v>
      </c>
      <c r="D236" s="41">
        <v>83.798882681564251</v>
      </c>
    </row>
    <row r="237" spans="1:4" ht="15.75" customHeight="1">
      <c r="A237" s="27">
        <v>51301</v>
      </c>
      <c r="B237" s="27" t="s">
        <v>315</v>
      </c>
      <c r="C237" s="40">
        <v>83.795620437956202</v>
      </c>
      <c r="D237" s="41">
        <v>92.900302114803623</v>
      </c>
    </row>
    <row r="238" spans="1:4" ht="15.75" customHeight="1">
      <c r="A238" s="27">
        <v>51302</v>
      </c>
      <c r="B238" s="27" t="s">
        <v>316</v>
      </c>
      <c r="C238" s="40">
        <v>78.110480123902946</v>
      </c>
      <c r="D238" s="41">
        <v>91.287878787878782</v>
      </c>
    </row>
    <row r="239" spans="1:4" ht="15.75" customHeight="1">
      <c r="A239" s="27">
        <v>51401</v>
      </c>
      <c r="B239" s="27" t="s">
        <v>318</v>
      </c>
      <c r="C239" s="40">
        <v>81.246182040317649</v>
      </c>
      <c r="D239" s="41">
        <v>77.385377942998758</v>
      </c>
    </row>
    <row r="240" spans="1:4" ht="15.75" customHeight="1">
      <c r="A240" s="27">
        <v>51402</v>
      </c>
      <c r="B240" s="27" t="s">
        <v>319</v>
      </c>
      <c r="C240" s="40">
        <v>78.449612403100772</v>
      </c>
      <c r="D240" s="41">
        <v>82.081911262798641</v>
      </c>
    </row>
    <row r="241" spans="1:4" ht="15.75" customHeight="1">
      <c r="A241" s="27">
        <v>51501</v>
      </c>
      <c r="B241" s="27" t="s">
        <v>321</v>
      </c>
      <c r="C241" s="40">
        <v>74.812478093235185</v>
      </c>
      <c r="D241" s="41">
        <v>80.969070897128447</v>
      </c>
    </row>
    <row r="242" spans="1:4" ht="15.75" customHeight="1">
      <c r="A242" s="27">
        <v>51601</v>
      </c>
      <c r="B242" s="27" t="s">
        <v>323</v>
      </c>
      <c r="C242" s="40">
        <v>79.518072289156621</v>
      </c>
      <c r="D242" s="41">
        <v>76.735218508997434</v>
      </c>
    </row>
    <row r="243" spans="1:4" ht="15.75" customHeight="1">
      <c r="A243" s="27">
        <v>60101</v>
      </c>
      <c r="B243" s="27" t="s">
        <v>324</v>
      </c>
      <c r="C243" s="40">
        <v>74.915859605742156</v>
      </c>
      <c r="D243" s="41">
        <v>77.814281462487685</v>
      </c>
    </row>
    <row r="244" spans="1:4" ht="15.75" customHeight="1">
      <c r="A244" s="27">
        <v>60201</v>
      </c>
      <c r="B244" s="27" t="s">
        <v>326</v>
      </c>
      <c r="C244" s="40">
        <v>84.902905533654547</v>
      </c>
      <c r="D244" s="41">
        <v>85.257498585172613</v>
      </c>
    </row>
    <row r="245" spans="1:4" ht="15.75" customHeight="1">
      <c r="A245" s="27">
        <v>60202</v>
      </c>
      <c r="B245" s="27" t="s">
        <v>327</v>
      </c>
      <c r="C245" s="40">
        <v>80.06068833346643</v>
      </c>
      <c r="D245" s="41">
        <v>80.302804295942721</v>
      </c>
    </row>
    <row r="246" spans="1:4" ht="15.75" customHeight="1">
      <c r="A246" s="27">
        <v>60301</v>
      </c>
      <c r="B246" s="27" t="s">
        <v>329</v>
      </c>
      <c r="C246" s="40">
        <v>77.657935285053924</v>
      </c>
      <c r="D246" s="41">
        <v>80.462032828648361</v>
      </c>
    </row>
    <row r="247" spans="1:4" ht="15.75" customHeight="1">
      <c r="A247" s="27">
        <v>60302</v>
      </c>
      <c r="B247" s="27" t="s">
        <v>330</v>
      </c>
      <c r="C247" s="40">
        <v>87.663003663003664</v>
      </c>
      <c r="D247" s="41">
        <v>82.698302736404571</v>
      </c>
    </row>
    <row r="248" spans="1:4" ht="15.75" customHeight="1">
      <c r="A248" s="27">
        <v>60303</v>
      </c>
      <c r="B248" s="27" t="s">
        <v>331</v>
      </c>
      <c r="C248" s="40">
        <v>75.660830758668041</v>
      </c>
      <c r="D248" s="41">
        <v>78.068174813536345</v>
      </c>
    </row>
    <row r="249" spans="1:4" ht="15.75" customHeight="1">
      <c r="A249" s="27">
        <v>60401</v>
      </c>
      <c r="B249" s="27" t="s">
        <v>333</v>
      </c>
      <c r="C249" s="40">
        <v>87.1924882629108</v>
      </c>
      <c r="D249" s="41">
        <v>87.480733002226401</v>
      </c>
    </row>
    <row r="250" spans="1:4" ht="15.75" customHeight="1">
      <c r="A250" s="27">
        <v>60402</v>
      </c>
      <c r="B250" s="27" t="s">
        <v>334</v>
      </c>
      <c r="C250" s="40">
        <v>86.748329621380847</v>
      </c>
      <c r="D250" s="41">
        <v>87.165775401069524</v>
      </c>
    </row>
    <row r="251" spans="1:4" ht="15.75" customHeight="1">
      <c r="A251" s="27">
        <v>60501</v>
      </c>
      <c r="B251" s="27" t="s">
        <v>519</v>
      </c>
      <c r="C251" s="40">
        <v>82.752315943442227</v>
      </c>
      <c r="D251" s="41">
        <v>83.925031537213911</v>
      </c>
    </row>
    <row r="252" spans="1:4" ht="15.75" customHeight="1">
      <c r="A252" s="27">
        <v>60502</v>
      </c>
      <c r="B252" s="27" t="s">
        <v>337</v>
      </c>
      <c r="C252" s="40">
        <v>86.36247769564109</v>
      </c>
      <c r="D252" s="41">
        <v>87.936962750716333</v>
      </c>
    </row>
    <row r="253" spans="1:4" ht="15.75" customHeight="1">
      <c r="A253" s="27">
        <v>60601</v>
      </c>
      <c r="B253" s="27" t="s">
        <v>208</v>
      </c>
      <c r="C253" s="40">
        <v>85.771861260381044</v>
      </c>
      <c r="D253" s="41">
        <v>86.10966057441253</v>
      </c>
    </row>
    <row r="254" spans="1:4" ht="15.75" customHeight="1">
      <c r="A254" s="27">
        <v>70101</v>
      </c>
      <c r="B254" s="27" t="s">
        <v>341</v>
      </c>
      <c r="C254" s="40">
        <v>77.58704317247475</v>
      </c>
      <c r="D254" s="41">
        <v>80.037500460855384</v>
      </c>
    </row>
    <row r="255" spans="1:4" ht="15.75" customHeight="1">
      <c r="A255" s="27">
        <v>70102</v>
      </c>
      <c r="B255" s="27" t="s">
        <v>342</v>
      </c>
      <c r="C255" s="40">
        <v>81.103499946484007</v>
      </c>
      <c r="D255" s="41">
        <v>83.441944806482695</v>
      </c>
    </row>
    <row r="256" spans="1:4" ht="15.75" customHeight="1">
      <c r="A256" s="27">
        <v>70103</v>
      </c>
      <c r="B256" s="27" t="s">
        <v>343</v>
      </c>
      <c r="C256" s="40">
        <v>83.242655059847664</v>
      </c>
      <c r="D256" s="41">
        <v>81.092047298863903</v>
      </c>
    </row>
    <row r="257" spans="1:4" ht="15.75" customHeight="1">
      <c r="A257" s="27">
        <v>70104</v>
      </c>
      <c r="B257" s="27" t="s">
        <v>344</v>
      </c>
      <c r="C257" s="40">
        <v>80.16091051805337</v>
      </c>
      <c r="D257" s="41">
        <v>82.539871695564955</v>
      </c>
    </row>
    <row r="258" spans="1:4" ht="15.75" customHeight="1">
      <c r="A258" s="27">
        <v>70105</v>
      </c>
      <c r="B258" s="27" t="s">
        <v>345</v>
      </c>
      <c r="C258" s="40">
        <v>82.635899202112398</v>
      </c>
      <c r="D258" s="41">
        <v>82.820512820512832</v>
      </c>
    </row>
    <row r="259" spans="1:4" ht="15.75" customHeight="1">
      <c r="A259" s="27">
        <v>70201</v>
      </c>
      <c r="B259" s="27" t="s">
        <v>346</v>
      </c>
      <c r="C259" s="40">
        <v>80.45824186017748</v>
      </c>
      <c r="D259" s="41">
        <v>82.0539852405864</v>
      </c>
    </row>
    <row r="260" spans="1:4" ht="15.75" customHeight="1">
      <c r="A260" s="27">
        <v>70202</v>
      </c>
      <c r="B260" s="27" t="s">
        <v>347</v>
      </c>
      <c r="C260" s="40">
        <v>79.07959614933084</v>
      </c>
      <c r="D260" s="41">
        <v>79.022909191277947</v>
      </c>
    </row>
    <row r="261" spans="1:4" ht="15.75" customHeight="1">
      <c r="A261" s="27">
        <v>70301</v>
      </c>
      <c r="B261" s="27" t="s">
        <v>520</v>
      </c>
      <c r="C261" s="40">
        <v>79.712469553852543</v>
      </c>
      <c r="D261" s="41">
        <v>86.574531095755177</v>
      </c>
    </row>
    <row r="262" spans="1:4" ht="15.75" customHeight="1">
      <c r="A262" s="27">
        <v>70302</v>
      </c>
      <c r="B262" s="27" t="s">
        <v>521</v>
      </c>
      <c r="C262" s="40">
        <v>77.275104602510453</v>
      </c>
      <c r="D262" s="41">
        <v>87.204761019155669</v>
      </c>
    </row>
    <row r="263" spans="1:4" ht="15.75" customHeight="1">
      <c r="A263" s="27">
        <v>70303</v>
      </c>
      <c r="B263" s="27" t="s">
        <v>351</v>
      </c>
      <c r="C263" s="40">
        <v>84.694793536804312</v>
      </c>
      <c r="D263" s="41">
        <v>88.859571973028437</v>
      </c>
    </row>
    <row r="264" spans="1:4" ht="15.75" customHeight="1">
      <c r="A264" s="27">
        <v>70401</v>
      </c>
      <c r="B264" s="27" t="s">
        <v>353</v>
      </c>
      <c r="C264" s="40">
        <v>78.796741174012951</v>
      </c>
      <c r="D264" s="41">
        <v>79.242365674526482</v>
      </c>
    </row>
    <row r="265" spans="1:4" ht="15.75" customHeight="1">
      <c r="A265" s="27">
        <v>70402</v>
      </c>
      <c r="B265" s="27" t="s">
        <v>354</v>
      </c>
      <c r="C265" s="40">
        <v>79.839633447880871</v>
      </c>
      <c r="D265" s="41">
        <v>83.113417346182359</v>
      </c>
    </row>
    <row r="266" spans="1:4" ht="15.75" customHeight="1">
      <c r="A266" s="27">
        <v>70403</v>
      </c>
      <c r="B266" s="27" t="s">
        <v>355</v>
      </c>
      <c r="C266" s="40">
        <v>84.985123627782912</v>
      </c>
      <c r="D266" s="41">
        <v>87.51720769128292</v>
      </c>
    </row>
    <row r="267" spans="1:4" ht="15.75" customHeight="1">
      <c r="A267" s="27">
        <v>70404</v>
      </c>
      <c r="B267" s="27" t="s">
        <v>356</v>
      </c>
      <c r="C267" s="40">
        <v>85.44600938967136</v>
      </c>
      <c r="D267" s="41">
        <v>81.849225111636457</v>
      </c>
    </row>
    <row r="268" spans="1:4" ht="15.75" customHeight="1">
      <c r="A268" s="27">
        <v>70501</v>
      </c>
      <c r="B268" s="27" t="s">
        <v>522</v>
      </c>
      <c r="C268" s="40">
        <v>83.574501368791559</v>
      </c>
      <c r="D268" s="41">
        <v>89.51550523873145</v>
      </c>
    </row>
    <row r="269" spans="1:4" ht="15.75" customHeight="1">
      <c r="A269" s="27">
        <v>70502</v>
      </c>
      <c r="B269" s="27" t="s">
        <v>359</v>
      </c>
      <c r="C269" s="40">
        <v>86.385395537525355</v>
      </c>
      <c r="D269" s="41">
        <v>89.686966420034153</v>
      </c>
    </row>
    <row r="270" spans="1:4" ht="15.75" customHeight="1">
      <c r="A270" s="27">
        <v>70503</v>
      </c>
      <c r="B270" s="27" t="s">
        <v>360</v>
      </c>
      <c r="C270" s="40">
        <v>67.635493246708847</v>
      </c>
      <c r="D270" s="41">
        <v>73.60316761988561</v>
      </c>
    </row>
    <row r="271" spans="1:4" ht="15.75" customHeight="1">
      <c r="A271" s="27">
        <v>70601</v>
      </c>
      <c r="B271" s="27" t="s">
        <v>362</v>
      </c>
      <c r="C271" s="40">
        <v>76.417769376181482</v>
      </c>
      <c r="D271" s="41">
        <v>79.133858267716533</v>
      </c>
    </row>
    <row r="272" spans="1:4" ht="15.75" customHeight="1">
      <c r="A272" s="27">
        <v>70602</v>
      </c>
      <c r="B272" s="27" t="s">
        <v>523</v>
      </c>
      <c r="C272" s="40">
        <v>84.278943805010158</v>
      </c>
      <c r="D272" s="41">
        <v>83.225435189181411</v>
      </c>
    </row>
    <row r="273" spans="1:4" ht="15.75" customHeight="1">
      <c r="A273" s="27">
        <v>70603</v>
      </c>
      <c r="B273" s="27" t="s">
        <v>364</v>
      </c>
      <c r="C273" s="40">
        <v>80.55950687529635</v>
      </c>
      <c r="D273" s="41">
        <v>79.132530120481931</v>
      </c>
    </row>
    <row r="274" spans="1:4" ht="15.75" customHeight="1">
      <c r="A274" s="27">
        <v>70701</v>
      </c>
      <c r="B274" s="27" t="s">
        <v>366</v>
      </c>
      <c r="C274" s="40">
        <v>81.172839506172849</v>
      </c>
      <c r="D274" s="41">
        <v>85.586481113320076</v>
      </c>
    </row>
    <row r="275" spans="1:4" ht="15.75" customHeight="1">
      <c r="A275" s="27">
        <v>70702</v>
      </c>
      <c r="B275" s="27" t="s">
        <v>524</v>
      </c>
      <c r="C275" s="40">
        <v>76.912608146203937</v>
      </c>
      <c r="D275" s="41">
        <v>80.867883273063654</v>
      </c>
    </row>
    <row r="276" spans="1:4" ht="15.75" customHeight="1">
      <c r="A276" s="27">
        <v>70703</v>
      </c>
      <c r="B276" s="27" t="s">
        <v>368</v>
      </c>
      <c r="C276" s="40">
        <v>86.038822525597269</v>
      </c>
      <c r="D276" s="41">
        <v>87.491215741391429</v>
      </c>
    </row>
    <row r="277" spans="1:4" ht="15.75" customHeight="1">
      <c r="A277" s="27">
        <v>70704</v>
      </c>
      <c r="B277" s="27" t="s">
        <v>369</v>
      </c>
      <c r="C277" s="40">
        <v>70.963995354239259</v>
      </c>
      <c r="D277" s="41">
        <v>70.80867850098619</v>
      </c>
    </row>
    <row r="278" spans="1:4" ht="15.75" customHeight="1">
      <c r="A278" s="27">
        <v>70705</v>
      </c>
      <c r="B278" s="27" t="s">
        <v>525</v>
      </c>
      <c r="C278" s="40">
        <v>74.573978901812282</v>
      </c>
      <c r="D278" s="41">
        <v>80.448408871745428</v>
      </c>
    </row>
    <row r="279" spans="1:4" ht="15.75" customHeight="1">
      <c r="A279" s="27">
        <v>70706</v>
      </c>
      <c r="B279" s="27" t="s">
        <v>371</v>
      </c>
      <c r="C279" s="40">
        <v>67.040771591407278</v>
      </c>
      <c r="D279" s="41">
        <v>74.593345656192227</v>
      </c>
    </row>
    <row r="280" spans="1:4" ht="15.75" customHeight="1">
      <c r="A280" s="27">
        <v>70707</v>
      </c>
      <c r="B280" s="27" t="s">
        <v>372</v>
      </c>
      <c r="C280" s="40">
        <v>69.567658618753512</v>
      </c>
      <c r="D280" s="41">
        <v>70.063357972544878</v>
      </c>
    </row>
    <row r="281" spans="1:4" ht="15.75" customHeight="1">
      <c r="A281" s="27">
        <v>70801</v>
      </c>
      <c r="B281" s="27" t="s">
        <v>374</v>
      </c>
      <c r="C281" s="40">
        <v>83.692450782824366</v>
      </c>
      <c r="D281" s="41">
        <v>83.904892546867856</v>
      </c>
    </row>
    <row r="282" spans="1:4" ht="15.75" customHeight="1">
      <c r="A282" s="27">
        <v>70802</v>
      </c>
      <c r="B282" s="27" t="s">
        <v>375</v>
      </c>
      <c r="C282" s="40">
        <v>87.857142857142861</v>
      </c>
      <c r="D282" s="41">
        <v>85.698447893569835</v>
      </c>
    </row>
    <row r="283" spans="1:4" ht="15.75" customHeight="1">
      <c r="A283" s="27">
        <v>70803</v>
      </c>
      <c r="B283" s="27" t="s">
        <v>526</v>
      </c>
      <c r="C283" s="40">
        <v>90</v>
      </c>
      <c r="D283" s="41">
        <v>90.687160940325498</v>
      </c>
    </row>
    <row r="284" spans="1:4" ht="15.75" customHeight="1">
      <c r="A284" s="27">
        <v>70804</v>
      </c>
      <c r="B284" s="27" t="s">
        <v>377</v>
      </c>
      <c r="C284" s="40">
        <v>87.539598732840545</v>
      </c>
      <c r="D284" s="41">
        <v>85.155195681511472</v>
      </c>
    </row>
    <row r="285" spans="1:4" ht="15.75" customHeight="1">
      <c r="A285" s="27">
        <v>70805</v>
      </c>
      <c r="B285" s="27" t="s">
        <v>378</v>
      </c>
      <c r="C285" s="40">
        <v>82.512315270935972</v>
      </c>
      <c r="D285" s="41">
        <v>86.347724620770123</v>
      </c>
    </row>
    <row r="286" spans="1:4" ht="15.75" customHeight="1">
      <c r="A286" s="27">
        <v>70901</v>
      </c>
      <c r="B286" s="27" t="s">
        <v>380</v>
      </c>
      <c r="C286" s="40">
        <v>85.887402171168887</v>
      </c>
      <c r="D286" s="41">
        <v>86.811279826464201</v>
      </c>
    </row>
    <row r="287" spans="1:4" ht="15.75" customHeight="1">
      <c r="A287" s="27">
        <v>70902</v>
      </c>
      <c r="B287" s="27" t="s">
        <v>527</v>
      </c>
      <c r="C287" s="40">
        <v>87.185701302635565</v>
      </c>
      <c r="D287" s="41">
        <v>87.413793103448285</v>
      </c>
    </row>
    <row r="288" spans="1:4" ht="15.75" customHeight="1">
      <c r="A288" s="27">
        <v>70903</v>
      </c>
      <c r="B288" s="27" t="s">
        <v>382</v>
      </c>
      <c r="C288" s="40">
        <v>86.118038237738986</v>
      </c>
      <c r="D288" s="41">
        <v>87.611972908018359</v>
      </c>
    </row>
    <row r="289" spans="1:4" ht="15.75" customHeight="1">
      <c r="A289" s="27">
        <v>70904</v>
      </c>
      <c r="B289" s="27" t="s">
        <v>383</v>
      </c>
      <c r="C289" s="40">
        <v>85.363716038562671</v>
      </c>
      <c r="D289" s="41">
        <v>85.413290113452192</v>
      </c>
    </row>
    <row r="290" spans="1:4" ht="15.75" customHeight="1">
      <c r="A290" s="27">
        <v>71001</v>
      </c>
      <c r="B290" s="27" t="s">
        <v>385</v>
      </c>
      <c r="C290" s="40">
        <v>76.1151996599272</v>
      </c>
      <c r="D290" s="41">
        <v>78.013382556529763</v>
      </c>
    </row>
    <row r="291" spans="1:4" ht="15.75" customHeight="1">
      <c r="A291" s="27">
        <v>71002</v>
      </c>
      <c r="B291" s="27" t="s">
        <v>386</v>
      </c>
      <c r="C291" s="40">
        <v>80.331849453662485</v>
      </c>
      <c r="D291" s="41">
        <v>81.850660950339403</v>
      </c>
    </row>
    <row r="292" spans="1:4" ht="15.75" customHeight="1">
      <c r="A292" s="27">
        <v>71003</v>
      </c>
      <c r="B292" s="27" t="s">
        <v>387</v>
      </c>
      <c r="C292" s="40">
        <v>80.275344180225289</v>
      </c>
      <c r="D292" s="41">
        <v>79.595540575576877</v>
      </c>
    </row>
    <row r="293" spans="1:4" ht="15.75" customHeight="1">
      <c r="A293" s="27">
        <v>71004</v>
      </c>
      <c r="B293" s="27" t="s">
        <v>388</v>
      </c>
      <c r="C293" s="40">
        <v>81.854703716103117</v>
      </c>
      <c r="D293" s="41">
        <v>86.920313520574794</v>
      </c>
    </row>
    <row r="294" spans="1:4" ht="15.75" customHeight="1">
      <c r="A294" s="27">
        <v>71005</v>
      </c>
      <c r="B294" s="27" t="s">
        <v>287</v>
      </c>
      <c r="C294" s="40">
        <v>84.064345858992084</v>
      </c>
      <c r="D294" s="41">
        <v>84.87036429274697</v>
      </c>
    </row>
    <row r="295" spans="1:4" ht="15.75" customHeight="1">
      <c r="A295" s="27">
        <v>71101</v>
      </c>
      <c r="B295" s="27" t="s">
        <v>390</v>
      </c>
      <c r="C295" s="40">
        <v>79.993900579444954</v>
      </c>
      <c r="D295" s="41">
        <v>87.096479195244626</v>
      </c>
    </row>
    <row r="296" spans="1:4" ht="15.75" customHeight="1">
      <c r="A296" s="27">
        <v>71102</v>
      </c>
      <c r="B296" s="27" t="s">
        <v>391</v>
      </c>
      <c r="C296" s="40">
        <v>84.84210526315789</v>
      </c>
      <c r="D296" s="41">
        <v>84.81118297517213</v>
      </c>
    </row>
    <row r="297" spans="1:4" ht="15.75" customHeight="1">
      <c r="A297" s="27">
        <v>71103</v>
      </c>
      <c r="B297" s="27" t="s">
        <v>394</v>
      </c>
      <c r="C297" s="40">
        <v>79.468242245199406</v>
      </c>
      <c r="D297" s="40">
        <v>83.859770912877494</v>
      </c>
    </row>
    <row r="298" spans="1:4" ht="15.75" customHeight="1">
      <c r="A298" s="27">
        <v>71104</v>
      </c>
      <c r="B298" s="27" t="s">
        <v>392</v>
      </c>
      <c r="C298" s="40">
        <v>81.461052889624298</v>
      </c>
      <c r="D298" s="40">
        <v>84.879635653871205</v>
      </c>
    </row>
    <row r="299" spans="1:4" ht="15.75" customHeight="1">
      <c r="A299" s="27">
        <v>71105</v>
      </c>
      <c r="B299" s="27" t="s">
        <v>393</v>
      </c>
      <c r="C299" s="40">
        <v>76.909413854351698</v>
      </c>
      <c r="D299" s="40">
        <v>81.123919308357301</v>
      </c>
    </row>
    <row r="300" spans="1:4" ht="15.75" customHeight="1">
      <c r="A300" s="27">
        <v>71106</v>
      </c>
      <c r="B300" s="27" t="s">
        <v>395</v>
      </c>
      <c r="C300" s="40">
        <v>84.842293449112503</v>
      </c>
      <c r="D300" s="40">
        <v>88.438298861259597</v>
      </c>
    </row>
    <row r="301" spans="1:4" ht="15.75" customHeight="1">
      <c r="A301" s="27">
        <v>71201</v>
      </c>
      <c r="B301" s="27" t="s">
        <v>397</v>
      </c>
      <c r="C301" s="40">
        <v>77.351019600079198</v>
      </c>
      <c r="D301" s="41">
        <v>79.55346650998824</v>
      </c>
    </row>
    <row r="302" spans="1:4" ht="15.75" customHeight="1">
      <c r="A302" s="27">
        <v>71301</v>
      </c>
      <c r="B302" s="27" t="s">
        <v>399</v>
      </c>
      <c r="C302" s="40">
        <v>85.782080485952932</v>
      </c>
      <c r="D302" s="41">
        <v>87.489711934156375</v>
      </c>
    </row>
    <row r="303" spans="1:4" ht="15.75" customHeight="1">
      <c r="A303" s="27">
        <v>71302</v>
      </c>
      <c r="B303" s="27" t="s">
        <v>400</v>
      </c>
      <c r="C303" s="40">
        <v>84.7723704866562</v>
      </c>
      <c r="D303" s="41">
        <v>88.617511520737324</v>
      </c>
    </row>
    <row r="304" spans="1:4" ht="15.75" customHeight="1">
      <c r="A304" s="27">
        <v>71401</v>
      </c>
      <c r="B304" s="27" t="s">
        <v>528</v>
      </c>
      <c r="C304" s="40">
        <v>75.12086763360773</v>
      </c>
      <c r="D304" s="41">
        <v>83.328115216030056</v>
      </c>
    </row>
    <row r="305" spans="1:4" ht="15.75" customHeight="1">
      <c r="A305" s="27">
        <v>71402</v>
      </c>
      <c r="B305" s="27" t="s">
        <v>403</v>
      </c>
      <c r="C305" s="40">
        <v>80.346044011422819</v>
      </c>
      <c r="D305" s="41">
        <v>83.71526084836664</v>
      </c>
    </row>
    <row r="306" spans="1:4" ht="15.75" customHeight="1">
      <c r="A306" s="27">
        <v>71403</v>
      </c>
      <c r="B306" s="27" t="s">
        <v>404</v>
      </c>
      <c r="C306" s="40">
        <v>81.658075601374563</v>
      </c>
      <c r="D306" s="41">
        <v>87.206266318537857</v>
      </c>
    </row>
    <row r="307" spans="1:4" ht="15.75" customHeight="1">
      <c r="A307" s="27">
        <v>71501</v>
      </c>
      <c r="B307" s="27" t="s">
        <v>406</v>
      </c>
      <c r="C307" s="40">
        <v>80.514086878437524</v>
      </c>
      <c r="D307" s="41">
        <v>86.956162117452436</v>
      </c>
    </row>
    <row r="308" spans="1:4" ht="15.75" customHeight="1">
      <c r="A308" s="27">
        <v>71502</v>
      </c>
      <c r="B308" s="27" t="s">
        <v>407</v>
      </c>
      <c r="C308" s="40">
        <v>73.530731269627637</v>
      </c>
      <c r="D308" s="41">
        <v>78.044280442804421</v>
      </c>
    </row>
    <row r="309" spans="1:4" ht="15.75" customHeight="1">
      <c r="A309" s="27">
        <v>71503</v>
      </c>
      <c r="B309" s="27" t="s">
        <v>337</v>
      </c>
      <c r="C309" s="40">
        <v>87.340851218624962</v>
      </c>
      <c r="D309" s="41">
        <v>88.656387665198238</v>
      </c>
    </row>
    <row r="310" spans="1:4" ht="15.75" customHeight="1">
      <c r="A310" s="27">
        <v>80101</v>
      </c>
      <c r="B310" s="27" t="s">
        <v>409</v>
      </c>
      <c r="C310" s="40">
        <v>74.794019752278061</v>
      </c>
      <c r="D310" s="41">
        <v>77.355238970588232</v>
      </c>
    </row>
    <row r="311" spans="1:4" ht="15.75" customHeight="1">
      <c r="A311" s="27">
        <v>80102</v>
      </c>
      <c r="B311" s="27" t="s">
        <v>391</v>
      </c>
      <c r="C311" s="40">
        <v>87.893462469733649</v>
      </c>
      <c r="D311" s="41">
        <v>89.46259220231822</v>
      </c>
    </row>
    <row r="312" spans="1:4" ht="15.75" customHeight="1">
      <c r="A312" s="27">
        <v>80201</v>
      </c>
      <c r="B312" s="27" t="s">
        <v>411</v>
      </c>
      <c r="C312" s="40">
        <v>76.152461188300435</v>
      </c>
      <c r="D312" s="41">
        <v>78.034564750913418</v>
      </c>
    </row>
    <row r="313" spans="1:4" ht="15.75" customHeight="1">
      <c r="A313" s="27">
        <v>80202</v>
      </c>
      <c r="B313" s="27" t="s">
        <v>412</v>
      </c>
      <c r="C313" s="40">
        <v>77.075153268581658</v>
      </c>
      <c r="D313" s="41">
        <v>78.85957822029539</v>
      </c>
    </row>
    <row r="314" spans="1:4" ht="15.75" customHeight="1">
      <c r="A314" s="27">
        <v>80301</v>
      </c>
      <c r="B314" s="27" t="s">
        <v>414</v>
      </c>
      <c r="C314" s="40">
        <v>78.769971547384543</v>
      </c>
      <c r="D314" s="41">
        <v>81.177402323125662</v>
      </c>
    </row>
    <row r="315" spans="1:4" ht="15.75" customHeight="1">
      <c r="A315" s="27">
        <v>80302</v>
      </c>
      <c r="B315" s="27" t="s">
        <v>415</v>
      </c>
      <c r="C315" s="40">
        <v>80.79284469036611</v>
      </c>
      <c r="D315" s="41">
        <v>85.766448985324061</v>
      </c>
    </row>
    <row r="316" spans="1:4" ht="15.75" customHeight="1">
      <c r="A316" s="27">
        <v>80303</v>
      </c>
      <c r="B316" s="27" t="s">
        <v>363</v>
      </c>
      <c r="C316" s="40">
        <v>79.228855721393032</v>
      </c>
      <c r="D316" s="41">
        <v>82.470930232558132</v>
      </c>
    </row>
    <row r="317" spans="1:4" ht="15.75" customHeight="1">
      <c r="A317" s="27">
        <v>80304</v>
      </c>
      <c r="B317" s="27" t="s">
        <v>529</v>
      </c>
      <c r="C317" s="40">
        <v>78.341693714960172</v>
      </c>
      <c r="D317" s="41">
        <v>85.827327963826477</v>
      </c>
    </row>
    <row r="318" spans="1:4" ht="15.75" customHeight="1">
      <c r="A318" s="27">
        <v>80401</v>
      </c>
      <c r="B318" s="27" t="s">
        <v>530</v>
      </c>
      <c r="C318" s="40">
        <v>79.198439439616948</v>
      </c>
      <c r="D318" s="41">
        <v>80.938314509122506</v>
      </c>
    </row>
    <row r="319" spans="1:4" ht="15.75" customHeight="1">
      <c r="A319" s="27">
        <v>80402</v>
      </c>
      <c r="B319" s="27" t="s">
        <v>419</v>
      </c>
      <c r="C319" s="40">
        <v>84.866986480593113</v>
      </c>
      <c r="D319" s="41">
        <v>86.167051832287882</v>
      </c>
    </row>
    <row r="320" spans="1:4" ht="15.75" customHeight="1">
      <c r="A320" s="27">
        <v>80501</v>
      </c>
      <c r="B320" s="27" t="s">
        <v>349</v>
      </c>
      <c r="C320" s="40">
        <v>79.475308641975303</v>
      </c>
      <c r="D320" s="41">
        <v>79.753623188405797</v>
      </c>
    </row>
    <row r="321" spans="1:4" ht="15.75" customHeight="1">
      <c r="A321" s="27">
        <v>80601</v>
      </c>
      <c r="B321" s="27" t="s">
        <v>422</v>
      </c>
      <c r="C321" s="40">
        <v>84.363081617086195</v>
      </c>
      <c r="D321" s="41">
        <v>82.720588235294116</v>
      </c>
    </row>
    <row r="322" spans="1:4" ht="15.75" customHeight="1">
      <c r="A322" s="27">
        <v>80602</v>
      </c>
      <c r="B322" s="27" t="s">
        <v>423</v>
      </c>
      <c r="C322" s="40">
        <v>86.175213675213683</v>
      </c>
      <c r="D322" s="41">
        <v>90.576628678346665</v>
      </c>
    </row>
    <row r="323" spans="1:4" ht="15.75" customHeight="1">
      <c r="A323" s="27">
        <v>80701</v>
      </c>
      <c r="B323" s="27" t="s">
        <v>425</v>
      </c>
      <c r="C323" s="40">
        <v>78.390297684674749</v>
      </c>
      <c r="D323" s="41">
        <v>83.501979762428519</v>
      </c>
    </row>
    <row r="324" spans="1:4" ht="15.75" customHeight="1">
      <c r="A324" s="27">
        <v>80702</v>
      </c>
      <c r="B324" s="27" t="s">
        <v>394</v>
      </c>
      <c r="C324" s="40">
        <v>82.039660056657226</v>
      </c>
      <c r="D324" s="41">
        <v>82.980972515856237</v>
      </c>
    </row>
    <row r="325" spans="1:4" ht="15.75" customHeight="1">
      <c r="A325" s="27">
        <v>80703</v>
      </c>
      <c r="B325" s="27" t="s">
        <v>426</v>
      </c>
      <c r="C325" s="40">
        <v>85.13513513513513</v>
      </c>
      <c r="D325" s="41">
        <v>83.94736842105263</v>
      </c>
    </row>
    <row r="326" spans="1:4" ht="15.75" customHeight="1">
      <c r="A326" s="27">
        <v>80801</v>
      </c>
      <c r="B326" s="27" t="s">
        <v>428</v>
      </c>
      <c r="C326" s="40">
        <v>78.686058174523566</v>
      </c>
      <c r="D326" s="41">
        <v>81.018276762402081</v>
      </c>
    </row>
    <row r="327" spans="1:4" ht="15.75" customHeight="1">
      <c r="A327" s="27">
        <v>80802</v>
      </c>
      <c r="B327" s="27" t="s">
        <v>429</v>
      </c>
      <c r="C327" s="40">
        <v>80.88923556942278</v>
      </c>
      <c r="D327" s="41">
        <v>84.595717481623524</v>
      </c>
    </row>
    <row r="328" spans="1:4" ht="15.75" customHeight="1">
      <c r="A328" s="27">
        <v>80803</v>
      </c>
      <c r="B328" s="27" t="s">
        <v>430</v>
      </c>
      <c r="C328" s="40">
        <v>83.798882681564251</v>
      </c>
      <c r="D328" s="41">
        <v>80.845070422535215</v>
      </c>
    </row>
    <row r="329" spans="1:4" ht="15.75" customHeight="1">
      <c r="A329" s="27">
        <v>80901</v>
      </c>
      <c r="B329" s="27" t="s">
        <v>531</v>
      </c>
      <c r="C329" s="40">
        <v>84.518013631937677</v>
      </c>
      <c r="D329" s="41">
        <v>80.434782608695656</v>
      </c>
    </row>
    <row r="330" spans="1:4" ht="15.75" customHeight="1">
      <c r="A330" s="27">
        <v>90101</v>
      </c>
      <c r="B330" s="27" t="s">
        <v>435</v>
      </c>
      <c r="C330" s="40">
        <v>77.050769417181627</v>
      </c>
      <c r="D330" s="41">
        <v>78.112740037167043</v>
      </c>
    </row>
    <row r="331" spans="1:4" ht="15.75" customHeight="1">
      <c r="A331" s="27">
        <v>90102</v>
      </c>
      <c r="B331" s="27" t="s">
        <v>436</v>
      </c>
      <c r="C331" s="40">
        <v>78.009787928221868</v>
      </c>
      <c r="D331" s="41">
        <v>79.572446555819482</v>
      </c>
    </row>
    <row r="332" spans="1:4" ht="15.75" customHeight="1">
      <c r="A332" s="27">
        <v>90103</v>
      </c>
      <c r="B332" s="27" t="s">
        <v>437</v>
      </c>
      <c r="C332" s="40">
        <v>90.241102181400692</v>
      </c>
      <c r="D332" s="41">
        <v>89.960238568588466</v>
      </c>
    </row>
    <row r="333" spans="1:4" ht="15.75" customHeight="1">
      <c r="A333" s="27">
        <v>90104</v>
      </c>
      <c r="B333" s="27" t="s">
        <v>438</v>
      </c>
      <c r="C333" s="40">
        <v>87.658802177858448</v>
      </c>
      <c r="D333" s="41">
        <v>88.681757656458061</v>
      </c>
    </row>
    <row r="334" spans="1:4" ht="15.75" customHeight="1">
      <c r="A334" s="27">
        <v>90201</v>
      </c>
      <c r="B334" s="27" t="s">
        <v>440</v>
      </c>
      <c r="C334" s="40">
        <v>64.818856394587527</v>
      </c>
      <c r="D334" s="41">
        <v>76.069900142653353</v>
      </c>
    </row>
    <row r="335" spans="1:4" ht="15.75" customHeight="1">
      <c r="A335" s="27">
        <v>90202</v>
      </c>
      <c r="B335" s="27" t="s">
        <v>287</v>
      </c>
      <c r="C335" s="40">
        <v>73.873045078196881</v>
      </c>
      <c r="D335" s="41">
        <v>87.510993843447665</v>
      </c>
    </row>
    <row r="336" spans="1:4" ht="15.75" customHeight="1">
      <c r="A336" s="27">
        <v>90203</v>
      </c>
      <c r="B336" s="27" t="s">
        <v>441</v>
      </c>
      <c r="C336" s="40">
        <v>84.650112866817153</v>
      </c>
      <c r="D336" s="41">
        <v>85.198438516590755</v>
      </c>
    </row>
    <row r="337" spans="1:4" ht="15.75" customHeight="1">
      <c r="A337" s="27">
        <v>90301</v>
      </c>
      <c r="B337" s="27" t="s">
        <v>443</v>
      </c>
      <c r="C337" s="40">
        <v>74.58926615553122</v>
      </c>
      <c r="D337" s="41">
        <v>78.896182834913688</v>
      </c>
    </row>
    <row r="338" spans="1:4" ht="15.75" customHeight="1">
      <c r="A338" s="27">
        <v>90302</v>
      </c>
      <c r="B338" s="27" t="s">
        <v>336</v>
      </c>
      <c r="C338" s="40">
        <v>79.395604395604394</v>
      </c>
      <c r="D338" s="41">
        <v>85.015290519877666</v>
      </c>
    </row>
    <row r="339" spans="1:4" ht="15.75" customHeight="1">
      <c r="A339" s="27">
        <v>90303</v>
      </c>
      <c r="B339" s="27" t="s">
        <v>444</v>
      </c>
      <c r="C339" s="40">
        <v>80.633677465290148</v>
      </c>
      <c r="D339" s="41">
        <v>88.340935005701255</v>
      </c>
    </row>
    <row r="340" spans="1:4" ht="15.75" customHeight="1">
      <c r="A340" s="27">
        <v>90401</v>
      </c>
      <c r="B340" s="27" t="s">
        <v>532</v>
      </c>
      <c r="C340" s="40">
        <v>84.141414141414145</v>
      </c>
      <c r="D340" s="41">
        <v>88.568773234200748</v>
      </c>
    </row>
    <row r="341" spans="1:4" ht="15.75" customHeight="1">
      <c r="A341" s="27">
        <v>90402</v>
      </c>
      <c r="B341" s="27" t="s">
        <v>106</v>
      </c>
      <c r="C341" s="40">
        <v>82.899022801302934</v>
      </c>
      <c r="D341" s="41">
        <v>89.870903674280044</v>
      </c>
    </row>
    <row r="342" spans="1:4" ht="15.75" customHeight="1">
      <c r="A342" s="27">
        <v>90501</v>
      </c>
      <c r="B342" s="27" t="s">
        <v>447</v>
      </c>
      <c r="C342" s="40">
        <v>87.090163934426229</v>
      </c>
      <c r="D342" s="41">
        <v>87.037037037037038</v>
      </c>
    </row>
    <row r="343" spans="1:4" ht="15.75" customHeight="1">
      <c r="A343" s="27">
        <v>90502</v>
      </c>
      <c r="B343" s="27" t="s">
        <v>533</v>
      </c>
      <c r="C343" s="40">
        <v>80.83067092651757</v>
      </c>
      <c r="D343" s="41">
        <v>88.447653429602894</v>
      </c>
    </row>
    <row r="344" spans="1:4" ht="15.75" customHeight="1">
      <c r="A344" s="27">
        <v>90503</v>
      </c>
      <c r="B344" s="27" t="s">
        <v>449</v>
      </c>
      <c r="C344" s="40">
        <v>90.217391304347828</v>
      </c>
      <c r="D344" s="41">
        <v>90.342298288508559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344"/>
  <sheetViews>
    <sheetView workbookViewId="0">
      <selection activeCell="F11" sqref="F11"/>
    </sheetView>
  </sheetViews>
  <sheetFormatPr baseColWidth="10" defaultColWidth="12.6640625" defaultRowHeight="15" customHeight="1"/>
  <sheetData>
    <row r="1" spans="1:4" ht="15.75" customHeight="1">
      <c r="A1" s="20" t="s">
        <v>450</v>
      </c>
      <c r="B1" s="20" t="s">
        <v>452</v>
      </c>
      <c r="C1" s="42" t="s">
        <v>536</v>
      </c>
      <c r="D1" s="42" t="s">
        <v>537</v>
      </c>
    </row>
    <row r="2" spans="1:4" ht="15.75" customHeight="1">
      <c r="A2" s="27">
        <v>10101</v>
      </c>
      <c r="B2" s="20" t="s">
        <v>27</v>
      </c>
      <c r="C2" s="43">
        <v>28657</v>
      </c>
      <c r="D2" s="43">
        <v>26991</v>
      </c>
    </row>
    <row r="3" spans="1:4" ht="15.75" customHeight="1">
      <c r="A3" s="27">
        <v>10102</v>
      </c>
      <c r="B3" s="20" t="s">
        <v>28</v>
      </c>
      <c r="C3" s="43">
        <v>887</v>
      </c>
      <c r="D3" s="43">
        <v>502</v>
      </c>
    </row>
    <row r="4" spans="1:4" ht="15.75" customHeight="1">
      <c r="A4" s="27">
        <v>10103</v>
      </c>
      <c r="B4" s="20" t="s">
        <v>29</v>
      </c>
      <c r="C4" s="43">
        <v>1023</v>
      </c>
      <c r="D4" s="43">
        <v>558</v>
      </c>
    </row>
    <row r="5" spans="1:4" ht="15.75" customHeight="1">
      <c r="A5" s="27">
        <v>10201</v>
      </c>
      <c r="B5" s="20" t="s">
        <v>466</v>
      </c>
      <c r="C5" s="43">
        <v>623</v>
      </c>
      <c r="D5" s="43">
        <v>338</v>
      </c>
    </row>
    <row r="6" spans="1:4" ht="15.75" customHeight="1">
      <c r="A6" s="27">
        <v>10202</v>
      </c>
      <c r="B6" s="20" t="s">
        <v>31</v>
      </c>
      <c r="C6" s="43">
        <v>866</v>
      </c>
      <c r="D6" s="43">
        <v>861</v>
      </c>
    </row>
    <row r="7" spans="1:4" ht="15.75" customHeight="1">
      <c r="A7" s="27">
        <v>10301</v>
      </c>
      <c r="B7" s="20" t="s">
        <v>469</v>
      </c>
      <c r="C7" s="43">
        <v>885</v>
      </c>
      <c r="D7" s="43">
        <v>754</v>
      </c>
    </row>
    <row r="8" spans="1:4" ht="15.75" customHeight="1">
      <c r="A8" s="27">
        <v>10302</v>
      </c>
      <c r="B8" s="20" t="s">
        <v>33</v>
      </c>
      <c r="C8" s="43">
        <v>791</v>
      </c>
      <c r="D8" s="43">
        <v>658</v>
      </c>
    </row>
    <row r="9" spans="1:4" ht="15.75" customHeight="1">
      <c r="A9" s="27">
        <v>10303</v>
      </c>
      <c r="B9" s="20" t="s">
        <v>472</v>
      </c>
      <c r="C9" s="43">
        <v>610</v>
      </c>
      <c r="D9" s="43">
        <v>480</v>
      </c>
    </row>
    <row r="10" spans="1:4" ht="15.75" customHeight="1">
      <c r="A10" s="27">
        <v>10304</v>
      </c>
      <c r="B10" s="20" t="s">
        <v>35</v>
      </c>
      <c r="C10" s="43">
        <v>668</v>
      </c>
      <c r="D10" s="43">
        <v>393</v>
      </c>
    </row>
    <row r="11" spans="1:4" ht="15.75" customHeight="1">
      <c r="A11" s="27">
        <v>10401</v>
      </c>
      <c r="B11" s="20" t="s">
        <v>37</v>
      </c>
      <c r="C11" s="43">
        <v>576</v>
      </c>
      <c r="D11" s="43">
        <v>478</v>
      </c>
    </row>
    <row r="12" spans="1:4" ht="15.75" customHeight="1">
      <c r="A12" s="27">
        <v>10402</v>
      </c>
      <c r="B12" s="20" t="s">
        <v>36</v>
      </c>
      <c r="C12" s="43">
        <v>493</v>
      </c>
      <c r="D12" s="43">
        <v>390</v>
      </c>
    </row>
    <row r="13" spans="1:4" ht="15.75" customHeight="1">
      <c r="A13" s="27">
        <v>10403</v>
      </c>
      <c r="B13" s="20" t="s">
        <v>38</v>
      </c>
      <c r="C13" s="43">
        <v>411</v>
      </c>
      <c r="D13" s="43">
        <v>326</v>
      </c>
    </row>
    <row r="14" spans="1:4" ht="15.75" customHeight="1">
      <c r="A14" s="27">
        <v>10404</v>
      </c>
      <c r="B14" s="20" t="s">
        <v>479</v>
      </c>
      <c r="C14" s="43">
        <v>440</v>
      </c>
      <c r="D14" s="43">
        <v>249</v>
      </c>
    </row>
    <row r="15" spans="1:4" ht="15.75" customHeight="1">
      <c r="A15" s="27">
        <v>10405</v>
      </c>
      <c r="B15" s="20" t="s">
        <v>40</v>
      </c>
      <c r="C15" s="43">
        <v>343</v>
      </c>
      <c r="D15" s="43">
        <v>335</v>
      </c>
    </row>
    <row r="16" spans="1:4" ht="15.75" customHeight="1">
      <c r="A16" s="27">
        <v>10501</v>
      </c>
      <c r="B16" s="20" t="s">
        <v>42</v>
      </c>
      <c r="C16" s="43">
        <v>1709</v>
      </c>
      <c r="D16" s="43">
        <v>1286</v>
      </c>
    </row>
    <row r="17" spans="1:4" ht="15.75" customHeight="1">
      <c r="A17" s="27">
        <v>10502</v>
      </c>
      <c r="B17" s="20" t="s">
        <v>482</v>
      </c>
      <c r="C17" s="43">
        <v>574</v>
      </c>
      <c r="D17" s="43">
        <v>381</v>
      </c>
    </row>
    <row r="18" spans="1:4" ht="15.75" customHeight="1">
      <c r="A18" s="27">
        <v>10601</v>
      </c>
      <c r="B18" s="20" t="s">
        <v>45</v>
      </c>
      <c r="C18" s="43">
        <v>1241</v>
      </c>
      <c r="D18" s="43">
        <v>550</v>
      </c>
    </row>
    <row r="19" spans="1:4" ht="15.75" customHeight="1">
      <c r="A19" s="27">
        <v>10602</v>
      </c>
      <c r="B19" s="20" t="s">
        <v>44</v>
      </c>
      <c r="C19" s="43">
        <v>708</v>
      </c>
      <c r="D19" s="43">
        <v>317</v>
      </c>
    </row>
    <row r="20" spans="1:4" ht="15.75" customHeight="1">
      <c r="A20" s="27">
        <v>10701</v>
      </c>
      <c r="B20" s="20" t="s">
        <v>47</v>
      </c>
      <c r="C20" s="43">
        <v>980</v>
      </c>
      <c r="D20" s="43">
        <v>752</v>
      </c>
    </row>
    <row r="21" spans="1:4" ht="15.75" customHeight="1">
      <c r="A21" s="27">
        <v>10702</v>
      </c>
      <c r="B21" s="20" t="s">
        <v>48</v>
      </c>
      <c r="C21" s="43">
        <v>2104</v>
      </c>
      <c r="D21" s="43">
        <v>1196</v>
      </c>
    </row>
    <row r="22" spans="1:4" ht="15.75" customHeight="1">
      <c r="A22" s="27">
        <v>10703</v>
      </c>
      <c r="B22" s="20" t="s">
        <v>49</v>
      </c>
      <c r="C22" s="43">
        <v>722</v>
      </c>
      <c r="D22" s="43">
        <v>737</v>
      </c>
    </row>
    <row r="23" spans="1:4" ht="15.75" customHeight="1">
      <c r="A23" s="27">
        <v>10704</v>
      </c>
      <c r="B23" s="20" t="s">
        <v>50</v>
      </c>
      <c r="C23" s="43">
        <v>779</v>
      </c>
      <c r="D23" s="43">
        <v>638</v>
      </c>
    </row>
    <row r="24" spans="1:4" ht="15.75" customHeight="1">
      <c r="A24" s="27">
        <v>10801</v>
      </c>
      <c r="B24" s="20" t="s">
        <v>52</v>
      </c>
      <c r="C24" s="43">
        <v>930</v>
      </c>
      <c r="D24" s="43">
        <v>716</v>
      </c>
    </row>
    <row r="25" spans="1:4" ht="15.75" customHeight="1">
      <c r="A25" s="27">
        <v>10901</v>
      </c>
      <c r="B25" s="20" t="s">
        <v>54</v>
      </c>
      <c r="C25" s="43">
        <v>154</v>
      </c>
      <c r="D25" s="43">
        <v>312</v>
      </c>
    </row>
    <row r="26" spans="1:4" ht="15.75" customHeight="1">
      <c r="A26" s="27">
        <v>10902</v>
      </c>
      <c r="B26" s="20" t="s">
        <v>55</v>
      </c>
      <c r="C26" s="43">
        <v>823</v>
      </c>
      <c r="D26" s="43">
        <v>583</v>
      </c>
    </row>
    <row r="27" spans="1:4" ht="15.75" customHeight="1">
      <c r="A27" s="27">
        <v>10903</v>
      </c>
      <c r="B27" s="20" t="s">
        <v>56</v>
      </c>
      <c r="C27" s="43">
        <v>215</v>
      </c>
      <c r="D27" s="43">
        <v>354</v>
      </c>
    </row>
    <row r="28" spans="1:4" ht="15.75" customHeight="1">
      <c r="A28" s="27">
        <v>11001</v>
      </c>
      <c r="B28" s="20" t="s">
        <v>487</v>
      </c>
      <c r="C28" s="43">
        <v>809</v>
      </c>
      <c r="D28" s="43">
        <v>1221</v>
      </c>
    </row>
    <row r="29" spans="1:4" ht="15.75" customHeight="1">
      <c r="A29" s="27">
        <v>11002</v>
      </c>
      <c r="B29" s="20" t="s">
        <v>488</v>
      </c>
      <c r="C29" s="43">
        <v>211</v>
      </c>
      <c r="D29" s="43">
        <v>123</v>
      </c>
    </row>
    <row r="30" spans="1:4" ht="15.75" customHeight="1">
      <c r="A30" s="27">
        <v>11003</v>
      </c>
      <c r="B30" s="20" t="s">
        <v>60</v>
      </c>
      <c r="C30" s="43">
        <v>586</v>
      </c>
      <c r="D30" s="43">
        <v>732</v>
      </c>
    </row>
    <row r="31" spans="1:4" ht="15.75" customHeight="1">
      <c r="A31" s="27">
        <v>20101</v>
      </c>
      <c r="B31" s="20" t="s">
        <v>63</v>
      </c>
      <c r="C31" s="43">
        <v>81142</v>
      </c>
      <c r="D31" s="43">
        <v>70991</v>
      </c>
    </row>
    <row r="32" spans="1:4" ht="15.75" customHeight="1">
      <c r="A32" s="27">
        <v>20102</v>
      </c>
      <c r="B32" s="20" t="s">
        <v>64</v>
      </c>
      <c r="C32" s="43">
        <v>866</v>
      </c>
      <c r="D32" s="43">
        <v>741</v>
      </c>
    </row>
    <row r="33" spans="1:4" ht="15.75" customHeight="1">
      <c r="A33" s="27">
        <v>20103</v>
      </c>
      <c r="B33" s="20" t="s">
        <v>65</v>
      </c>
      <c r="C33" s="43">
        <v>960</v>
      </c>
      <c r="D33" s="43">
        <v>973</v>
      </c>
    </row>
    <row r="34" spans="1:4" ht="15.75" customHeight="1">
      <c r="A34" s="27">
        <v>20104</v>
      </c>
      <c r="B34" s="20" t="s">
        <v>66</v>
      </c>
      <c r="C34" s="43">
        <v>1698</v>
      </c>
      <c r="D34" s="43">
        <v>2565</v>
      </c>
    </row>
    <row r="35" spans="1:4" ht="15.75" customHeight="1">
      <c r="A35" s="27">
        <v>20105</v>
      </c>
      <c r="B35" s="20" t="s">
        <v>67</v>
      </c>
      <c r="C35" s="43">
        <v>73081</v>
      </c>
      <c r="D35" s="43">
        <v>65300</v>
      </c>
    </row>
    <row r="36" spans="1:4" ht="15.75" customHeight="1">
      <c r="A36" s="27">
        <v>20201</v>
      </c>
      <c r="B36" s="20" t="s">
        <v>69</v>
      </c>
      <c r="C36" s="43">
        <v>3895</v>
      </c>
      <c r="D36" s="43">
        <v>2423</v>
      </c>
    </row>
    <row r="37" spans="1:4" ht="15.75" customHeight="1">
      <c r="A37" s="27">
        <v>20202</v>
      </c>
      <c r="B37" s="20" t="s">
        <v>493</v>
      </c>
      <c r="C37" s="43">
        <v>922</v>
      </c>
      <c r="D37" s="43">
        <v>792</v>
      </c>
    </row>
    <row r="38" spans="1:4" ht="15.75" customHeight="1">
      <c r="A38" s="27">
        <v>20203</v>
      </c>
      <c r="B38" s="20" t="s">
        <v>74</v>
      </c>
      <c r="C38" s="43">
        <v>569</v>
      </c>
      <c r="D38" s="43">
        <v>543</v>
      </c>
    </row>
    <row r="39" spans="1:4" ht="15.75" customHeight="1">
      <c r="A39" s="27">
        <v>20204</v>
      </c>
      <c r="B39" s="20" t="s">
        <v>71</v>
      </c>
      <c r="C39" s="43">
        <v>548</v>
      </c>
      <c r="D39" s="43">
        <v>373</v>
      </c>
    </row>
    <row r="40" spans="1:4" ht="15.75" customHeight="1">
      <c r="A40" s="27">
        <v>20205</v>
      </c>
      <c r="B40" s="20" t="s">
        <v>72</v>
      </c>
      <c r="C40" s="43">
        <v>667</v>
      </c>
      <c r="D40" s="43">
        <v>527</v>
      </c>
    </row>
    <row r="41" spans="1:4" ht="15.75" customHeight="1">
      <c r="A41" s="27">
        <v>20206</v>
      </c>
      <c r="B41" s="20" t="s">
        <v>73</v>
      </c>
      <c r="C41" s="43">
        <v>422</v>
      </c>
      <c r="D41" s="43">
        <v>408</v>
      </c>
    </row>
    <row r="42" spans="1:4" ht="15.75" customHeight="1">
      <c r="A42" s="27">
        <v>20301</v>
      </c>
      <c r="B42" s="20" t="s">
        <v>496</v>
      </c>
      <c r="C42" s="43">
        <v>996</v>
      </c>
      <c r="D42" s="43">
        <v>850</v>
      </c>
    </row>
    <row r="43" spans="1:4" ht="15.75" customHeight="1">
      <c r="A43" s="27">
        <v>20302</v>
      </c>
      <c r="B43" s="20" t="s">
        <v>77</v>
      </c>
      <c r="C43" s="43">
        <v>956</v>
      </c>
      <c r="D43" s="43">
        <v>636</v>
      </c>
    </row>
    <row r="44" spans="1:4" ht="15.75" customHeight="1">
      <c r="A44" s="27">
        <v>20303</v>
      </c>
      <c r="B44" s="20" t="s">
        <v>78</v>
      </c>
      <c r="C44" s="43">
        <v>760</v>
      </c>
      <c r="D44" s="43">
        <v>520</v>
      </c>
    </row>
    <row r="45" spans="1:4" ht="15.75" customHeight="1">
      <c r="A45" s="27">
        <v>20304</v>
      </c>
      <c r="B45" s="20" t="s">
        <v>79</v>
      </c>
      <c r="C45" s="43">
        <v>308</v>
      </c>
      <c r="D45" s="43">
        <v>174</v>
      </c>
    </row>
    <row r="46" spans="1:4" ht="15.75" customHeight="1">
      <c r="A46" s="27">
        <v>20305</v>
      </c>
      <c r="B46" s="20" t="s">
        <v>80</v>
      </c>
      <c r="C46" s="43">
        <v>299</v>
      </c>
      <c r="D46" s="43">
        <v>248</v>
      </c>
    </row>
    <row r="47" spans="1:4" ht="15.75" customHeight="1">
      <c r="A47" s="27">
        <v>20306</v>
      </c>
      <c r="B47" s="20" t="s">
        <v>497</v>
      </c>
      <c r="C47" s="43">
        <v>493</v>
      </c>
      <c r="D47" s="43">
        <v>305</v>
      </c>
    </row>
    <row r="48" spans="1:4" ht="15.75" customHeight="1">
      <c r="A48" s="27">
        <v>20307</v>
      </c>
      <c r="B48" s="20" t="s">
        <v>82</v>
      </c>
      <c r="C48" s="43">
        <v>51</v>
      </c>
      <c r="D48" s="43">
        <v>154</v>
      </c>
    </row>
    <row r="49" spans="1:4" ht="15.75" customHeight="1">
      <c r="A49" s="27">
        <v>20308</v>
      </c>
      <c r="B49" s="20" t="s">
        <v>83</v>
      </c>
      <c r="C49" s="43">
        <v>469</v>
      </c>
      <c r="D49" s="43">
        <v>238</v>
      </c>
    </row>
    <row r="50" spans="1:4" ht="15.75" customHeight="1">
      <c r="A50" s="27">
        <v>20401</v>
      </c>
      <c r="B50" s="20" t="s">
        <v>85</v>
      </c>
      <c r="C50" s="43">
        <v>658</v>
      </c>
      <c r="D50" s="43">
        <v>737</v>
      </c>
    </row>
    <row r="51" spans="1:4" ht="15.75" customHeight="1">
      <c r="A51" s="27">
        <v>20402</v>
      </c>
      <c r="B51" s="20" t="s">
        <v>86</v>
      </c>
      <c r="C51" s="43">
        <v>1026</v>
      </c>
      <c r="D51" s="43">
        <v>729</v>
      </c>
    </row>
    <row r="52" spans="1:4" ht="15.75" customHeight="1">
      <c r="A52" s="27">
        <v>20403</v>
      </c>
      <c r="B52" s="20" t="s">
        <v>87</v>
      </c>
      <c r="C52" s="43">
        <v>1107</v>
      </c>
      <c r="D52" s="43">
        <v>879</v>
      </c>
    </row>
    <row r="53" spans="1:4" ht="15.75" customHeight="1">
      <c r="A53" s="27">
        <v>20404</v>
      </c>
      <c r="B53" s="20" t="s">
        <v>88</v>
      </c>
      <c r="C53" s="43">
        <v>361</v>
      </c>
      <c r="D53" s="43">
        <v>163</v>
      </c>
    </row>
    <row r="54" spans="1:4" ht="15.75" customHeight="1">
      <c r="A54" s="27">
        <v>20405</v>
      </c>
      <c r="B54" s="20" t="s">
        <v>89</v>
      </c>
      <c r="C54" s="43">
        <v>556</v>
      </c>
      <c r="D54" s="43">
        <v>465</v>
      </c>
    </row>
    <row r="55" spans="1:4" ht="15.75" customHeight="1">
      <c r="A55" s="27">
        <v>20501</v>
      </c>
      <c r="B55" s="20" t="s">
        <v>91</v>
      </c>
      <c r="C55" s="43">
        <v>713</v>
      </c>
      <c r="D55" s="43">
        <v>833</v>
      </c>
    </row>
    <row r="56" spans="1:4" ht="15.75" customHeight="1">
      <c r="A56" s="27">
        <v>20502</v>
      </c>
      <c r="B56" s="20" t="s">
        <v>92</v>
      </c>
      <c r="C56" s="43">
        <v>498</v>
      </c>
      <c r="D56" s="43">
        <v>434</v>
      </c>
    </row>
    <row r="57" spans="1:4" ht="15.75" customHeight="1">
      <c r="A57" s="27">
        <v>20503</v>
      </c>
      <c r="B57" s="20" t="s">
        <v>93</v>
      </c>
      <c r="C57" s="43">
        <v>445</v>
      </c>
      <c r="D57" s="43">
        <v>285</v>
      </c>
    </row>
    <row r="58" spans="1:4" ht="15.75" customHeight="1">
      <c r="A58" s="27">
        <v>20601</v>
      </c>
      <c r="B58" s="20" t="s">
        <v>95</v>
      </c>
      <c r="C58" s="43">
        <v>1478</v>
      </c>
      <c r="D58" s="43">
        <v>1411</v>
      </c>
    </row>
    <row r="59" spans="1:4" ht="15.75" customHeight="1">
      <c r="A59" s="27">
        <v>20602</v>
      </c>
      <c r="B59" s="20" t="s">
        <v>96</v>
      </c>
      <c r="C59" s="43">
        <v>1010</v>
      </c>
      <c r="D59" s="43">
        <v>755</v>
      </c>
    </row>
    <row r="60" spans="1:4" ht="15.75" customHeight="1">
      <c r="A60" s="27">
        <v>20603</v>
      </c>
      <c r="B60" s="20" t="s">
        <v>97</v>
      </c>
      <c r="C60" s="43">
        <v>423</v>
      </c>
      <c r="D60" s="43">
        <v>503</v>
      </c>
    </row>
    <row r="61" spans="1:4" ht="15.75" customHeight="1">
      <c r="A61" s="27">
        <v>20604</v>
      </c>
      <c r="B61" s="20" t="s">
        <v>98</v>
      </c>
      <c r="C61" s="43">
        <v>115</v>
      </c>
      <c r="D61" s="43">
        <v>195</v>
      </c>
    </row>
    <row r="62" spans="1:4" ht="15.75" customHeight="1">
      <c r="A62" s="27">
        <v>20605</v>
      </c>
      <c r="B62" s="20" t="s">
        <v>99</v>
      </c>
      <c r="C62" s="43">
        <v>244</v>
      </c>
      <c r="D62" s="43">
        <v>160</v>
      </c>
    </row>
    <row r="63" spans="1:4" ht="15.75" customHeight="1">
      <c r="A63" s="27">
        <v>20606</v>
      </c>
      <c r="B63" s="20" t="s">
        <v>100</v>
      </c>
      <c r="C63" s="43">
        <v>641</v>
      </c>
      <c r="D63" s="43">
        <v>369</v>
      </c>
    </row>
    <row r="64" spans="1:4" ht="15.75" customHeight="1">
      <c r="A64" s="27">
        <v>20607</v>
      </c>
      <c r="B64" s="20" t="s">
        <v>101</v>
      </c>
      <c r="C64" s="43">
        <v>720</v>
      </c>
      <c r="D64" s="43">
        <v>1092</v>
      </c>
    </row>
    <row r="65" spans="1:4" ht="15.75" customHeight="1">
      <c r="A65" s="27">
        <v>20608</v>
      </c>
      <c r="B65" s="20" t="s">
        <v>102</v>
      </c>
      <c r="C65" s="43">
        <v>473</v>
      </c>
      <c r="D65" s="43">
        <v>535</v>
      </c>
    </row>
    <row r="66" spans="1:4" ht="15.75" customHeight="1">
      <c r="A66" s="27">
        <v>20701</v>
      </c>
      <c r="B66" s="20" t="s">
        <v>104</v>
      </c>
      <c r="C66" s="43">
        <v>1916</v>
      </c>
      <c r="D66" s="43">
        <v>1204</v>
      </c>
    </row>
    <row r="67" spans="1:4" ht="15.75" customHeight="1">
      <c r="A67" s="27">
        <v>20702</v>
      </c>
      <c r="B67" s="20" t="s">
        <v>105</v>
      </c>
      <c r="C67" s="43">
        <v>536</v>
      </c>
      <c r="D67" s="43">
        <v>464</v>
      </c>
    </row>
    <row r="68" spans="1:4" ht="15.75" customHeight="1">
      <c r="A68" s="27">
        <v>20801</v>
      </c>
      <c r="B68" s="20" t="s">
        <v>107</v>
      </c>
      <c r="C68" s="43">
        <v>6967</v>
      </c>
      <c r="D68" s="43">
        <v>7605</v>
      </c>
    </row>
    <row r="69" spans="1:4" ht="15.75" customHeight="1">
      <c r="A69" s="27">
        <v>20802</v>
      </c>
      <c r="B69" s="20" t="s">
        <v>498</v>
      </c>
      <c r="C69" s="43">
        <v>906</v>
      </c>
      <c r="D69" s="43">
        <v>670</v>
      </c>
    </row>
    <row r="70" spans="1:4" ht="15.75" customHeight="1">
      <c r="A70" s="27">
        <v>20803</v>
      </c>
      <c r="B70" s="20" t="s">
        <v>109</v>
      </c>
      <c r="C70" s="43">
        <v>1333</v>
      </c>
      <c r="D70" s="43">
        <v>491</v>
      </c>
    </row>
    <row r="71" spans="1:4" ht="15.75" customHeight="1">
      <c r="A71" s="27">
        <v>20804</v>
      </c>
      <c r="B71" s="20" t="s">
        <v>110</v>
      </c>
      <c r="C71" s="43">
        <v>422</v>
      </c>
      <c r="D71" s="43">
        <v>487</v>
      </c>
    </row>
    <row r="72" spans="1:4" ht="15.75" customHeight="1">
      <c r="A72" s="27">
        <v>20805</v>
      </c>
      <c r="B72" s="20" t="s">
        <v>499</v>
      </c>
      <c r="C72" s="43">
        <v>526</v>
      </c>
      <c r="D72" s="43">
        <v>289</v>
      </c>
    </row>
    <row r="73" spans="1:4" ht="15.75" customHeight="1">
      <c r="A73" s="27">
        <v>20806</v>
      </c>
      <c r="B73" s="20" t="s">
        <v>500</v>
      </c>
      <c r="C73" s="43">
        <v>1180</v>
      </c>
      <c r="D73" s="43">
        <v>710</v>
      </c>
    </row>
    <row r="74" spans="1:4" ht="15.75" customHeight="1">
      <c r="A74" s="27">
        <v>20807</v>
      </c>
      <c r="B74" s="20" t="s">
        <v>113</v>
      </c>
      <c r="C74" s="43">
        <v>504</v>
      </c>
      <c r="D74" s="43">
        <v>289</v>
      </c>
    </row>
    <row r="75" spans="1:4" ht="15.75" customHeight="1">
      <c r="A75" s="27">
        <v>20901</v>
      </c>
      <c r="B75" s="20" t="s">
        <v>115</v>
      </c>
      <c r="C75" s="43">
        <v>562</v>
      </c>
      <c r="D75" s="43">
        <v>426</v>
      </c>
    </row>
    <row r="76" spans="1:4" ht="15.75" customHeight="1">
      <c r="A76" s="27">
        <v>20902</v>
      </c>
      <c r="B76" s="20" t="s">
        <v>116</v>
      </c>
      <c r="C76" s="43">
        <v>644</v>
      </c>
      <c r="D76" s="43">
        <v>630</v>
      </c>
    </row>
    <row r="77" spans="1:4" ht="15.75" customHeight="1">
      <c r="A77" s="27">
        <v>20903</v>
      </c>
      <c r="B77" s="20" t="s">
        <v>117</v>
      </c>
      <c r="C77" s="43">
        <v>474</v>
      </c>
      <c r="D77" s="43">
        <v>614</v>
      </c>
    </row>
    <row r="78" spans="1:4" ht="15.75" customHeight="1">
      <c r="A78" s="27">
        <v>20904</v>
      </c>
      <c r="B78" s="20" t="s">
        <v>118</v>
      </c>
      <c r="C78" s="43">
        <v>384</v>
      </c>
      <c r="D78" s="43">
        <v>234</v>
      </c>
    </row>
    <row r="79" spans="1:4" ht="15.75" customHeight="1">
      <c r="A79" s="27">
        <v>20905</v>
      </c>
      <c r="B79" s="20" t="s">
        <v>119</v>
      </c>
      <c r="C79" s="43">
        <v>530</v>
      </c>
      <c r="D79" s="43">
        <v>562</v>
      </c>
    </row>
    <row r="80" spans="1:4" ht="15.75" customHeight="1">
      <c r="A80" s="27">
        <v>21001</v>
      </c>
      <c r="B80" s="20" t="s">
        <v>120</v>
      </c>
      <c r="C80" s="43">
        <v>799</v>
      </c>
      <c r="D80" s="43">
        <v>808</v>
      </c>
    </row>
    <row r="81" spans="1:4" ht="15.75" customHeight="1">
      <c r="A81" s="27">
        <v>21002</v>
      </c>
      <c r="B81" s="20" t="s">
        <v>121</v>
      </c>
      <c r="C81" s="43">
        <v>553</v>
      </c>
      <c r="D81" s="43">
        <v>527</v>
      </c>
    </row>
    <row r="82" spans="1:4" ht="15.75" customHeight="1">
      <c r="A82" s="27">
        <v>21003</v>
      </c>
      <c r="B82" s="20" t="s">
        <v>122</v>
      </c>
      <c r="C82" s="43">
        <v>479</v>
      </c>
      <c r="D82" s="43">
        <v>584</v>
      </c>
    </row>
    <row r="83" spans="1:4" ht="15.75" customHeight="1">
      <c r="A83" s="27">
        <v>21004</v>
      </c>
      <c r="B83" s="20" t="s">
        <v>123</v>
      </c>
      <c r="C83" s="43">
        <v>1288</v>
      </c>
      <c r="D83" s="43">
        <v>1244</v>
      </c>
    </row>
    <row r="84" spans="1:4" ht="15.75" customHeight="1">
      <c r="A84" s="27">
        <v>21005</v>
      </c>
      <c r="B84" s="20" t="s">
        <v>124</v>
      </c>
      <c r="C84" s="43">
        <v>471</v>
      </c>
      <c r="D84" s="43">
        <v>489</v>
      </c>
    </row>
    <row r="85" spans="1:4" ht="15.75" customHeight="1">
      <c r="A85" s="27">
        <v>21006</v>
      </c>
      <c r="B85" s="20" t="s">
        <v>125</v>
      </c>
      <c r="C85" s="43">
        <v>451</v>
      </c>
      <c r="D85" s="43">
        <v>418</v>
      </c>
    </row>
    <row r="86" spans="1:4" ht="15.75" customHeight="1">
      <c r="A86" s="27">
        <v>21101</v>
      </c>
      <c r="B86" s="20" t="s">
        <v>127</v>
      </c>
      <c r="C86" s="43">
        <v>958</v>
      </c>
      <c r="D86" s="43">
        <v>727</v>
      </c>
    </row>
    <row r="87" spans="1:4" ht="15.75" customHeight="1">
      <c r="A87" s="27">
        <v>21102</v>
      </c>
      <c r="B87" s="20" t="s">
        <v>128</v>
      </c>
      <c r="C87" s="43">
        <v>865</v>
      </c>
      <c r="D87" s="43">
        <v>936</v>
      </c>
    </row>
    <row r="88" spans="1:4" ht="15.75" customHeight="1">
      <c r="A88" s="27">
        <v>21103</v>
      </c>
      <c r="B88" s="20" t="s">
        <v>129</v>
      </c>
      <c r="C88" s="43">
        <v>399</v>
      </c>
      <c r="D88" s="43">
        <v>471</v>
      </c>
    </row>
    <row r="89" spans="1:4" ht="15.75" customHeight="1">
      <c r="A89" s="27">
        <v>21104</v>
      </c>
      <c r="B89" s="20" t="s">
        <v>130</v>
      </c>
      <c r="C89" s="43">
        <v>1208</v>
      </c>
      <c r="D89" s="43">
        <v>921</v>
      </c>
    </row>
    <row r="90" spans="1:4" ht="15.75" customHeight="1">
      <c r="A90" s="27">
        <v>21105</v>
      </c>
      <c r="B90" s="20" t="s">
        <v>131</v>
      </c>
      <c r="C90" s="43">
        <v>1705</v>
      </c>
      <c r="D90" s="43">
        <v>1505</v>
      </c>
    </row>
    <row r="91" spans="1:4" ht="15.75" customHeight="1">
      <c r="A91" s="27">
        <v>21201</v>
      </c>
      <c r="B91" s="20" t="s">
        <v>133</v>
      </c>
      <c r="C91" s="43">
        <v>2339</v>
      </c>
      <c r="D91" s="43">
        <v>2123</v>
      </c>
    </row>
    <row r="92" spans="1:4" ht="15.75" customHeight="1">
      <c r="A92" s="27">
        <v>21202</v>
      </c>
      <c r="B92" s="20" t="s">
        <v>134</v>
      </c>
      <c r="C92" s="43">
        <v>1816</v>
      </c>
      <c r="D92" s="43">
        <v>1775</v>
      </c>
    </row>
    <row r="93" spans="1:4" ht="15.75" customHeight="1">
      <c r="A93" s="27">
        <v>21203</v>
      </c>
      <c r="B93" s="20" t="s">
        <v>135</v>
      </c>
      <c r="C93" s="43">
        <v>1501</v>
      </c>
      <c r="D93" s="43">
        <v>872</v>
      </c>
    </row>
    <row r="94" spans="1:4" ht="15.75" customHeight="1">
      <c r="A94" s="27">
        <v>21204</v>
      </c>
      <c r="B94" s="20" t="s">
        <v>136</v>
      </c>
      <c r="C94" s="43">
        <v>552</v>
      </c>
      <c r="D94" s="43">
        <v>391</v>
      </c>
    </row>
    <row r="95" spans="1:4" ht="15.75" customHeight="1">
      <c r="A95" s="27">
        <v>21301</v>
      </c>
      <c r="B95" s="20" t="s">
        <v>501</v>
      </c>
      <c r="C95" s="43">
        <v>2392</v>
      </c>
      <c r="D95" s="43">
        <v>1612</v>
      </c>
    </row>
    <row r="96" spans="1:4" ht="15.75" customHeight="1">
      <c r="A96" s="27">
        <v>21302</v>
      </c>
      <c r="B96" s="20" t="s">
        <v>139</v>
      </c>
      <c r="C96" s="43">
        <v>461</v>
      </c>
      <c r="D96" s="43">
        <v>336</v>
      </c>
    </row>
    <row r="97" spans="1:4" ht="15.75" customHeight="1">
      <c r="A97" s="27">
        <v>21303</v>
      </c>
      <c r="B97" s="20" t="s">
        <v>140</v>
      </c>
      <c r="C97" s="43">
        <v>387</v>
      </c>
      <c r="D97" s="43">
        <v>456</v>
      </c>
    </row>
    <row r="98" spans="1:4" ht="15.75" customHeight="1">
      <c r="A98" s="27">
        <v>21304</v>
      </c>
      <c r="B98" s="20" t="s">
        <v>141</v>
      </c>
      <c r="C98" s="43">
        <v>997</v>
      </c>
      <c r="D98" s="43">
        <v>617</v>
      </c>
    </row>
    <row r="99" spans="1:4" ht="15.75" customHeight="1">
      <c r="A99" s="27">
        <v>21305</v>
      </c>
      <c r="B99" s="20" t="s">
        <v>142</v>
      </c>
      <c r="C99" s="43">
        <v>1789</v>
      </c>
      <c r="D99" s="43">
        <v>1331</v>
      </c>
    </row>
    <row r="100" spans="1:4" ht="15.75" customHeight="1">
      <c r="A100" s="27">
        <v>21306</v>
      </c>
      <c r="B100" s="20" t="s">
        <v>143</v>
      </c>
      <c r="C100" s="43">
        <v>795</v>
      </c>
      <c r="D100" s="43">
        <v>554</v>
      </c>
    </row>
    <row r="101" spans="1:4" ht="15.75" customHeight="1">
      <c r="A101" s="27">
        <v>21307</v>
      </c>
      <c r="B101" s="20" t="s">
        <v>144</v>
      </c>
      <c r="C101" s="43">
        <v>313</v>
      </c>
      <c r="D101" s="43">
        <v>337</v>
      </c>
    </row>
    <row r="102" spans="1:4" ht="15.75" customHeight="1">
      <c r="A102" s="27">
        <v>21401</v>
      </c>
      <c r="B102" s="20" t="s">
        <v>146</v>
      </c>
      <c r="C102" s="43">
        <v>1055</v>
      </c>
      <c r="D102" s="43">
        <v>1516</v>
      </c>
    </row>
    <row r="103" spans="1:4" ht="15.75" customHeight="1">
      <c r="A103" s="27">
        <v>21402</v>
      </c>
      <c r="B103" s="20" t="s">
        <v>147</v>
      </c>
      <c r="C103" s="43">
        <v>868</v>
      </c>
      <c r="D103" s="43">
        <v>893</v>
      </c>
    </row>
    <row r="104" spans="1:4" ht="15.75" customHeight="1">
      <c r="A104" s="27">
        <v>21501</v>
      </c>
      <c r="B104" s="20" t="s">
        <v>149</v>
      </c>
      <c r="C104" s="43">
        <v>586</v>
      </c>
      <c r="D104" s="43">
        <v>503</v>
      </c>
    </row>
    <row r="105" spans="1:4" ht="15.75" customHeight="1">
      <c r="A105" s="27">
        <v>21502</v>
      </c>
      <c r="B105" s="20" t="s">
        <v>150</v>
      </c>
      <c r="C105" s="43">
        <v>524</v>
      </c>
      <c r="D105" s="43">
        <v>495</v>
      </c>
    </row>
    <row r="106" spans="1:4" ht="15.75" customHeight="1">
      <c r="A106" s="27">
        <v>21601</v>
      </c>
      <c r="B106" s="20" t="s">
        <v>502</v>
      </c>
      <c r="C106" s="43">
        <v>865</v>
      </c>
      <c r="D106" s="43">
        <v>806</v>
      </c>
    </row>
    <row r="107" spans="1:4" ht="15.75" customHeight="1">
      <c r="A107" s="27">
        <v>21602</v>
      </c>
      <c r="B107" s="20" t="s">
        <v>153</v>
      </c>
      <c r="C107" s="43">
        <v>258</v>
      </c>
      <c r="D107" s="43">
        <v>399</v>
      </c>
    </row>
    <row r="108" spans="1:4" ht="15.75" customHeight="1">
      <c r="A108" s="27">
        <v>21701</v>
      </c>
      <c r="B108" s="20" t="s">
        <v>155</v>
      </c>
      <c r="C108" s="43">
        <v>1036</v>
      </c>
      <c r="D108" s="43">
        <v>1024</v>
      </c>
    </row>
    <row r="109" spans="1:4" ht="15.75" customHeight="1">
      <c r="A109" s="27">
        <v>21702</v>
      </c>
      <c r="B109" s="20" t="s">
        <v>156</v>
      </c>
      <c r="C109" s="43">
        <v>495</v>
      </c>
      <c r="D109" s="43">
        <v>531</v>
      </c>
    </row>
    <row r="110" spans="1:4" ht="15.75" customHeight="1">
      <c r="A110" s="27">
        <v>21703</v>
      </c>
      <c r="B110" s="20" t="s">
        <v>157</v>
      </c>
      <c r="C110" s="43">
        <v>679</v>
      </c>
      <c r="D110" s="43">
        <v>547</v>
      </c>
    </row>
    <row r="111" spans="1:4" ht="15.75" customHeight="1">
      <c r="A111" s="27">
        <v>21801</v>
      </c>
      <c r="B111" s="20" t="s">
        <v>159</v>
      </c>
      <c r="C111" s="43">
        <v>541</v>
      </c>
      <c r="D111" s="43">
        <v>318</v>
      </c>
    </row>
    <row r="112" spans="1:4" ht="15.75" customHeight="1">
      <c r="A112" s="27">
        <v>21802</v>
      </c>
      <c r="B112" s="20" t="s">
        <v>160</v>
      </c>
      <c r="C112" s="43">
        <v>494</v>
      </c>
      <c r="D112" s="43">
        <v>317</v>
      </c>
    </row>
    <row r="113" spans="1:4" ht="15.75" customHeight="1">
      <c r="A113" s="27">
        <v>21803</v>
      </c>
      <c r="B113" s="20" t="s">
        <v>161</v>
      </c>
      <c r="C113" s="43">
        <v>112</v>
      </c>
      <c r="D113" s="43">
        <v>82</v>
      </c>
    </row>
    <row r="114" spans="1:4" ht="15.75" customHeight="1">
      <c r="A114" s="27">
        <v>21901</v>
      </c>
      <c r="B114" s="20" t="s">
        <v>163</v>
      </c>
      <c r="C114" s="43">
        <v>341</v>
      </c>
      <c r="D114" s="43">
        <v>300</v>
      </c>
    </row>
    <row r="115" spans="1:4" ht="15.75" customHeight="1">
      <c r="A115" s="27">
        <v>21902</v>
      </c>
      <c r="B115" s="20" t="s">
        <v>164</v>
      </c>
      <c r="C115" s="43">
        <v>226</v>
      </c>
      <c r="D115" s="43">
        <v>252</v>
      </c>
    </row>
    <row r="116" spans="1:4" ht="15.75" customHeight="1">
      <c r="A116" s="27">
        <v>22001</v>
      </c>
      <c r="B116" s="20" t="s">
        <v>165</v>
      </c>
      <c r="C116" s="43">
        <v>2985</v>
      </c>
      <c r="D116" s="43">
        <v>2663</v>
      </c>
    </row>
    <row r="117" spans="1:4" ht="15.75" customHeight="1">
      <c r="A117" s="27">
        <v>22002</v>
      </c>
      <c r="B117" s="20" t="s">
        <v>166</v>
      </c>
      <c r="C117" s="43">
        <v>523</v>
      </c>
      <c r="D117" s="43">
        <v>432</v>
      </c>
    </row>
    <row r="118" spans="1:4" ht="15.75" customHeight="1">
      <c r="A118" s="27">
        <v>30101</v>
      </c>
      <c r="B118" s="20" t="s">
        <v>167</v>
      </c>
      <c r="C118" s="43">
        <v>62339</v>
      </c>
      <c r="D118" s="43">
        <v>59230</v>
      </c>
    </row>
    <row r="119" spans="1:4" ht="15.75" customHeight="1">
      <c r="A119" s="27">
        <v>30201</v>
      </c>
      <c r="B119" s="20" t="s">
        <v>170</v>
      </c>
      <c r="C119" s="43">
        <v>1716</v>
      </c>
      <c r="D119" s="43">
        <v>1204</v>
      </c>
    </row>
    <row r="120" spans="1:4" ht="15.75" customHeight="1">
      <c r="A120" s="27">
        <v>30202</v>
      </c>
      <c r="B120" s="20" t="s">
        <v>171</v>
      </c>
      <c r="C120" s="43">
        <v>545</v>
      </c>
      <c r="D120" s="43">
        <v>454</v>
      </c>
    </row>
    <row r="121" spans="1:4" ht="15.75" customHeight="1">
      <c r="A121" s="27">
        <v>30203</v>
      </c>
      <c r="B121" s="20" t="s">
        <v>172</v>
      </c>
      <c r="C121" s="43">
        <v>268</v>
      </c>
      <c r="D121" s="43">
        <v>250</v>
      </c>
    </row>
    <row r="122" spans="1:4" ht="15.75" customHeight="1">
      <c r="A122" s="27">
        <v>30301</v>
      </c>
      <c r="B122" s="20" t="s">
        <v>503</v>
      </c>
      <c r="C122" s="43">
        <v>1102</v>
      </c>
      <c r="D122" s="43">
        <v>869</v>
      </c>
    </row>
    <row r="123" spans="1:4" ht="15.75" customHeight="1">
      <c r="A123" s="27">
        <v>30302</v>
      </c>
      <c r="B123" s="20" t="s">
        <v>174</v>
      </c>
      <c r="C123" s="43">
        <v>555</v>
      </c>
      <c r="D123" s="43">
        <v>582</v>
      </c>
    </row>
    <row r="124" spans="1:4" ht="15.75" customHeight="1">
      <c r="A124" s="27">
        <v>30303</v>
      </c>
      <c r="B124" s="20" t="s">
        <v>175</v>
      </c>
      <c r="C124" s="43">
        <v>858</v>
      </c>
      <c r="D124" s="43">
        <v>562</v>
      </c>
    </row>
    <row r="125" spans="1:4" ht="15.75" customHeight="1">
      <c r="A125" s="27">
        <v>30401</v>
      </c>
      <c r="B125" s="20" t="s">
        <v>177</v>
      </c>
      <c r="C125" s="43">
        <v>998</v>
      </c>
      <c r="D125" s="43">
        <v>888</v>
      </c>
    </row>
    <row r="126" spans="1:4" ht="15.75" customHeight="1">
      <c r="A126" s="27">
        <v>30402</v>
      </c>
      <c r="B126" s="20" t="s">
        <v>178</v>
      </c>
      <c r="C126" s="43">
        <v>447</v>
      </c>
      <c r="D126" s="43">
        <v>291</v>
      </c>
    </row>
    <row r="127" spans="1:4" ht="15.75" customHeight="1">
      <c r="A127" s="27">
        <v>30403</v>
      </c>
      <c r="B127" s="20" t="s">
        <v>179</v>
      </c>
      <c r="C127" s="43">
        <v>1306</v>
      </c>
      <c r="D127" s="43">
        <v>1609</v>
      </c>
    </row>
    <row r="128" spans="1:4" ht="15.75" customHeight="1">
      <c r="A128" s="27">
        <v>30404</v>
      </c>
      <c r="B128" s="20" t="s">
        <v>180</v>
      </c>
      <c r="C128" s="43">
        <v>238</v>
      </c>
      <c r="D128" s="43">
        <v>209</v>
      </c>
    </row>
    <row r="129" spans="1:4" ht="15.75" customHeight="1">
      <c r="A129" s="27">
        <v>30501</v>
      </c>
      <c r="B129" s="20" t="s">
        <v>181</v>
      </c>
      <c r="C129" s="43">
        <v>803</v>
      </c>
      <c r="D129" s="43">
        <v>674</v>
      </c>
    </row>
    <row r="130" spans="1:4" ht="15.75" customHeight="1">
      <c r="A130" s="27">
        <v>30502</v>
      </c>
      <c r="B130" s="20" t="s">
        <v>182</v>
      </c>
      <c r="C130" s="43">
        <v>528</v>
      </c>
      <c r="D130" s="43">
        <v>256</v>
      </c>
    </row>
    <row r="131" spans="1:4" ht="15.75" customHeight="1">
      <c r="A131" s="27">
        <v>30601</v>
      </c>
      <c r="B131" s="20" t="s">
        <v>183</v>
      </c>
      <c r="C131" s="43">
        <v>447</v>
      </c>
      <c r="D131" s="43">
        <v>419</v>
      </c>
    </row>
    <row r="132" spans="1:4" ht="15.75" customHeight="1">
      <c r="A132" s="27">
        <v>30602</v>
      </c>
      <c r="B132" s="20" t="s">
        <v>184</v>
      </c>
      <c r="C132" s="43">
        <v>550</v>
      </c>
      <c r="D132" s="43">
        <v>470</v>
      </c>
    </row>
    <row r="133" spans="1:4" ht="15.75" customHeight="1">
      <c r="A133" s="27">
        <v>30701</v>
      </c>
      <c r="B133" s="20" t="s">
        <v>185</v>
      </c>
      <c r="C133" s="43">
        <v>1282</v>
      </c>
      <c r="D133" s="43">
        <v>1122</v>
      </c>
    </row>
    <row r="134" spans="1:4" ht="15.75" customHeight="1">
      <c r="A134" s="27">
        <v>30702</v>
      </c>
      <c r="B134" s="20" t="s">
        <v>504</v>
      </c>
      <c r="C134" s="43">
        <v>642</v>
      </c>
      <c r="D134" s="43">
        <v>484</v>
      </c>
    </row>
    <row r="135" spans="1:4" ht="15.75" customHeight="1">
      <c r="A135" s="27">
        <v>30703</v>
      </c>
      <c r="B135" s="20" t="s">
        <v>187</v>
      </c>
      <c r="C135" s="43">
        <v>215</v>
      </c>
      <c r="D135" s="43">
        <v>204</v>
      </c>
    </row>
    <row r="136" spans="1:4" ht="15.75" customHeight="1">
      <c r="A136" s="27">
        <v>30801</v>
      </c>
      <c r="B136" s="20" t="s">
        <v>189</v>
      </c>
      <c r="C136" s="43">
        <v>1905</v>
      </c>
      <c r="D136" s="43">
        <v>1410</v>
      </c>
    </row>
    <row r="137" spans="1:4" ht="15.75" customHeight="1">
      <c r="A137" s="27">
        <v>30802</v>
      </c>
      <c r="B137" s="20" t="s">
        <v>190</v>
      </c>
      <c r="C137" s="43">
        <v>605</v>
      </c>
      <c r="D137" s="43">
        <v>416</v>
      </c>
    </row>
    <row r="138" spans="1:4" ht="15.75" customHeight="1">
      <c r="A138" s="27">
        <v>30803</v>
      </c>
      <c r="B138" s="20" t="s">
        <v>191</v>
      </c>
      <c r="C138" s="43">
        <v>826</v>
      </c>
      <c r="D138" s="43">
        <v>1124</v>
      </c>
    </row>
    <row r="139" spans="1:4" ht="15.75" customHeight="1">
      <c r="A139" s="27">
        <v>30901</v>
      </c>
      <c r="B139" s="20" t="s">
        <v>192</v>
      </c>
      <c r="C139" s="43">
        <v>12954</v>
      </c>
      <c r="D139" s="43">
        <v>14120</v>
      </c>
    </row>
    <row r="140" spans="1:4" ht="15.75" customHeight="1">
      <c r="A140" s="27">
        <v>30902</v>
      </c>
      <c r="B140" s="20" t="s">
        <v>505</v>
      </c>
      <c r="C140" s="43">
        <v>3036</v>
      </c>
      <c r="D140" s="43">
        <v>3438</v>
      </c>
    </row>
    <row r="141" spans="1:4" ht="15.75" customHeight="1">
      <c r="A141" s="27">
        <v>30903</v>
      </c>
      <c r="B141" s="20" t="s">
        <v>194</v>
      </c>
      <c r="C141" s="43">
        <v>4618</v>
      </c>
      <c r="D141" s="43">
        <v>5054</v>
      </c>
    </row>
    <row r="142" spans="1:4" ht="15.75" customHeight="1">
      <c r="A142" s="27">
        <v>30904</v>
      </c>
      <c r="B142" s="20" t="s">
        <v>195</v>
      </c>
      <c r="C142" s="43">
        <v>4352</v>
      </c>
      <c r="D142" s="43">
        <v>4230</v>
      </c>
    </row>
    <row r="143" spans="1:4" ht="15.75" customHeight="1">
      <c r="A143" s="27">
        <v>30905</v>
      </c>
      <c r="B143" s="20" t="s">
        <v>196</v>
      </c>
      <c r="C143" s="43">
        <v>5067</v>
      </c>
      <c r="D143" s="43">
        <v>6099</v>
      </c>
    </row>
    <row r="144" spans="1:4" ht="15.75" customHeight="1">
      <c r="A144" s="27">
        <v>31001</v>
      </c>
      <c r="B144" s="20" t="s">
        <v>198</v>
      </c>
      <c r="C144" s="43">
        <v>15160</v>
      </c>
      <c r="D144" s="43">
        <v>17977</v>
      </c>
    </row>
    <row r="145" spans="1:4" ht="15.75" customHeight="1">
      <c r="A145" s="27">
        <v>31002</v>
      </c>
      <c r="B145" s="20" t="s">
        <v>199</v>
      </c>
      <c r="C145" s="43">
        <v>1098</v>
      </c>
      <c r="D145" s="43">
        <v>908</v>
      </c>
    </row>
    <row r="146" spans="1:4" ht="15.75" customHeight="1">
      <c r="A146" s="27">
        <v>31003</v>
      </c>
      <c r="B146" s="20" t="s">
        <v>200</v>
      </c>
      <c r="C146" s="43">
        <v>3909</v>
      </c>
      <c r="D146" s="43">
        <v>3621</v>
      </c>
    </row>
    <row r="147" spans="1:4" ht="15.75" customHeight="1">
      <c r="A147" s="27">
        <v>31101</v>
      </c>
      <c r="B147" s="20" t="s">
        <v>201</v>
      </c>
      <c r="C147" s="43">
        <v>1248</v>
      </c>
      <c r="D147" s="43">
        <v>1020</v>
      </c>
    </row>
    <row r="148" spans="1:4" ht="15.75" customHeight="1">
      <c r="A148" s="27">
        <v>31201</v>
      </c>
      <c r="B148" s="20" t="s">
        <v>203</v>
      </c>
      <c r="C148" s="43">
        <v>585</v>
      </c>
      <c r="D148" s="43">
        <v>416</v>
      </c>
    </row>
    <row r="149" spans="1:4" ht="15.75" customHeight="1">
      <c r="A149" s="27">
        <v>31202</v>
      </c>
      <c r="B149" s="20" t="s">
        <v>204</v>
      </c>
      <c r="C149" s="43">
        <v>491</v>
      </c>
      <c r="D149" s="43">
        <v>415</v>
      </c>
    </row>
    <row r="150" spans="1:4" ht="15.75" customHeight="1">
      <c r="A150" s="27">
        <v>31203</v>
      </c>
      <c r="B150" s="20" t="s">
        <v>205</v>
      </c>
      <c r="C150" s="43">
        <v>459</v>
      </c>
      <c r="D150" s="43">
        <v>376</v>
      </c>
    </row>
    <row r="151" spans="1:4" ht="15.75" customHeight="1">
      <c r="A151" s="27">
        <v>31204</v>
      </c>
      <c r="B151" s="20" t="s">
        <v>206</v>
      </c>
      <c r="C151" s="43">
        <v>1263</v>
      </c>
      <c r="D151" s="43">
        <v>1310</v>
      </c>
    </row>
    <row r="152" spans="1:4" ht="15.75" customHeight="1">
      <c r="A152" s="27">
        <v>31205</v>
      </c>
      <c r="B152" s="20" t="s">
        <v>207</v>
      </c>
      <c r="C152" s="43">
        <v>2650</v>
      </c>
      <c r="D152" s="43">
        <v>2403</v>
      </c>
    </row>
    <row r="153" spans="1:4" ht="15.75" customHeight="1">
      <c r="A153" s="27">
        <v>31206</v>
      </c>
      <c r="B153" s="20" t="s">
        <v>208</v>
      </c>
      <c r="C153" s="43">
        <v>2121</v>
      </c>
      <c r="D153" s="43">
        <v>2133</v>
      </c>
    </row>
    <row r="154" spans="1:4" ht="15.75" customHeight="1">
      <c r="A154" s="27">
        <v>31301</v>
      </c>
      <c r="B154" s="20" t="s">
        <v>209</v>
      </c>
      <c r="C154" s="43">
        <v>989</v>
      </c>
      <c r="D154" s="43">
        <v>782</v>
      </c>
    </row>
    <row r="155" spans="1:4" ht="15.75" customHeight="1">
      <c r="A155" s="27">
        <v>31302</v>
      </c>
      <c r="B155" s="20" t="s">
        <v>210</v>
      </c>
      <c r="C155" s="43">
        <v>299</v>
      </c>
      <c r="D155" s="43">
        <v>324</v>
      </c>
    </row>
    <row r="156" spans="1:4" ht="15.75" customHeight="1">
      <c r="A156" s="27">
        <v>31303</v>
      </c>
      <c r="B156" s="20" t="s">
        <v>211</v>
      </c>
      <c r="C156" s="43">
        <v>178</v>
      </c>
      <c r="D156" s="43">
        <v>191</v>
      </c>
    </row>
    <row r="157" spans="1:4" ht="15.75" customHeight="1">
      <c r="A157" s="27">
        <v>31304</v>
      </c>
      <c r="B157" s="20" t="s">
        <v>212</v>
      </c>
      <c r="C157" s="43">
        <v>186</v>
      </c>
      <c r="D157" s="43">
        <v>337</v>
      </c>
    </row>
    <row r="158" spans="1:4" ht="15.75" customHeight="1">
      <c r="A158" s="27">
        <v>31401</v>
      </c>
      <c r="B158" s="20" t="s">
        <v>213</v>
      </c>
      <c r="C158" s="43">
        <v>2771</v>
      </c>
      <c r="D158" s="43">
        <v>2332</v>
      </c>
    </row>
    <row r="159" spans="1:4" ht="15.75" customHeight="1">
      <c r="A159" s="27">
        <v>31402</v>
      </c>
      <c r="B159" s="20" t="s">
        <v>214</v>
      </c>
      <c r="C159" s="43">
        <v>714</v>
      </c>
      <c r="D159" s="43">
        <v>432</v>
      </c>
    </row>
    <row r="160" spans="1:4" ht="15.75" customHeight="1">
      <c r="A160" s="27">
        <v>31403</v>
      </c>
      <c r="B160" s="20" t="s">
        <v>215</v>
      </c>
      <c r="C160" s="43">
        <v>1226</v>
      </c>
      <c r="D160" s="43">
        <v>856</v>
      </c>
    </row>
    <row r="161" spans="1:4" ht="15.75" customHeight="1">
      <c r="A161" s="27">
        <v>31404</v>
      </c>
      <c r="B161" s="20" t="s">
        <v>216</v>
      </c>
      <c r="C161" s="43">
        <v>107</v>
      </c>
      <c r="D161" s="43">
        <v>74</v>
      </c>
    </row>
    <row r="162" spans="1:4" ht="15.75" customHeight="1">
      <c r="A162" s="27">
        <v>31405</v>
      </c>
      <c r="B162" s="20" t="s">
        <v>506</v>
      </c>
      <c r="C162" s="43">
        <v>204</v>
      </c>
      <c r="D162" s="43">
        <v>247</v>
      </c>
    </row>
    <row r="163" spans="1:4" ht="15.75" customHeight="1">
      <c r="A163" s="27">
        <v>31501</v>
      </c>
      <c r="B163" s="20" t="s">
        <v>507</v>
      </c>
      <c r="C163" s="43">
        <v>285</v>
      </c>
      <c r="D163" s="43">
        <v>444</v>
      </c>
    </row>
    <row r="164" spans="1:4" ht="15.75" customHeight="1">
      <c r="A164" s="27">
        <v>31601</v>
      </c>
      <c r="B164" s="20" t="s">
        <v>219</v>
      </c>
      <c r="C164" s="43">
        <v>1136</v>
      </c>
      <c r="D164" s="43">
        <v>656</v>
      </c>
    </row>
    <row r="165" spans="1:4" ht="15.75" customHeight="1">
      <c r="A165" s="27">
        <v>31602</v>
      </c>
      <c r="B165" s="20" t="s">
        <v>220</v>
      </c>
      <c r="C165" s="43">
        <v>1168</v>
      </c>
      <c r="D165" s="43">
        <v>1226</v>
      </c>
    </row>
    <row r="166" spans="1:4" ht="15.75" customHeight="1">
      <c r="A166" s="27">
        <v>40101</v>
      </c>
      <c r="B166" s="20" t="s">
        <v>221</v>
      </c>
      <c r="C166" s="43">
        <v>27685</v>
      </c>
      <c r="D166" s="43">
        <v>26655</v>
      </c>
    </row>
    <row r="167" spans="1:4" ht="15.75" customHeight="1">
      <c r="A167" s="27">
        <v>40102</v>
      </c>
      <c r="B167" s="20" t="s">
        <v>222</v>
      </c>
      <c r="C167" s="43">
        <v>1924</v>
      </c>
      <c r="D167" s="43">
        <v>1455</v>
      </c>
    </row>
    <row r="168" spans="1:4" ht="15.75" customHeight="1">
      <c r="A168" s="27">
        <v>40103</v>
      </c>
      <c r="B168" s="20" t="s">
        <v>223</v>
      </c>
      <c r="C168" s="43">
        <v>575</v>
      </c>
      <c r="D168" s="43">
        <v>489</v>
      </c>
    </row>
    <row r="169" spans="1:4" ht="15.75" customHeight="1">
      <c r="A169" s="27">
        <v>40104</v>
      </c>
      <c r="B169" s="20" t="s">
        <v>508</v>
      </c>
      <c r="C169" s="43">
        <v>883</v>
      </c>
      <c r="D169" s="43">
        <v>707</v>
      </c>
    </row>
    <row r="170" spans="1:4" ht="15.75" customHeight="1">
      <c r="A170" s="27">
        <v>40201</v>
      </c>
      <c r="B170" s="20" t="s">
        <v>226</v>
      </c>
      <c r="C170" s="43">
        <v>2479</v>
      </c>
      <c r="D170" s="43">
        <v>1992</v>
      </c>
    </row>
    <row r="171" spans="1:4" ht="15.75" customHeight="1">
      <c r="A171" s="27">
        <v>40202</v>
      </c>
      <c r="B171" s="20" t="s">
        <v>227</v>
      </c>
      <c r="C171" s="43">
        <v>225</v>
      </c>
      <c r="D171" s="43">
        <v>294</v>
      </c>
    </row>
    <row r="172" spans="1:4" ht="15.75" customHeight="1">
      <c r="A172" s="27">
        <v>40301</v>
      </c>
      <c r="B172" s="20" t="s">
        <v>229</v>
      </c>
      <c r="C172" s="43">
        <v>906</v>
      </c>
      <c r="D172" s="43">
        <v>1055</v>
      </c>
    </row>
    <row r="173" spans="1:4" ht="15.75" customHeight="1">
      <c r="A173" s="27">
        <v>40302</v>
      </c>
      <c r="B173" s="20" t="s">
        <v>230</v>
      </c>
      <c r="C173" s="43">
        <v>138</v>
      </c>
      <c r="D173" s="43">
        <v>175</v>
      </c>
    </row>
    <row r="174" spans="1:4" ht="15.75" customHeight="1">
      <c r="A174" s="27">
        <v>40401</v>
      </c>
      <c r="B174" s="20" t="s">
        <v>232</v>
      </c>
      <c r="C174" s="43">
        <v>533</v>
      </c>
      <c r="D174" s="43">
        <v>545</v>
      </c>
    </row>
    <row r="175" spans="1:4" ht="15.75" customHeight="1">
      <c r="A175" s="27">
        <v>40402</v>
      </c>
      <c r="B175" s="20" t="s">
        <v>233</v>
      </c>
      <c r="C175" s="43">
        <v>344</v>
      </c>
      <c r="D175" s="43">
        <v>280</v>
      </c>
    </row>
    <row r="176" spans="1:4" ht="15.75" customHeight="1">
      <c r="A176" s="27">
        <v>40501</v>
      </c>
      <c r="B176" s="20" t="s">
        <v>235</v>
      </c>
      <c r="C176" s="43">
        <v>363</v>
      </c>
      <c r="D176" s="43">
        <v>406</v>
      </c>
    </row>
    <row r="177" spans="1:4" ht="15.75" customHeight="1">
      <c r="A177" s="27">
        <v>40502</v>
      </c>
      <c r="B177" s="20" t="s">
        <v>236</v>
      </c>
      <c r="C177" s="43">
        <v>335</v>
      </c>
      <c r="D177" s="43">
        <v>342</v>
      </c>
    </row>
    <row r="178" spans="1:4" ht="15.75" customHeight="1">
      <c r="A178" s="27">
        <v>40503</v>
      </c>
      <c r="B178" s="20" t="s">
        <v>237</v>
      </c>
      <c r="C178" s="43">
        <v>146</v>
      </c>
      <c r="D178" s="43">
        <v>71</v>
      </c>
    </row>
    <row r="179" spans="1:4" ht="15.75" customHeight="1">
      <c r="A179" s="27">
        <v>40504</v>
      </c>
      <c r="B179" s="20" t="s">
        <v>238</v>
      </c>
      <c r="C179" s="43">
        <v>39</v>
      </c>
      <c r="D179" s="43">
        <v>53</v>
      </c>
    </row>
    <row r="180" spans="1:4" ht="15.75" customHeight="1">
      <c r="A180" s="27">
        <v>40505</v>
      </c>
      <c r="B180" s="20" t="s">
        <v>239</v>
      </c>
      <c r="C180" s="43">
        <v>235</v>
      </c>
      <c r="D180" s="43">
        <v>195</v>
      </c>
    </row>
    <row r="181" spans="1:4" ht="15.75" customHeight="1">
      <c r="A181" s="27">
        <v>40601</v>
      </c>
      <c r="B181" s="20" t="s">
        <v>240</v>
      </c>
      <c r="C181" s="43">
        <v>718</v>
      </c>
      <c r="D181" s="43">
        <v>623</v>
      </c>
    </row>
    <row r="182" spans="1:4" ht="15.75" customHeight="1">
      <c r="A182" s="27">
        <v>40602</v>
      </c>
      <c r="B182" s="20" t="s">
        <v>241</v>
      </c>
      <c r="C182" s="43">
        <v>419</v>
      </c>
      <c r="D182" s="43">
        <v>255</v>
      </c>
    </row>
    <row r="183" spans="1:4" ht="15.75" customHeight="1">
      <c r="A183" s="27">
        <v>40603</v>
      </c>
      <c r="B183" s="20" t="s">
        <v>242</v>
      </c>
      <c r="C183" s="43">
        <v>217</v>
      </c>
      <c r="D183" s="43">
        <v>237</v>
      </c>
    </row>
    <row r="184" spans="1:4" ht="15.75" customHeight="1">
      <c r="A184" s="27">
        <v>40701</v>
      </c>
      <c r="B184" s="20" t="s">
        <v>244</v>
      </c>
      <c r="C184" s="43">
        <v>1939</v>
      </c>
      <c r="D184" s="43">
        <v>1790</v>
      </c>
    </row>
    <row r="185" spans="1:4" ht="15.75" customHeight="1">
      <c r="A185" s="27">
        <v>40702</v>
      </c>
      <c r="B185" s="20" t="s">
        <v>245</v>
      </c>
      <c r="C185" s="43">
        <v>468</v>
      </c>
      <c r="D185" s="43">
        <v>463</v>
      </c>
    </row>
    <row r="186" spans="1:4" ht="15.75" customHeight="1">
      <c r="A186" s="27">
        <v>40801</v>
      </c>
      <c r="B186" s="20" t="s">
        <v>509</v>
      </c>
      <c r="C186" s="43">
        <v>730</v>
      </c>
      <c r="D186" s="43">
        <v>922</v>
      </c>
    </row>
    <row r="187" spans="1:4" ht="15.75" customHeight="1">
      <c r="A187" s="27">
        <v>40802</v>
      </c>
      <c r="B187" s="20" t="s">
        <v>248</v>
      </c>
      <c r="C187" s="43">
        <v>218</v>
      </c>
      <c r="D187" s="43">
        <v>170</v>
      </c>
    </row>
    <row r="188" spans="1:4" ht="15.75" customHeight="1">
      <c r="A188" s="27">
        <v>40901</v>
      </c>
      <c r="B188" s="20" t="s">
        <v>249</v>
      </c>
      <c r="C188" s="43">
        <v>705</v>
      </c>
      <c r="D188" s="43">
        <v>1021</v>
      </c>
    </row>
    <row r="189" spans="1:4" ht="15.75" customHeight="1">
      <c r="A189" s="27">
        <v>40902</v>
      </c>
      <c r="B189" s="20" t="s">
        <v>250</v>
      </c>
      <c r="C189" s="43">
        <v>78</v>
      </c>
      <c r="D189" s="43">
        <v>88</v>
      </c>
    </row>
    <row r="190" spans="1:4" ht="15.75" customHeight="1">
      <c r="A190" s="27">
        <v>40903</v>
      </c>
      <c r="B190" s="20" t="s">
        <v>510</v>
      </c>
      <c r="C190" s="43">
        <v>197</v>
      </c>
      <c r="D190" s="43">
        <v>184</v>
      </c>
    </row>
    <row r="191" spans="1:4" ht="15.75" customHeight="1">
      <c r="A191" s="27">
        <v>41001</v>
      </c>
      <c r="B191" s="20" t="s">
        <v>253</v>
      </c>
      <c r="C191" s="43">
        <v>703</v>
      </c>
      <c r="D191" s="43">
        <v>719</v>
      </c>
    </row>
    <row r="192" spans="1:4" ht="15.75" customHeight="1">
      <c r="A192" s="27">
        <v>41101</v>
      </c>
      <c r="B192" s="20" t="s">
        <v>255</v>
      </c>
      <c r="C192" s="43">
        <v>409</v>
      </c>
      <c r="D192" s="43">
        <v>305</v>
      </c>
    </row>
    <row r="193" spans="1:4" ht="15.75" customHeight="1">
      <c r="A193" s="27">
        <v>41201</v>
      </c>
      <c r="B193" s="20" t="s">
        <v>511</v>
      </c>
      <c r="C193" s="43">
        <v>445</v>
      </c>
      <c r="D193" s="43">
        <v>385</v>
      </c>
    </row>
    <row r="194" spans="1:4" ht="15.75" customHeight="1">
      <c r="A194" s="27">
        <v>41202</v>
      </c>
      <c r="B194" s="20" t="s">
        <v>258</v>
      </c>
      <c r="C194" s="43">
        <v>152</v>
      </c>
      <c r="D194" s="43">
        <v>153</v>
      </c>
    </row>
    <row r="195" spans="1:4" ht="15.75" customHeight="1">
      <c r="A195" s="27">
        <v>41301</v>
      </c>
      <c r="B195" s="20" t="s">
        <v>259</v>
      </c>
      <c r="C195" s="43">
        <v>394</v>
      </c>
      <c r="D195" s="43">
        <v>303</v>
      </c>
    </row>
    <row r="196" spans="1:4" ht="15.75" customHeight="1">
      <c r="A196" s="27">
        <v>41401</v>
      </c>
      <c r="B196" s="20" t="s">
        <v>261</v>
      </c>
      <c r="C196" s="43">
        <v>1064</v>
      </c>
      <c r="D196" s="43">
        <v>895</v>
      </c>
    </row>
    <row r="197" spans="1:4" ht="15.75" customHeight="1">
      <c r="A197" s="27">
        <v>41501</v>
      </c>
      <c r="B197" s="20" t="s">
        <v>263</v>
      </c>
      <c r="C197" s="43">
        <v>21</v>
      </c>
      <c r="D197" s="43">
        <v>107</v>
      </c>
    </row>
    <row r="198" spans="1:4" ht="15.75" customHeight="1">
      <c r="A198" s="27">
        <v>41502</v>
      </c>
      <c r="B198" s="20" t="s">
        <v>264</v>
      </c>
      <c r="C198" s="43">
        <v>79</v>
      </c>
      <c r="D198" s="43">
        <v>99</v>
      </c>
    </row>
    <row r="199" spans="1:4" ht="15.75" customHeight="1">
      <c r="A199" s="27">
        <v>41503</v>
      </c>
      <c r="B199" s="20" t="s">
        <v>228</v>
      </c>
      <c r="C199" s="43">
        <v>61</v>
      </c>
      <c r="D199" s="43">
        <v>70</v>
      </c>
    </row>
    <row r="200" spans="1:4" ht="15.75" customHeight="1">
      <c r="A200" s="27">
        <v>41601</v>
      </c>
      <c r="B200" s="20" t="s">
        <v>512</v>
      </c>
      <c r="C200" s="43">
        <v>395</v>
      </c>
      <c r="D200" s="43">
        <v>294</v>
      </c>
    </row>
    <row r="201" spans="1:4" ht="15.75" customHeight="1">
      <c r="A201" s="27">
        <v>50101</v>
      </c>
      <c r="B201" s="20" t="s">
        <v>267</v>
      </c>
      <c r="C201" s="43">
        <v>18885</v>
      </c>
      <c r="D201" s="43">
        <v>18233</v>
      </c>
    </row>
    <row r="202" spans="1:4" ht="15.75" customHeight="1">
      <c r="A202" s="27">
        <v>50102</v>
      </c>
      <c r="B202" s="20" t="s">
        <v>269</v>
      </c>
      <c r="C202" s="43">
        <v>1342</v>
      </c>
      <c r="D202" s="43">
        <v>1208</v>
      </c>
    </row>
    <row r="203" spans="1:4" ht="15.75" customHeight="1">
      <c r="A203" s="27">
        <v>50103</v>
      </c>
      <c r="B203" s="20" t="s">
        <v>270</v>
      </c>
      <c r="C203" s="43">
        <v>718</v>
      </c>
      <c r="D203" s="43">
        <v>597</v>
      </c>
    </row>
    <row r="204" spans="1:4" ht="15.75" customHeight="1">
      <c r="A204" s="27">
        <v>50104</v>
      </c>
      <c r="B204" s="20" t="s">
        <v>513</v>
      </c>
      <c r="C204" s="43">
        <v>201</v>
      </c>
      <c r="D204" s="43">
        <v>172</v>
      </c>
    </row>
    <row r="205" spans="1:4" ht="15.75" customHeight="1">
      <c r="A205" s="27">
        <v>50201</v>
      </c>
      <c r="B205" s="20" t="s">
        <v>273</v>
      </c>
      <c r="C205" s="43">
        <v>1915</v>
      </c>
      <c r="D205" s="43">
        <v>1633</v>
      </c>
    </row>
    <row r="206" spans="1:4" ht="15.75" customHeight="1">
      <c r="A206" s="27">
        <v>50202</v>
      </c>
      <c r="B206" s="20" t="s">
        <v>274</v>
      </c>
      <c r="C206" s="43">
        <v>1024</v>
      </c>
      <c r="D206" s="43">
        <v>860</v>
      </c>
    </row>
    <row r="207" spans="1:4" ht="15.75" customHeight="1">
      <c r="A207" s="27">
        <v>50203</v>
      </c>
      <c r="B207" s="20" t="s">
        <v>275</v>
      </c>
      <c r="C207" s="43">
        <v>3965</v>
      </c>
      <c r="D207" s="43">
        <v>3649</v>
      </c>
    </row>
    <row r="208" spans="1:4" ht="15.75" customHeight="1">
      <c r="A208" s="27">
        <v>50204</v>
      </c>
      <c r="B208" s="20" t="s">
        <v>514</v>
      </c>
      <c r="C208" s="43">
        <v>506</v>
      </c>
      <c r="D208" s="43">
        <v>432</v>
      </c>
    </row>
    <row r="209" spans="1:4" ht="15.75" customHeight="1">
      <c r="A209" s="27">
        <v>50301</v>
      </c>
      <c r="B209" s="20" t="s">
        <v>278</v>
      </c>
      <c r="C209" s="43">
        <v>2337</v>
      </c>
      <c r="D209" s="43">
        <v>1399</v>
      </c>
    </row>
    <row r="210" spans="1:4" ht="15.75" customHeight="1">
      <c r="A210" s="27">
        <v>50302</v>
      </c>
      <c r="B210" s="20" t="s">
        <v>279</v>
      </c>
      <c r="C210" s="43">
        <v>750</v>
      </c>
      <c r="D210" s="43">
        <v>536</v>
      </c>
    </row>
    <row r="211" spans="1:4" ht="15.75" customHeight="1">
      <c r="A211" s="27">
        <v>50303</v>
      </c>
      <c r="B211" s="20" t="s">
        <v>280</v>
      </c>
      <c r="C211" s="43">
        <v>682</v>
      </c>
      <c r="D211" s="43">
        <v>726</v>
      </c>
    </row>
    <row r="212" spans="1:4" ht="15.75" customHeight="1">
      <c r="A212" s="27">
        <v>50401</v>
      </c>
      <c r="B212" s="20" t="s">
        <v>281</v>
      </c>
      <c r="C212" s="43">
        <v>807</v>
      </c>
      <c r="D212" s="43">
        <v>616</v>
      </c>
    </row>
    <row r="213" spans="1:4" ht="15.75" customHeight="1">
      <c r="A213" s="27">
        <v>50402</v>
      </c>
      <c r="B213" s="20" t="s">
        <v>282</v>
      </c>
      <c r="C213" s="43">
        <v>1210</v>
      </c>
      <c r="D213" s="43">
        <v>560</v>
      </c>
    </row>
    <row r="214" spans="1:4" ht="15.75" customHeight="1">
      <c r="A214" s="27">
        <v>50403</v>
      </c>
      <c r="B214" s="20" t="s">
        <v>283</v>
      </c>
      <c r="C214" s="43">
        <v>1661</v>
      </c>
      <c r="D214" s="43">
        <v>1618</v>
      </c>
    </row>
    <row r="215" spans="1:4" ht="15.75" customHeight="1">
      <c r="A215" s="27">
        <v>50404</v>
      </c>
      <c r="B215" s="20" t="s">
        <v>284</v>
      </c>
      <c r="C215" s="43">
        <v>771</v>
      </c>
      <c r="D215" s="43">
        <v>546</v>
      </c>
    </row>
    <row r="216" spans="1:4" ht="15.75" customHeight="1">
      <c r="A216" s="27">
        <v>50405</v>
      </c>
      <c r="B216" s="20" t="s">
        <v>285</v>
      </c>
      <c r="C216" s="43">
        <v>1192</v>
      </c>
      <c r="D216" s="43">
        <v>819</v>
      </c>
    </row>
    <row r="217" spans="1:4" ht="15.75" customHeight="1">
      <c r="A217" s="27">
        <v>50501</v>
      </c>
      <c r="B217" s="20" t="s">
        <v>515</v>
      </c>
      <c r="C217" s="43">
        <v>1975</v>
      </c>
      <c r="D217" s="43">
        <v>1172</v>
      </c>
    </row>
    <row r="218" spans="1:4" ht="15.75" customHeight="1">
      <c r="A218" s="27">
        <v>50502</v>
      </c>
      <c r="B218" s="20" t="s">
        <v>288</v>
      </c>
      <c r="C218" s="43">
        <v>694</v>
      </c>
      <c r="D218" s="43">
        <v>393</v>
      </c>
    </row>
    <row r="219" spans="1:4" ht="15.75" customHeight="1">
      <c r="A219" s="27">
        <v>50601</v>
      </c>
      <c r="B219" s="20" t="s">
        <v>290</v>
      </c>
      <c r="C219" s="43">
        <v>1940</v>
      </c>
      <c r="D219" s="43">
        <v>1465</v>
      </c>
    </row>
    <row r="220" spans="1:4" ht="15.75" customHeight="1">
      <c r="A220" s="27">
        <v>50602</v>
      </c>
      <c r="B220" s="20" t="s">
        <v>291</v>
      </c>
      <c r="C220" s="43">
        <v>798</v>
      </c>
      <c r="D220" s="43">
        <v>511</v>
      </c>
    </row>
    <row r="221" spans="1:4" ht="15.75" customHeight="1">
      <c r="A221" s="27">
        <v>50701</v>
      </c>
      <c r="B221" s="20" t="s">
        <v>516</v>
      </c>
      <c r="C221" s="43">
        <v>965</v>
      </c>
      <c r="D221" s="43">
        <v>642</v>
      </c>
    </row>
    <row r="222" spans="1:4" ht="15.75" customHeight="1">
      <c r="A222" s="27">
        <v>50702</v>
      </c>
      <c r="B222" s="20" t="s">
        <v>294</v>
      </c>
      <c r="C222" s="43">
        <v>461</v>
      </c>
      <c r="D222" s="43">
        <v>375</v>
      </c>
    </row>
    <row r="223" spans="1:4" ht="15.75" customHeight="1">
      <c r="A223" s="27">
        <v>50801</v>
      </c>
      <c r="B223" s="20" t="s">
        <v>296</v>
      </c>
      <c r="C223" s="43">
        <v>3947</v>
      </c>
      <c r="D223" s="43">
        <v>3347</v>
      </c>
    </row>
    <row r="224" spans="1:4" ht="15.75" customHeight="1">
      <c r="A224" s="27">
        <v>50802</v>
      </c>
      <c r="B224" s="20" t="s">
        <v>297</v>
      </c>
      <c r="C224" s="43">
        <v>808</v>
      </c>
      <c r="D224" s="43">
        <v>559</v>
      </c>
    </row>
    <row r="225" spans="1:4" ht="15.75" customHeight="1">
      <c r="A225" s="27">
        <v>50901</v>
      </c>
      <c r="B225" s="20" t="s">
        <v>517</v>
      </c>
      <c r="C225" s="43">
        <v>1014</v>
      </c>
      <c r="D225" s="43">
        <v>953</v>
      </c>
    </row>
    <row r="226" spans="1:4" ht="15.75" customHeight="1">
      <c r="A226" s="27">
        <v>50902</v>
      </c>
      <c r="B226" s="20" t="s">
        <v>300</v>
      </c>
      <c r="C226" s="43">
        <v>67</v>
      </c>
      <c r="D226" s="43">
        <v>130</v>
      </c>
    </row>
    <row r="227" spans="1:4" ht="15.75" customHeight="1">
      <c r="A227" s="27">
        <v>51001</v>
      </c>
      <c r="B227" s="20" t="s">
        <v>518</v>
      </c>
      <c r="C227" s="43">
        <v>267</v>
      </c>
      <c r="D227" s="43">
        <v>197</v>
      </c>
    </row>
    <row r="228" spans="1:4" ht="15.75" customHeight="1">
      <c r="A228" s="27">
        <v>51002</v>
      </c>
      <c r="B228" s="20" t="s">
        <v>303</v>
      </c>
      <c r="C228" s="43">
        <v>93</v>
      </c>
      <c r="D228" s="43">
        <v>72</v>
      </c>
    </row>
    <row r="229" spans="1:4" ht="15.75" customHeight="1">
      <c r="A229" s="27">
        <v>51003</v>
      </c>
      <c r="B229" s="20" t="s">
        <v>304</v>
      </c>
      <c r="C229" s="43">
        <v>132</v>
      </c>
      <c r="D229" s="43">
        <v>122</v>
      </c>
    </row>
    <row r="230" spans="1:4" ht="15.75" customHeight="1">
      <c r="A230" s="27">
        <v>51101</v>
      </c>
      <c r="B230" s="20" t="s">
        <v>306</v>
      </c>
      <c r="C230" s="43">
        <v>1649</v>
      </c>
      <c r="D230" s="43">
        <v>861</v>
      </c>
    </row>
    <row r="231" spans="1:4" ht="15.75" customHeight="1">
      <c r="A231" s="27">
        <v>51102</v>
      </c>
      <c r="B231" s="20" t="s">
        <v>307</v>
      </c>
      <c r="C231" s="43">
        <v>1043</v>
      </c>
      <c r="D231" s="43">
        <v>784</v>
      </c>
    </row>
    <row r="232" spans="1:4" ht="15.75" customHeight="1">
      <c r="A232" s="27">
        <v>51103</v>
      </c>
      <c r="B232" s="20" t="s">
        <v>308</v>
      </c>
      <c r="C232" s="43">
        <v>914</v>
      </c>
      <c r="D232" s="43">
        <v>559</v>
      </c>
    </row>
    <row r="233" spans="1:4" ht="15.75" customHeight="1">
      <c r="A233" s="27">
        <v>51201</v>
      </c>
      <c r="B233" s="20" t="s">
        <v>310</v>
      </c>
      <c r="C233" s="43">
        <v>2520</v>
      </c>
      <c r="D233" s="43">
        <v>2428</v>
      </c>
    </row>
    <row r="234" spans="1:4" ht="15.75" customHeight="1">
      <c r="A234" s="27">
        <v>51202</v>
      </c>
      <c r="B234" s="20" t="s">
        <v>311</v>
      </c>
      <c r="C234" s="43">
        <v>760</v>
      </c>
      <c r="D234" s="43">
        <v>458</v>
      </c>
    </row>
    <row r="235" spans="1:4" ht="15.75" customHeight="1">
      <c r="A235" s="27">
        <v>51203</v>
      </c>
      <c r="B235" s="20" t="s">
        <v>312</v>
      </c>
      <c r="C235" s="43">
        <v>718</v>
      </c>
      <c r="D235" s="43">
        <v>707</v>
      </c>
    </row>
    <row r="236" spans="1:4" ht="15.75" customHeight="1">
      <c r="A236" s="27">
        <v>51204</v>
      </c>
      <c r="B236" s="20" t="s">
        <v>313</v>
      </c>
      <c r="C236" s="43">
        <v>450</v>
      </c>
      <c r="D236" s="43">
        <v>319</v>
      </c>
    </row>
    <row r="237" spans="1:4" ht="15.75" customHeight="1">
      <c r="A237" s="27">
        <v>51301</v>
      </c>
      <c r="B237" s="20" t="s">
        <v>315</v>
      </c>
      <c r="C237" s="43">
        <v>222</v>
      </c>
      <c r="D237" s="43">
        <v>94</v>
      </c>
    </row>
    <row r="238" spans="1:4" ht="15.75" customHeight="1">
      <c r="A238" s="27">
        <v>51302</v>
      </c>
      <c r="B238" s="20" t="s">
        <v>316</v>
      </c>
      <c r="C238" s="43">
        <v>424</v>
      </c>
      <c r="D238" s="43">
        <v>138</v>
      </c>
    </row>
    <row r="239" spans="1:4" ht="15.75" customHeight="1">
      <c r="A239" s="27">
        <v>51401</v>
      </c>
      <c r="B239" s="20" t="s">
        <v>318</v>
      </c>
      <c r="C239" s="43">
        <v>307</v>
      </c>
      <c r="D239" s="43">
        <v>365</v>
      </c>
    </row>
    <row r="240" spans="1:4" ht="15.75" customHeight="1">
      <c r="A240" s="27">
        <v>51402</v>
      </c>
      <c r="B240" s="20" t="s">
        <v>319</v>
      </c>
      <c r="C240" s="43">
        <v>139</v>
      </c>
      <c r="D240" s="43">
        <v>105</v>
      </c>
    </row>
    <row r="241" spans="1:4" ht="15.75" customHeight="1">
      <c r="A241" s="27">
        <v>51501</v>
      </c>
      <c r="B241" s="20" t="s">
        <v>321</v>
      </c>
      <c r="C241" s="43">
        <v>3593</v>
      </c>
      <c r="D241" s="43">
        <v>3095</v>
      </c>
    </row>
    <row r="242" spans="1:4" ht="15.75" customHeight="1">
      <c r="A242" s="27">
        <v>51601</v>
      </c>
      <c r="B242" s="20" t="s">
        <v>323</v>
      </c>
      <c r="C242" s="43">
        <v>119</v>
      </c>
      <c r="D242" s="43">
        <v>181</v>
      </c>
    </row>
    <row r="243" spans="1:4" ht="15.75" customHeight="1">
      <c r="A243" s="27">
        <v>60101</v>
      </c>
      <c r="B243" s="20" t="s">
        <v>324</v>
      </c>
      <c r="C243" s="43">
        <v>18260</v>
      </c>
      <c r="D243" s="43">
        <v>19381</v>
      </c>
    </row>
    <row r="244" spans="1:4" ht="15.75" customHeight="1">
      <c r="A244" s="27">
        <v>60201</v>
      </c>
      <c r="B244" s="20" t="s">
        <v>326</v>
      </c>
      <c r="C244" s="43">
        <v>1034</v>
      </c>
      <c r="D244" s="43">
        <v>1042</v>
      </c>
    </row>
    <row r="245" spans="1:4" ht="15.75" customHeight="1">
      <c r="A245" s="27">
        <v>60202</v>
      </c>
      <c r="B245" s="20" t="s">
        <v>327</v>
      </c>
      <c r="C245" s="43">
        <v>2497</v>
      </c>
      <c r="D245" s="43">
        <v>2641</v>
      </c>
    </row>
    <row r="246" spans="1:4" ht="15.75" customHeight="1">
      <c r="A246" s="27">
        <v>60301</v>
      </c>
      <c r="B246" s="20" t="s">
        <v>329</v>
      </c>
      <c r="C246" s="43">
        <v>7105</v>
      </c>
      <c r="D246" s="43">
        <v>6749</v>
      </c>
    </row>
    <row r="247" spans="1:4" ht="15.75" customHeight="1">
      <c r="A247" s="27">
        <v>60302</v>
      </c>
      <c r="B247" s="20" t="s">
        <v>330</v>
      </c>
      <c r="C247" s="43">
        <v>842</v>
      </c>
      <c r="D247" s="43">
        <v>999</v>
      </c>
    </row>
    <row r="248" spans="1:4" ht="15.75" customHeight="1">
      <c r="A248" s="27">
        <v>60303</v>
      </c>
      <c r="B248" s="20" t="s">
        <v>331</v>
      </c>
      <c r="C248" s="43">
        <v>3545</v>
      </c>
      <c r="D248" s="43">
        <v>3558</v>
      </c>
    </row>
    <row r="249" spans="1:4" ht="15.75" customHeight="1">
      <c r="A249" s="27">
        <v>60401</v>
      </c>
      <c r="B249" s="20" t="s">
        <v>333</v>
      </c>
      <c r="C249" s="43">
        <v>682</v>
      </c>
      <c r="D249" s="43">
        <v>731</v>
      </c>
    </row>
    <row r="250" spans="1:4" ht="15.75" customHeight="1">
      <c r="A250" s="27">
        <v>60402</v>
      </c>
      <c r="B250" s="20" t="s">
        <v>334</v>
      </c>
      <c r="C250" s="43">
        <v>238</v>
      </c>
      <c r="D250" s="43">
        <v>216</v>
      </c>
    </row>
    <row r="251" spans="1:4" ht="15.75" customHeight="1">
      <c r="A251" s="27">
        <v>60501</v>
      </c>
      <c r="B251" s="20" t="s">
        <v>519</v>
      </c>
      <c r="C251" s="43">
        <v>1415</v>
      </c>
      <c r="D251" s="43">
        <v>1784</v>
      </c>
    </row>
    <row r="252" spans="1:4" ht="15.75" customHeight="1">
      <c r="A252" s="27">
        <v>60502</v>
      </c>
      <c r="B252" s="20" t="s">
        <v>337</v>
      </c>
      <c r="C252" s="43">
        <v>535</v>
      </c>
      <c r="D252" s="43">
        <v>421</v>
      </c>
    </row>
    <row r="253" spans="1:4" ht="15.75" customHeight="1">
      <c r="A253" s="27">
        <v>60601</v>
      </c>
      <c r="B253" s="20" t="s">
        <v>208</v>
      </c>
      <c r="C253" s="43">
        <v>1165</v>
      </c>
      <c r="D253" s="43">
        <v>1064</v>
      </c>
    </row>
    <row r="254" spans="1:4" ht="15.75" customHeight="1">
      <c r="A254" s="27">
        <v>70101</v>
      </c>
      <c r="B254" s="20" t="s">
        <v>341</v>
      </c>
      <c r="C254" s="43">
        <v>114597</v>
      </c>
      <c r="D254" s="43">
        <v>113705</v>
      </c>
    </row>
    <row r="255" spans="1:4" ht="15.75" customHeight="1">
      <c r="A255" s="27">
        <v>70102</v>
      </c>
      <c r="B255" s="20" t="s">
        <v>342</v>
      </c>
      <c r="C255" s="43">
        <v>3531</v>
      </c>
      <c r="D255" s="43">
        <v>5844</v>
      </c>
    </row>
    <row r="256" spans="1:4" ht="15.75" customHeight="1">
      <c r="A256" s="27">
        <v>70103</v>
      </c>
      <c r="B256" s="20" t="s">
        <v>343</v>
      </c>
      <c r="C256" s="43">
        <v>924</v>
      </c>
      <c r="D256" s="43">
        <v>1631</v>
      </c>
    </row>
    <row r="257" spans="1:4" ht="15.75" customHeight="1">
      <c r="A257" s="27">
        <v>70104</v>
      </c>
      <c r="B257" s="20" t="s">
        <v>344</v>
      </c>
      <c r="C257" s="43">
        <v>6066</v>
      </c>
      <c r="D257" s="43">
        <v>8791</v>
      </c>
    </row>
    <row r="258" spans="1:4" ht="15.75" customHeight="1">
      <c r="A258" s="27">
        <v>70105</v>
      </c>
      <c r="B258" s="20" t="s">
        <v>345</v>
      </c>
      <c r="C258" s="43">
        <v>3025</v>
      </c>
      <c r="D258" s="43">
        <v>3417</v>
      </c>
    </row>
    <row r="259" spans="1:4" ht="15.75" customHeight="1">
      <c r="A259" s="27">
        <v>70201</v>
      </c>
      <c r="B259" s="20" t="s">
        <v>346</v>
      </c>
      <c r="C259" s="43">
        <v>6320</v>
      </c>
      <c r="D259" s="43">
        <v>9022</v>
      </c>
    </row>
    <row r="260" spans="1:4" ht="15.75" customHeight="1">
      <c r="A260" s="27">
        <v>70202</v>
      </c>
      <c r="B260" s="20" t="s">
        <v>347</v>
      </c>
      <c r="C260" s="43">
        <v>891</v>
      </c>
      <c r="D260" s="43">
        <v>760</v>
      </c>
    </row>
    <row r="261" spans="1:4" ht="15.75" customHeight="1">
      <c r="A261" s="27">
        <v>70301</v>
      </c>
      <c r="B261" s="20" t="s">
        <v>520</v>
      </c>
      <c r="C261" s="43">
        <v>3415</v>
      </c>
      <c r="D261" s="43">
        <v>2992</v>
      </c>
    </row>
    <row r="262" spans="1:4" ht="15.75" customHeight="1">
      <c r="A262" s="27">
        <v>70302</v>
      </c>
      <c r="B262" s="20" t="s">
        <v>521</v>
      </c>
      <c r="C262" s="43">
        <v>869</v>
      </c>
      <c r="D262" s="43">
        <v>688</v>
      </c>
    </row>
    <row r="263" spans="1:4" ht="15.75" customHeight="1">
      <c r="A263" s="27">
        <v>70303</v>
      </c>
      <c r="B263" s="20" t="s">
        <v>351</v>
      </c>
      <c r="C263" s="43">
        <v>341</v>
      </c>
      <c r="D263" s="43">
        <v>380</v>
      </c>
    </row>
    <row r="264" spans="1:4" ht="15.75" customHeight="1">
      <c r="A264" s="27">
        <v>70401</v>
      </c>
      <c r="B264" s="20" t="s">
        <v>353</v>
      </c>
      <c r="C264" s="43">
        <v>1015</v>
      </c>
      <c r="D264" s="43">
        <v>1074</v>
      </c>
    </row>
    <row r="265" spans="1:4" ht="15.75" customHeight="1">
      <c r="A265" s="27">
        <v>70402</v>
      </c>
      <c r="B265" s="20" t="s">
        <v>354</v>
      </c>
      <c r="C265" s="43">
        <v>1408</v>
      </c>
      <c r="D265" s="43">
        <v>1139</v>
      </c>
    </row>
    <row r="266" spans="1:4" ht="15.75" customHeight="1">
      <c r="A266" s="27">
        <v>70403</v>
      </c>
      <c r="B266" s="20" t="s">
        <v>355</v>
      </c>
      <c r="C266" s="43">
        <v>2927</v>
      </c>
      <c r="D266" s="43">
        <v>2811</v>
      </c>
    </row>
    <row r="267" spans="1:4" ht="15.75" customHeight="1">
      <c r="A267" s="27">
        <v>70404</v>
      </c>
      <c r="B267" s="20" t="s">
        <v>356</v>
      </c>
      <c r="C267" s="43">
        <v>496</v>
      </c>
      <c r="D267" s="43">
        <v>691</v>
      </c>
    </row>
    <row r="268" spans="1:4" ht="15.75" customHeight="1">
      <c r="A268" s="27">
        <v>70501</v>
      </c>
      <c r="B268" s="20" t="s">
        <v>522</v>
      </c>
      <c r="C268" s="43">
        <v>1680</v>
      </c>
      <c r="D268" s="43">
        <v>1491</v>
      </c>
    </row>
    <row r="269" spans="1:4" ht="15.75" customHeight="1">
      <c r="A269" s="27">
        <v>70502</v>
      </c>
      <c r="B269" s="20" t="s">
        <v>359</v>
      </c>
      <c r="C269" s="43">
        <v>1678</v>
      </c>
      <c r="D269" s="43">
        <v>1812</v>
      </c>
    </row>
    <row r="270" spans="1:4" ht="15.75" customHeight="1">
      <c r="A270" s="27">
        <v>70503</v>
      </c>
      <c r="B270" s="20" t="s">
        <v>360</v>
      </c>
      <c r="C270" s="43">
        <v>1893</v>
      </c>
      <c r="D270" s="43">
        <v>1800</v>
      </c>
    </row>
    <row r="271" spans="1:4" ht="15.75" customHeight="1">
      <c r="A271" s="27">
        <v>70601</v>
      </c>
      <c r="B271" s="20" t="s">
        <v>362</v>
      </c>
      <c r="C271" s="43">
        <v>1497</v>
      </c>
      <c r="D271" s="43">
        <v>1484</v>
      </c>
    </row>
    <row r="272" spans="1:4" ht="15.75" customHeight="1">
      <c r="A272" s="27">
        <v>70602</v>
      </c>
      <c r="B272" s="20" t="s">
        <v>523</v>
      </c>
      <c r="C272" s="43">
        <v>1161</v>
      </c>
      <c r="D272" s="43">
        <v>1166</v>
      </c>
    </row>
    <row r="273" spans="1:4" ht="15.75" customHeight="1">
      <c r="A273" s="27">
        <v>70603</v>
      </c>
      <c r="B273" s="20" t="s">
        <v>364</v>
      </c>
      <c r="C273" s="43">
        <v>410</v>
      </c>
      <c r="D273" s="43">
        <v>433</v>
      </c>
    </row>
    <row r="274" spans="1:4" ht="15.75" customHeight="1">
      <c r="A274" s="27">
        <v>70701</v>
      </c>
      <c r="B274" s="20" t="s">
        <v>366</v>
      </c>
      <c r="C274" s="43">
        <v>366</v>
      </c>
      <c r="D274" s="43">
        <v>290</v>
      </c>
    </row>
    <row r="275" spans="1:4" ht="15.75" customHeight="1">
      <c r="A275" s="27">
        <v>70702</v>
      </c>
      <c r="B275" s="20" t="s">
        <v>524</v>
      </c>
      <c r="C275" s="43">
        <v>2375</v>
      </c>
      <c r="D275" s="43">
        <v>2275</v>
      </c>
    </row>
    <row r="276" spans="1:4" ht="15.75" customHeight="1">
      <c r="A276" s="27">
        <v>70703</v>
      </c>
      <c r="B276" s="20" t="s">
        <v>368</v>
      </c>
      <c r="C276" s="43">
        <v>1309</v>
      </c>
      <c r="D276" s="43">
        <v>1424</v>
      </c>
    </row>
    <row r="277" spans="1:4" ht="15.75" customHeight="1">
      <c r="A277" s="27">
        <v>70704</v>
      </c>
      <c r="B277" s="20" t="s">
        <v>369</v>
      </c>
      <c r="C277" s="43">
        <v>500</v>
      </c>
      <c r="D277" s="43">
        <v>592</v>
      </c>
    </row>
    <row r="278" spans="1:4" ht="15.75" customHeight="1">
      <c r="A278" s="27">
        <v>70705</v>
      </c>
      <c r="B278" s="20" t="s">
        <v>525</v>
      </c>
      <c r="C278" s="43">
        <v>940</v>
      </c>
      <c r="D278" s="43">
        <v>811</v>
      </c>
    </row>
    <row r="279" spans="1:4" ht="15.75" customHeight="1">
      <c r="A279" s="27">
        <v>70706</v>
      </c>
      <c r="B279" s="20" t="s">
        <v>371</v>
      </c>
      <c r="C279" s="43">
        <v>3759</v>
      </c>
      <c r="D279" s="43">
        <v>2749</v>
      </c>
    </row>
    <row r="280" spans="1:4" ht="15.75" customHeight="1">
      <c r="A280" s="27">
        <v>70707</v>
      </c>
      <c r="B280" s="20" t="s">
        <v>372</v>
      </c>
      <c r="C280" s="43">
        <v>542</v>
      </c>
      <c r="D280" s="43">
        <v>567</v>
      </c>
    </row>
    <row r="281" spans="1:4" ht="15.75" customHeight="1">
      <c r="A281" s="27">
        <v>70801</v>
      </c>
      <c r="B281" s="20" t="s">
        <v>374</v>
      </c>
      <c r="C281" s="43">
        <v>1052</v>
      </c>
      <c r="D281" s="43">
        <v>1056</v>
      </c>
    </row>
    <row r="282" spans="1:4" ht="15.75" customHeight="1">
      <c r="A282" s="27">
        <v>70802</v>
      </c>
      <c r="B282" s="20" t="s">
        <v>375</v>
      </c>
      <c r="C282" s="43">
        <v>102</v>
      </c>
      <c r="D282" s="43">
        <v>129</v>
      </c>
    </row>
    <row r="283" spans="1:4" ht="15.75" customHeight="1">
      <c r="A283" s="27">
        <v>70803</v>
      </c>
      <c r="B283" s="20" t="s">
        <v>526</v>
      </c>
      <c r="C283" s="43">
        <v>106</v>
      </c>
      <c r="D283" s="43">
        <v>103</v>
      </c>
    </row>
    <row r="284" spans="1:4" ht="15.75" customHeight="1">
      <c r="A284" s="27">
        <v>70804</v>
      </c>
      <c r="B284" s="20" t="s">
        <v>377</v>
      </c>
      <c r="C284" s="43">
        <v>118</v>
      </c>
      <c r="D284" s="43">
        <v>110</v>
      </c>
    </row>
    <row r="285" spans="1:4" ht="15.75" customHeight="1">
      <c r="A285" s="27">
        <v>70805</v>
      </c>
      <c r="B285" s="20" t="s">
        <v>378</v>
      </c>
      <c r="C285" s="43">
        <v>142</v>
      </c>
      <c r="D285" s="43">
        <v>117</v>
      </c>
    </row>
    <row r="286" spans="1:4" ht="15.75" customHeight="1">
      <c r="A286" s="27">
        <v>70901</v>
      </c>
      <c r="B286" s="20" t="s">
        <v>380</v>
      </c>
      <c r="C286" s="43">
        <v>559</v>
      </c>
      <c r="D286" s="43">
        <v>608</v>
      </c>
    </row>
    <row r="287" spans="1:4" ht="15.75" customHeight="1">
      <c r="A287" s="27">
        <v>70902</v>
      </c>
      <c r="B287" s="20" t="s">
        <v>527</v>
      </c>
      <c r="C287" s="43">
        <v>423</v>
      </c>
      <c r="D287" s="43">
        <v>438</v>
      </c>
    </row>
    <row r="288" spans="1:4" ht="15.75" customHeight="1">
      <c r="A288" s="27">
        <v>70903</v>
      </c>
      <c r="B288" s="20" t="s">
        <v>382</v>
      </c>
      <c r="C288" s="43">
        <v>501</v>
      </c>
      <c r="D288" s="43">
        <v>567</v>
      </c>
    </row>
    <row r="289" spans="1:4" ht="15.75" customHeight="1">
      <c r="A289" s="27">
        <v>70904</v>
      </c>
      <c r="B289" s="20" t="s">
        <v>383</v>
      </c>
      <c r="C289" s="43">
        <v>167</v>
      </c>
      <c r="D289" s="43">
        <v>180</v>
      </c>
    </row>
    <row r="290" spans="1:4" ht="15.75" customHeight="1">
      <c r="A290" s="27">
        <v>71001</v>
      </c>
      <c r="B290" s="20" t="s">
        <v>385</v>
      </c>
      <c r="C290" s="43">
        <v>8990</v>
      </c>
      <c r="D290" s="43">
        <v>9529</v>
      </c>
    </row>
    <row r="291" spans="1:4" ht="15.75" customHeight="1">
      <c r="A291" s="27">
        <v>71002</v>
      </c>
      <c r="B291" s="20" t="s">
        <v>386</v>
      </c>
      <c r="C291" s="43">
        <v>972</v>
      </c>
      <c r="D291" s="43">
        <v>1016</v>
      </c>
    </row>
    <row r="292" spans="1:4" ht="15.75" customHeight="1">
      <c r="A292" s="27">
        <v>71003</v>
      </c>
      <c r="B292" s="20" t="s">
        <v>387</v>
      </c>
      <c r="C292" s="43">
        <v>1576</v>
      </c>
      <c r="D292" s="43">
        <v>1574</v>
      </c>
    </row>
    <row r="293" spans="1:4" ht="15.75" customHeight="1">
      <c r="A293" s="27">
        <v>71004</v>
      </c>
      <c r="B293" s="20" t="s">
        <v>388</v>
      </c>
      <c r="C293" s="43">
        <v>1084</v>
      </c>
      <c r="D293" s="43">
        <v>801</v>
      </c>
    </row>
    <row r="294" spans="1:4" ht="15.75" customHeight="1">
      <c r="A294" s="27">
        <v>71005</v>
      </c>
      <c r="B294" s="20" t="s">
        <v>287</v>
      </c>
      <c r="C294" s="43">
        <v>1268</v>
      </c>
      <c r="D294" s="43">
        <v>922</v>
      </c>
    </row>
    <row r="295" spans="1:4" ht="15.75" customHeight="1">
      <c r="A295" s="27">
        <v>71101</v>
      </c>
      <c r="B295" s="20" t="s">
        <v>390</v>
      </c>
      <c r="C295" s="43">
        <v>1312</v>
      </c>
      <c r="D295" s="43">
        <v>1411</v>
      </c>
    </row>
    <row r="296" spans="1:4" ht="15.75" customHeight="1">
      <c r="A296" s="27">
        <v>71102</v>
      </c>
      <c r="B296" s="20" t="s">
        <v>391</v>
      </c>
      <c r="C296" s="43">
        <v>720</v>
      </c>
      <c r="D296" s="43">
        <v>728</v>
      </c>
    </row>
    <row r="297" spans="1:4" ht="15.75" customHeight="1">
      <c r="A297" s="27">
        <v>71103</v>
      </c>
      <c r="B297" s="20" t="s">
        <v>394</v>
      </c>
      <c r="C297" s="43">
        <v>556</v>
      </c>
      <c r="D297" s="43">
        <v>465</v>
      </c>
    </row>
    <row r="298" spans="1:4" ht="15.75" customHeight="1">
      <c r="A298" s="27">
        <v>71104</v>
      </c>
      <c r="B298" s="20" t="s">
        <v>392</v>
      </c>
      <c r="C298" s="43">
        <v>3025</v>
      </c>
      <c r="D298" s="43">
        <v>2324</v>
      </c>
    </row>
    <row r="299" spans="1:4" ht="15.75" customHeight="1">
      <c r="A299" s="27">
        <v>71105</v>
      </c>
      <c r="B299" s="20" t="s">
        <v>393</v>
      </c>
      <c r="C299" s="43">
        <v>520</v>
      </c>
      <c r="D299" s="43">
        <v>393</v>
      </c>
    </row>
    <row r="300" spans="1:4" ht="15.75" customHeight="1">
      <c r="A300" s="27">
        <v>71106</v>
      </c>
      <c r="B300" s="20" t="s">
        <v>395</v>
      </c>
      <c r="C300" s="43">
        <v>1187</v>
      </c>
      <c r="D300" s="43">
        <v>995</v>
      </c>
    </row>
    <row r="301" spans="1:4" ht="15.75" customHeight="1">
      <c r="A301" s="27">
        <v>71201</v>
      </c>
      <c r="B301" s="20" t="s">
        <v>397</v>
      </c>
      <c r="C301" s="43">
        <v>1144</v>
      </c>
      <c r="D301" s="43">
        <v>1044</v>
      </c>
    </row>
    <row r="302" spans="1:4" ht="15.75" customHeight="1">
      <c r="A302" s="27">
        <v>71301</v>
      </c>
      <c r="B302" s="20" t="s">
        <v>399</v>
      </c>
      <c r="C302" s="43">
        <v>749</v>
      </c>
      <c r="D302" s="43">
        <v>760</v>
      </c>
    </row>
    <row r="303" spans="1:4" ht="15.75" customHeight="1">
      <c r="A303" s="27">
        <v>71302</v>
      </c>
      <c r="B303" s="20" t="s">
        <v>400</v>
      </c>
      <c r="C303" s="43">
        <v>388</v>
      </c>
      <c r="D303" s="43">
        <v>247</v>
      </c>
    </row>
    <row r="304" spans="1:4" ht="15.75" customHeight="1">
      <c r="A304" s="27">
        <v>71401</v>
      </c>
      <c r="B304" s="20" t="s">
        <v>528</v>
      </c>
      <c r="C304" s="43">
        <v>1904</v>
      </c>
      <c r="D304" s="43">
        <v>1065</v>
      </c>
    </row>
    <row r="305" spans="1:4" ht="15.75" customHeight="1">
      <c r="A305" s="27">
        <v>71402</v>
      </c>
      <c r="B305" s="20" t="s">
        <v>403</v>
      </c>
      <c r="C305" s="43">
        <v>1170</v>
      </c>
      <c r="D305" s="43">
        <v>1002</v>
      </c>
    </row>
    <row r="306" spans="1:4" ht="15.75" customHeight="1">
      <c r="A306" s="27">
        <v>71403</v>
      </c>
      <c r="B306" s="20" t="s">
        <v>404</v>
      </c>
      <c r="C306" s="43">
        <v>427</v>
      </c>
      <c r="D306" s="43">
        <v>392</v>
      </c>
    </row>
    <row r="307" spans="1:4" ht="15.75" customHeight="1">
      <c r="A307" s="27">
        <v>71501</v>
      </c>
      <c r="B307" s="20" t="s">
        <v>406</v>
      </c>
      <c r="C307" s="43">
        <v>1736</v>
      </c>
      <c r="D307" s="43">
        <v>1577</v>
      </c>
    </row>
    <row r="308" spans="1:4" ht="15.75" customHeight="1">
      <c r="A308" s="27">
        <v>71502</v>
      </c>
      <c r="B308" s="20" t="s">
        <v>407</v>
      </c>
      <c r="C308" s="43">
        <v>590</v>
      </c>
      <c r="D308" s="43">
        <v>476</v>
      </c>
    </row>
    <row r="309" spans="1:4" ht="15.75" customHeight="1">
      <c r="A309" s="27">
        <v>71503</v>
      </c>
      <c r="B309" s="20" t="s">
        <v>337</v>
      </c>
      <c r="C309" s="43">
        <v>696</v>
      </c>
      <c r="D309" s="43">
        <v>824</v>
      </c>
    </row>
    <row r="310" spans="1:4" ht="15.75" customHeight="1">
      <c r="A310" s="27">
        <v>80101</v>
      </c>
      <c r="B310" s="20" t="s">
        <v>409</v>
      </c>
      <c r="C310" s="43">
        <v>9239</v>
      </c>
      <c r="D310" s="43">
        <v>9855</v>
      </c>
    </row>
    <row r="311" spans="1:4" ht="15.75" customHeight="1">
      <c r="A311" s="27">
        <v>80102</v>
      </c>
      <c r="B311" s="20" t="s">
        <v>391</v>
      </c>
      <c r="C311" s="43">
        <v>250</v>
      </c>
      <c r="D311" s="43">
        <v>300</v>
      </c>
    </row>
    <row r="312" spans="1:4" ht="15.75" customHeight="1">
      <c r="A312" s="27">
        <v>80201</v>
      </c>
      <c r="B312" s="20" t="s">
        <v>411</v>
      </c>
      <c r="C312" s="43">
        <v>7020</v>
      </c>
      <c r="D312" s="43">
        <v>7575</v>
      </c>
    </row>
    <row r="313" spans="1:4" ht="15.75" customHeight="1">
      <c r="A313" s="27">
        <v>80202</v>
      </c>
      <c r="B313" s="20" t="s">
        <v>412</v>
      </c>
      <c r="C313" s="43">
        <v>3328</v>
      </c>
      <c r="D313" s="43">
        <v>2877</v>
      </c>
    </row>
    <row r="314" spans="1:4" ht="15.75" customHeight="1">
      <c r="A314" s="27">
        <v>80301</v>
      </c>
      <c r="B314" s="20" t="s">
        <v>414</v>
      </c>
      <c r="C314" s="43">
        <v>970</v>
      </c>
      <c r="D314" s="43">
        <v>713</v>
      </c>
    </row>
    <row r="315" spans="1:4" ht="15.75" customHeight="1">
      <c r="A315" s="27">
        <v>80302</v>
      </c>
      <c r="B315" s="20" t="s">
        <v>415</v>
      </c>
      <c r="C315" s="43">
        <v>2534</v>
      </c>
      <c r="D315" s="43">
        <v>2027</v>
      </c>
    </row>
    <row r="316" spans="1:4" ht="15.75" customHeight="1">
      <c r="A316" s="27">
        <v>80303</v>
      </c>
      <c r="B316" s="20" t="s">
        <v>363</v>
      </c>
      <c r="C316" s="43">
        <v>668</v>
      </c>
      <c r="D316" s="43">
        <v>603</v>
      </c>
    </row>
    <row r="317" spans="1:4" ht="15.75" customHeight="1">
      <c r="A317" s="27">
        <v>80304</v>
      </c>
      <c r="B317" s="20" t="s">
        <v>529</v>
      </c>
      <c r="C317" s="43">
        <v>1468</v>
      </c>
      <c r="D317" s="43">
        <v>1003</v>
      </c>
    </row>
    <row r="318" spans="1:4" ht="15.75" customHeight="1">
      <c r="A318" s="27">
        <v>80401</v>
      </c>
      <c r="B318" s="20" t="s">
        <v>530</v>
      </c>
      <c r="C318" s="43">
        <v>1173</v>
      </c>
      <c r="D318" s="43">
        <v>1097</v>
      </c>
    </row>
    <row r="319" spans="1:4" ht="15.75" customHeight="1">
      <c r="A319" s="27">
        <v>80402</v>
      </c>
      <c r="B319" s="20" t="s">
        <v>419</v>
      </c>
      <c r="C319" s="43">
        <v>347</v>
      </c>
      <c r="D319" s="43">
        <v>419</v>
      </c>
    </row>
    <row r="320" spans="1:4" ht="15.75" customHeight="1">
      <c r="A320" s="27">
        <v>80501</v>
      </c>
      <c r="B320" s="20" t="s">
        <v>349</v>
      </c>
      <c r="C320" s="43">
        <v>1330</v>
      </c>
      <c r="D320" s="43">
        <v>1397</v>
      </c>
    </row>
    <row r="321" spans="1:4" ht="15.75" customHeight="1">
      <c r="A321" s="27">
        <v>80601</v>
      </c>
      <c r="B321" s="20" t="s">
        <v>422</v>
      </c>
      <c r="C321" s="43">
        <v>205</v>
      </c>
      <c r="D321" s="43">
        <v>235</v>
      </c>
    </row>
    <row r="322" spans="1:4" ht="15.75" customHeight="1">
      <c r="A322" s="27">
        <v>80602</v>
      </c>
      <c r="B322" s="20" t="s">
        <v>423</v>
      </c>
      <c r="C322" s="43">
        <v>647</v>
      </c>
      <c r="D322" s="43">
        <v>554</v>
      </c>
    </row>
    <row r="323" spans="1:4" ht="15.75" customHeight="1">
      <c r="A323" s="27">
        <v>80701</v>
      </c>
      <c r="B323" s="20" t="s">
        <v>425</v>
      </c>
      <c r="C323" s="43">
        <v>588</v>
      </c>
      <c r="D323" s="43">
        <v>375</v>
      </c>
    </row>
    <row r="324" spans="1:4" ht="15.75" customHeight="1">
      <c r="A324" s="27">
        <v>80702</v>
      </c>
      <c r="B324" s="20" t="s">
        <v>394</v>
      </c>
      <c r="C324" s="43">
        <v>317</v>
      </c>
      <c r="D324" s="43">
        <v>322</v>
      </c>
    </row>
    <row r="325" spans="1:4" ht="15.75" customHeight="1">
      <c r="A325" s="27">
        <v>80703</v>
      </c>
      <c r="B325" s="20" t="s">
        <v>426</v>
      </c>
      <c r="C325" s="43">
        <v>55</v>
      </c>
      <c r="D325" s="43">
        <v>61</v>
      </c>
    </row>
    <row r="326" spans="1:4" ht="15.75" customHeight="1">
      <c r="A326" s="27">
        <v>80801</v>
      </c>
      <c r="B326" s="20" t="s">
        <v>428</v>
      </c>
      <c r="C326" s="43">
        <v>850</v>
      </c>
      <c r="D326" s="43">
        <v>727</v>
      </c>
    </row>
    <row r="327" spans="1:4" ht="15.75" customHeight="1">
      <c r="A327" s="27">
        <v>80802</v>
      </c>
      <c r="B327" s="20" t="s">
        <v>429</v>
      </c>
      <c r="C327" s="43">
        <v>490</v>
      </c>
      <c r="D327" s="43">
        <v>482</v>
      </c>
    </row>
    <row r="328" spans="1:4" ht="15.75" customHeight="1">
      <c r="A328" s="27">
        <v>80803</v>
      </c>
      <c r="B328" s="20" t="s">
        <v>430</v>
      </c>
      <c r="C328" s="43">
        <v>261</v>
      </c>
      <c r="D328" s="43">
        <v>340</v>
      </c>
    </row>
    <row r="329" spans="1:4" ht="15.75" customHeight="1">
      <c r="A329" s="27">
        <v>80901</v>
      </c>
      <c r="B329" s="20" t="s">
        <v>531</v>
      </c>
      <c r="C329" s="43">
        <v>159</v>
      </c>
      <c r="D329" s="43">
        <v>234</v>
      </c>
    </row>
    <row r="330" spans="1:4" ht="15.75" customHeight="1">
      <c r="A330" s="27">
        <v>90101</v>
      </c>
      <c r="B330" s="20" t="s">
        <v>435</v>
      </c>
      <c r="C330" s="43">
        <v>3788</v>
      </c>
      <c r="D330" s="43">
        <v>4240</v>
      </c>
    </row>
    <row r="331" spans="1:4" ht="15.75" customHeight="1">
      <c r="A331" s="27">
        <v>90102</v>
      </c>
      <c r="B331" s="20" t="s">
        <v>436</v>
      </c>
      <c r="C331" s="43">
        <v>674</v>
      </c>
      <c r="D331" s="43">
        <v>602</v>
      </c>
    </row>
    <row r="332" spans="1:4" ht="15.75" customHeight="1">
      <c r="A332" s="27">
        <v>90103</v>
      </c>
      <c r="B332" s="20" t="s">
        <v>437</v>
      </c>
      <c r="C332" s="43">
        <v>85</v>
      </c>
      <c r="D332" s="43">
        <v>101</v>
      </c>
    </row>
    <row r="333" spans="1:4" ht="15.75" customHeight="1">
      <c r="A333" s="27">
        <v>90104</v>
      </c>
      <c r="B333" s="20" t="s">
        <v>438</v>
      </c>
      <c r="C333" s="43">
        <v>204</v>
      </c>
      <c r="D333" s="43">
        <v>170</v>
      </c>
    </row>
    <row r="334" spans="1:4" ht="15.75" customHeight="1">
      <c r="A334" s="27">
        <v>90201</v>
      </c>
      <c r="B334" s="20" t="s">
        <v>440</v>
      </c>
      <c r="C334" s="43">
        <v>806</v>
      </c>
      <c r="D334" s="43">
        <v>671</v>
      </c>
    </row>
    <row r="335" spans="1:4" ht="15.75" customHeight="1">
      <c r="A335" s="27">
        <v>90202</v>
      </c>
      <c r="B335" s="20" t="s">
        <v>287</v>
      </c>
      <c r="C335" s="43">
        <v>284</v>
      </c>
      <c r="D335" s="43">
        <v>142</v>
      </c>
    </row>
    <row r="336" spans="1:4" ht="15.75" customHeight="1">
      <c r="A336" s="27">
        <v>90203</v>
      </c>
      <c r="B336" s="20" t="s">
        <v>441</v>
      </c>
      <c r="C336" s="43">
        <v>340</v>
      </c>
      <c r="D336" s="43">
        <v>455</v>
      </c>
    </row>
    <row r="337" spans="1:4" ht="15.75" customHeight="1">
      <c r="A337" s="27">
        <v>90301</v>
      </c>
      <c r="B337" s="20" t="s">
        <v>443</v>
      </c>
      <c r="C337" s="43">
        <v>696</v>
      </c>
      <c r="D337" s="43">
        <v>868</v>
      </c>
    </row>
    <row r="338" spans="1:4" ht="15.75" customHeight="1">
      <c r="A338" s="27">
        <v>90302</v>
      </c>
      <c r="B338" s="20" t="s">
        <v>336</v>
      </c>
      <c r="C338" s="43">
        <v>525</v>
      </c>
      <c r="D338" s="43">
        <v>490</v>
      </c>
    </row>
    <row r="339" spans="1:4" ht="15.75" customHeight="1">
      <c r="A339" s="27">
        <v>90303</v>
      </c>
      <c r="B339" s="20" t="s">
        <v>444</v>
      </c>
      <c r="C339" s="43">
        <v>544</v>
      </c>
      <c r="D339" s="43">
        <v>409</v>
      </c>
    </row>
    <row r="340" spans="1:4" ht="15.75" customHeight="1">
      <c r="A340" s="27">
        <v>90401</v>
      </c>
      <c r="B340" s="20" t="s">
        <v>532</v>
      </c>
      <c r="C340" s="43">
        <v>157</v>
      </c>
      <c r="D340" s="43">
        <v>123</v>
      </c>
    </row>
    <row r="341" spans="1:4" ht="15.75" customHeight="1">
      <c r="A341" s="27">
        <v>90402</v>
      </c>
      <c r="B341" s="20" t="s">
        <v>106</v>
      </c>
      <c r="C341" s="43">
        <v>105</v>
      </c>
      <c r="D341" s="43">
        <v>102</v>
      </c>
    </row>
    <row r="342" spans="1:4" ht="15.75" customHeight="1">
      <c r="A342" s="27">
        <v>90501</v>
      </c>
      <c r="B342" s="20" t="s">
        <v>447</v>
      </c>
      <c r="C342" s="43">
        <v>126</v>
      </c>
      <c r="D342" s="43">
        <v>70</v>
      </c>
    </row>
    <row r="343" spans="1:4" ht="15.75" customHeight="1">
      <c r="A343" s="27">
        <v>90502</v>
      </c>
      <c r="B343" s="20" t="s">
        <v>533</v>
      </c>
      <c r="C343" s="43">
        <v>180</v>
      </c>
      <c r="D343" s="43">
        <v>96</v>
      </c>
    </row>
    <row r="344" spans="1:4" ht="15.75" customHeight="1">
      <c r="A344" s="27">
        <v>90503</v>
      </c>
      <c r="B344" s="20" t="s">
        <v>449</v>
      </c>
      <c r="C344" s="43">
        <v>90</v>
      </c>
      <c r="D344" s="43">
        <v>79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S12"/>
  <sheetViews>
    <sheetView workbookViewId="0">
      <selection activeCell="D11" sqref="D11"/>
    </sheetView>
  </sheetViews>
  <sheetFormatPr baseColWidth="10" defaultColWidth="12.6640625" defaultRowHeight="15" customHeight="1"/>
  <cols>
    <col min="1" max="1" width="19.77734375" customWidth="1"/>
    <col min="2" max="2" width="11.33203125" customWidth="1"/>
    <col min="3" max="3" width="9.21875" customWidth="1"/>
    <col min="4" max="4" width="10.109375" customWidth="1"/>
    <col min="5" max="19" width="10.6640625" customWidth="1"/>
  </cols>
  <sheetData>
    <row r="1" spans="1:19" ht="15" customHeight="1">
      <c r="A1" s="20" t="s">
        <v>538</v>
      </c>
      <c r="B1" s="20" t="s">
        <v>451</v>
      </c>
      <c r="C1" s="40" t="s">
        <v>534</v>
      </c>
      <c r="D1" s="40" t="s">
        <v>535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15" customHeight="1">
      <c r="A2" s="27">
        <v>1</v>
      </c>
      <c r="B2" s="20" t="s">
        <v>25</v>
      </c>
      <c r="C2" s="44">
        <v>74.226958793553905</v>
      </c>
      <c r="D2" s="44">
        <v>80.198514350131305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ht="15" customHeight="1">
      <c r="A3" s="27">
        <v>2</v>
      </c>
      <c r="B3" s="20" t="s">
        <v>61</v>
      </c>
      <c r="C3" s="44">
        <v>76.228183047939595</v>
      </c>
      <c r="D3" s="44">
        <v>81.794084083572599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ht="15" customHeight="1">
      <c r="A4" s="27">
        <v>3</v>
      </c>
      <c r="B4" s="20" t="s">
        <v>167</v>
      </c>
      <c r="C4" s="44">
        <v>75.887453157620897</v>
      </c>
      <c r="D4" s="44">
        <v>80.035483732467597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 ht="15" customHeight="1">
      <c r="A5" s="27">
        <v>4</v>
      </c>
      <c r="B5" s="20" t="s">
        <v>221</v>
      </c>
      <c r="C5" s="44">
        <v>73.070536759865107</v>
      </c>
      <c r="D5" s="44">
        <v>78.660176577208702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ht="15" customHeight="1">
      <c r="A6" s="27">
        <v>5</v>
      </c>
      <c r="B6" s="20" t="s">
        <v>267</v>
      </c>
      <c r="C6" s="44">
        <v>76.590396885792899</v>
      </c>
      <c r="D6" s="44">
        <v>82.299518183618204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1:19" ht="15" customHeight="1">
      <c r="A7" s="27">
        <v>6</v>
      </c>
      <c r="B7" s="20" t="s">
        <v>324</v>
      </c>
      <c r="C7" s="44">
        <v>78.403185295785704</v>
      </c>
      <c r="D7" s="44">
        <v>80.125061809790694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1:19" ht="15" customHeight="1">
      <c r="A8" s="27">
        <v>7</v>
      </c>
      <c r="B8" s="20" t="s">
        <v>339</v>
      </c>
      <c r="C8" s="44">
        <v>78.908415062926295</v>
      </c>
      <c r="D8" s="44">
        <v>81.654791014419899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ht="15" customHeight="1">
      <c r="A9" s="27">
        <v>8</v>
      </c>
      <c r="B9" s="20" t="s">
        <v>408</v>
      </c>
      <c r="C9" s="44">
        <v>77.982164303759006</v>
      </c>
      <c r="D9" s="44">
        <v>80.551849681433396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ht="15" customHeight="1">
      <c r="A10" s="27">
        <v>9</v>
      </c>
      <c r="B10" s="20" t="s">
        <v>433</v>
      </c>
      <c r="C10" s="44">
        <v>78.609253412226806</v>
      </c>
      <c r="D10" s="44">
        <v>81.665780236145096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ht="15" customHeight="1">
      <c r="A11" s="27">
        <v>10</v>
      </c>
      <c r="B11" s="20" t="s">
        <v>328</v>
      </c>
      <c r="C11" s="44">
        <v>78.394841232539335</v>
      </c>
      <c r="D11" s="40">
        <v>80.003537318712418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</row>
    <row r="12" spans="1:19" ht="15" customHeight="1">
      <c r="A12" s="27">
        <v>11</v>
      </c>
      <c r="B12" s="20" t="s">
        <v>539</v>
      </c>
      <c r="C12" s="44">
        <v>76.853576222730496</v>
      </c>
      <c r="D12" s="40">
        <v>81.106898011878599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W12"/>
  <sheetViews>
    <sheetView workbookViewId="0">
      <selection activeCell="E8" sqref="E8"/>
    </sheetView>
  </sheetViews>
  <sheetFormatPr baseColWidth="10" defaultColWidth="12.6640625" defaultRowHeight="15" customHeight="1"/>
  <cols>
    <col min="1" max="6" width="11.33203125" customWidth="1"/>
    <col min="7" max="26" width="10.6640625" customWidth="1"/>
  </cols>
  <sheetData>
    <row r="1" spans="1:23" ht="15" customHeight="1">
      <c r="A1" s="20" t="s">
        <v>538</v>
      </c>
      <c r="B1" s="20" t="s">
        <v>451</v>
      </c>
      <c r="C1" s="42" t="s">
        <v>536</v>
      </c>
      <c r="D1" s="42" t="s">
        <v>537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5" customHeight="1">
      <c r="A2" s="27">
        <v>1</v>
      </c>
      <c r="B2" s="20" t="s">
        <v>25</v>
      </c>
      <c r="C2" s="32">
        <v>49818</v>
      </c>
      <c r="D2" s="32">
        <v>43211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15" customHeight="1">
      <c r="A3" s="27">
        <v>2</v>
      </c>
      <c r="B3" s="20" t="s">
        <v>61</v>
      </c>
      <c r="C3" s="32">
        <v>230560</v>
      </c>
      <c r="D3" s="32">
        <v>203093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4" spans="1:23" ht="15" customHeight="1">
      <c r="A4" s="27">
        <v>3</v>
      </c>
      <c r="B4" s="20" t="s">
        <v>167</v>
      </c>
      <c r="C4" s="32">
        <v>146449</v>
      </c>
      <c r="D4" s="32">
        <v>144148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</row>
    <row r="5" spans="1:23" ht="15" customHeight="1">
      <c r="A5" s="27">
        <v>4</v>
      </c>
      <c r="B5" s="20" t="s">
        <v>221</v>
      </c>
      <c r="C5" s="32">
        <v>46222</v>
      </c>
      <c r="D5" s="32">
        <v>43797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spans="1:23" ht="15" customHeight="1">
      <c r="A6" s="27">
        <v>5</v>
      </c>
      <c r="B6" s="20" t="s">
        <v>267</v>
      </c>
      <c r="C6" s="32">
        <v>63985</v>
      </c>
      <c r="D6" s="32">
        <v>53636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</row>
    <row r="7" spans="1:23" ht="15" customHeight="1">
      <c r="A7" s="27">
        <v>6</v>
      </c>
      <c r="B7" s="20" t="s">
        <v>324</v>
      </c>
      <c r="C7" s="32">
        <v>37318</v>
      </c>
      <c r="D7" s="32">
        <v>38586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</row>
    <row r="8" spans="1:23" ht="15" customHeight="1">
      <c r="A8" s="27">
        <v>7</v>
      </c>
      <c r="B8" s="20" t="s">
        <v>339</v>
      </c>
      <c r="C8" s="32">
        <v>197119</v>
      </c>
      <c r="D8" s="32">
        <v>200692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</row>
    <row r="9" spans="1:23" ht="15" customHeight="1">
      <c r="A9" s="27">
        <v>8</v>
      </c>
      <c r="B9" s="20" t="s">
        <v>408</v>
      </c>
      <c r="C9" s="32">
        <v>31899</v>
      </c>
      <c r="D9" s="32">
        <v>31196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</row>
    <row r="10" spans="1:23" ht="15" customHeight="1">
      <c r="A10" s="27">
        <v>9</v>
      </c>
      <c r="B10" s="20" t="s">
        <v>433</v>
      </c>
      <c r="C10" s="32">
        <v>8604</v>
      </c>
      <c r="D10" s="32">
        <v>8618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</row>
    <row r="11" spans="1:23" ht="15" customHeight="1">
      <c r="A11" s="27">
        <v>10</v>
      </c>
      <c r="B11" s="20" t="s">
        <v>328</v>
      </c>
      <c r="C11" s="32">
        <v>11492</v>
      </c>
      <c r="D11" s="32">
        <v>11306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</row>
    <row r="12" spans="1:23" ht="15" customHeight="1">
      <c r="A12" s="27">
        <v>11</v>
      </c>
      <c r="B12" s="20" t="s">
        <v>539</v>
      </c>
      <c r="C12" s="32">
        <v>811974</v>
      </c>
      <c r="D12" s="32">
        <v>766977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Z1000"/>
  <sheetViews>
    <sheetView tabSelected="1" workbookViewId="0">
      <selection activeCell="F22" sqref="F22"/>
    </sheetView>
  </sheetViews>
  <sheetFormatPr baseColWidth="10" defaultColWidth="12.6640625" defaultRowHeight="15" customHeight="1"/>
  <cols>
    <col min="1" max="1" width="14.77734375" customWidth="1"/>
    <col min="2" max="2" width="25.21875" customWidth="1"/>
    <col min="3" max="8" width="14.77734375" customWidth="1"/>
    <col min="9" max="26" width="9.109375" customWidth="1"/>
  </cols>
  <sheetData>
    <row r="1" spans="1:26" ht="30.75" customHeight="1">
      <c r="A1" s="45" t="s">
        <v>540</v>
      </c>
      <c r="B1" s="45" t="s">
        <v>541</v>
      </c>
      <c r="C1" s="46" t="s">
        <v>542</v>
      </c>
      <c r="D1" s="46" t="s">
        <v>543</v>
      </c>
      <c r="E1" s="47" t="s">
        <v>544</v>
      </c>
      <c r="F1" s="47" t="s">
        <v>545</v>
      </c>
      <c r="G1" s="48" t="s">
        <v>546</v>
      </c>
      <c r="H1" s="48" t="s">
        <v>547</v>
      </c>
      <c r="I1" s="49" t="s">
        <v>548</v>
      </c>
      <c r="J1" s="49" t="s">
        <v>549</v>
      </c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4.4">
      <c r="A2" s="27">
        <v>8</v>
      </c>
      <c r="B2" s="27" t="s">
        <v>550</v>
      </c>
      <c r="C2" s="27">
        <v>100</v>
      </c>
      <c r="D2" s="27">
        <v>85.8</v>
      </c>
      <c r="E2" s="27">
        <v>85.8</v>
      </c>
      <c r="F2" s="27">
        <v>80.2</v>
      </c>
      <c r="G2" s="27">
        <v>80.2</v>
      </c>
      <c r="H2" s="27">
        <v>74.5</v>
      </c>
      <c r="I2" s="27">
        <v>74.5</v>
      </c>
      <c r="J2" s="27">
        <v>0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.4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4.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4.4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4.4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4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4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4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4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4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4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4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4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4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4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4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4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4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Procesados</vt:lpstr>
      <vt:lpstr>Analisis</vt:lpstr>
      <vt:lpstr>Indicador_MUN</vt:lpstr>
      <vt:lpstr>Absoluto_MUN</vt:lpstr>
      <vt:lpstr>Indicador_DEP</vt:lpstr>
      <vt:lpstr>Absoluto_DEP</vt:lpstr>
      <vt:lpstr>Umbral 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marion torrico</cp:lastModifiedBy>
  <dcterms:modified xsi:type="dcterms:W3CDTF">2026-06-09T15:17:45Z</dcterms:modified>
</cp:coreProperties>
</file>