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olaPavon/Documents/LBS classes/Term 2/Time Series/Final project/Data/"/>
    </mc:Choice>
  </mc:AlternateContent>
  <xr:revisionPtr revIDLastSave="0" documentId="13_ncr:1_{84B71796-5AA8-734F-83C5-283667BB9708}" xr6:coauthVersionLast="47" xr6:coauthVersionMax="47" xr10:uidLastSave="{00000000-0000-0000-0000-000000000000}"/>
  <bookViews>
    <workbookView xWindow="780" yWindow="1000" windowWidth="27640" windowHeight="15520" activeTab="1" xr2:uid="{8AEDDC7F-0E59-EC43-9A33-7857DB88BA9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" i="2" l="1"/>
  <c r="D138" i="2"/>
  <c r="D202" i="2"/>
  <c r="D259" i="2"/>
  <c r="D291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" i="2"/>
  <c r="C4" i="2"/>
  <c r="C5" i="2"/>
  <c r="C6" i="2"/>
  <c r="C7" i="2"/>
  <c r="C8" i="2"/>
  <c r="C9" i="2"/>
  <c r="C10" i="2"/>
  <c r="C11" i="2"/>
  <c r="C12" i="2"/>
  <c r="C13" i="2"/>
  <c r="C14" i="2"/>
  <c r="B3" i="2"/>
  <c r="B4" i="2"/>
  <c r="D4" i="2" s="1"/>
  <c r="B5" i="2"/>
  <c r="B6" i="2"/>
  <c r="D6" i="2" s="1"/>
  <c r="B7" i="2"/>
  <c r="D7" i="2" s="1"/>
  <c r="B8" i="2"/>
  <c r="B9" i="2"/>
  <c r="D9" i="2" s="1"/>
  <c r="B10" i="2"/>
  <c r="B11" i="2"/>
  <c r="B12" i="2"/>
  <c r="D12" i="2" s="1"/>
  <c r="B13" i="2"/>
  <c r="B14" i="2"/>
  <c r="D14" i="2" s="1"/>
  <c r="B15" i="2"/>
  <c r="D15" i="2" s="1"/>
  <c r="B16" i="2"/>
  <c r="D16" i="2" s="1"/>
  <c r="E16" i="2" s="1"/>
  <c r="B17" i="2"/>
  <c r="D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D24" i="2" s="1"/>
  <c r="E24" i="2" s="1"/>
  <c r="B25" i="2"/>
  <c r="D25" i="2" s="1"/>
  <c r="E25" i="2" s="1"/>
  <c r="B26" i="2"/>
  <c r="D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D32" i="2" s="1"/>
  <c r="E32" i="2" s="1"/>
  <c r="B33" i="2"/>
  <c r="D33" i="2" s="1"/>
  <c r="E33" i="2" s="1"/>
  <c r="B34" i="2"/>
  <c r="D34" i="2" s="1"/>
  <c r="B35" i="2"/>
  <c r="D35" i="2" s="1"/>
  <c r="B36" i="2"/>
  <c r="D36" i="2" s="1"/>
  <c r="B37" i="2"/>
  <c r="D37" i="2" s="1"/>
  <c r="B38" i="2"/>
  <c r="D38" i="2" s="1"/>
  <c r="B39" i="2"/>
  <c r="D39" i="2" s="1"/>
  <c r="B40" i="2"/>
  <c r="D40" i="2" s="1"/>
  <c r="E40" i="2" s="1"/>
  <c r="B41" i="2"/>
  <c r="D41" i="2" s="1"/>
  <c r="E41" i="2" s="1"/>
  <c r="B42" i="2"/>
  <c r="D42" i="2" s="1"/>
  <c r="B43" i="2"/>
  <c r="D43" i="2" s="1"/>
  <c r="B44" i="2"/>
  <c r="D44" i="2" s="1"/>
  <c r="B45" i="2"/>
  <c r="D45" i="2" s="1"/>
  <c r="B46" i="2"/>
  <c r="D46" i="2" s="1"/>
  <c r="B47" i="2"/>
  <c r="D47" i="2" s="1"/>
  <c r="B48" i="2"/>
  <c r="D48" i="2" s="1"/>
  <c r="E48" i="2" s="1"/>
  <c r="B49" i="2"/>
  <c r="D49" i="2" s="1"/>
  <c r="E49" i="2" s="1"/>
  <c r="B50" i="2"/>
  <c r="D50" i="2" s="1"/>
  <c r="B51" i="2"/>
  <c r="D51" i="2" s="1"/>
  <c r="B52" i="2"/>
  <c r="D52" i="2" s="1"/>
  <c r="B53" i="2"/>
  <c r="D53" i="2" s="1"/>
  <c r="B54" i="2"/>
  <c r="D54" i="2" s="1"/>
  <c r="B55" i="2"/>
  <c r="D55" i="2" s="1"/>
  <c r="B56" i="2"/>
  <c r="D56" i="2" s="1"/>
  <c r="E56" i="2" s="1"/>
  <c r="B57" i="2"/>
  <c r="D57" i="2" s="1"/>
  <c r="E57" i="2" s="1"/>
  <c r="B58" i="2"/>
  <c r="D58" i="2" s="1"/>
  <c r="E58" i="2" s="1"/>
  <c r="B59" i="2"/>
  <c r="D59" i="2" s="1"/>
  <c r="B60" i="2"/>
  <c r="D60" i="2" s="1"/>
  <c r="B61" i="2"/>
  <c r="D61" i="2" s="1"/>
  <c r="B62" i="2"/>
  <c r="D62" i="2" s="1"/>
  <c r="B63" i="2"/>
  <c r="D63" i="2" s="1"/>
  <c r="B64" i="2"/>
  <c r="D64" i="2" s="1"/>
  <c r="E64" i="2" s="1"/>
  <c r="B65" i="2"/>
  <c r="D65" i="2" s="1"/>
  <c r="E65" i="2" s="1"/>
  <c r="B66" i="2"/>
  <c r="D66" i="2" s="1"/>
  <c r="E66" i="2" s="1"/>
  <c r="B67" i="2"/>
  <c r="D67" i="2" s="1"/>
  <c r="B68" i="2"/>
  <c r="D68" i="2" s="1"/>
  <c r="B69" i="2"/>
  <c r="D69" i="2" s="1"/>
  <c r="B70" i="2"/>
  <c r="D70" i="2" s="1"/>
  <c r="B71" i="2"/>
  <c r="D71" i="2" s="1"/>
  <c r="B72" i="2"/>
  <c r="D72" i="2" s="1"/>
  <c r="E72" i="2" s="1"/>
  <c r="B73" i="2"/>
  <c r="D73" i="2" s="1"/>
  <c r="E73" i="2" s="1"/>
  <c r="B74" i="2"/>
  <c r="B75" i="2"/>
  <c r="D75" i="2" s="1"/>
  <c r="B76" i="2"/>
  <c r="D76" i="2" s="1"/>
  <c r="B77" i="2"/>
  <c r="D77" i="2" s="1"/>
  <c r="B78" i="2"/>
  <c r="D78" i="2" s="1"/>
  <c r="B79" i="2"/>
  <c r="D79" i="2" s="1"/>
  <c r="B80" i="2"/>
  <c r="D80" i="2" s="1"/>
  <c r="E80" i="2" s="1"/>
  <c r="B81" i="2"/>
  <c r="D81" i="2" s="1"/>
  <c r="E81" i="2" s="1"/>
  <c r="B82" i="2"/>
  <c r="D82" i="2" s="1"/>
  <c r="B83" i="2"/>
  <c r="D83" i="2" s="1"/>
  <c r="B84" i="2"/>
  <c r="D84" i="2" s="1"/>
  <c r="B85" i="2"/>
  <c r="D85" i="2" s="1"/>
  <c r="B86" i="2"/>
  <c r="D86" i="2" s="1"/>
  <c r="B87" i="2"/>
  <c r="D87" i="2" s="1"/>
  <c r="B88" i="2"/>
  <c r="D88" i="2" s="1"/>
  <c r="E88" i="2" s="1"/>
  <c r="B89" i="2"/>
  <c r="D89" i="2" s="1"/>
  <c r="E89" i="2" s="1"/>
  <c r="B90" i="2"/>
  <c r="D90" i="2" s="1"/>
  <c r="B91" i="2"/>
  <c r="D91" i="2" s="1"/>
  <c r="B92" i="2"/>
  <c r="D92" i="2" s="1"/>
  <c r="B93" i="2"/>
  <c r="D93" i="2" s="1"/>
  <c r="B94" i="2"/>
  <c r="D94" i="2" s="1"/>
  <c r="B95" i="2"/>
  <c r="D95" i="2" s="1"/>
  <c r="B96" i="2"/>
  <c r="D96" i="2" s="1"/>
  <c r="E96" i="2" s="1"/>
  <c r="B97" i="2"/>
  <c r="D97" i="2" s="1"/>
  <c r="E97" i="2" s="1"/>
  <c r="B98" i="2"/>
  <c r="D98" i="2" s="1"/>
  <c r="B99" i="2"/>
  <c r="D99" i="2" s="1"/>
  <c r="B100" i="2"/>
  <c r="D100" i="2" s="1"/>
  <c r="B101" i="2"/>
  <c r="D101" i="2" s="1"/>
  <c r="B102" i="2"/>
  <c r="D102" i="2" s="1"/>
  <c r="B103" i="2"/>
  <c r="D103" i="2" s="1"/>
  <c r="B104" i="2"/>
  <c r="D104" i="2" s="1"/>
  <c r="E104" i="2" s="1"/>
  <c r="B105" i="2"/>
  <c r="D105" i="2" s="1"/>
  <c r="E105" i="2" s="1"/>
  <c r="B106" i="2"/>
  <c r="D106" i="2" s="1"/>
  <c r="B107" i="2"/>
  <c r="D107" i="2" s="1"/>
  <c r="B108" i="2"/>
  <c r="D108" i="2" s="1"/>
  <c r="B109" i="2"/>
  <c r="D109" i="2" s="1"/>
  <c r="B110" i="2"/>
  <c r="D110" i="2" s="1"/>
  <c r="B111" i="2"/>
  <c r="D111" i="2" s="1"/>
  <c r="B112" i="2"/>
  <c r="D112" i="2" s="1"/>
  <c r="E112" i="2" s="1"/>
  <c r="B113" i="2"/>
  <c r="D113" i="2" s="1"/>
  <c r="E113" i="2" s="1"/>
  <c r="B114" i="2"/>
  <c r="D114" i="2" s="1"/>
  <c r="B115" i="2"/>
  <c r="D115" i="2" s="1"/>
  <c r="B116" i="2"/>
  <c r="D116" i="2" s="1"/>
  <c r="B117" i="2"/>
  <c r="D117" i="2" s="1"/>
  <c r="B118" i="2"/>
  <c r="D118" i="2" s="1"/>
  <c r="B119" i="2"/>
  <c r="D119" i="2" s="1"/>
  <c r="B120" i="2"/>
  <c r="D120" i="2" s="1"/>
  <c r="E120" i="2" s="1"/>
  <c r="B121" i="2"/>
  <c r="D121" i="2" s="1"/>
  <c r="E121" i="2" s="1"/>
  <c r="B122" i="2"/>
  <c r="D122" i="2" s="1"/>
  <c r="E122" i="2" s="1"/>
  <c r="B123" i="2"/>
  <c r="D123" i="2" s="1"/>
  <c r="B124" i="2"/>
  <c r="D124" i="2" s="1"/>
  <c r="B125" i="2"/>
  <c r="D125" i="2" s="1"/>
  <c r="B126" i="2"/>
  <c r="D126" i="2" s="1"/>
  <c r="B127" i="2"/>
  <c r="D127" i="2" s="1"/>
  <c r="B128" i="2"/>
  <c r="D128" i="2" s="1"/>
  <c r="E128" i="2" s="1"/>
  <c r="B129" i="2"/>
  <c r="D129" i="2" s="1"/>
  <c r="E129" i="2" s="1"/>
  <c r="B130" i="2"/>
  <c r="D130" i="2" s="1"/>
  <c r="E130" i="2" s="1"/>
  <c r="B131" i="2"/>
  <c r="D131" i="2" s="1"/>
  <c r="B132" i="2"/>
  <c r="D132" i="2" s="1"/>
  <c r="B133" i="2"/>
  <c r="D133" i="2" s="1"/>
  <c r="B134" i="2"/>
  <c r="D134" i="2" s="1"/>
  <c r="B135" i="2"/>
  <c r="D135" i="2" s="1"/>
  <c r="E135" i="2" s="1"/>
  <c r="B136" i="2"/>
  <c r="D136" i="2" s="1"/>
  <c r="E136" i="2" s="1"/>
  <c r="B137" i="2"/>
  <c r="D137" i="2" s="1"/>
  <c r="E137" i="2" s="1"/>
  <c r="B138" i="2"/>
  <c r="B139" i="2"/>
  <c r="D139" i="2" s="1"/>
  <c r="B140" i="2"/>
  <c r="D140" i="2" s="1"/>
  <c r="B141" i="2"/>
  <c r="D141" i="2" s="1"/>
  <c r="B142" i="2"/>
  <c r="D142" i="2" s="1"/>
  <c r="B143" i="2"/>
  <c r="D143" i="2" s="1"/>
  <c r="E143" i="2" s="1"/>
  <c r="B144" i="2"/>
  <c r="D144" i="2" s="1"/>
  <c r="E144" i="2" s="1"/>
  <c r="B145" i="2"/>
  <c r="D145" i="2" s="1"/>
  <c r="E145" i="2" s="1"/>
  <c r="B146" i="2"/>
  <c r="D146" i="2" s="1"/>
  <c r="B147" i="2"/>
  <c r="D147" i="2" s="1"/>
  <c r="B148" i="2"/>
  <c r="D148" i="2" s="1"/>
  <c r="B149" i="2"/>
  <c r="D149" i="2" s="1"/>
  <c r="B150" i="2"/>
  <c r="D150" i="2" s="1"/>
  <c r="B151" i="2"/>
  <c r="D151" i="2" s="1"/>
  <c r="E151" i="2" s="1"/>
  <c r="B152" i="2"/>
  <c r="D152" i="2" s="1"/>
  <c r="E152" i="2" s="1"/>
  <c r="B153" i="2"/>
  <c r="D153" i="2" s="1"/>
  <c r="E153" i="2" s="1"/>
  <c r="B154" i="2"/>
  <c r="D154" i="2" s="1"/>
  <c r="B155" i="2"/>
  <c r="D155" i="2" s="1"/>
  <c r="B156" i="2"/>
  <c r="D156" i="2" s="1"/>
  <c r="B157" i="2"/>
  <c r="D157" i="2" s="1"/>
  <c r="B158" i="2"/>
  <c r="D158" i="2" s="1"/>
  <c r="B159" i="2"/>
  <c r="D159" i="2" s="1"/>
  <c r="E159" i="2" s="1"/>
  <c r="B160" i="2"/>
  <c r="D160" i="2" s="1"/>
  <c r="E160" i="2" s="1"/>
  <c r="B161" i="2"/>
  <c r="D161" i="2" s="1"/>
  <c r="E161" i="2" s="1"/>
  <c r="B162" i="2"/>
  <c r="D162" i="2" s="1"/>
  <c r="B163" i="2"/>
  <c r="D163" i="2" s="1"/>
  <c r="B164" i="2"/>
  <c r="D164" i="2" s="1"/>
  <c r="B165" i="2"/>
  <c r="D165" i="2" s="1"/>
  <c r="B166" i="2"/>
  <c r="D166" i="2" s="1"/>
  <c r="B167" i="2"/>
  <c r="D167" i="2" s="1"/>
  <c r="E167" i="2" s="1"/>
  <c r="B168" i="2"/>
  <c r="D168" i="2" s="1"/>
  <c r="E168" i="2" s="1"/>
  <c r="B169" i="2"/>
  <c r="D169" i="2" s="1"/>
  <c r="E169" i="2" s="1"/>
  <c r="B170" i="2"/>
  <c r="D170" i="2" s="1"/>
  <c r="B171" i="2"/>
  <c r="D171" i="2" s="1"/>
  <c r="B172" i="2"/>
  <c r="D172" i="2" s="1"/>
  <c r="B173" i="2"/>
  <c r="D173" i="2" s="1"/>
  <c r="B174" i="2"/>
  <c r="D174" i="2" s="1"/>
  <c r="B175" i="2"/>
  <c r="D175" i="2" s="1"/>
  <c r="E175" i="2" s="1"/>
  <c r="B176" i="2"/>
  <c r="D176" i="2" s="1"/>
  <c r="E176" i="2" s="1"/>
  <c r="B177" i="2"/>
  <c r="D177" i="2" s="1"/>
  <c r="E177" i="2" s="1"/>
  <c r="B178" i="2"/>
  <c r="D178" i="2" s="1"/>
  <c r="B179" i="2"/>
  <c r="D179" i="2" s="1"/>
  <c r="B180" i="2"/>
  <c r="D180" i="2" s="1"/>
  <c r="B181" i="2"/>
  <c r="D181" i="2" s="1"/>
  <c r="B182" i="2"/>
  <c r="D182" i="2" s="1"/>
  <c r="B183" i="2"/>
  <c r="D183" i="2" s="1"/>
  <c r="E183" i="2" s="1"/>
  <c r="B184" i="2"/>
  <c r="D184" i="2" s="1"/>
  <c r="E184" i="2" s="1"/>
  <c r="B185" i="2"/>
  <c r="D185" i="2" s="1"/>
  <c r="E185" i="2" s="1"/>
  <c r="B186" i="2"/>
  <c r="D186" i="2" s="1"/>
  <c r="E186" i="2" s="1"/>
  <c r="B187" i="2"/>
  <c r="D187" i="2" s="1"/>
  <c r="B188" i="2"/>
  <c r="D188" i="2" s="1"/>
  <c r="B189" i="2"/>
  <c r="D189" i="2" s="1"/>
  <c r="B190" i="2"/>
  <c r="D190" i="2" s="1"/>
  <c r="B191" i="2"/>
  <c r="D191" i="2" s="1"/>
  <c r="E191" i="2" s="1"/>
  <c r="B192" i="2"/>
  <c r="D192" i="2" s="1"/>
  <c r="E192" i="2" s="1"/>
  <c r="B193" i="2"/>
  <c r="D193" i="2" s="1"/>
  <c r="E193" i="2" s="1"/>
  <c r="B194" i="2"/>
  <c r="D194" i="2" s="1"/>
  <c r="E194" i="2" s="1"/>
  <c r="B195" i="2"/>
  <c r="D195" i="2" s="1"/>
  <c r="B196" i="2"/>
  <c r="D196" i="2" s="1"/>
  <c r="B197" i="2"/>
  <c r="D197" i="2" s="1"/>
  <c r="B198" i="2"/>
  <c r="D198" i="2" s="1"/>
  <c r="B199" i="2"/>
  <c r="D199" i="2" s="1"/>
  <c r="E199" i="2" s="1"/>
  <c r="B200" i="2"/>
  <c r="D200" i="2" s="1"/>
  <c r="E200" i="2" s="1"/>
  <c r="B201" i="2"/>
  <c r="D201" i="2" s="1"/>
  <c r="E201" i="2" s="1"/>
  <c r="B202" i="2"/>
  <c r="B203" i="2"/>
  <c r="D203" i="2" s="1"/>
  <c r="B204" i="2"/>
  <c r="D204" i="2" s="1"/>
  <c r="B205" i="2"/>
  <c r="D205" i="2" s="1"/>
  <c r="B206" i="2"/>
  <c r="D206" i="2" s="1"/>
  <c r="B207" i="2"/>
  <c r="D207" i="2" s="1"/>
  <c r="E207" i="2" s="1"/>
  <c r="B208" i="2"/>
  <c r="D208" i="2" s="1"/>
  <c r="E208" i="2" s="1"/>
  <c r="B209" i="2"/>
  <c r="D209" i="2" s="1"/>
  <c r="E209" i="2" s="1"/>
  <c r="B210" i="2"/>
  <c r="D210" i="2" s="1"/>
  <c r="B211" i="2"/>
  <c r="D211" i="2" s="1"/>
  <c r="B212" i="2"/>
  <c r="D212" i="2" s="1"/>
  <c r="B213" i="2"/>
  <c r="D213" i="2" s="1"/>
  <c r="B214" i="2"/>
  <c r="D214" i="2" s="1"/>
  <c r="B215" i="2"/>
  <c r="D215" i="2" s="1"/>
  <c r="E215" i="2" s="1"/>
  <c r="B216" i="2"/>
  <c r="D216" i="2" s="1"/>
  <c r="E216" i="2" s="1"/>
  <c r="B217" i="2"/>
  <c r="D217" i="2" s="1"/>
  <c r="E217" i="2" s="1"/>
  <c r="B218" i="2"/>
  <c r="D218" i="2" s="1"/>
  <c r="B219" i="2"/>
  <c r="D219" i="2" s="1"/>
  <c r="B220" i="2"/>
  <c r="D220" i="2" s="1"/>
  <c r="B221" i="2"/>
  <c r="D221" i="2" s="1"/>
  <c r="B222" i="2"/>
  <c r="D222" i="2" s="1"/>
  <c r="B223" i="2"/>
  <c r="D223" i="2" s="1"/>
  <c r="E223" i="2" s="1"/>
  <c r="B224" i="2"/>
  <c r="D224" i="2" s="1"/>
  <c r="E224" i="2" s="1"/>
  <c r="B225" i="2"/>
  <c r="D225" i="2" s="1"/>
  <c r="E225" i="2" s="1"/>
  <c r="B226" i="2"/>
  <c r="D226" i="2" s="1"/>
  <c r="B227" i="2"/>
  <c r="D227" i="2" s="1"/>
  <c r="B228" i="2"/>
  <c r="D228" i="2" s="1"/>
  <c r="B229" i="2"/>
  <c r="D229" i="2" s="1"/>
  <c r="B230" i="2"/>
  <c r="D230" i="2" s="1"/>
  <c r="B231" i="2"/>
  <c r="D231" i="2" s="1"/>
  <c r="E231" i="2" s="1"/>
  <c r="B232" i="2"/>
  <c r="D232" i="2" s="1"/>
  <c r="E232" i="2" s="1"/>
  <c r="B233" i="2"/>
  <c r="D233" i="2" s="1"/>
  <c r="E233" i="2" s="1"/>
  <c r="B234" i="2"/>
  <c r="D234" i="2" s="1"/>
  <c r="B235" i="2"/>
  <c r="D235" i="2" s="1"/>
  <c r="B236" i="2"/>
  <c r="D236" i="2" s="1"/>
  <c r="B237" i="2"/>
  <c r="D237" i="2" s="1"/>
  <c r="B238" i="2"/>
  <c r="D238" i="2" s="1"/>
  <c r="B239" i="2"/>
  <c r="D239" i="2" s="1"/>
  <c r="E239" i="2" s="1"/>
  <c r="B240" i="2"/>
  <c r="D240" i="2" s="1"/>
  <c r="E240" i="2" s="1"/>
  <c r="B241" i="2"/>
  <c r="D241" i="2" s="1"/>
  <c r="E241" i="2" s="1"/>
  <c r="B242" i="2"/>
  <c r="D242" i="2" s="1"/>
  <c r="B243" i="2"/>
  <c r="D243" i="2" s="1"/>
  <c r="B244" i="2"/>
  <c r="D244" i="2" s="1"/>
  <c r="B245" i="2"/>
  <c r="D245" i="2" s="1"/>
  <c r="B246" i="2"/>
  <c r="D246" i="2" s="1"/>
  <c r="B247" i="2"/>
  <c r="D247" i="2" s="1"/>
  <c r="E247" i="2" s="1"/>
  <c r="B248" i="2"/>
  <c r="D248" i="2" s="1"/>
  <c r="E248" i="2" s="1"/>
  <c r="B249" i="2"/>
  <c r="D249" i="2" s="1"/>
  <c r="E249" i="2" s="1"/>
  <c r="B250" i="2"/>
  <c r="D250" i="2" s="1"/>
  <c r="E250" i="2" s="1"/>
  <c r="B251" i="2"/>
  <c r="D251" i="2" s="1"/>
  <c r="B252" i="2"/>
  <c r="D252" i="2" s="1"/>
  <c r="B253" i="2"/>
  <c r="D253" i="2" s="1"/>
  <c r="B254" i="2"/>
  <c r="D254" i="2" s="1"/>
  <c r="B255" i="2"/>
  <c r="D255" i="2" s="1"/>
  <c r="E255" i="2" s="1"/>
  <c r="B256" i="2"/>
  <c r="D256" i="2" s="1"/>
  <c r="E256" i="2" s="1"/>
  <c r="B257" i="2"/>
  <c r="D257" i="2" s="1"/>
  <c r="E257" i="2" s="1"/>
  <c r="B258" i="2"/>
  <c r="D258" i="2" s="1"/>
  <c r="E258" i="2" s="1"/>
  <c r="B259" i="2"/>
  <c r="B260" i="2"/>
  <c r="D260" i="2" s="1"/>
  <c r="E260" i="2" s="1"/>
  <c r="B261" i="2"/>
  <c r="D261" i="2" s="1"/>
  <c r="B262" i="2"/>
  <c r="D262" i="2" s="1"/>
  <c r="B263" i="2"/>
  <c r="D263" i="2" s="1"/>
  <c r="E263" i="2" s="1"/>
  <c r="B264" i="2"/>
  <c r="D264" i="2" s="1"/>
  <c r="E264" i="2" s="1"/>
  <c r="B265" i="2"/>
  <c r="D265" i="2" s="1"/>
  <c r="E265" i="2" s="1"/>
  <c r="B266" i="2"/>
  <c r="D266" i="2" s="1"/>
  <c r="B267" i="2"/>
  <c r="D267" i="2" s="1"/>
  <c r="B268" i="2"/>
  <c r="D268" i="2" s="1"/>
  <c r="B269" i="2"/>
  <c r="D269" i="2" s="1"/>
  <c r="B270" i="2"/>
  <c r="D270" i="2" s="1"/>
  <c r="B271" i="2"/>
  <c r="D271" i="2" s="1"/>
  <c r="E271" i="2" s="1"/>
  <c r="B272" i="2"/>
  <c r="D272" i="2" s="1"/>
  <c r="E272" i="2" s="1"/>
  <c r="B273" i="2"/>
  <c r="D273" i="2" s="1"/>
  <c r="E273" i="2" s="1"/>
  <c r="B274" i="2"/>
  <c r="D274" i="2" s="1"/>
  <c r="B275" i="2"/>
  <c r="D275" i="2" s="1"/>
  <c r="B276" i="2"/>
  <c r="D276" i="2" s="1"/>
  <c r="B277" i="2"/>
  <c r="D277" i="2" s="1"/>
  <c r="B278" i="2"/>
  <c r="D278" i="2" s="1"/>
  <c r="B279" i="2"/>
  <c r="D279" i="2" s="1"/>
  <c r="E279" i="2" s="1"/>
  <c r="B280" i="2"/>
  <c r="D280" i="2" s="1"/>
  <c r="E280" i="2" s="1"/>
  <c r="B281" i="2"/>
  <c r="D281" i="2" s="1"/>
  <c r="E281" i="2" s="1"/>
  <c r="B282" i="2"/>
  <c r="D282" i="2" s="1"/>
  <c r="B283" i="2"/>
  <c r="D283" i="2" s="1"/>
  <c r="B284" i="2"/>
  <c r="D284" i="2" s="1"/>
  <c r="B285" i="2"/>
  <c r="D285" i="2" s="1"/>
  <c r="B286" i="2"/>
  <c r="D286" i="2" s="1"/>
  <c r="B287" i="2"/>
  <c r="D287" i="2" s="1"/>
  <c r="E287" i="2" s="1"/>
  <c r="B288" i="2"/>
  <c r="D288" i="2" s="1"/>
  <c r="E288" i="2" s="1"/>
  <c r="B289" i="2"/>
  <c r="D289" i="2" s="1"/>
  <c r="E289" i="2" s="1"/>
  <c r="B290" i="2"/>
  <c r="D290" i="2" s="1"/>
  <c r="E290" i="2" s="1"/>
  <c r="B291" i="2"/>
  <c r="B292" i="2"/>
  <c r="D292" i="2" s="1"/>
  <c r="E292" i="2" s="1"/>
  <c r="B293" i="2"/>
  <c r="D293" i="2" s="1"/>
  <c r="B294" i="2"/>
  <c r="D294" i="2" s="1"/>
  <c r="B295" i="2"/>
  <c r="D295" i="2" s="1"/>
  <c r="E295" i="2" s="1"/>
  <c r="B296" i="2"/>
  <c r="D296" i="2" s="1"/>
  <c r="E296" i="2" s="1"/>
  <c r="B297" i="2"/>
  <c r="D297" i="2" s="1"/>
  <c r="E297" i="2" s="1"/>
  <c r="B298" i="2"/>
  <c r="D298" i="2" s="1"/>
  <c r="B299" i="2"/>
  <c r="D299" i="2" s="1"/>
  <c r="B300" i="2"/>
  <c r="D300" i="2" s="1"/>
  <c r="B301" i="2"/>
  <c r="D301" i="2" s="1"/>
  <c r="B302" i="2"/>
  <c r="D302" i="2" s="1"/>
  <c r="C2" i="2"/>
  <c r="B2" i="2"/>
  <c r="E299" i="2" l="1"/>
  <c r="E283" i="2"/>
  <c r="E275" i="2"/>
  <c r="E267" i="2"/>
  <c r="E300" i="2"/>
  <c r="E276" i="2"/>
  <c r="E251" i="2"/>
  <c r="E227" i="2"/>
  <c r="E211" i="2"/>
  <c r="E195" i="2"/>
  <c r="E179" i="2"/>
  <c r="E163" i="2"/>
  <c r="E139" i="2"/>
  <c r="E115" i="2"/>
  <c r="E83" i="2"/>
  <c r="E19" i="2"/>
  <c r="D11" i="2"/>
  <c r="D3" i="2"/>
  <c r="E284" i="2"/>
  <c r="E268" i="2"/>
  <c r="E291" i="2"/>
  <c r="E259" i="2"/>
  <c r="E243" i="2"/>
  <c r="E235" i="2"/>
  <c r="E219" i="2"/>
  <c r="E203" i="2"/>
  <c r="E187" i="2"/>
  <c r="E171" i="2"/>
  <c r="E155" i="2"/>
  <c r="E147" i="2"/>
  <c r="E131" i="2"/>
  <c r="E123" i="2"/>
  <c r="E107" i="2"/>
  <c r="E99" i="2"/>
  <c r="E91" i="2"/>
  <c r="E75" i="2"/>
  <c r="E67" i="2"/>
  <c r="E59" i="2"/>
  <c r="E51" i="2"/>
  <c r="E43" i="2"/>
  <c r="E35" i="2"/>
  <c r="E27" i="2"/>
  <c r="D10" i="2"/>
  <c r="E10" i="2" s="1"/>
  <c r="D8" i="2"/>
  <c r="E8" i="2" s="1"/>
  <c r="D2" i="2"/>
  <c r="E127" i="2"/>
  <c r="E119" i="2"/>
  <c r="E111" i="2"/>
  <c r="E103" i="2"/>
  <c r="E95" i="2"/>
  <c r="E87" i="2"/>
  <c r="E79" i="2"/>
  <c r="E71" i="2"/>
  <c r="E63" i="2"/>
  <c r="E55" i="2"/>
  <c r="E47" i="2"/>
  <c r="E39" i="2"/>
  <c r="E31" i="2"/>
  <c r="E23" i="2"/>
  <c r="E15" i="2"/>
  <c r="E7" i="2"/>
  <c r="E17" i="2"/>
  <c r="E302" i="2"/>
  <c r="E294" i="2"/>
  <c r="E286" i="2"/>
  <c r="E278" i="2"/>
  <c r="E270" i="2"/>
  <c r="E262" i="2"/>
  <c r="E254" i="2"/>
  <c r="E246" i="2"/>
  <c r="E238" i="2"/>
  <c r="E230" i="2"/>
  <c r="E222" i="2"/>
  <c r="E214" i="2"/>
  <c r="E206" i="2"/>
  <c r="E198" i="2"/>
  <c r="E190" i="2"/>
  <c r="E182" i="2"/>
  <c r="E174" i="2"/>
  <c r="E166" i="2"/>
  <c r="E158" i="2"/>
  <c r="E150" i="2"/>
  <c r="E142" i="2"/>
  <c r="E134" i="2"/>
  <c r="E126" i="2"/>
  <c r="E118" i="2"/>
  <c r="E110" i="2"/>
  <c r="E102" i="2"/>
  <c r="E94" i="2"/>
  <c r="E86" i="2"/>
  <c r="E78" i="2"/>
  <c r="E70" i="2"/>
  <c r="E62" i="2"/>
  <c r="E54" i="2"/>
  <c r="E46" i="2"/>
  <c r="E38" i="2"/>
  <c r="E30" i="2"/>
  <c r="E22" i="2"/>
  <c r="D13" i="2"/>
  <c r="E13" i="2" s="1"/>
  <c r="D5" i="2"/>
  <c r="E5" i="2" s="1"/>
  <c r="E50" i="2"/>
  <c r="E252" i="2"/>
  <c r="E244" i="2"/>
  <c r="E236" i="2"/>
  <c r="E228" i="2"/>
  <c r="E220" i="2"/>
  <c r="E212" i="2"/>
  <c r="E204" i="2"/>
  <c r="E196" i="2"/>
  <c r="E188" i="2"/>
  <c r="E180" i="2"/>
  <c r="E172" i="2"/>
  <c r="E164" i="2"/>
  <c r="E156" i="2"/>
  <c r="E148" i="2"/>
  <c r="E140" i="2"/>
  <c r="E132" i="2"/>
  <c r="E124" i="2"/>
  <c r="E116" i="2"/>
  <c r="E108" i="2"/>
  <c r="E100" i="2"/>
  <c r="E92" i="2"/>
  <c r="E84" i="2"/>
  <c r="E76" i="2"/>
  <c r="E68" i="2"/>
  <c r="E60" i="2"/>
  <c r="E52" i="2"/>
  <c r="E44" i="2"/>
  <c r="E36" i="2"/>
  <c r="E28" i="2"/>
  <c r="E20" i="2"/>
  <c r="E12" i="2"/>
  <c r="E4" i="2"/>
  <c r="E202" i="2"/>
  <c r="E138" i="2"/>
  <c r="E74" i="2"/>
  <c r="E242" i="2"/>
  <c r="E106" i="2"/>
  <c r="E274" i="2"/>
  <c r="E226" i="2"/>
  <c r="E162" i="2"/>
  <c r="E98" i="2"/>
  <c r="E34" i="2"/>
  <c r="E282" i="2"/>
  <c r="E114" i="2"/>
  <c r="E234" i="2"/>
  <c r="E42" i="2"/>
  <c r="E218" i="2"/>
  <c r="E154" i="2"/>
  <c r="E90" i="2"/>
  <c r="E26" i="2"/>
  <c r="E178" i="2"/>
  <c r="E170" i="2"/>
  <c r="E301" i="2"/>
  <c r="E293" i="2"/>
  <c r="E285" i="2"/>
  <c r="E277" i="2"/>
  <c r="E269" i="2"/>
  <c r="E261" i="2"/>
  <c r="E253" i="2"/>
  <c r="E245" i="2"/>
  <c r="E237" i="2"/>
  <c r="E229" i="2"/>
  <c r="E221" i="2"/>
  <c r="E213" i="2"/>
  <c r="E205" i="2"/>
  <c r="E197" i="2"/>
  <c r="E189" i="2"/>
  <c r="E181" i="2"/>
  <c r="E173" i="2"/>
  <c r="E165" i="2"/>
  <c r="E157" i="2"/>
  <c r="E149" i="2"/>
  <c r="E141" i="2"/>
  <c r="E133" i="2"/>
  <c r="E125" i="2"/>
  <c r="E117" i="2"/>
  <c r="E109" i="2"/>
  <c r="E101" i="2"/>
  <c r="E93" i="2"/>
  <c r="E85" i="2"/>
  <c r="E77" i="2"/>
  <c r="E69" i="2"/>
  <c r="E61" i="2"/>
  <c r="E53" i="2"/>
  <c r="E45" i="2"/>
  <c r="E37" i="2"/>
  <c r="E29" i="2"/>
  <c r="E21" i="2"/>
  <c r="E298" i="2"/>
  <c r="E266" i="2"/>
  <c r="E210" i="2"/>
  <c r="E146" i="2"/>
  <c r="E82" i="2"/>
  <c r="E18" i="2"/>
  <c r="E6" i="2" l="1"/>
  <c r="E9" i="2"/>
  <c r="E3" i="2"/>
  <c r="F3" i="2" s="1"/>
  <c r="F4" i="2" s="1"/>
  <c r="F5" i="2" s="1"/>
  <c r="F6" i="2" s="1"/>
  <c r="F7" i="2" s="1"/>
  <c r="F8" i="2" s="1"/>
  <c r="F9" i="2" s="1"/>
  <c r="F10" i="2" s="1"/>
  <c r="F11" i="2" s="1"/>
  <c r="E14" i="2"/>
  <c r="E11" i="2"/>
  <c r="F12" i="2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</calcChain>
</file>

<file path=xl/sharedStrings.xml><?xml version="1.0" encoding="utf-8"?>
<sst xmlns="http://schemas.openxmlformats.org/spreadsheetml/2006/main" count="19" uniqueCount="19">
  <si>
    <t>Periodo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</si>
  <si>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</si>
  <si>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</si>
  <si>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</si>
  <si>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</si>
  <si>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</si>
  <si>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</si>
  <si>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</si>
  <si>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</si>
  <si>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</si>
  <si>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</si>
  <si>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</si>
  <si>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</si>
  <si>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Anual</t>
  </si>
  <si>
    <t>Date</t>
  </si>
  <si>
    <t>Año</t>
  </si>
  <si>
    <t>Indice histórico</t>
  </si>
  <si>
    <t>Return</t>
  </si>
  <si>
    <t>Base=Jan2000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</si>
</sst>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4"/>
      <color rgb="FF2E3438"/>
      <name val="Arial"/>
      <family val="2"/>
    </font>
    <font>
      <b/>
      <sz val="14"/>
      <color rgb="FF2E3438"/>
      <name val="Arial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E85A-5213-F14F-A3DE-7F7E11749ED0}">
  <dimension ref="A1:N34"/>
  <sheetViews>
    <sheetView workbookViewId="0">
      <selection activeCell="A9" sqref="A9:XFD9"/>
    </sheetView>
  </sheetViews>
  <sheetFormatPr baseColWidth="10" defaultRowHeight="16" x14ac:dyDescent="0.2"/>
  <sheetData>
    <row r="1" spans="1:14" ht="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8" x14ac:dyDescent="0.2">
      <c r="A2" s="1">
        <v>1993</v>
      </c>
      <c r="B2" s="1">
        <v>55.4</v>
      </c>
      <c r="C2" s="1">
        <v>56.5</v>
      </c>
      <c r="D2" s="1">
        <v>58.9</v>
      </c>
      <c r="E2" s="1">
        <v>57.1</v>
      </c>
      <c r="F2" s="1">
        <v>57.9</v>
      </c>
      <c r="G2" s="1">
        <v>57.5</v>
      </c>
      <c r="H2" s="1">
        <v>57.9</v>
      </c>
      <c r="I2" s="1">
        <v>57.1</v>
      </c>
      <c r="J2" s="1">
        <v>58.5</v>
      </c>
      <c r="K2" s="1">
        <v>57.6</v>
      </c>
      <c r="L2" s="1">
        <v>57.8</v>
      </c>
      <c r="M2" s="1">
        <v>60.3</v>
      </c>
      <c r="N2" s="1">
        <v>57.7</v>
      </c>
    </row>
    <row r="3" spans="1:14" ht="18" x14ac:dyDescent="0.2">
      <c r="A3" s="1">
        <v>1994</v>
      </c>
      <c r="B3" s="1">
        <v>57.7</v>
      </c>
      <c r="C3" s="1">
        <v>57.4</v>
      </c>
      <c r="D3" s="1">
        <v>59.7</v>
      </c>
      <c r="E3" s="1">
        <v>60.6</v>
      </c>
      <c r="F3" s="1">
        <v>60.7</v>
      </c>
      <c r="G3" s="1">
        <v>60.5</v>
      </c>
      <c r="H3" s="1">
        <v>59</v>
      </c>
      <c r="I3" s="1">
        <v>60.1</v>
      </c>
      <c r="J3" s="1">
        <v>61.6</v>
      </c>
      <c r="K3" s="1">
        <v>60.8</v>
      </c>
      <c r="L3" s="1">
        <v>61.7</v>
      </c>
      <c r="M3" s="1">
        <v>62.3</v>
      </c>
      <c r="N3" s="1">
        <v>60.2</v>
      </c>
    </row>
    <row r="4" spans="1:14" ht="18" x14ac:dyDescent="0.2">
      <c r="A4" s="1">
        <v>1995</v>
      </c>
      <c r="B4" s="1">
        <v>60.3</v>
      </c>
      <c r="C4" s="1">
        <v>55.7</v>
      </c>
      <c r="D4" s="1">
        <v>57.8</v>
      </c>
      <c r="E4" s="1">
        <v>53.9</v>
      </c>
      <c r="F4" s="1">
        <v>55.5</v>
      </c>
      <c r="G4" s="1">
        <v>55.6</v>
      </c>
      <c r="H4" s="1">
        <v>54.7</v>
      </c>
      <c r="I4" s="1">
        <v>55.8</v>
      </c>
      <c r="J4" s="1">
        <v>56.9</v>
      </c>
      <c r="K4" s="1">
        <v>55.5</v>
      </c>
      <c r="L4" s="1">
        <v>57.6</v>
      </c>
      <c r="M4" s="1">
        <v>60.1</v>
      </c>
      <c r="N4" s="1">
        <v>56.6</v>
      </c>
    </row>
    <row r="5" spans="1:14" ht="18" x14ac:dyDescent="0.2">
      <c r="A5" s="1">
        <v>1996</v>
      </c>
      <c r="B5" s="1">
        <v>59.1</v>
      </c>
      <c r="C5" s="1">
        <v>58</v>
      </c>
      <c r="D5" s="1">
        <v>59.4</v>
      </c>
      <c r="E5" s="1">
        <v>58.3</v>
      </c>
      <c r="F5" s="1">
        <v>60.6</v>
      </c>
      <c r="G5" s="1">
        <v>59.6</v>
      </c>
      <c r="H5" s="1">
        <v>60.2</v>
      </c>
      <c r="I5" s="1">
        <v>59.6</v>
      </c>
      <c r="J5" s="1">
        <v>60.5</v>
      </c>
      <c r="K5" s="1">
        <v>61.9</v>
      </c>
      <c r="L5" s="1">
        <v>62.3</v>
      </c>
      <c r="M5" s="1">
        <v>63.3</v>
      </c>
      <c r="N5" s="1">
        <v>60.2</v>
      </c>
    </row>
    <row r="6" spans="1:14" ht="18" x14ac:dyDescent="0.2">
      <c r="A6" s="1">
        <v>1997</v>
      </c>
      <c r="B6" s="1">
        <v>62</v>
      </c>
      <c r="C6" s="1">
        <v>60.6</v>
      </c>
      <c r="D6" s="1">
        <v>61.1</v>
      </c>
      <c r="E6" s="1">
        <v>64.5</v>
      </c>
      <c r="F6" s="1">
        <v>64.7</v>
      </c>
      <c r="G6" s="1">
        <v>64.3</v>
      </c>
      <c r="H6" s="1">
        <v>64.8</v>
      </c>
      <c r="I6" s="1">
        <v>64</v>
      </c>
      <c r="J6" s="1">
        <v>66.2</v>
      </c>
      <c r="K6" s="1">
        <v>67.099999999999994</v>
      </c>
      <c r="L6" s="1">
        <v>66.5</v>
      </c>
      <c r="M6" s="1">
        <v>68.099999999999994</v>
      </c>
      <c r="N6" s="1">
        <v>64.5</v>
      </c>
    </row>
    <row r="7" spans="1:14" ht="18" x14ac:dyDescent="0.2">
      <c r="A7" s="1">
        <v>1998</v>
      </c>
      <c r="B7" s="1">
        <v>66.7</v>
      </c>
      <c r="C7" s="1">
        <v>66.2</v>
      </c>
      <c r="D7" s="1">
        <v>69.400000000000006</v>
      </c>
      <c r="E7" s="1">
        <v>67.7</v>
      </c>
      <c r="F7" s="1">
        <v>68.8</v>
      </c>
      <c r="G7" s="1">
        <v>68.5</v>
      </c>
      <c r="H7" s="1">
        <v>69</v>
      </c>
      <c r="I7" s="1">
        <v>67.8</v>
      </c>
      <c r="J7" s="1">
        <v>69.8</v>
      </c>
      <c r="K7" s="1">
        <v>68.8</v>
      </c>
      <c r="L7" s="1">
        <v>68.3</v>
      </c>
      <c r="M7" s="1">
        <v>70</v>
      </c>
      <c r="N7" s="1">
        <v>68.400000000000006</v>
      </c>
    </row>
    <row r="8" spans="1:14" ht="18" x14ac:dyDescent="0.2">
      <c r="A8" s="1">
        <v>1999</v>
      </c>
      <c r="B8" s="1">
        <v>68.3</v>
      </c>
      <c r="C8" s="1">
        <v>67.599999999999994</v>
      </c>
      <c r="D8" s="1">
        <v>71.2</v>
      </c>
      <c r="E8" s="1">
        <v>69.099999999999994</v>
      </c>
      <c r="F8" s="1">
        <v>70.400000000000006</v>
      </c>
      <c r="G8" s="1">
        <v>70.3</v>
      </c>
      <c r="H8" s="1">
        <v>70.400000000000006</v>
      </c>
      <c r="I8" s="1">
        <v>69.8</v>
      </c>
      <c r="J8" s="1">
        <v>72.400000000000006</v>
      </c>
      <c r="K8" s="1">
        <v>70.400000000000006</v>
      </c>
      <c r="L8" s="1">
        <v>71.3</v>
      </c>
      <c r="M8" s="1">
        <v>72.400000000000006</v>
      </c>
      <c r="N8" s="1">
        <v>70.3</v>
      </c>
    </row>
    <row r="9" spans="1:14" ht="18" x14ac:dyDescent="0.2">
      <c r="A9" s="1">
        <v>2000</v>
      </c>
      <c r="B9" s="1">
        <v>72</v>
      </c>
      <c r="C9" s="1">
        <v>72.3</v>
      </c>
      <c r="D9" s="1">
        <v>74.7</v>
      </c>
      <c r="E9" s="1">
        <v>71.400000000000006</v>
      </c>
      <c r="F9" s="1">
        <v>75.400000000000006</v>
      </c>
      <c r="G9" s="1">
        <v>74.900000000000006</v>
      </c>
      <c r="H9" s="1">
        <v>74</v>
      </c>
      <c r="I9" s="1">
        <v>74.8</v>
      </c>
      <c r="J9" s="1">
        <v>75.7</v>
      </c>
      <c r="K9" s="1">
        <v>74.400000000000006</v>
      </c>
      <c r="L9" s="1">
        <v>74.3</v>
      </c>
      <c r="M9" s="1">
        <v>73.099999999999994</v>
      </c>
      <c r="N9" s="1">
        <v>73.900000000000006</v>
      </c>
    </row>
    <row r="10" spans="1:14" ht="18" x14ac:dyDescent="0.2">
      <c r="A10" s="1">
        <v>2001</v>
      </c>
      <c r="B10" s="1">
        <v>73.599999999999994</v>
      </c>
      <c r="C10" s="1">
        <v>71.099999999999994</v>
      </c>
      <c r="D10" s="1">
        <v>74.400000000000006</v>
      </c>
      <c r="E10" s="1">
        <v>71.900000000000006</v>
      </c>
      <c r="F10" s="1">
        <v>74.900000000000006</v>
      </c>
      <c r="G10" s="1">
        <v>73.8</v>
      </c>
      <c r="H10" s="1">
        <v>72.900000000000006</v>
      </c>
      <c r="I10" s="1">
        <v>74</v>
      </c>
      <c r="J10" s="1">
        <v>73.8</v>
      </c>
      <c r="K10" s="1">
        <v>73.400000000000006</v>
      </c>
      <c r="L10" s="1">
        <v>73</v>
      </c>
      <c r="M10" s="1">
        <v>72.3</v>
      </c>
      <c r="N10" s="1">
        <v>73.3</v>
      </c>
    </row>
    <row r="11" spans="1:14" ht="18" x14ac:dyDescent="0.2">
      <c r="A11" s="1">
        <v>2002</v>
      </c>
      <c r="B11" s="1">
        <v>71.099999999999994</v>
      </c>
      <c r="C11" s="1">
        <v>69</v>
      </c>
      <c r="D11" s="1">
        <v>70.5</v>
      </c>
      <c r="E11" s="1">
        <v>74.900000000000006</v>
      </c>
      <c r="F11" s="1">
        <v>74.7</v>
      </c>
      <c r="G11" s="1">
        <v>72.900000000000006</v>
      </c>
      <c r="H11" s="1">
        <v>73.599999999999994</v>
      </c>
      <c r="I11" s="1">
        <v>73.900000000000006</v>
      </c>
      <c r="J11" s="1">
        <v>74</v>
      </c>
      <c r="K11" s="1">
        <v>75</v>
      </c>
      <c r="L11" s="1">
        <v>73.400000000000006</v>
      </c>
      <c r="M11" s="1">
        <v>73.900000000000006</v>
      </c>
      <c r="N11" s="1">
        <v>73.099999999999994</v>
      </c>
    </row>
    <row r="12" spans="1:14" ht="18" x14ac:dyDescent="0.2">
      <c r="A12" s="1">
        <v>2003</v>
      </c>
      <c r="B12" s="1">
        <v>72.599999999999994</v>
      </c>
      <c r="C12" s="1">
        <v>70.900000000000006</v>
      </c>
      <c r="D12" s="1">
        <v>73.5</v>
      </c>
      <c r="E12" s="1">
        <v>73.599999999999994</v>
      </c>
      <c r="F12" s="1">
        <v>74.8</v>
      </c>
      <c r="G12" s="1">
        <v>74.3</v>
      </c>
      <c r="H12" s="1">
        <v>74.2</v>
      </c>
      <c r="I12" s="1">
        <v>72.599999999999994</v>
      </c>
      <c r="J12" s="1">
        <v>74.3</v>
      </c>
      <c r="K12" s="1">
        <v>74.8</v>
      </c>
      <c r="L12" s="1">
        <v>73</v>
      </c>
      <c r="M12" s="1">
        <v>76.2</v>
      </c>
      <c r="N12" s="1">
        <v>73.7</v>
      </c>
    </row>
    <row r="13" spans="1:14" ht="18" x14ac:dyDescent="0.2">
      <c r="A13" s="1">
        <v>2004</v>
      </c>
      <c r="B13" s="1">
        <v>73.599999999999994</v>
      </c>
      <c r="C13" s="1">
        <v>72.599999999999994</v>
      </c>
      <c r="D13" s="1">
        <v>77.8</v>
      </c>
      <c r="E13" s="1">
        <v>76</v>
      </c>
      <c r="F13" s="1">
        <v>77</v>
      </c>
      <c r="G13" s="1">
        <v>78</v>
      </c>
      <c r="H13" s="1">
        <v>75.8</v>
      </c>
      <c r="I13" s="1">
        <v>75.900000000000006</v>
      </c>
      <c r="J13" s="1">
        <v>76.7</v>
      </c>
      <c r="K13" s="1">
        <v>76.5</v>
      </c>
      <c r="L13" s="1">
        <v>77.599999999999994</v>
      </c>
      <c r="M13" s="1">
        <v>78.599999999999994</v>
      </c>
      <c r="N13" s="1">
        <v>76.3</v>
      </c>
    </row>
    <row r="14" spans="1:14" ht="18" x14ac:dyDescent="0.2">
      <c r="A14" s="1">
        <v>2005</v>
      </c>
      <c r="B14" s="1">
        <v>74.599999999999994</v>
      </c>
      <c r="C14" s="1">
        <v>73.900000000000006</v>
      </c>
      <c r="D14" s="1">
        <v>76.099999999999994</v>
      </c>
      <c r="E14" s="1">
        <v>79.2</v>
      </c>
      <c r="F14" s="1">
        <v>79.099999999999994</v>
      </c>
      <c r="G14" s="1">
        <v>78.099999999999994</v>
      </c>
      <c r="H14" s="1">
        <v>76.099999999999994</v>
      </c>
      <c r="I14" s="1">
        <v>78.5</v>
      </c>
      <c r="J14" s="1">
        <v>79.099999999999994</v>
      </c>
      <c r="K14" s="1">
        <v>79</v>
      </c>
      <c r="L14" s="1">
        <v>80.3</v>
      </c>
      <c r="M14" s="1">
        <v>81.099999999999994</v>
      </c>
      <c r="N14" s="1">
        <v>77.900000000000006</v>
      </c>
    </row>
    <row r="15" spans="1:14" ht="18" x14ac:dyDescent="0.2">
      <c r="A15" s="1">
        <v>2006</v>
      </c>
      <c r="B15" s="1">
        <v>79.3</v>
      </c>
      <c r="C15" s="1">
        <v>76.8</v>
      </c>
      <c r="D15" s="1">
        <v>82</v>
      </c>
      <c r="E15" s="1">
        <v>79.7</v>
      </c>
      <c r="F15" s="1">
        <v>84.4</v>
      </c>
      <c r="G15" s="1">
        <v>83.3</v>
      </c>
      <c r="H15" s="1">
        <v>80.599999999999994</v>
      </c>
      <c r="I15" s="1">
        <v>82.4</v>
      </c>
      <c r="J15" s="1">
        <v>82.2</v>
      </c>
      <c r="K15" s="1">
        <v>83.5</v>
      </c>
      <c r="L15" s="1">
        <v>82.7</v>
      </c>
      <c r="M15" s="1">
        <v>82.5</v>
      </c>
      <c r="N15" s="1">
        <v>81.599999999999994</v>
      </c>
    </row>
    <row r="16" spans="1:14" ht="18" x14ac:dyDescent="0.2">
      <c r="A16" s="1">
        <v>2007</v>
      </c>
      <c r="B16" s="1">
        <v>80.900000000000006</v>
      </c>
      <c r="C16" s="1">
        <v>78.3</v>
      </c>
      <c r="D16" s="1">
        <v>83.8</v>
      </c>
      <c r="E16" s="1">
        <v>82</v>
      </c>
      <c r="F16" s="1">
        <v>85.6</v>
      </c>
      <c r="G16" s="1">
        <v>85</v>
      </c>
      <c r="H16" s="1">
        <v>83.3</v>
      </c>
      <c r="I16" s="1">
        <v>84.3</v>
      </c>
      <c r="J16" s="1">
        <v>83.3</v>
      </c>
      <c r="K16" s="1">
        <v>86.6</v>
      </c>
      <c r="L16" s="1">
        <v>84.8</v>
      </c>
      <c r="M16" s="1">
        <v>83.6</v>
      </c>
      <c r="N16" s="1">
        <v>83.5</v>
      </c>
    </row>
    <row r="17" spans="1:14" ht="18" x14ac:dyDescent="0.2">
      <c r="A17" s="1">
        <v>2008</v>
      </c>
      <c r="B17" s="1">
        <v>82.5</v>
      </c>
      <c r="C17" s="1">
        <v>81.2</v>
      </c>
      <c r="D17" s="1">
        <v>80.7</v>
      </c>
      <c r="E17" s="1">
        <v>86.8</v>
      </c>
      <c r="F17" s="1">
        <v>85.5</v>
      </c>
      <c r="G17" s="1">
        <v>85.5</v>
      </c>
      <c r="H17" s="1">
        <v>85.6</v>
      </c>
      <c r="I17" s="1">
        <v>83.1</v>
      </c>
      <c r="J17" s="1">
        <v>84.1</v>
      </c>
      <c r="K17" s="1">
        <v>86.6</v>
      </c>
      <c r="L17" s="1">
        <v>82.9</v>
      </c>
      <c r="M17" s="1">
        <v>83.2</v>
      </c>
      <c r="N17" s="1">
        <v>84</v>
      </c>
    </row>
    <row r="18" spans="1:14" ht="18" x14ac:dyDescent="0.2">
      <c r="A18" s="1">
        <v>2009</v>
      </c>
      <c r="B18" s="1">
        <v>76</v>
      </c>
      <c r="C18" s="1">
        <v>73.7</v>
      </c>
      <c r="D18" s="1">
        <v>78.400000000000006</v>
      </c>
      <c r="E18" s="1">
        <v>76.3</v>
      </c>
      <c r="F18" s="1">
        <v>76.8</v>
      </c>
      <c r="G18" s="1">
        <v>79.099999999999994</v>
      </c>
      <c r="H18" s="1">
        <v>80.2</v>
      </c>
      <c r="I18" s="1">
        <v>78.099999999999994</v>
      </c>
      <c r="J18" s="1">
        <v>80.099999999999994</v>
      </c>
      <c r="K18" s="1">
        <v>82.3</v>
      </c>
      <c r="L18" s="1">
        <v>82.2</v>
      </c>
      <c r="M18" s="1">
        <v>83.3</v>
      </c>
      <c r="N18" s="1">
        <v>78.900000000000006</v>
      </c>
    </row>
    <row r="19" spans="1:14" ht="18" x14ac:dyDescent="0.2">
      <c r="A19" s="1">
        <v>2010</v>
      </c>
      <c r="B19" s="1">
        <v>77.8</v>
      </c>
      <c r="C19" s="1">
        <v>77</v>
      </c>
      <c r="D19" s="1">
        <v>83.8</v>
      </c>
      <c r="E19" s="1">
        <v>82.2</v>
      </c>
      <c r="F19" s="1">
        <v>82.7</v>
      </c>
      <c r="G19" s="1">
        <v>84.1</v>
      </c>
      <c r="H19" s="1">
        <v>83.8</v>
      </c>
      <c r="I19" s="1">
        <v>82.9</v>
      </c>
      <c r="J19" s="1">
        <v>83.5</v>
      </c>
      <c r="K19" s="1">
        <v>84.5</v>
      </c>
      <c r="L19" s="1">
        <v>86.3</v>
      </c>
      <c r="M19" s="1">
        <v>86.4</v>
      </c>
      <c r="N19" s="1">
        <v>82.9</v>
      </c>
    </row>
    <row r="20" spans="1:14" ht="18" x14ac:dyDescent="0.2">
      <c r="A20" s="1">
        <v>2011</v>
      </c>
      <c r="B20" s="1">
        <v>81.099999999999994</v>
      </c>
      <c r="C20" s="1">
        <v>80.099999999999994</v>
      </c>
      <c r="D20" s="1">
        <v>87.2</v>
      </c>
      <c r="E20" s="1">
        <v>83</v>
      </c>
      <c r="F20" s="1">
        <v>86</v>
      </c>
      <c r="G20" s="1">
        <v>86.9</v>
      </c>
      <c r="H20" s="1">
        <v>86.1</v>
      </c>
      <c r="I20" s="1">
        <v>87.3</v>
      </c>
      <c r="J20" s="1">
        <v>86.7</v>
      </c>
      <c r="K20" s="1">
        <v>87.5</v>
      </c>
      <c r="L20" s="1">
        <v>90.8</v>
      </c>
      <c r="M20" s="1">
        <v>89.2</v>
      </c>
      <c r="N20" s="1">
        <v>86</v>
      </c>
    </row>
    <row r="21" spans="1:14" ht="18" x14ac:dyDescent="0.2">
      <c r="A21" s="1">
        <v>2012</v>
      </c>
      <c r="B21" s="1">
        <v>85.4</v>
      </c>
      <c r="C21" s="1">
        <v>85.3</v>
      </c>
      <c r="D21" s="1">
        <v>90.1</v>
      </c>
      <c r="E21" s="1">
        <v>86.7</v>
      </c>
      <c r="F21" s="1">
        <v>90.1</v>
      </c>
      <c r="G21" s="1">
        <v>89.8</v>
      </c>
      <c r="H21" s="1">
        <v>89.9</v>
      </c>
      <c r="I21" s="1">
        <v>89.4</v>
      </c>
      <c r="J21" s="1">
        <v>87.3</v>
      </c>
      <c r="K21" s="1">
        <v>91.4</v>
      </c>
      <c r="L21" s="1">
        <v>93.4</v>
      </c>
      <c r="M21" s="1">
        <v>90.4</v>
      </c>
      <c r="N21" s="1">
        <v>89.1</v>
      </c>
    </row>
    <row r="22" spans="1:14" ht="18" x14ac:dyDescent="0.2">
      <c r="A22" s="1">
        <v>2013</v>
      </c>
      <c r="B22" s="1">
        <v>87.7</v>
      </c>
      <c r="C22" s="1">
        <v>85.1</v>
      </c>
      <c r="D22" s="1">
        <v>87.3</v>
      </c>
      <c r="E22" s="1">
        <v>90.5</v>
      </c>
      <c r="F22" s="1">
        <v>91.7</v>
      </c>
      <c r="G22" s="1">
        <v>89.3</v>
      </c>
      <c r="H22" s="1">
        <v>91.1</v>
      </c>
      <c r="I22" s="1">
        <v>90.2</v>
      </c>
      <c r="J22" s="1">
        <v>88.2</v>
      </c>
      <c r="K22" s="1">
        <v>92.8</v>
      </c>
      <c r="L22" s="1">
        <v>93</v>
      </c>
      <c r="M22" s="1">
        <v>92.1</v>
      </c>
      <c r="N22" s="1">
        <v>89.9</v>
      </c>
    </row>
    <row r="23" spans="1:14" ht="18" x14ac:dyDescent="0.2">
      <c r="A23" s="1">
        <v>2014</v>
      </c>
      <c r="B23" s="1">
        <v>88.1</v>
      </c>
      <c r="C23" s="1">
        <v>86.9</v>
      </c>
      <c r="D23" s="1">
        <v>91.5</v>
      </c>
      <c r="E23" s="1">
        <v>90.6</v>
      </c>
      <c r="F23" s="1">
        <v>93.8</v>
      </c>
      <c r="G23" s="1">
        <v>92.2</v>
      </c>
      <c r="H23" s="1">
        <v>94.2</v>
      </c>
      <c r="I23" s="1">
        <v>91.3</v>
      </c>
      <c r="J23" s="1">
        <v>91.3</v>
      </c>
      <c r="K23" s="1">
        <v>95.6</v>
      </c>
      <c r="L23" s="1">
        <v>94.9</v>
      </c>
      <c r="M23" s="1">
        <v>95.5</v>
      </c>
      <c r="N23" s="1">
        <v>92.2</v>
      </c>
    </row>
    <row r="24" spans="1:14" ht="18" x14ac:dyDescent="0.2">
      <c r="A24" s="1">
        <v>2015</v>
      </c>
      <c r="B24" s="1">
        <v>90.6</v>
      </c>
      <c r="C24" s="1">
        <v>89.3</v>
      </c>
      <c r="D24" s="1">
        <v>94.3</v>
      </c>
      <c r="E24" s="1">
        <v>92.9</v>
      </c>
      <c r="F24" s="1">
        <v>94</v>
      </c>
      <c r="G24" s="1">
        <v>95.6</v>
      </c>
      <c r="H24" s="1">
        <v>96.2</v>
      </c>
      <c r="I24" s="1">
        <v>93.9</v>
      </c>
      <c r="J24" s="1">
        <v>95.5</v>
      </c>
      <c r="K24" s="1">
        <v>97.3</v>
      </c>
      <c r="L24" s="1">
        <v>96.7</v>
      </c>
      <c r="M24" s="1">
        <v>97.5</v>
      </c>
      <c r="N24" s="1">
        <v>94.5</v>
      </c>
    </row>
    <row r="25" spans="1:14" ht="18" x14ac:dyDescent="0.2">
      <c r="A25" s="1">
        <v>2016</v>
      </c>
      <c r="B25" s="1">
        <v>91.7</v>
      </c>
      <c r="C25" s="1">
        <v>92.7</v>
      </c>
      <c r="D25" s="1">
        <v>94.1</v>
      </c>
      <c r="E25" s="1">
        <v>95.7</v>
      </c>
      <c r="F25" s="1">
        <v>96</v>
      </c>
      <c r="G25" s="1">
        <v>97.4</v>
      </c>
      <c r="H25" s="1">
        <v>95.4</v>
      </c>
      <c r="I25" s="1">
        <v>96.9</v>
      </c>
      <c r="J25" s="1">
        <v>95.7</v>
      </c>
      <c r="K25" s="1">
        <v>97.7</v>
      </c>
      <c r="L25" s="1">
        <v>100.8</v>
      </c>
      <c r="M25" s="1">
        <v>99.8</v>
      </c>
      <c r="N25" s="1">
        <v>96.2</v>
      </c>
    </row>
    <row r="26" spans="1:14" ht="18" x14ac:dyDescent="0.2">
      <c r="A26" s="1">
        <v>2017</v>
      </c>
      <c r="B26" s="1">
        <v>95.1</v>
      </c>
      <c r="C26" s="1">
        <v>93.3</v>
      </c>
      <c r="D26" s="1">
        <v>99.9</v>
      </c>
      <c r="E26" s="1">
        <v>94.3</v>
      </c>
      <c r="F26" s="1">
        <v>99.2</v>
      </c>
      <c r="G26" s="1">
        <v>99.9</v>
      </c>
      <c r="H26" s="1">
        <v>96.5</v>
      </c>
      <c r="I26" s="1">
        <v>99.2</v>
      </c>
      <c r="J26" s="1">
        <v>95.8</v>
      </c>
      <c r="K26" s="1">
        <v>99.5</v>
      </c>
      <c r="L26" s="1">
        <v>102.8</v>
      </c>
      <c r="M26" s="1">
        <v>100.8</v>
      </c>
      <c r="N26" s="1">
        <v>98</v>
      </c>
    </row>
    <row r="27" spans="1:14" ht="18" x14ac:dyDescent="0.2">
      <c r="A27" s="1">
        <v>2018</v>
      </c>
      <c r="B27" s="1">
        <v>97.4</v>
      </c>
      <c r="C27" s="1">
        <v>95.3</v>
      </c>
      <c r="D27" s="1">
        <v>99</v>
      </c>
      <c r="E27" s="1">
        <v>98.9</v>
      </c>
      <c r="F27" s="1">
        <v>102</v>
      </c>
      <c r="G27" s="1">
        <v>101.2</v>
      </c>
      <c r="H27" s="1">
        <v>100.1</v>
      </c>
      <c r="I27" s="1">
        <v>101.6</v>
      </c>
      <c r="J27" s="1">
        <v>98</v>
      </c>
      <c r="K27" s="1">
        <v>102.3</v>
      </c>
      <c r="L27" s="1">
        <v>104</v>
      </c>
      <c r="M27" s="1">
        <v>100</v>
      </c>
      <c r="N27" s="1">
        <v>100</v>
      </c>
    </row>
    <row r="28" spans="1:14" ht="18" x14ac:dyDescent="0.2">
      <c r="A28" s="1">
        <v>2019</v>
      </c>
      <c r="B28" s="1">
        <v>98.5</v>
      </c>
      <c r="C28" s="1">
        <v>95.9</v>
      </c>
      <c r="D28" s="1">
        <v>99.9</v>
      </c>
      <c r="E28" s="1">
        <v>97.7</v>
      </c>
      <c r="F28" s="1">
        <v>101.3</v>
      </c>
      <c r="G28" s="1">
        <v>99.9</v>
      </c>
      <c r="H28" s="1">
        <v>100.5</v>
      </c>
      <c r="I28" s="1">
        <v>100.1</v>
      </c>
      <c r="J28" s="1">
        <v>97.5</v>
      </c>
      <c r="K28" s="1">
        <v>100.5</v>
      </c>
      <c r="L28" s="1">
        <v>102.9</v>
      </c>
      <c r="M28" s="1">
        <v>99.9</v>
      </c>
      <c r="N28" s="1">
        <v>99.6</v>
      </c>
    </row>
    <row r="29" spans="1:14" ht="18" x14ac:dyDescent="0.2">
      <c r="A29" s="1">
        <v>2020</v>
      </c>
      <c r="B29" s="1">
        <v>98.3</v>
      </c>
      <c r="C29" s="1">
        <v>95.3</v>
      </c>
      <c r="D29" s="1">
        <v>96.9</v>
      </c>
      <c r="E29" s="1">
        <v>76.3</v>
      </c>
      <c r="F29" s="1">
        <v>76.900000000000006</v>
      </c>
      <c r="G29" s="1">
        <v>86.5</v>
      </c>
      <c r="H29" s="1">
        <v>90.5</v>
      </c>
      <c r="I29" s="1">
        <v>91.5</v>
      </c>
      <c r="J29" s="1">
        <v>93</v>
      </c>
      <c r="K29" s="1">
        <v>96.4</v>
      </c>
      <c r="L29" s="1">
        <v>99.3</v>
      </c>
      <c r="M29" s="1">
        <v>98</v>
      </c>
      <c r="N29" s="1">
        <v>91.6</v>
      </c>
    </row>
    <row r="30" spans="1:14" ht="18" x14ac:dyDescent="0.2">
      <c r="A30" s="1">
        <v>2021</v>
      </c>
      <c r="B30" s="1">
        <v>93.1</v>
      </c>
      <c r="C30" s="1">
        <v>90.9</v>
      </c>
      <c r="D30" s="1">
        <v>99.8</v>
      </c>
      <c r="E30" s="1">
        <v>96.2</v>
      </c>
      <c r="F30" s="1">
        <v>98.2</v>
      </c>
      <c r="G30" s="1">
        <v>98.4</v>
      </c>
      <c r="H30" s="1">
        <v>97.3</v>
      </c>
      <c r="I30" s="1">
        <v>96.1</v>
      </c>
      <c r="J30" s="1">
        <v>93.7</v>
      </c>
      <c r="K30" s="1">
        <v>96.3</v>
      </c>
      <c r="L30" s="1">
        <v>101.1</v>
      </c>
      <c r="M30" s="1">
        <v>99.7</v>
      </c>
      <c r="N30" s="1">
        <v>96.7</v>
      </c>
    </row>
    <row r="31" spans="1:14" ht="18" x14ac:dyDescent="0.2">
      <c r="A31" s="1">
        <v>2022</v>
      </c>
      <c r="B31" s="1">
        <v>94.8</v>
      </c>
      <c r="C31" s="1">
        <v>93.6</v>
      </c>
      <c r="D31" s="1">
        <v>101.6</v>
      </c>
      <c r="E31" s="1">
        <v>98.5</v>
      </c>
      <c r="F31" s="1">
        <v>101.6</v>
      </c>
      <c r="G31" s="1">
        <v>100.3</v>
      </c>
      <c r="H31" s="1">
        <v>99.7</v>
      </c>
      <c r="I31" s="1">
        <v>101.7</v>
      </c>
      <c r="J31" s="1">
        <v>98.8</v>
      </c>
      <c r="K31" s="1">
        <v>100.8</v>
      </c>
      <c r="L31" s="1">
        <v>105.8</v>
      </c>
      <c r="M31" s="1">
        <v>104</v>
      </c>
      <c r="N31" s="1">
        <v>100.1</v>
      </c>
    </row>
    <row r="32" spans="1:14" ht="18" x14ac:dyDescent="0.2">
      <c r="A32" s="1">
        <v>2023</v>
      </c>
      <c r="B32" s="1">
        <v>99.3</v>
      </c>
      <c r="C32" s="1">
        <v>97.1</v>
      </c>
      <c r="D32" s="1">
        <v>104.2</v>
      </c>
      <c r="E32" s="1">
        <v>100.4</v>
      </c>
      <c r="F32" s="1">
        <v>106</v>
      </c>
      <c r="G32" s="1">
        <v>104.2</v>
      </c>
      <c r="H32" s="1">
        <v>103</v>
      </c>
      <c r="I32" s="1">
        <v>105.3</v>
      </c>
      <c r="J32" s="1">
        <v>102.9</v>
      </c>
      <c r="K32" s="1">
        <v>105.6</v>
      </c>
      <c r="L32" s="1">
        <v>108.3</v>
      </c>
      <c r="M32" s="1">
        <v>104.7</v>
      </c>
      <c r="N32" s="1">
        <v>103.4</v>
      </c>
    </row>
    <row r="33" spans="1:14" ht="18" x14ac:dyDescent="0.2">
      <c r="A33" s="1">
        <v>2024</v>
      </c>
      <c r="B33" s="1">
        <v>101.2</v>
      </c>
      <c r="C33" s="1">
        <v>101.1</v>
      </c>
      <c r="D33" s="1">
        <v>102.8</v>
      </c>
      <c r="E33" s="1">
        <v>105.9</v>
      </c>
      <c r="F33" s="1">
        <v>107.9</v>
      </c>
      <c r="G33" s="1">
        <v>103.9</v>
      </c>
      <c r="H33" s="1">
        <v>107</v>
      </c>
      <c r="I33" s="1">
        <v>106.1</v>
      </c>
      <c r="J33" s="1">
        <v>103.2</v>
      </c>
      <c r="K33" s="1">
        <v>106.4</v>
      </c>
      <c r="L33" s="1">
        <v>108.8</v>
      </c>
      <c r="M33" s="1">
        <v>104.2</v>
      </c>
      <c r="N33" s="1">
        <v>104.9</v>
      </c>
    </row>
    <row r="34" spans="1:14" ht="18" x14ac:dyDescent="0.2">
      <c r="A34" s="1">
        <v>2025</v>
      </c>
      <c r="B34" s="1">
        <v>101.1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AE95F-6CB6-0741-8755-469841FD6396}">
  <dimension ref="A1:F304"/>
  <sheetViews>
    <sheetView tabSelected="1" workbookViewId="0">
      <selection sqref="A1:C1048576"/>
    </sheetView>
  </sheetViews>
  <sheetFormatPr baseColWidth="10" defaultRowHeight="16" x14ac:dyDescent="0.2"/>
  <cols>
    <col min="1" max="1" width="10.5" bestFit="1" customWidth="1"/>
    <col min="2" max="5" width="10.83203125" customWidth="1"/>
  </cols>
  <sheetData>
    <row r="1" spans="1:6" x14ac:dyDescent="0.2">
      <c r="A1" s="3" t="s">
        <v>14</v>
      </c>
      <c r="B1" t="s">
        <v>15</v>
      </c>
      <c r="D1" t="s">
        <v>16</v>
      </c>
      <c r="E1" t="s">
        <v>17</v>
      </c>
      <c r="F1" t="s">
        <v>18</v>
      </c>
    </row>
    <row r="2" spans="1:6" x14ac:dyDescent="0.2">
      <c r="A2" s="4">
        <v>36526</v>
      </c>
      <c r="B2">
        <f>+YEAR(A2)</f>
        <v>2000</v>
      </c>
      <c r="C2">
        <f>+MONTH(A2)</f>
        <v>1</v>
      </c>
      <c r="D2">
        <f>+VLOOKUP(Sheet2!B2,Sheet1!$A$1:$N$34,1+Sheet2!C2)</f>
        <v>72</v>
      </c>
      <c r="F2">
        <v>100</v>
      </c>
    </row>
    <row r="3" spans="1:6" x14ac:dyDescent="0.2">
      <c r="A3" s="4">
        <v>36557</v>
      </c>
      <c r="B3">
        <f t="shared" ref="B3:B66" si="0">+YEAR(A3)</f>
        <v>2000</v>
      </c>
      <c r="C3">
        <f t="shared" ref="C3:C66" si="1">+MONTH(A3)</f>
        <v>2</v>
      </c>
      <c r="D3">
        <f>+VLOOKUP(Sheet2!B3,Sheet1!$A$1:$N$34,1+Sheet2!C3)</f>
        <v>72.3</v>
      </c>
      <c r="E3">
        <f>+D3/D2-1</f>
        <v>4.1666666666666519E-3</v>
      </c>
      <c r="F3">
        <f>+F2*(1+E3)</f>
        <v>100.41666666666667</v>
      </c>
    </row>
    <row r="4" spans="1:6" x14ac:dyDescent="0.2">
      <c r="A4" s="4">
        <v>36586</v>
      </c>
      <c r="B4">
        <f t="shared" si="0"/>
        <v>2000</v>
      </c>
      <c r="C4">
        <f t="shared" si="1"/>
        <v>3</v>
      </c>
      <c r="D4">
        <f>+VLOOKUP(Sheet2!B4,Sheet1!$A$1:$N$34,1+Sheet2!C4)</f>
        <v>74.7</v>
      </c>
      <c r="E4">
        <f t="shared" ref="E4:E67" si="2">+D4/D3-1</f>
        <v>3.3195020746888071E-2</v>
      </c>
      <c r="F4">
        <f t="shared" ref="F4:F67" si="3">+F3*(1+E4)</f>
        <v>103.75000000000001</v>
      </c>
    </row>
    <row r="5" spans="1:6" x14ac:dyDescent="0.2">
      <c r="A5" s="4">
        <v>36617</v>
      </c>
      <c r="B5">
        <f t="shared" si="0"/>
        <v>2000</v>
      </c>
      <c r="C5">
        <f t="shared" si="1"/>
        <v>4</v>
      </c>
      <c r="D5">
        <f>+VLOOKUP(Sheet2!B5,Sheet1!$A$1:$N$34,1+Sheet2!C5)</f>
        <v>71.400000000000006</v>
      </c>
      <c r="E5">
        <f t="shared" si="2"/>
        <v>-4.4176706827309231E-2</v>
      </c>
      <c r="F5">
        <f t="shared" si="3"/>
        <v>99.166666666666686</v>
      </c>
    </row>
    <row r="6" spans="1:6" x14ac:dyDescent="0.2">
      <c r="A6" s="4">
        <v>36647</v>
      </c>
      <c r="B6">
        <f t="shared" si="0"/>
        <v>2000</v>
      </c>
      <c r="C6">
        <f t="shared" si="1"/>
        <v>5</v>
      </c>
      <c r="D6">
        <f>+VLOOKUP(Sheet2!B6,Sheet1!$A$1:$N$34,1+Sheet2!C6)</f>
        <v>75.400000000000006</v>
      </c>
      <c r="E6">
        <f t="shared" si="2"/>
        <v>5.6022408963585457E-2</v>
      </c>
      <c r="F6">
        <f t="shared" si="3"/>
        <v>104.72222222222224</v>
      </c>
    </row>
    <row r="7" spans="1:6" x14ac:dyDescent="0.2">
      <c r="A7" s="4">
        <v>36678</v>
      </c>
      <c r="B7">
        <f t="shared" si="0"/>
        <v>2000</v>
      </c>
      <c r="C7">
        <f t="shared" si="1"/>
        <v>6</v>
      </c>
      <c r="D7">
        <f>+VLOOKUP(Sheet2!B7,Sheet1!$A$1:$N$34,1+Sheet2!C7)</f>
        <v>74.900000000000006</v>
      </c>
      <c r="E7">
        <f t="shared" si="2"/>
        <v>-6.6312997347479641E-3</v>
      </c>
      <c r="F7">
        <f t="shared" si="3"/>
        <v>104.0277777777778</v>
      </c>
    </row>
    <row r="8" spans="1:6" x14ac:dyDescent="0.2">
      <c r="A8" s="4">
        <v>36708</v>
      </c>
      <c r="B8">
        <f t="shared" si="0"/>
        <v>2000</v>
      </c>
      <c r="C8">
        <f t="shared" si="1"/>
        <v>7</v>
      </c>
      <c r="D8">
        <f>+VLOOKUP(Sheet2!B8,Sheet1!$A$1:$N$34,1+Sheet2!C8)</f>
        <v>74</v>
      </c>
      <c r="E8">
        <f t="shared" si="2"/>
        <v>-1.2016021361815787E-2</v>
      </c>
      <c r="F8">
        <f t="shared" si="3"/>
        <v>102.7777777777778</v>
      </c>
    </row>
    <row r="9" spans="1:6" x14ac:dyDescent="0.2">
      <c r="A9" s="4">
        <v>36739</v>
      </c>
      <c r="B9">
        <f t="shared" si="0"/>
        <v>2000</v>
      </c>
      <c r="C9">
        <f t="shared" si="1"/>
        <v>8</v>
      </c>
      <c r="D9">
        <f>+VLOOKUP(Sheet2!B9,Sheet1!$A$1:$N$34,1+Sheet2!C9)</f>
        <v>74.8</v>
      </c>
      <c r="E9">
        <f t="shared" si="2"/>
        <v>1.08108108108107E-2</v>
      </c>
      <c r="F9">
        <f t="shared" si="3"/>
        <v>103.8888888888889</v>
      </c>
    </row>
    <row r="10" spans="1:6" x14ac:dyDescent="0.2">
      <c r="A10" s="4">
        <v>36770</v>
      </c>
      <c r="B10">
        <f t="shared" si="0"/>
        <v>2000</v>
      </c>
      <c r="C10">
        <f t="shared" si="1"/>
        <v>9</v>
      </c>
      <c r="D10">
        <f>+VLOOKUP(Sheet2!B10,Sheet1!$A$1:$N$34,1+Sheet2!C10)</f>
        <v>75.7</v>
      </c>
      <c r="E10">
        <f t="shared" si="2"/>
        <v>1.2032085561497485E-2</v>
      </c>
      <c r="F10">
        <f t="shared" si="3"/>
        <v>105.13888888888891</v>
      </c>
    </row>
    <row r="11" spans="1:6" x14ac:dyDescent="0.2">
      <c r="A11" s="4">
        <v>36800</v>
      </c>
      <c r="B11">
        <f t="shared" si="0"/>
        <v>2000</v>
      </c>
      <c r="C11">
        <f t="shared" si="1"/>
        <v>10</v>
      </c>
      <c r="D11">
        <f>+VLOOKUP(Sheet2!B11,Sheet1!$A$1:$N$34,1+Sheet2!C11)</f>
        <v>74.400000000000006</v>
      </c>
      <c r="E11">
        <f t="shared" si="2"/>
        <v>-1.7173051519154492E-2</v>
      </c>
      <c r="F11">
        <f t="shared" si="3"/>
        <v>103.33333333333337</v>
      </c>
    </row>
    <row r="12" spans="1:6" x14ac:dyDescent="0.2">
      <c r="A12" s="4">
        <v>36831</v>
      </c>
      <c r="B12">
        <f t="shared" si="0"/>
        <v>2000</v>
      </c>
      <c r="C12">
        <f t="shared" si="1"/>
        <v>11</v>
      </c>
      <c r="D12">
        <f>+VLOOKUP(Sheet2!B12,Sheet1!$A$1:$N$34,1+Sheet2!C12)</f>
        <v>74.3</v>
      </c>
      <c r="E12">
        <f t="shared" si="2"/>
        <v>-1.3440860215054862E-3</v>
      </c>
      <c r="F12">
        <f t="shared" si="3"/>
        <v>103.19444444444447</v>
      </c>
    </row>
    <row r="13" spans="1:6" x14ac:dyDescent="0.2">
      <c r="A13" s="4">
        <v>36861</v>
      </c>
      <c r="B13">
        <f t="shared" si="0"/>
        <v>2000</v>
      </c>
      <c r="C13">
        <f t="shared" si="1"/>
        <v>12</v>
      </c>
      <c r="D13">
        <f>+VLOOKUP(Sheet2!B13,Sheet1!$A$1:$N$34,1+Sheet2!C13)</f>
        <v>73.099999999999994</v>
      </c>
      <c r="E13">
        <f t="shared" si="2"/>
        <v>-1.6150740242261152E-2</v>
      </c>
      <c r="F13">
        <f t="shared" si="3"/>
        <v>101.5277777777778</v>
      </c>
    </row>
    <row r="14" spans="1:6" x14ac:dyDescent="0.2">
      <c r="A14" s="4">
        <v>36892</v>
      </c>
      <c r="B14">
        <f t="shared" si="0"/>
        <v>2001</v>
      </c>
      <c r="C14">
        <f t="shared" si="1"/>
        <v>1</v>
      </c>
      <c r="D14">
        <f>+VLOOKUP(Sheet2!B14,Sheet1!$A$1:$N$34,1+Sheet2!C14)</f>
        <v>73.599999999999994</v>
      </c>
      <c r="E14">
        <f t="shared" si="2"/>
        <v>6.8399452804377425E-3</v>
      </c>
      <c r="F14">
        <f t="shared" si="3"/>
        <v>102.22222222222224</v>
      </c>
    </row>
    <row r="15" spans="1:6" x14ac:dyDescent="0.2">
      <c r="A15" s="4">
        <v>36923</v>
      </c>
      <c r="B15">
        <f t="shared" si="0"/>
        <v>2001</v>
      </c>
      <c r="C15">
        <f t="shared" si="1"/>
        <v>2</v>
      </c>
      <c r="D15">
        <f>+VLOOKUP(Sheet2!B15,Sheet1!$A$1:$N$34,1+Sheet2!C15)</f>
        <v>71.099999999999994</v>
      </c>
      <c r="E15">
        <f t="shared" si="2"/>
        <v>-3.3967391304347783E-2</v>
      </c>
      <c r="F15">
        <f t="shared" si="3"/>
        <v>98.750000000000028</v>
      </c>
    </row>
    <row r="16" spans="1:6" x14ac:dyDescent="0.2">
      <c r="A16" s="4">
        <v>36951</v>
      </c>
      <c r="B16">
        <f t="shared" si="0"/>
        <v>2001</v>
      </c>
      <c r="C16">
        <f t="shared" si="1"/>
        <v>3</v>
      </c>
      <c r="D16">
        <f>+VLOOKUP(Sheet2!B16,Sheet1!$A$1:$N$34,1+Sheet2!C16)</f>
        <v>74.400000000000006</v>
      </c>
      <c r="E16">
        <f t="shared" si="2"/>
        <v>4.6413502109704741E-2</v>
      </c>
      <c r="F16">
        <f t="shared" si="3"/>
        <v>103.33333333333337</v>
      </c>
    </row>
    <row r="17" spans="1:6" x14ac:dyDescent="0.2">
      <c r="A17" s="4">
        <v>36982</v>
      </c>
      <c r="B17">
        <f t="shared" si="0"/>
        <v>2001</v>
      </c>
      <c r="C17">
        <f t="shared" si="1"/>
        <v>4</v>
      </c>
      <c r="D17">
        <f>+VLOOKUP(Sheet2!B17,Sheet1!$A$1:$N$34,1+Sheet2!C17)</f>
        <v>71.900000000000006</v>
      </c>
      <c r="E17">
        <f t="shared" si="2"/>
        <v>-3.3602150537634379E-2</v>
      </c>
      <c r="F17">
        <f t="shared" si="3"/>
        <v>99.861111111111157</v>
      </c>
    </row>
    <row r="18" spans="1:6" x14ac:dyDescent="0.2">
      <c r="A18" s="4">
        <v>37012</v>
      </c>
      <c r="B18">
        <f t="shared" si="0"/>
        <v>2001</v>
      </c>
      <c r="C18">
        <f t="shared" si="1"/>
        <v>5</v>
      </c>
      <c r="D18">
        <f>+VLOOKUP(Sheet2!B18,Sheet1!$A$1:$N$34,1+Sheet2!C18)</f>
        <v>74.900000000000006</v>
      </c>
      <c r="E18">
        <f t="shared" si="2"/>
        <v>4.1724617524339314E-2</v>
      </c>
      <c r="F18">
        <f t="shared" si="3"/>
        <v>104.02777777777781</v>
      </c>
    </row>
    <row r="19" spans="1:6" x14ac:dyDescent="0.2">
      <c r="A19" s="4">
        <v>37043</v>
      </c>
      <c r="B19">
        <f t="shared" si="0"/>
        <v>2001</v>
      </c>
      <c r="C19">
        <f t="shared" si="1"/>
        <v>6</v>
      </c>
      <c r="D19">
        <f>+VLOOKUP(Sheet2!B19,Sheet1!$A$1:$N$34,1+Sheet2!C19)</f>
        <v>73.8</v>
      </c>
      <c r="E19">
        <f t="shared" si="2"/>
        <v>-1.4686248331108209E-2</v>
      </c>
      <c r="F19">
        <f t="shared" si="3"/>
        <v>102.50000000000003</v>
      </c>
    </row>
    <row r="20" spans="1:6" x14ac:dyDescent="0.2">
      <c r="A20" s="4">
        <v>37073</v>
      </c>
      <c r="B20">
        <f t="shared" si="0"/>
        <v>2001</v>
      </c>
      <c r="C20">
        <f t="shared" si="1"/>
        <v>7</v>
      </c>
      <c r="D20">
        <f>+VLOOKUP(Sheet2!B20,Sheet1!$A$1:$N$34,1+Sheet2!C20)</f>
        <v>72.900000000000006</v>
      </c>
      <c r="E20">
        <f t="shared" si="2"/>
        <v>-1.2195121951219412E-2</v>
      </c>
      <c r="F20">
        <f t="shared" si="3"/>
        <v>101.25000000000004</v>
      </c>
    </row>
    <row r="21" spans="1:6" x14ac:dyDescent="0.2">
      <c r="A21" s="4">
        <v>37104</v>
      </c>
      <c r="B21">
        <f t="shared" si="0"/>
        <v>2001</v>
      </c>
      <c r="C21">
        <f t="shared" si="1"/>
        <v>8</v>
      </c>
      <c r="D21">
        <f>+VLOOKUP(Sheet2!B21,Sheet1!$A$1:$N$34,1+Sheet2!C21)</f>
        <v>74</v>
      </c>
      <c r="E21">
        <f t="shared" si="2"/>
        <v>1.5089163237311354E-2</v>
      </c>
      <c r="F21">
        <f t="shared" si="3"/>
        <v>102.77777777777781</v>
      </c>
    </row>
    <row r="22" spans="1:6" x14ac:dyDescent="0.2">
      <c r="A22" s="4">
        <v>37135</v>
      </c>
      <c r="B22">
        <f t="shared" si="0"/>
        <v>2001</v>
      </c>
      <c r="C22">
        <f t="shared" si="1"/>
        <v>9</v>
      </c>
      <c r="D22">
        <f>+VLOOKUP(Sheet2!B22,Sheet1!$A$1:$N$34,1+Sheet2!C22)</f>
        <v>73.8</v>
      </c>
      <c r="E22">
        <f t="shared" si="2"/>
        <v>-2.7027027027027861E-3</v>
      </c>
      <c r="F22">
        <f t="shared" si="3"/>
        <v>102.50000000000003</v>
      </c>
    </row>
    <row r="23" spans="1:6" x14ac:dyDescent="0.2">
      <c r="A23" s="4">
        <v>37165</v>
      </c>
      <c r="B23">
        <f t="shared" si="0"/>
        <v>2001</v>
      </c>
      <c r="C23">
        <f t="shared" si="1"/>
        <v>10</v>
      </c>
      <c r="D23">
        <f>+VLOOKUP(Sheet2!B23,Sheet1!$A$1:$N$34,1+Sheet2!C23)</f>
        <v>73.400000000000006</v>
      </c>
      <c r="E23">
        <f t="shared" si="2"/>
        <v>-5.4200542005419239E-3</v>
      </c>
      <c r="F23">
        <f t="shared" si="3"/>
        <v>101.94444444444449</v>
      </c>
    </row>
    <row r="24" spans="1:6" x14ac:dyDescent="0.2">
      <c r="A24" s="4">
        <v>37196</v>
      </c>
      <c r="B24">
        <f t="shared" si="0"/>
        <v>2001</v>
      </c>
      <c r="C24">
        <f t="shared" si="1"/>
        <v>11</v>
      </c>
      <c r="D24">
        <f>+VLOOKUP(Sheet2!B24,Sheet1!$A$1:$N$34,1+Sheet2!C24)</f>
        <v>73</v>
      </c>
      <c r="E24">
        <f t="shared" si="2"/>
        <v>-5.4495912806540314E-3</v>
      </c>
      <c r="F24">
        <f t="shared" si="3"/>
        <v>101.38888888888893</v>
      </c>
    </row>
    <row r="25" spans="1:6" x14ac:dyDescent="0.2">
      <c r="A25" s="4">
        <v>37226</v>
      </c>
      <c r="B25">
        <f t="shared" si="0"/>
        <v>2001</v>
      </c>
      <c r="C25">
        <f t="shared" si="1"/>
        <v>12</v>
      </c>
      <c r="D25">
        <f>+VLOOKUP(Sheet2!B25,Sheet1!$A$1:$N$34,1+Sheet2!C25)</f>
        <v>72.3</v>
      </c>
      <c r="E25">
        <f t="shared" si="2"/>
        <v>-9.5890410958904271E-3</v>
      </c>
      <c r="F25">
        <f t="shared" si="3"/>
        <v>100.4166666666667</v>
      </c>
    </row>
    <row r="26" spans="1:6" x14ac:dyDescent="0.2">
      <c r="A26" s="4">
        <v>37257</v>
      </c>
      <c r="B26">
        <f t="shared" si="0"/>
        <v>2002</v>
      </c>
      <c r="C26">
        <f t="shared" si="1"/>
        <v>1</v>
      </c>
      <c r="D26">
        <f>+VLOOKUP(Sheet2!B26,Sheet1!$A$1:$N$34,1+Sheet2!C26)</f>
        <v>71.099999999999994</v>
      </c>
      <c r="E26">
        <f t="shared" si="2"/>
        <v>-1.6597510373444035E-2</v>
      </c>
      <c r="F26">
        <f t="shared" si="3"/>
        <v>98.750000000000028</v>
      </c>
    </row>
    <row r="27" spans="1:6" x14ac:dyDescent="0.2">
      <c r="A27" s="4">
        <v>37288</v>
      </c>
      <c r="B27">
        <f t="shared" si="0"/>
        <v>2002</v>
      </c>
      <c r="C27">
        <f t="shared" si="1"/>
        <v>2</v>
      </c>
      <c r="D27">
        <f>+VLOOKUP(Sheet2!B27,Sheet1!$A$1:$N$34,1+Sheet2!C27)</f>
        <v>69</v>
      </c>
      <c r="E27">
        <f t="shared" si="2"/>
        <v>-2.9535864978902926E-2</v>
      </c>
      <c r="F27">
        <f t="shared" si="3"/>
        <v>95.833333333333357</v>
      </c>
    </row>
    <row r="28" spans="1:6" x14ac:dyDescent="0.2">
      <c r="A28" s="4">
        <v>37316</v>
      </c>
      <c r="B28">
        <f t="shared" si="0"/>
        <v>2002</v>
      </c>
      <c r="C28">
        <f t="shared" si="1"/>
        <v>3</v>
      </c>
      <c r="D28">
        <f>+VLOOKUP(Sheet2!B28,Sheet1!$A$1:$N$34,1+Sheet2!C28)</f>
        <v>70.5</v>
      </c>
      <c r="E28">
        <f t="shared" si="2"/>
        <v>2.1739130434782705E-2</v>
      </c>
      <c r="F28">
        <f t="shared" si="3"/>
        <v>97.9166666666667</v>
      </c>
    </row>
    <row r="29" spans="1:6" x14ac:dyDescent="0.2">
      <c r="A29" s="4">
        <v>37347</v>
      </c>
      <c r="B29">
        <f t="shared" si="0"/>
        <v>2002</v>
      </c>
      <c r="C29">
        <f t="shared" si="1"/>
        <v>4</v>
      </c>
      <c r="D29">
        <f>+VLOOKUP(Sheet2!B29,Sheet1!$A$1:$N$34,1+Sheet2!C29)</f>
        <v>74.900000000000006</v>
      </c>
      <c r="E29">
        <f t="shared" si="2"/>
        <v>6.2411347517730587E-2</v>
      </c>
      <c r="F29">
        <f t="shared" si="3"/>
        <v>104.02777777777783</v>
      </c>
    </row>
    <row r="30" spans="1:6" x14ac:dyDescent="0.2">
      <c r="A30" s="4">
        <v>37377</v>
      </c>
      <c r="B30">
        <f t="shared" si="0"/>
        <v>2002</v>
      </c>
      <c r="C30">
        <f t="shared" si="1"/>
        <v>5</v>
      </c>
      <c r="D30">
        <f>+VLOOKUP(Sheet2!B30,Sheet1!$A$1:$N$34,1+Sheet2!C30)</f>
        <v>74.7</v>
      </c>
      <c r="E30">
        <f t="shared" si="2"/>
        <v>-2.6702269692924219E-3</v>
      </c>
      <c r="F30">
        <f t="shared" si="3"/>
        <v>103.75000000000004</v>
      </c>
    </row>
    <row r="31" spans="1:6" x14ac:dyDescent="0.2">
      <c r="A31" s="4">
        <v>37408</v>
      </c>
      <c r="B31">
        <f t="shared" si="0"/>
        <v>2002</v>
      </c>
      <c r="C31">
        <f t="shared" si="1"/>
        <v>6</v>
      </c>
      <c r="D31">
        <f>+VLOOKUP(Sheet2!B31,Sheet1!$A$1:$N$34,1+Sheet2!C31)</f>
        <v>72.900000000000006</v>
      </c>
      <c r="E31">
        <f t="shared" si="2"/>
        <v>-2.4096385542168641E-2</v>
      </c>
      <c r="F31">
        <f t="shared" si="3"/>
        <v>101.25000000000004</v>
      </c>
    </row>
    <row r="32" spans="1:6" x14ac:dyDescent="0.2">
      <c r="A32" s="4">
        <v>37438</v>
      </c>
      <c r="B32">
        <f t="shared" si="0"/>
        <v>2002</v>
      </c>
      <c r="C32">
        <f t="shared" si="1"/>
        <v>7</v>
      </c>
      <c r="D32">
        <f>+VLOOKUP(Sheet2!B32,Sheet1!$A$1:$N$34,1+Sheet2!C32)</f>
        <v>73.599999999999994</v>
      </c>
      <c r="E32">
        <f t="shared" si="2"/>
        <v>9.6021947873798918E-3</v>
      </c>
      <c r="F32">
        <f t="shared" si="3"/>
        <v>102.22222222222226</v>
      </c>
    </row>
    <row r="33" spans="1:6" x14ac:dyDescent="0.2">
      <c r="A33" s="4">
        <v>37469</v>
      </c>
      <c r="B33">
        <f t="shared" si="0"/>
        <v>2002</v>
      </c>
      <c r="C33">
        <f t="shared" si="1"/>
        <v>8</v>
      </c>
      <c r="D33">
        <f>+VLOOKUP(Sheet2!B33,Sheet1!$A$1:$N$34,1+Sheet2!C33)</f>
        <v>73.900000000000006</v>
      </c>
      <c r="E33">
        <f t="shared" si="2"/>
        <v>4.0760869565219515E-3</v>
      </c>
      <c r="F33">
        <f t="shared" si="3"/>
        <v>102.63888888888894</v>
      </c>
    </row>
    <row r="34" spans="1:6" x14ac:dyDescent="0.2">
      <c r="A34" s="4">
        <v>37500</v>
      </c>
      <c r="B34">
        <f t="shared" si="0"/>
        <v>2002</v>
      </c>
      <c r="C34">
        <f t="shared" si="1"/>
        <v>9</v>
      </c>
      <c r="D34">
        <f>+VLOOKUP(Sheet2!B34,Sheet1!$A$1:$N$34,1+Sheet2!C34)</f>
        <v>74</v>
      </c>
      <c r="E34">
        <f t="shared" si="2"/>
        <v>1.3531799729362692E-3</v>
      </c>
      <c r="F34">
        <f t="shared" si="3"/>
        <v>102.77777777777781</v>
      </c>
    </row>
    <row r="35" spans="1:6" x14ac:dyDescent="0.2">
      <c r="A35" s="4">
        <v>37530</v>
      </c>
      <c r="B35">
        <f t="shared" si="0"/>
        <v>2002</v>
      </c>
      <c r="C35">
        <f t="shared" si="1"/>
        <v>10</v>
      </c>
      <c r="D35">
        <f>+VLOOKUP(Sheet2!B35,Sheet1!$A$1:$N$34,1+Sheet2!C35)</f>
        <v>75</v>
      </c>
      <c r="E35">
        <f t="shared" si="2"/>
        <v>1.3513513513513598E-2</v>
      </c>
      <c r="F35">
        <f t="shared" si="3"/>
        <v>104.16666666666671</v>
      </c>
    </row>
    <row r="36" spans="1:6" x14ac:dyDescent="0.2">
      <c r="A36" s="4">
        <v>37561</v>
      </c>
      <c r="B36">
        <f t="shared" si="0"/>
        <v>2002</v>
      </c>
      <c r="C36">
        <f t="shared" si="1"/>
        <v>11</v>
      </c>
      <c r="D36">
        <f>+VLOOKUP(Sheet2!B36,Sheet1!$A$1:$N$34,1+Sheet2!C36)</f>
        <v>73.400000000000006</v>
      </c>
      <c r="E36">
        <f t="shared" si="2"/>
        <v>-2.1333333333333204E-2</v>
      </c>
      <c r="F36">
        <f t="shared" si="3"/>
        <v>101.9444444444445</v>
      </c>
    </row>
    <row r="37" spans="1:6" x14ac:dyDescent="0.2">
      <c r="A37" s="4">
        <v>37591</v>
      </c>
      <c r="B37">
        <f t="shared" si="0"/>
        <v>2002</v>
      </c>
      <c r="C37">
        <f t="shared" si="1"/>
        <v>12</v>
      </c>
      <c r="D37">
        <f>+VLOOKUP(Sheet2!B37,Sheet1!$A$1:$N$34,1+Sheet2!C37)</f>
        <v>73.900000000000006</v>
      </c>
      <c r="E37">
        <f t="shared" si="2"/>
        <v>6.8119891008173727E-3</v>
      </c>
      <c r="F37">
        <f t="shared" si="3"/>
        <v>102.63888888888894</v>
      </c>
    </row>
    <row r="38" spans="1:6" x14ac:dyDescent="0.2">
      <c r="A38" s="4">
        <v>37622</v>
      </c>
      <c r="B38">
        <f t="shared" si="0"/>
        <v>2003</v>
      </c>
      <c r="C38">
        <f t="shared" si="1"/>
        <v>1</v>
      </c>
      <c r="D38">
        <f>+VLOOKUP(Sheet2!B38,Sheet1!$A$1:$N$34,1+Sheet2!C38)</f>
        <v>72.599999999999994</v>
      </c>
      <c r="E38">
        <f t="shared" si="2"/>
        <v>-1.7591339648173387E-2</v>
      </c>
      <c r="F38">
        <f t="shared" si="3"/>
        <v>100.83333333333337</v>
      </c>
    </row>
    <row r="39" spans="1:6" x14ac:dyDescent="0.2">
      <c r="A39" s="4">
        <v>37653</v>
      </c>
      <c r="B39">
        <f t="shared" si="0"/>
        <v>2003</v>
      </c>
      <c r="C39">
        <f t="shared" si="1"/>
        <v>2</v>
      </c>
      <c r="D39">
        <f>+VLOOKUP(Sheet2!B39,Sheet1!$A$1:$N$34,1+Sheet2!C39)</f>
        <v>70.900000000000006</v>
      </c>
      <c r="E39">
        <f t="shared" si="2"/>
        <v>-2.3415977961432355E-2</v>
      </c>
      <c r="F39">
        <f t="shared" si="3"/>
        <v>98.472222222222271</v>
      </c>
    </row>
    <row r="40" spans="1:6" x14ac:dyDescent="0.2">
      <c r="A40" s="4">
        <v>37681</v>
      </c>
      <c r="B40">
        <f t="shared" si="0"/>
        <v>2003</v>
      </c>
      <c r="C40">
        <f t="shared" si="1"/>
        <v>3</v>
      </c>
      <c r="D40">
        <f>+VLOOKUP(Sheet2!B40,Sheet1!$A$1:$N$34,1+Sheet2!C40)</f>
        <v>73.5</v>
      </c>
      <c r="E40">
        <f t="shared" si="2"/>
        <v>3.667136812411842E-2</v>
      </c>
      <c r="F40">
        <f t="shared" si="3"/>
        <v>102.08333333333339</v>
      </c>
    </row>
    <row r="41" spans="1:6" x14ac:dyDescent="0.2">
      <c r="A41" s="4">
        <v>37712</v>
      </c>
      <c r="B41">
        <f t="shared" si="0"/>
        <v>2003</v>
      </c>
      <c r="C41">
        <f t="shared" si="1"/>
        <v>4</v>
      </c>
      <c r="D41">
        <f>+VLOOKUP(Sheet2!B41,Sheet1!$A$1:$N$34,1+Sheet2!C41)</f>
        <v>73.599999999999994</v>
      </c>
      <c r="E41">
        <f t="shared" si="2"/>
        <v>1.3605442176869431E-3</v>
      </c>
      <c r="F41">
        <f t="shared" si="3"/>
        <v>102.22222222222226</v>
      </c>
    </row>
    <row r="42" spans="1:6" x14ac:dyDescent="0.2">
      <c r="A42" s="4">
        <v>37742</v>
      </c>
      <c r="B42">
        <f t="shared" si="0"/>
        <v>2003</v>
      </c>
      <c r="C42">
        <f t="shared" si="1"/>
        <v>5</v>
      </c>
      <c r="D42">
        <f>+VLOOKUP(Sheet2!B42,Sheet1!$A$1:$N$34,1+Sheet2!C42)</f>
        <v>74.8</v>
      </c>
      <c r="E42">
        <f t="shared" si="2"/>
        <v>1.6304347826086918E-2</v>
      </c>
      <c r="F42">
        <f t="shared" si="3"/>
        <v>103.88888888888891</v>
      </c>
    </row>
    <row r="43" spans="1:6" x14ac:dyDescent="0.2">
      <c r="A43" s="4">
        <v>37773</v>
      </c>
      <c r="B43">
        <f t="shared" si="0"/>
        <v>2003</v>
      </c>
      <c r="C43">
        <f t="shared" si="1"/>
        <v>6</v>
      </c>
      <c r="D43">
        <f>+VLOOKUP(Sheet2!B43,Sheet1!$A$1:$N$34,1+Sheet2!C43)</f>
        <v>74.3</v>
      </c>
      <c r="E43">
        <f t="shared" si="2"/>
        <v>-6.6844919786096524E-3</v>
      </c>
      <c r="F43">
        <f t="shared" si="3"/>
        <v>103.19444444444447</v>
      </c>
    </row>
    <row r="44" spans="1:6" x14ac:dyDescent="0.2">
      <c r="A44" s="4">
        <v>37803</v>
      </c>
      <c r="B44">
        <f t="shared" si="0"/>
        <v>2003</v>
      </c>
      <c r="C44">
        <f t="shared" si="1"/>
        <v>7</v>
      </c>
      <c r="D44">
        <f>+VLOOKUP(Sheet2!B44,Sheet1!$A$1:$N$34,1+Sheet2!C44)</f>
        <v>74.2</v>
      </c>
      <c r="E44">
        <f t="shared" si="2"/>
        <v>-1.3458950201883368E-3</v>
      </c>
      <c r="F44">
        <f t="shared" si="3"/>
        <v>103.05555555555559</v>
      </c>
    </row>
    <row r="45" spans="1:6" x14ac:dyDescent="0.2">
      <c r="A45" s="4">
        <v>37834</v>
      </c>
      <c r="B45">
        <f t="shared" si="0"/>
        <v>2003</v>
      </c>
      <c r="C45">
        <f t="shared" si="1"/>
        <v>8</v>
      </c>
      <c r="D45">
        <f>+VLOOKUP(Sheet2!B45,Sheet1!$A$1:$N$34,1+Sheet2!C45)</f>
        <v>72.599999999999994</v>
      </c>
      <c r="E45">
        <f t="shared" si="2"/>
        <v>-2.1563342318059453E-2</v>
      </c>
      <c r="F45">
        <f t="shared" si="3"/>
        <v>100.83333333333334</v>
      </c>
    </row>
    <row r="46" spans="1:6" x14ac:dyDescent="0.2">
      <c r="A46" s="4">
        <v>37865</v>
      </c>
      <c r="B46">
        <f t="shared" si="0"/>
        <v>2003</v>
      </c>
      <c r="C46">
        <f t="shared" si="1"/>
        <v>9</v>
      </c>
      <c r="D46">
        <f>+VLOOKUP(Sheet2!B46,Sheet1!$A$1:$N$34,1+Sheet2!C46)</f>
        <v>74.3</v>
      </c>
      <c r="E46">
        <f t="shared" si="2"/>
        <v>2.3415977961432466E-2</v>
      </c>
      <c r="F46">
        <f t="shared" si="3"/>
        <v>103.19444444444446</v>
      </c>
    </row>
    <row r="47" spans="1:6" x14ac:dyDescent="0.2">
      <c r="A47" s="4">
        <v>37895</v>
      </c>
      <c r="B47">
        <f t="shared" si="0"/>
        <v>2003</v>
      </c>
      <c r="C47">
        <f t="shared" si="1"/>
        <v>10</v>
      </c>
      <c r="D47">
        <f>+VLOOKUP(Sheet2!B47,Sheet1!$A$1:$N$34,1+Sheet2!C47)</f>
        <v>74.8</v>
      </c>
      <c r="E47">
        <f t="shared" si="2"/>
        <v>6.7294751009421283E-3</v>
      </c>
      <c r="F47">
        <f t="shared" si="3"/>
        <v>103.8888888888889</v>
      </c>
    </row>
    <row r="48" spans="1:6" x14ac:dyDescent="0.2">
      <c r="A48" s="4">
        <v>37926</v>
      </c>
      <c r="B48">
        <f t="shared" si="0"/>
        <v>2003</v>
      </c>
      <c r="C48">
        <f t="shared" si="1"/>
        <v>11</v>
      </c>
      <c r="D48">
        <f>+VLOOKUP(Sheet2!B48,Sheet1!$A$1:$N$34,1+Sheet2!C48)</f>
        <v>73</v>
      </c>
      <c r="E48">
        <f t="shared" si="2"/>
        <v>-2.4064171122994638E-2</v>
      </c>
      <c r="F48">
        <f t="shared" si="3"/>
        <v>101.3888888888889</v>
      </c>
    </row>
    <row r="49" spans="1:6" x14ac:dyDescent="0.2">
      <c r="A49" s="4">
        <v>37956</v>
      </c>
      <c r="B49">
        <f t="shared" si="0"/>
        <v>2003</v>
      </c>
      <c r="C49">
        <f t="shared" si="1"/>
        <v>12</v>
      </c>
      <c r="D49">
        <f>+VLOOKUP(Sheet2!B49,Sheet1!$A$1:$N$34,1+Sheet2!C49)</f>
        <v>76.2</v>
      </c>
      <c r="E49">
        <f t="shared" si="2"/>
        <v>4.3835616438356206E-2</v>
      </c>
      <c r="F49">
        <f t="shared" si="3"/>
        <v>105.83333333333334</v>
      </c>
    </row>
    <row r="50" spans="1:6" x14ac:dyDescent="0.2">
      <c r="A50" s="4">
        <v>37987</v>
      </c>
      <c r="B50">
        <f t="shared" si="0"/>
        <v>2004</v>
      </c>
      <c r="C50">
        <f t="shared" si="1"/>
        <v>1</v>
      </c>
      <c r="D50">
        <f>+VLOOKUP(Sheet2!B50,Sheet1!$A$1:$N$34,1+Sheet2!C50)</f>
        <v>73.599999999999994</v>
      </c>
      <c r="E50">
        <f t="shared" si="2"/>
        <v>-3.4120734908136607E-2</v>
      </c>
      <c r="F50">
        <f t="shared" si="3"/>
        <v>102.22222222222221</v>
      </c>
    </row>
    <row r="51" spans="1:6" x14ac:dyDescent="0.2">
      <c r="A51" s="4">
        <v>38018</v>
      </c>
      <c r="B51">
        <f t="shared" si="0"/>
        <v>2004</v>
      </c>
      <c r="C51">
        <f t="shared" si="1"/>
        <v>2</v>
      </c>
      <c r="D51">
        <f>+VLOOKUP(Sheet2!B51,Sheet1!$A$1:$N$34,1+Sheet2!C51)</f>
        <v>72.599999999999994</v>
      </c>
      <c r="E51">
        <f t="shared" si="2"/>
        <v>-1.3586956521739135E-2</v>
      </c>
      <c r="F51">
        <f t="shared" si="3"/>
        <v>100.83333333333333</v>
      </c>
    </row>
    <row r="52" spans="1:6" x14ac:dyDescent="0.2">
      <c r="A52" s="4">
        <v>38047</v>
      </c>
      <c r="B52">
        <f t="shared" si="0"/>
        <v>2004</v>
      </c>
      <c r="C52">
        <f t="shared" si="1"/>
        <v>3</v>
      </c>
      <c r="D52">
        <f>+VLOOKUP(Sheet2!B52,Sheet1!$A$1:$N$34,1+Sheet2!C52)</f>
        <v>77.8</v>
      </c>
      <c r="E52">
        <f t="shared" si="2"/>
        <v>7.1625344352617137E-2</v>
      </c>
      <c r="F52">
        <f t="shared" si="3"/>
        <v>108.05555555555556</v>
      </c>
    </row>
    <row r="53" spans="1:6" x14ac:dyDescent="0.2">
      <c r="A53" s="4">
        <v>38078</v>
      </c>
      <c r="B53">
        <f t="shared" si="0"/>
        <v>2004</v>
      </c>
      <c r="C53">
        <f t="shared" si="1"/>
        <v>4</v>
      </c>
      <c r="D53">
        <f>+VLOOKUP(Sheet2!B53,Sheet1!$A$1:$N$34,1+Sheet2!C53)</f>
        <v>76</v>
      </c>
      <c r="E53">
        <f t="shared" si="2"/>
        <v>-2.3136246786632397E-2</v>
      </c>
      <c r="F53">
        <f t="shared" si="3"/>
        <v>105.55555555555556</v>
      </c>
    </row>
    <row r="54" spans="1:6" x14ac:dyDescent="0.2">
      <c r="A54" s="4">
        <v>38108</v>
      </c>
      <c r="B54">
        <f t="shared" si="0"/>
        <v>2004</v>
      </c>
      <c r="C54">
        <f t="shared" si="1"/>
        <v>5</v>
      </c>
      <c r="D54">
        <f>+VLOOKUP(Sheet2!B54,Sheet1!$A$1:$N$34,1+Sheet2!C54)</f>
        <v>77</v>
      </c>
      <c r="E54">
        <f t="shared" si="2"/>
        <v>1.3157894736842035E-2</v>
      </c>
      <c r="F54">
        <f t="shared" si="3"/>
        <v>106.94444444444444</v>
      </c>
    </row>
    <row r="55" spans="1:6" x14ac:dyDescent="0.2">
      <c r="A55" s="4">
        <v>38139</v>
      </c>
      <c r="B55">
        <f t="shared" si="0"/>
        <v>2004</v>
      </c>
      <c r="C55">
        <f t="shared" si="1"/>
        <v>6</v>
      </c>
      <c r="D55">
        <f>+VLOOKUP(Sheet2!B55,Sheet1!$A$1:$N$34,1+Sheet2!C55)</f>
        <v>78</v>
      </c>
      <c r="E55">
        <f t="shared" si="2"/>
        <v>1.298701298701288E-2</v>
      </c>
      <c r="F55">
        <f t="shared" si="3"/>
        <v>108.33333333333331</v>
      </c>
    </row>
    <row r="56" spans="1:6" x14ac:dyDescent="0.2">
      <c r="A56" s="4">
        <v>38169</v>
      </c>
      <c r="B56">
        <f t="shared" si="0"/>
        <v>2004</v>
      </c>
      <c r="C56">
        <f t="shared" si="1"/>
        <v>7</v>
      </c>
      <c r="D56">
        <f>+VLOOKUP(Sheet2!B56,Sheet1!$A$1:$N$34,1+Sheet2!C56)</f>
        <v>75.8</v>
      </c>
      <c r="E56">
        <f t="shared" si="2"/>
        <v>-2.8205128205128216E-2</v>
      </c>
      <c r="F56">
        <f t="shared" si="3"/>
        <v>105.27777777777776</v>
      </c>
    </row>
    <row r="57" spans="1:6" x14ac:dyDescent="0.2">
      <c r="A57" s="4">
        <v>38200</v>
      </c>
      <c r="B57">
        <f t="shared" si="0"/>
        <v>2004</v>
      </c>
      <c r="C57">
        <f t="shared" si="1"/>
        <v>8</v>
      </c>
      <c r="D57">
        <f>+VLOOKUP(Sheet2!B57,Sheet1!$A$1:$N$34,1+Sheet2!C57)</f>
        <v>75.900000000000006</v>
      </c>
      <c r="E57">
        <f t="shared" si="2"/>
        <v>1.3192612137205018E-3</v>
      </c>
      <c r="F57">
        <f t="shared" si="3"/>
        <v>105.41666666666667</v>
      </c>
    </row>
    <row r="58" spans="1:6" x14ac:dyDescent="0.2">
      <c r="A58" s="4">
        <v>38231</v>
      </c>
      <c r="B58">
        <f t="shared" si="0"/>
        <v>2004</v>
      </c>
      <c r="C58">
        <f t="shared" si="1"/>
        <v>9</v>
      </c>
      <c r="D58">
        <f>+VLOOKUP(Sheet2!B58,Sheet1!$A$1:$N$34,1+Sheet2!C58)</f>
        <v>76.7</v>
      </c>
      <c r="E58">
        <f t="shared" si="2"/>
        <v>1.0540184453227797E-2</v>
      </c>
      <c r="F58">
        <f t="shared" si="3"/>
        <v>106.52777777777777</v>
      </c>
    </row>
    <row r="59" spans="1:6" x14ac:dyDescent="0.2">
      <c r="A59" s="4">
        <v>38261</v>
      </c>
      <c r="B59">
        <f t="shared" si="0"/>
        <v>2004</v>
      </c>
      <c r="C59">
        <f t="shared" si="1"/>
        <v>10</v>
      </c>
      <c r="D59">
        <f>+VLOOKUP(Sheet2!B59,Sheet1!$A$1:$N$34,1+Sheet2!C59)</f>
        <v>76.5</v>
      </c>
      <c r="E59">
        <f t="shared" si="2"/>
        <v>-2.6075619295958807E-3</v>
      </c>
      <c r="F59">
        <f t="shared" si="3"/>
        <v>106.24999999999999</v>
      </c>
    </row>
    <row r="60" spans="1:6" x14ac:dyDescent="0.2">
      <c r="A60" s="4">
        <v>38292</v>
      </c>
      <c r="B60">
        <f t="shared" si="0"/>
        <v>2004</v>
      </c>
      <c r="C60">
        <f t="shared" si="1"/>
        <v>11</v>
      </c>
      <c r="D60">
        <f>+VLOOKUP(Sheet2!B60,Sheet1!$A$1:$N$34,1+Sheet2!C60)</f>
        <v>77.599999999999994</v>
      </c>
      <c r="E60">
        <f t="shared" si="2"/>
        <v>1.437908496732021E-2</v>
      </c>
      <c r="F60">
        <f t="shared" si="3"/>
        <v>107.77777777777776</v>
      </c>
    </row>
    <row r="61" spans="1:6" x14ac:dyDescent="0.2">
      <c r="A61" s="4">
        <v>38322</v>
      </c>
      <c r="B61">
        <f t="shared" si="0"/>
        <v>2004</v>
      </c>
      <c r="C61">
        <f t="shared" si="1"/>
        <v>12</v>
      </c>
      <c r="D61">
        <f>+VLOOKUP(Sheet2!B61,Sheet1!$A$1:$N$34,1+Sheet2!C61)</f>
        <v>78.599999999999994</v>
      </c>
      <c r="E61">
        <f t="shared" si="2"/>
        <v>1.2886597938144284E-2</v>
      </c>
      <c r="F61">
        <f t="shared" si="3"/>
        <v>109.16666666666664</v>
      </c>
    </row>
    <row r="62" spans="1:6" x14ac:dyDescent="0.2">
      <c r="A62" s="4">
        <v>38353</v>
      </c>
      <c r="B62">
        <f t="shared" si="0"/>
        <v>2005</v>
      </c>
      <c r="C62">
        <f t="shared" si="1"/>
        <v>1</v>
      </c>
      <c r="D62">
        <f>+VLOOKUP(Sheet2!B62,Sheet1!$A$1:$N$34,1+Sheet2!C62)</f>
        <v>74.599999999999994</v>
      </c>
      <c r="E62">
        <f t="shared" si="2"/>
        <v>-5.0890585241730291E-2</v>
      </c>
      <c r="F62">
        <f t="shared" si="3"/>
        <v>103.61111111111109</v>
      </c>
    </row>
    <row r="63" spans="1:6" x14ac:dyDescent="0.2">
      <c r="A63" s="4">
        <v>38384</v>
      </c>
      <c r="B63">
        <f t="shared" si="0"/>
        <v>2005</v>
      </c>
      <c r="C63">
        <f t="shared" si="1"/>
        <v>2</v>
      </c>
      <c r="D63">
        <f>+VLOOKUP(Sheet2!B63,Sheet1!$A$1:$N$34,1+Sheet2!C63)</f>
        <v>73.900000000000006</v>
      </c>
      <c r="E63">
        <f t="shared" si="2"/>
        <v>-9.3833780160856861E-3</v>
      </c>
      <c r="F63">
        <f t="shared" si="3"/>
        <v>102.63888888888887</v>
      </c>
    </row>
    <row r="64" spans="1:6" x14ac:dyDescent="0.2">
      <c r="A64" s="4">
        <v>38412</v>
      </c>
      <c r="B64">
        <f t="shared" si="0"/>
        <v>2005</v>
      </c>
      <c r="C64">
        <f t="shared" si="1"/>
        <v>3</v>
      </c>
      <c r="D64">
        <f>+VLOOKUP(Sheet2!B64,Sheet1!$A$1:$N$34,1+Sheet2!C64)</f>
        <v>76.099999999999994</v>
      </c>
      <c r="E64">
        <f t="shared" si="2"/>
        <v>2.9769959404600588E-2</v>
      </c>
      <c r="F64">
        <f t="shared" si="3"/>
        <v>105.6944444444444</v>
      </c>
    </row>
    <row r="65" spans="1:6" x14ac:dyDescent="0.2">
      <c r="A65" s="4">
        <v>38443</v>
      </c>
      <c r="B65">
        <f t="shared" si="0"/>
        <v>2005</v>
      </c>
      <c r="C65">
        <f t="shared" si="1"/>
        <v>4</v>
      </c>
      <c r="D65">
        <f>+VLOOKUP(Sheet2!B65,Sheet1!$A$1:$N$34,1+Sheet2!C65)</f>
        <v>79.2</v>
      </c>
      <c r="E65">
        <f t="shared" si="2"/>
        <v>4.0735873850197279E-2</v>
      </c>
      <c r="F65">
        <f t="shared" si="3"/>
        <v>109.99999999999997</v>
      </c>
    </row>
    <row r="66" spans="1:6" x14ac:dyDescent="0.2">
      <c r="A66" s="4">
        <v>38473</v>
      </c>
      <c r="B66">
        <f t="shared" si="0"/>
        <v>2005</v>
      </c>
      <c r="C66">
        <f t="shared" si="1"/>
        <v>5</v>
      </c>
      <c r="D66">
        <f>+VLOOKUP(Sheet2!B66,Sheet1!$A$1:$N$34,1+Sheet2!C66)</f>
        <v>79.099999999999994</v>
      </c>
      <c r="E66">
        <f t="shared" si="2"/>
        <v>-1.2626262626264095E-3</v>
      </c>
      <c r="F66">
        <f t="shared" si="3"/>
        <v>109.86111111111107</v>
      </c>
    </row>
    <row r="67" spans="1:6" x14ac:dyDescent="0.2">
      <c r="A67" s="4">
        <v>38504</v>
      </c>
      <c r="B67">
        <f t="shared" ref="B67:B130" si="4">+YEAR(A67)</f>
        <v>2005</v>
      </c>
      <c r="C67">
        <f t="shared" ref="C67:C130" si="5">+MONTH(A67)</f>
        <v>6</v>
      </c>
      <c r="D67">
        <f>+VLOOKUP(Sheet2!B67,Sheet1!$A$1:$N$34,1+Sheet2!C67)</f>
        <v>78.099999999999994</v>
      </c>
      <c r="E67">
        <f t="shared" si="2"/>
        <v>-1.2642225031605614E-2</v>
      </c>
      <c r="F67">
        <f t="shared" si="3"/>
        <v>108.47222222222217</v>
      </c>
    </row>
    <row r="68" spans="1:6" x14ac:dyDescent="0.2">
      <c r="A68" s="4">
        <v>38534</v>
      </c>
      <c r="B68">
        <f t="shared" si="4"/>
        <v>2005</v>
      </c>
      <c r="C68">
        <f t="shared" si="5"/>
        <v>7</v>
      </c>
      <c r="D68">
        <f>+VLOOKUP(Sheet2!B68,Sheet1!$A$1:$N$34,1+Sheet2!C68)</f>
        <v>76.099999999999994</v>
      </c>
      <c r="E68">
        <f t="shared" ref="E68:E131" si="6">+D68/D67-1</f>
        <v>-2.5608194622279146E-2</v>
      </c>
      <c r="F68">
        <f t="shared" ref="F68:F131" si="7">+F67*(1+E68)</f>
        <v>105.6944444444444</v>
      </c>
    </row>
    <row r="69" spans="1:6" x14ac:dyDescent="0.2">
      <c r="A69" s="4">
        <v>38565</v>
      </c>
      <c r="B69">
        <f t="shared" si="4"/>
        <v>2005</v>
      </c>
      <c r="C69">
        <f t="shared" si="5"/>
        <v>8</v>
      </c>
      <c r="D69">
        <f>+VLOOKUP(Sheet2!B69,Sheet1!$A$1:$N$34,1+Sheet2!C69)</f>
        <v>78.5</v>
      </c>
      <c r="E69">
        <f t="shared" si="6"/>
        <v>3.1537450722733285E-2</v>
      </c>
      <c r="F69">
        <f t="shared" si="7"/>
        <v>109.02777777777774</v>
      </c>
    </row>
    <row r="70" spans="1:6" x14ac:dyDescent="0.2">
      <c r="A70" s="4">
        <v>38596</v>
      </c>
      <c r="B70">
        <f t="shared" si="4"/>
        <v>2005</v>
      </c>
      <c r="C70">
        <f t="shared" si="5"/>
        <v>9</v>
      </c>
      <c r="D70">
        <f>+VLOOKUP(Sheet2!B70,Sheet1!$A$1:$N$34,1+Sheet2!C70)</f>
        <v>79.099999999999994</v>
      </c>
      <c r="E70">
        <f t="shared" si="6"/>
        <v>7.6433121019108263E-3</v>
      </c>
      <c r="F70">
        <f t="shared" si="7"/>
        <v>109.86111111111107</v>
      </c>
    </row>
    <row r="71" spans="1:6" x14ac:dyDescent="0.2">
      <c r="A71" s="4">
        <v>38626</v>
      </c>
      <c r="B71">
        <f t="shared" si="4"/>
        <v>2005</v>
      </c>
      <c r="C71">
        <f t="shared" si="5"/>
        <v>10</v>
      </c>
      <c r="D71">
        <f>+VLOOKUP(Sheet2!B71,Sheet1!$A$1:$N$34,1+Sheet2!C71)</f>
        <v>79</v>
      </c>
      <c r="E71">
        <f t="shared" si="6"/>
        <v>-1.2642225031604948E-3</v>
      </c>
      <c r="F71">
        <f t="shared" si="7"/>
        <v>109.72222222222219</v>
      </c>
    </row>
    <row r="72" spans="1:6" x14ac:dyDescent="0.2">
      <c r="A72" s="4">
        <v>38657</v>
      </c>
      <c r="B72">
        <f t="shared" si="4"/>
        <v>2005</v>
      </c>
      <c r="C72">
        <f t="shared" si="5"/>
        <v>11</v>
      </c>
      <c r="D72">
        <f>+VLOOKUP(Sheet2!B72,Sheet1!$A$1:$N$34,1+Sheet2!C72)</f>
        <v>80.3</v>
      </c>
      <c r="E72">
        <f t="shared" si="6"/>
        <v>1.6455696202531511E-2</v>
      </c>
      <c r="F72">
        <f t="shared" si="7"/>
        <v>111.52777777777773</v>
      </c>
    </row>
    <row r="73" spans="1:6" x14ac:dyDescent="0.2">
      <c r="A73" s="4">
        <v>38687</v>
      </c>
      <c r="B73">
        <f t="shared" si="4"/>
        <v>2005</v>
      </c>
      <c r="C73">
        <f t="shared" si="5"/>
        <v>12</v>
      </c>
      <c r="D73">
        <f>+VLOOKUP(Sheet2!B73,Sheet1!$A$1:$N$34,1+Sheet2!C73)</f>
        <v>81.099999999999994</v>
      </c>
      <c r="E73">
        <f t="shared" si="6"/>
        <v>9.9626400996264408E-3</v>
      </c>
      <c r="F73">
        <f t="shared" si="7"/>
        <v>112.63888888888884</v>
      </c>
    </row>
    <row r="74" spans="1:6" x14ac:dyDescent="0.2">
      <c r="A74" s="4">
        <v>38718</v>
      </c>
      <c r="B74">
        <f t="shared" si="4"/>
        <v>2006</v>
      </c>
      <c r="C74">
        <f t="shared" si="5"/>
        <v>1</v>
      </c>
      <c r="D74">
        <f>+VLOOKUP(Sheet2!B74,Sheet1!$A$1:$N$34,1+Sheet2!C74)</f>
        <v>79.3</v>
      </c>
      <c r="E74">
        <f t="shared" si="6"/>
        <v>-2.2194821208384674E-2</v>
      </c>
      <c r="F74">
        <f t="shared" si="7"/>
        <v>110.13888888888884</v>
      </c>
    </row>
    <row r="75" spans="1:6" x14ac:dyDescent="0.2">
      <c r="A75" s="4">
        <v>38749</v>
      </c>
      <c r="B75">
        <f t="shared" si="4"/>
        <v>2006</v>
      </c>
      <c r="C75">
        <f t="shared" si="5"/>
        <v>2</v>
      </c>
      <c r="D75">
        <f>+VLOOKUP(Sheet2!B75,Sheet1!$A$1:$N$34,1+Sheet2!C75)</f>
        <v>76.8</v>
      </c>
      <c r="E75">
        <f t="shared" si="6"/>
        <v>-3.1525851197982346E-2</v>
      </c>
      <c r="F75">
        <f t="shared" si="7"/>
        <v>106.66666666666663</v>
      </c>
    </row>
    <row r="76" spans="1:6" x14ac:dyDescent="0.2">
      <c r="A76" s="4">
        <v>38777</v>
      </c>
      <c r="B76">
        <f t="shared" si="4"/>
        <v>2006</v>
      </c>
      <c r="C76">
        <f t="shared" si="5"/>
        <v>3</v>
      </c>
      <c r="D76">
        <f>+VLOOKUP(Sheet2!B76,Sheet1!$A$1:$N$34,1+Sheet2!C76)</f>
        <v>82</v>
      </c>
      <c r="E76">
        <f t="shared" si="6"/>
        <v>6.7708333333333481E-2</v>
      </c>
      <c r="F76">
        <f t="shared" si="7"/>
        <v>113.88888888888886</v>
      </c>
    </row>
    <row r="77" spans="1:6" x14ac:dyDescent="0.2">
      <c r="A77" s="4">
        <v>38808</v>
      </c>
      <c r="B77">
        <f t="shared" si="4"/>
        <v>2006</v>
      </c>
      <c r="C77">
        <f t="shared" si="5"/>
        <v>4</v>
      </c>
      <c r="D77">
        <f>+VLOOKUP(Sheet2!B77,Sheet1!$A$1:$N$34,1+Sheet2!C77)</f>
        <v>79.7</v>
      </c>
      <c r="E77">
        <f t="shared" si="6"/>
        <v>-2.8048780487804792E-2</v>
      </c>
      <c r="F77">
        <f t="shared" si="7"/>
        <v>110.69444444444443</v>
      </c>
    </row>
    <row r="78" spans="1:6" x14ac:dyDescent="0.2">
      <c r="A78" s="4">
        <v>38838</v>
      </c>
      <c r="B78">
        <f t="shared" si="4"/>
        <v>2006</v>
      </c>
      <c r="C78">
        <f t="shared" si="5"/>
        <v>5</v>
      </c>
      <c r="D78">
        <f>+VLOOKUP(Sheet2!B78,Sheet1!$A$1:$N$34,1+Sheet2!C78)</f>
        <v>84.4</v>
      </c>
      <c r="E78">
        <f t="shared" si="6"/>
        <v>5.8971141781681391E-2</v>
      </c>
      <c r="F78">
        <f t="shared" si="7"/>
        <v>117.22222222222221</v>
      </c>
    </row>
    <row r="79" spans="1:6" x14ac:dyDescent="0.2">
      <c r="A79" s="4">
        <v>38869</v>
      </c>
      <c r="B79">
        <f t="shared" si="4"/>
        <v>2006</v>
      </c>
      <c r="C79">
        <f t="shared" si="5"/>
        <v>6</v>
      </c>
      <c r="D79">
        <f>+VLOOKUP(Sheet2!B79,Sheet1!$A$1:$N$34,1+Sheet2!C79)</f>
        <v>83.3</v>
      </c>
      <c r="E79">
        <f t="shared" si="6"/>
        <v>-1.3033175355450344E-2</v>
      </c>
      <c r="F79">
        <f t="shared" si="7"/>
        <v>115.69444444444443</v>
      </c>
    </row>
    <row r="80" spans="1:6" x14ac:dyDescent="0.2">
      <c r="A80" s="4">
        <v>38899</v>
      </c>
      <c r="B80">
        <f t="shared" si="4"/>
        <v>2006</v>
      </c>
      <c r="C80">
        <f t="shared" si="5"/>
        <v>7</v>
      </c>
      <c r="D80">
        <f>+VLOOKUP(Sheet2!B80,Sheet1!$A$1:$N$34,1+Sheet2!C80)</f>
        <v>80.599999999999994</v>
      </c>
      <c r="E80">
        <f t="shared" si="6"/>
        <v>-3.2412965186074505E-2</v>
      </c>
      <c r="F80">
        <f t="shared" si="7"/>
        <v>111.94444444444441</v>
      </c>
    </row>
    <row r="81" spans="1:6" x14ac:dyDescent="0.2">
      <c r="A81" s="4">
        <v>38930</v>
      </c>
      <c r="B81">
        <f t="shared" si="4"/>
        <v>2006</v>
      </c>
      <c r="C81">
        <f t="shared" si="5"/>
        <v>8</v>
      </c>
      <c r="D81">
        <f>+VLOOKUP(Sheet2!B81,Sheet1!$A$1:$N$34,1+Sheet2!C81)</f>
        <v>82.4</v>
      </c>
      <c r="E81">
        <f t="shared" si="6"/>
        <v>2.2332506203474045E-2</v>
      </c>
      <c r="F81">
        <f t="shared" si="7"/>
        <v>114.44444444444443</v>
      </c>
    </row>
    <row r="82" spans="1:6" x14ac:dyDescent="0.2">
      <c r="A82" s="4">
        <v>38961</v>
      </c>
      <c r="B82">
        <f t="shared" si="4"/>
        <v>2006</v>
      </c>
      <c r="C82">
        <f t="shared" si="5"/>
        <v>9</v>
      </c>
      <c r="D82">
        <f>+VLOOKUP(Sheet2!B82,Sheet1!$A$1:$N$34,1+Sheet2!C82)</f>
        <v>82.2</v>
      </c>
      <c r="E82">
        <f t="shared" si="6"/>
        <v>-2.4271844660194164E-3</v>
      </c>
      <c r="F82">
        <f t="shared" si="7"/>
        <v>114.16666666666666</v>
      </c>
    </row>
    <row r="83" spans="1:6" x14ac:dyDescent="0.2">
      <c r="A83" s="4">
        <v>38991</v>
      </c>
      <c r="B83">
        <f t="shared" si="4"/>
        <v>2006</v>
      </c>
      <c r="C83">
        <f t="shared" si="5"/>
        <v>10</v>
      </c>
      <c r="D83">
        <f>+VLOOKUP(Sheet2!B83,Sheet1!$A$1:$N$34,1+Sheet2!C83)</f>
        <v>83.5</v>
      </c>
      <c r="E83">
        <f t="shared" si="6"/>
        <v>1.5815085158150888E-2</v>
      </c>
      <c r="F83">
        <f t="shared" si="7"/>
        <v>115.97222222222221</v>
      </c>
    </row>
    <row r="84" spans="1:6" x14ac:dyDescent="0.2">
      <c r="A84" s="4">
        <v>39022</v>
      </c>
      <c r="B84">
        <f t="shared" si="4"/>
        <v>2006</v>
      </c>
      <c r="C84">
        <f t="shared" si="5"/>
        <v>11</v>
      </c>
      <c r="D84">
        <f>+VLOOKUP(Sheet2!B84,Sheet1!$A$1:$N$34,1+Sheet2!C84)</f>
        <v>82.7</v>
      </c>
      <c r="E84">
        <f t="shared" si="6"/>
        <v>-9.5808383233532135E-3</v>
      </c>
      <c r="F84">
        <f t="shared" si="7"/>
        <v>114.86111111111111</v>
      </c>
    </row>
    <row r="85" spans="1:6" x14ac:dyDescent="0.2">
      <c r="A85" s="4">
        <v>39052</v>
      </c>
      <c r="B85">
        <f t="shared" si="4"/>
        <v>2006</v>
      </c>
      <c r="C85">
        <f t="shared" si="5"/>
        <v>12</v>
      </c>
      <c r="D85">
        <f>+VLOOKUP(Sheet2!B85,Sheet1!$A$1:$N$34,1+Sheet2!C85)</f>
        <v>82.5</v>
      </c>
      <c r="E85">
        <f t="shared" si="6"/>
        <v>-2.4183796856106499E-3</v>
      </c>
      <c r="F85">
        <f t="shared" si="7"/>
        <v>114.58333333333333</v>
      </c>
    </row>
    <row r="86" spans="1:6" x14ac:dyDescent="0.2">
      <c r="A86" s="4">
        <v>39083</v>
      </c>
      <c r="B86">
        <f t="shared" si="4"/>
        <v>2007</v>
      </c>
      <c r="C86">
        <f t="shared" si="5"/>
        <v>1</v>
      </c>
      <c r="D86">
        <f>+VLOOKUP(Sheet2!B86,Sheet1!$A$1:$N$34,1+Sheet2!C86)</f>
        <v>80.900000000000006</v>
      </c>
      <c r="E86">
        <f t="shared" si="6"/>
        <v>-1.9393939393939297E-2</v>
      </c>
      <c r="F86">
        <f t="shared" si="7"/>
        <v>112.36111111111111</v>
      </c>
    </row>
    <row r="87" spans="1:6" x14ac:dyDescent="0.2">
      <c r="A87" s="4">
        <v>39114</v>
      </c>
      <c r="B87">
        <f t="shared" si="4"/>
        <v>2007</v>
      </c>
      <c r="C87">
        <f t="shared" si="5"/>
        <v>2</v>
      </c>
      <c r="D87">
        <f>+VLOOKUP(Sheet2!B87,Sheet1!$A$1:$N$34,1+Sheet2!C87)</f>
        <v>78.3</v>
      </c>
      <c r="E87">
        <f t="shared" si="6"/>
        <v>-3.2138442521631783E-2</v>
      </c>
      <c r="F87">
        <f t="shared" si="7"/>
        <v>108.74999999999999</v>
      </c>
    </row>
    <row r="88" spans="1:6" x14ac:dyDescent="0.2">
      <c r="A88" s="4">
        <v>39142</v>
      </c>
      <c r="B88">
        <f t="shared" si="4"/>
        <v>2007</v>
      </c>
      <c r="C88">
        <f t="shared" si="5"/>
        <v>3</v>
      </c>
      <c r="D88">
        <f>+VLOOKUP(Sheet2!B88,Sheet1!$A$1:$N$34,1+Sheet2!C88)</f>
        <v>83.8</v>
      </c>
      <c r="E88">
        <f t="shared" si="6"/>
        <v>7.0242656449553076E-2</v>
      </c>
      <c r="F88">
        <f t="shared" si="7"/>
        <v>116.38888888888889</v>
      </c>
    </row>
    <row r="89" spans="1:6" x14ac:dyDescent="0.2">
      <c r="A89" s="4">
        <v>39173</v>
      </c>
      <c r="B89">
        <f t="shared" si="4"/>
        <v>2007</v>
      </c>
      <c r="C89">
        <f t="shared" si="5"/>
        <v>4</v>
      </c>
      <c r="D89">
        <f>+VLOOKUP(Sheet2!B89,Sheet1!$A$1:$N$34,1+Sheet2!C89)</f>
        <v>82</v>
      </c>
      <c r="E89">
        <f t="shared" si="6"/>
        <v>-2.1479713603818618E-2</v>
      </c>
      <c r="F89">
        <f t="shared" si="7"/>
        <v>113.88888888888889</v>
      </c>
    </row>
    <row r="90" spans="1:6" x14ac:dyDescent="0.2">
      <c r="A90" s="4">
        <v>39203</v>
      </c>
      <c r="B90">
        <f t="shared" si="4"/>
        <v>2007</v>
      </c>
      <c r="C90">
        <f t="shared" si="5"/>
        <v>5</v>
      </c>
      <c r="D90">
        <f>+VLOOKUP(Sheet2!B90,Sheet1!$A$1:$N$34,1+Sheet2!C90)</f>
        <v>85.6</v>
      </c>
      <c r="E90">
        <f t="shared" si="6"/>
        <v>4.3902439024390283E-2</v>
      </c>
      <c r="F90">
        <f t="shared" si="7"/>
        <v>118.88888888888889</v>
      </c>
    </row>
    <row r="91" spans="1:6" x14ac:dyDescent="0.2">
      <c r="A91" s="4">
        <v>39234</v>
      </c>
      <c r="B91">
        <f t="shared" si="4"/>
        <v>2007</v>
      </c>
      <c r="C91">
        <f t="shared" si="5"/>
        <v>6</v>
      </c>
      <c r="D91">
        <f>+VLOOKUP(Sheet2!B91,Sheet1!$A$1:$N$34,1+Sheet2!C91)</f>
        <v>85</v>
      </c>
      <c r="E91">
        <f t="shared" si="6"/>
        <v>-7.0093457943924964E-3</v>
      </c>
      <c r="F91">
        <f t="shared" si="7"/>
        <v>118.05555555555556</v>
      </c>
    </row>
    <row r="92" spans="1:6" x14ac:dyDescent="0.2">
      <c r="A92" s="4">
        <v>39264</v>
      </c>
      <c r="B92">
        <f t="shared" si="4"/>
        <v>2007</v>
      </c>
      <c r="C92">
        <f t="shared" si="5"/>
        <v>7</v>
      </c>
      <c r="D92">
        <f>+VLOOKUP(Sheet2!B92,Sheet1!$A$1:$N$34,1+Sheet2!C92)</f>
        <v>83.3</v>
      </c>
      <c r="E92">
        <f t="shared" si="6"/>
        <v>-2.0000000000000018E-2</v>
      </c>
      <c r="F92">
        <f t="shared" si="7"/>
        <v>115.69444444444444</v>
      </c>
    </row>
    <row r="93" spans="1:6" x14ac:dyDescent="0.2">
      <c r="A93" s="4">
        <v>39295</v>
      </c>
      <c r="B93">
        <f t="shared" si="4"/>
        <v>2007</v>
      </c>
      <c r="C93">
        <f t="shared" si="5"/>
        <v>8</v>
      </c>
      <c r="D93">
        <f>+VLOOKUP(Sheet2!B93,Sheet1!$A$1:$N$34,1+Sheet2!C93)</f>
        <v>84.3</v>
      </c>
      <c r="E93">
        <f t="shared" si="6"/>
        <v>1.200480192076836E-2</v>
      </c>
      <c r="F93">
        <f t="shared" si="7"/>
        <v>117.08333333333334</v>
      </c>
    </row>
    <row r="94" spans="1:6" x14ac:dyDescent="0.2">
      <c r="A94" s="4">
        <v>39326</v>
      </c>
      <c r="B94">
        <f t="shared" si="4"/>
        <v>2007</v>
      </c>
      <c r="C94">
        <f t="shared" si="5"/>
        <v>9</v>
      </c>
      <c r="D94">
        <f>+VLOOKUP(Sheet2!B94,Sheet1!$A$1:$N$34,1+Sheet2!C94)</f>
        <v>83.3</v>
      </c>
      <c r="E94">
        <f t="shared" si="6"/>
        <v>-1.1862396204033177E-2</v>
      </c>
      <c r="F94">
        <f t="shared" si="7"/>
        <v>115.69444444444446</v>
      </c>
    </row>
    <row r="95" spans="1:6" x14ac:dyDescent="0.2">
      <c r="A95" s="4">
        <v>39356</v>
      </c>
      <c r="B95">
        <f t="shared" si="4"/>
        <v>2007</v>
      </c>
      <c r="C95">
        <f t="shared" si="5"/>
        <v>10</v>
      </c>
      <c r="D95">
        <f>+VLOOKUP(Sheet2!B95,Sheet1!$A$1:$N$34,1+Sheet2!C95)</f>
        <v>86.6</v>
      </c>
      <c r="E95">
        <f t="shared" si="6"/>
        <v>3.9615846338535432E-2</v>
      </c>
      <c r="F95">
        <f t="shared" si="7"/>
        <v>120.2777777777778</v>
      </c>
    </row>
    <row r="96" spans="1:6" x14ac:dyDescent="0.2">
      <c r="A96" s="4">
        <v>39387</v>
      </c>
      <c r="B96">
        <f t="shared" si="4"/>
        <v>2007</v>
      </c>
      <c r="C96">
        <f t="shared" si="5"/>
        <v>11</v>
      </c>
      <c r="D96">
        <f>+VLOOKUP(Sheet2!B96,Sheet1!$A$1:$N$34,1+Sheet2!C96)</f>
        <v>84.8</v>
      </c>
      <c r="E96">
        <f t="shared" si="6"/>
        <v>-2.0785219399538035E-2</v>
      </c>
      <c r="F96">
        <f t="shared" si="7"/>
        <v>117.77777777777781</v>
      </c>
    </row>
    <row r="97" spans="1:6" x14ac:dyDescent="0.2">
      <c r="A97" s="4">
        <v>39417</v>
      </c>
      <c r="B97">
        <f t="shared" si="4"/>
        <v>2007</v>
      </c>
      <c r="C97">
        <f t="shared" si="5"/>
        <v>12</v>
      </c>
      <c r="D97">
        <f>+VLOOKUP(Sheet2!B97,Sheet1!$A$1:$N$34,1+Sheet2!C97)</f>
        <v>83.6</v>
      </c>
      <c r="E97">
        <f t="shared" si="6"/>
        <v>-1.4150943396226467E-2</v>
      </c>
      <c r="F97">
        <f t="shared" si="7"/>
        <v>116.11111111111114</v>
      </c>
    </row>
    <row r="98" spans="1:6" x14ac:dyDescent="0.2">
      <c r="A98" s="4">
        <v>39448</v>
      </c>
      <c r="B98">
        <f t="shared" si="4"/>
        <v>2008</v>
      </c>
      <c r="C98">
        <f t="shared" si="5"/>
        <v>1</v>
      </c>
      <c r="D98">
        <f>+VLOOKUP(Sheet2!B98,Sheet1!$A$1:$N$34,1+Sheet2!C98)</f>
        <v>82.5</v>
      </c>
      <c r="E98">
        <f t="shared" si="6"/>
        <v>-1.3157894736842035E-2</v>
      </c>
      <c r="F98">
        <f t="shared" si="7"/>
        <v>114.58333333333337</v>
      </c>
    </row>
    <row r="99" spans="1:6" x14ac:dyDescent="0.2">
      <c r="A99" s="4">
        <v>39479</v>
      </c>
      <c r="B99">
        <f t="shared" si="4"/>
        <v>2008</v>
      </c>
      <c r="C99">
        <f t="shared" si="5"/>
        <v>2</v>
      </c>
      <c r="D99">
        <f>+VLOOKUP(Sheet2!B99,Sheet1!$A$1:$N$34,1+Sheet2!C99)</f>
        <v>81.2</v>
      </c>
      <c r="E99">
        <f t="shared" si="6"/>
        <v>-1.5757575757575748E-2</v>
      </c>
      <c r="F99">
        <f t="shared" si="7"/>
        <v>112.77777777777781</v>
      </c>
    </row>
    <row r="100" spans="1:6" x14ac:dyDescent="0.2">
      <c r="A100" s="4">
        <v>39508</v>
      </c>
      <c r="B100">
        <f t="shared" si="4"/>
        <v>2008</v>
      </c>
      <c r="C100">
        <f t="shared" si="5"/>
        <v>3</v>
      </c>
      <c r="D100">
        <f>+VLOOKUP(Sheet2!B100,Sheet1!$A$1:$N$34,1+Sheet2!C100)</f>
        <v>80.7</v>
      </c>
      <c r="E100">
        <f t="shared" si="6"/>
        <v>-6.1576354679803158E-3</v>
      </c>
      <c r="F100">
        <f t="shared" si="7"/>
        <v>112.08333333333337</v>
      </c>
    </row>
    <row r="101" spans="1:6" x14ac:dyDescent="0.2">
      <c r="A101" s="4">
        <v>39539</v>
      </c>
      <c r="B101">
        <f t="shared" si="4"/>
        <v>2008</v>
      </c>
      <c r="C101">
        <f t="shared" si="5"/>
        <v>4</v>
      </c>
      <c r="D101">
        <f>+VLOOKUP(Sheet2!B101,Sheet1!$A$1:$N$34,1+Sheet2!C101)</f>
        <v>86.8</v>
      </c>
      <c r="E101">
        <f t="shared" si="6"/>
        <v>7.5588599752168362E-2</v>
      </c>
      <c r="F101">
        <f t="shared" si="7"/>
        <v>120.55555555555557</v>
      </c>
    </row>
    <row r="102" spans="1:6" x14ac:dyDescent="0.2">
      <c r="A102" s="4">
        <v>39569</v>
      </c>
      <c r="B102">
        <f t="shared" si="4"/>
        <v>2008</v>
      </c>
      <c r="C102">
        <f t="shared" si="5"/>
        <v>5</v>
      </c>
      <c r="D102">
        <f>+VLOOKUP(Sheet2!B102,Sheet1!$A$1:$N$34,1+Sheet2!C102)</f>
        <v>85.5</v>
      </c>
      <c r="E102">
        <f t="shared" si="6"/>
        <v>-1.4976958525345641E-2</v>
      </c>
      <c r="F102">
        <f t="shared" si="7"/>
        <v>118.75000000000001</v>
      </c>
    </row>
    <row r="103" spans="1:6" x14ac:dyDescent="0.2">
      <c r="A103" s="4">
        <v>39600</v>
      </c>
      <c r="B103">
        <f t="shared" si="4"/>
        <v>2008</v>
      </c>
      <c r="C103">
        <f t="shared" si="5"/>
        <v>6</v>
      </c>
      <c r="D103">
        <f>+VLOOKUP(Sheet2!B103,Sheet1!$A$1:$N$34,1+Sheet2!C103)</f>
        <v>85.5</v>
      </c>
      <c r="E103">
        <f t="shared" si="6"/>
        <v>0</v>
      </c>
      <c r="F103">
        <f t="shared" si="7"/>
        <v>118.75000000000001</v>
      </c>
    </row>
    <row r="104" spans="1:6" x14ac:dyDescent="0.2">
      <c r="A104" s="4">
        <v>39630</v>
      </c>
      <c r="B104">
        <f t="shared" si="4"/>
        <v>2008</v>
      </c>
      <c r="C104">
        <f t="shared" si="5"/>
        <v>7</v>
      </c>
      <c r="D104">
        <f>+VLOOKUP(Sheet2!B104,Sheet1!$A$1:$N$34,1+Sheet2!C104)</f>
        <v>85.6</v>
      </c>
      <c r="E104">
        <f t="shared" si="6"/>
        <v>1.1695906432747094E-3</v>
      </c>
      <c r="F104">
        <f t="shared" si="7"/>
        <v>118.88888888888889</v>
      </c>
    </row>
    <row r="105" spans="1:6" x14ac:dyDescent="0.2">
      <c r="A105" s="4">
        <v>39661</v>
      </c>
      <c r="B105">
        <f t="shared" si="4"/>
        <v>2008</v>
      </c>
      <c r="C105">
        <f t="shared" si="5"/>
        <v>8</v>
      </c>
      <c r="D105">
        <f>+VLOOKUP(Sheet2!B105,Sheet1!$A$1:$N$34,1+Sheet2!C105)</f>
        <v>83.1</v>
      </c>
      <c r="E105">
        <f t="shared" si="6"/>
        <v>-2.9205607476635476E-2</v>
      </c>
      <c r="F105">
        <f t="shared" si="7"/>
        <v>115.41666666666667</v>
      </c>
    </row>
    <row r="106" spans="1:6" x14ac:dyDescent="0.2">
      <c r="A106" s="4">
        <v>39692</v>
      </c>
      <c r="B106">
        <f t="shared" si="4"/>
        <v>2008</v>
      </c>
      <c r="C106">
        <f t="shared" si="5"/>
        <v>9</v>
      </c>
      <c r="D106">
        <f>+VLOOKUP(Sheet2!B106,Sheet1!$A$1:$N$34,1+Sheet2!C106)</f>
        <v>84.1</v>
      </c>
      <c r="E106">
        <f t="shared" si="6"/>
        <v>1.2033694344163681E-2</v>
      </c>
      <c r="F106">
        <f t="shared" si="7"/>
        <v>116.80555555555556</v>
      </c>
    </row>
    <row r="107" spans="1:6" x14ac:dyDescent="0.2">
      <c r="A107" s="4">
        <v>39722</v>
      </c>
      <c r="B107">
        <f t="shared" si="4"/>
        <v>2008</v>
      </c>
      <c r="C107">
        <f t="shared" si="5"/>
        <v>10</v>
      </c>
      <c r="D107">
        <f>+VLOOKUP(Sheet2!B107,Sheet1!$A$1:$N$34,1+Sheet2!C107)</f>
        <v>86.6</v>
      </c>
      <c r="E107">
        <f t="shared" si="6"/>
        <v>2.9726516052318575E-2</v>
      </c>
      <c r="F107">
        <f t="shared" si="7"/>
        <v>120.27777777777777</v>
      </c>
    </row>
    <row r="108" spans="1:6" x14ac:dyDescent="0.2">
      <c r="A108" s="4">
        <v>39753</v>
      </c>
      <c r="B108">
        <f t="shared" si="4"/>
        <v>2008</v>
      </c>
      <c r="C108">
        <f t="shared" si="5"/>
        <v>11</v>
      </c>
      <c r="D108">
        <f>+VLOOKUP(Sheet2!B108,Sheet1!$A$1:$N$34,1+Sheet2!C108)</f>
        <v>82.9</v>
      </c>
      <c r="E108">
        <f t="shared" si="6"/>
        <v>-4.272517321016156E-2</v>
      </c>
      <c r="F108">
        <f t="shared" si="7"/>
        <v>115.1388888888889</v>
      </c>
    </row>
    <row r="109" spans="1:6" x14ac:dyDescent="0.2">
      <c r="A109" s="4">
        <v>39783</v>
      </c>
      <c r="B109">
        <f t="shared" si="4"/>
        <v>2008</v>
      </c>
      <c r="C109">
        <f t="shared" si="5"/>
        <v>12</v>
      </c>
      <c r="D109">
        <f>+VLOOKUP(Sheet2!B109,Sheet1!$A$1:$N$34,1+Sheet2!C109)</f>
        <v>83.2</v>
      </c>
      <c r="E109">
        <f t="shared" si="6"/>
        <v>3.6188178528346882E-3</v>
      </c>
      <c r="F109">
        <f t="shared" si="7"/>
        <v>115.55555555555556</v>
      </c>
    </row>
    <row r="110" spans="1:6" x14ac:dyDescent="0.2">
      <c r="A110" s="4">
        <v>39814</v>
      </c>
      <c r="B110">
        <f t="shared" si="4"/>
        <v>2009</v>
      </c>
      <c r="C110">
        <f t="shared" si="5"/>
        <v>1</v>
      </c>
      <c r="D110">
        <f>+VLOOKUP(Sheet2!B110,Sheet1!$A$1:$N$34,1+Sheet2!C110)</f>
        <v>76</v>
      </c>
      <c r="E110">
        <f t="shared" si="6"/>
        <v>-8.6538461538461564E-2</v>
      </c>
      <c r="F110">
        <f t="shared" si="7"/>
        <v>105.55555555555556</v>
      </c>
    </row>
    <row r="111" spans="1:6" x14ac:dyDescent="0.2">
      <c r="A111" s="4">
        <v>39845</v>
      </c>
      <c r="B111">
        <f t="shared" si="4"/>
        <v>2009</v>
      </c>
      <c r="C111">
        <f t="shared" si="5"/>
        <v>2</v>
      </c>
      <c r="D111">
        <f>+VLOOKUP(Sheet2!B111,Sheet1!$A$1:$N$34,1+Sheet2!C111)</f>
        <v>73.7</v>
      </c>
      <c r="E111">
        <f t="shared" si="6"/>
        <v>-3.026315789473677E-2</v>
      </c>
      <c r="F111">
        <f t="shared" si="7"/>
        <v>102.36111111111111</v>
      </c>
    </row>
    <row r="112" spans="1:6" x14ac:dyDescent="0.2">
      <c r="A112" s="4">
        <v>39873</v>
      </c>
      <c r="B112">
        <f t="shared" si="4"/>
        <v>2009</v>
      </c>
      <c r="C112">
        <f t="shared" si="5"/>
        <v>3</v>
      </c>
      <c r="D112">
        <f>+VLOOKUP(Sheet2!B112,Sheet1!$A$1:$N$34,1+Sheet2!C112)</f>
        <v>78.400000000000006</v>
      </c>
      <c r="E112">
        <f t="shared" si="6"/>
        <v>6.3772048846675755E-2</v>
      </c>
      <c r="F112">
        <f t="shared" si="7"/>
        <v>108.8888888888889</v>
      </c>
    </row>
    <row r="113" spans="1:6" x14ac:dyDescent="0.2">
      <c r="A113" s="4">
        <v>39904</v>
      </c>
      <c r="B113">
        <f t="shared" si="4"/>
        <v>2009</v>
      </c>
      <c r="C113">
        <f t="shared" si="5"/>
        <v>4</v>
      </c>
      <c r="D113">
        <f>+VLOOKUP(Sheet2!B113,Sheet1!$A$1:$N$34,1+Sheet2!C113)</f>
        <v>76.3</v>
      </c>
      <c r="E113">
        <f t="shared" si="6"/>
        <v>-2.6785714285714413E-2</v>
      </c>
      <c r="F113">
        <f t="shared" si="7"/>
        <v>105.97222222222221</v>
      </c>
    </row>
    <row r="114" spans="1:6" x14ac:dyDescent="0.2">
      <c r="A114" s="4">
        <v>39934</v>
      </c>
      <c r="B114">
        <f t="shared" si="4"/>
        <v>2009</v>
      </c>
      <c r="C114">
        <f t="shared" si="5"/>
        <v>5</v>
      </c>
      <c r="D114">
        <f>+VLOOKUP(Sheet2!B114,Sheet1!$A$1:$N$34,1+Sheet2!C114)</f>
        <v>76.8</v>
      </c>
      <c r="E114">
        <f t="shared" si="6"/>
        <v>6.5530799475752577E-3</v>
      </c>
      <c r="F114">
        <f t="shared" si="7"/>
        <v>106.66666666666664</v>
      </c>
    </row>
    <row r="115" spans="1:6" x14ac:dyDescent="0.2">
      <c r="A115" s="4">
        <v>39965</v>
      </c>
      <c r="B115">
        <f t="shared" si="4"/>
        <v>2009</v>
      </c>
      <c r="C115">
        <f t="shared" si="5"/>
        <v>6</v>
      </c>
      <c r="D115">
        <f>+VLOOKUP(Sheet2!B115,Sheet1!$A$1:$N$34,1+Sheet2!C115)</f>
        <v>79.099999999999994</v>
      </c>
      <c r="E115">
        <f t="shared" si="6"/>
        <v>2.9947916666666741E-2</v>
      </c>
      <c r="F115">
        <f t="shared" si="7"/>
        <v>109.8611111111111</v>
      </c>
    </row>
    <row r="116" spans="1:6" x14ac:dyDescent="0.2">
      <c r="A116" s="4">
        <v>39995</v>
      </c>
      <c r="B116">
        <f t="shared" si="4"/>
        <v>2009</v>
      </c>
      <c r="C116">
        <f t="shared" si="5"/>
        <v>7</v>
      </c>
      <c r="D116">
        <f>+VLOOKUP(Sheet2!B116,Sheet1!$A$1:$N$34,1+Sheet2!C116)</f>
        <v>80.2</v>
      </c>
      <c r="E116">
        <f t="shared" si="6"/>
        <v>1.3906447534766331E-2</v>
      </c>
      <c r="F116">
        <f t="shared" si="7"/>
        <v>111.3888888888889</v>
      </c>
    </row>
    <row r="117" spans="1:6" x14ac:dyDescent="0.2">
      <c r="A117" s="4">
        <v>40026</v>
      </c>
      <c r="B117">
        <f t="shared" si="4"/>
        <v>2009</v>
      </c>
      <c r="C117">
        <f t="shared" si="5"/>
        <v>8</v>
      </c>
      <c r="D117">
        <f>+VLOOKUP(Sheet2!B117,Sheet1!$A$1:$N$34,1+Sheet2!C117)</f>
        <v>78.099999999999994</v>
      </c>
      <c r="E117">
        <f t="shared" si="6"/>
        <v>-2.6184538653366674E-2</v>
      </c>
      <c r="F117">
        <f t="shared" si="7"/>
        <v>108.47222222222223</v>
      </c>
    </row>
    <row r="118" spans="1:6" x14ac:dyDescent="0.2">
      <c r="A118" s="4">
        <v>40057</v>
      </c>
      <c r="B118">
        <f t="shared" si="4"/>
        <v>2009</v>
      </c>
      <c r="C118">
        <f t="shared" si="5"/>
        <v>9</v>
      </c>
      <c r="D118">
        <f>+VLOOKUP(Sheet2!B118,Sheet1!$A$1:$N$34,1+Sheet2!C118)</f>
        <v>80.099999999999994</v>
      </c>
      <c r="E118">
        <f t="shared" si="6"/>
        <v>2.5608194622279035E-2</v>
      </c>
      <c r="F118">
        <f t="shared" si="7"/>
        <v>111.25</v>
      </c>
    </row>
    <row r="119" spans="1:6" x14ac:dyDescent="0.2">
      <c r="A119" s="4">
        <v>40087</v>
      </c>
      <c r="B119">
        <f t="shared" si="4"/>
        <v>2009</v>
      </c>
      <c r="C119">
        <f t="shared" si="5"/>
        <v>10</v>
      </c>
      <c r="D119">
        <f>+VLOOKUP(Sheet2!B119,Sheet1!$A$1:$N$34,1+Sheet2!C119)</f>
        <v>82.3</v>
      </c>
      <c r="E119">
        <f t="shared" si="6"/>
        <v>2.7465667915106184E-2</v>
      </c>
      <c r="F119">
        <f t="shared" si="7"/>
        <v>114.30555555555556</v>
      </c>
    </row>
    <row r="120" spans="1:6" x14ac:dyDescent="0.2">
      <c r="A120" s="4">
        <v>40118</v>
      </c>
      <c r="B120">
        <f t="shared" si="4"/>
        <v>2009</v>
      </c>
      <c r="C120">
        <f t="shared" si="5"/>
        <v>11</v>
      </c>
      <c r="D120">
        <f>+VLOOKUP(Sheet2!B120,Sheet1!$A$1:$N$34,1+Sheet2!C120)</f>
        <v>82.2</v>
      </c>
      <c r="E120">
        <f t="shared" si="6"/>
        <v>-1.2150668286755595E-3</v>
      </c>
      <c r="F120">
        <f t="shared" si="7"/>
        <v>114.16666666666667</v>
      </c>
    </row>
    <row r="121" spans="1:6" x14ac:dyDescent="0.2">
      <c r="A121" s="4">
        <v>40148</v>
      </c>
      <c r="B121">
        <f t="shared" si="4"/>
        <v>2009</v>
      </c>
      <c r="C121">
        <f t="shared" si="5"/>
        <v>12</v>
      </c>
      <c r="D121">
        <f>+VLOOKUP(Sheet2!B121,Sheet1!$A$1:$N$34,1+Sheet2!C121)</f>
        <v>83.3</v>
      </c>
      <c r="E121">
        <f t="shared" si="6"/>
        <v>1.3381995133819879E-2</v>
      </c>
      <c r="F121">
        <f t="shared" si="7"/>
        <v>115.69444444444444</v>
      </c>
    </row>
    <row r="122" spans="1:6" x14ac:dyDescent="0.2">
      <c r="A122" s="4">
        <v>40179</v>
      </c>
      <c r="B122">
        <f t="shared" si="4"/>
        <v>2010</v>
      </c>
      <c r="C122">
        <f t="shared" si="5"/>
        <v>1</v>
      </c>
      <c r="D122">
        <f>+VLOOKUP(Sheet2!B122,Sheet1!$A$1:$N$34,1+Sheet2!C122)</f>
        <v>77.8</v>
      </c>
      <c r="E122">
        <f t="shared" si="6"/>
        <v>-6.6026410564225646E-2</v>
      </c>
      <c r="F122">
        <f t="shared" si="7"/>
        <v>108.05555555555556</v>
      </c>
    </row>
    <row r="123" spans="1:6" x14ac:dyDescent="0.2">
      <c r="A123" s="4">
        <v>40210</v>
      </c>
      <c r="B123">
        <f t="shared" si="4"/>
        <v>2010</v>
      </c>
      <c r="C123">
        <f t="shared" si="5"/>
        <v>2</v>
      </c>
      <c r="D123">
        <f>+VLOOKUP(Sheet2!B123,Sheet1!$A$1:$N$34,1+Sheet2!C123)</f>
        <v>77</v>
      </c>
      <c r="E123">
        <f t="shared" si="6"/>
        <v>-1.0282776349614386E-2</v>
      </c>
      <c r="F123">
        <f t="shared" si="7"/>
        <v>106.94444444444444</v>
      </c>
    </row>
    <row r="124" spans="1:6" x14ac:dyDescent="0.2">
      <c r="A124" s="4">
        <v>40238</v>
      </c>
      <c r="B124">
        <f t="shared" si="4"/>
        <v>2010</v>
      </c>
      <c r="C124">
        <f t="shared" si="5"/>
        <v>3</v>
      </c>
      <c r="D124">
        <f>+VLOOKUP(Sheet2!B124,Sheet1!$A$1:$N$34,1+Sheet2!C124)</f>
        <v>83.8</v>
      </c>
      <c r="E124">
        <f t="shared" si="6"/>
        <v>8.8311688311688341E-2</v>
      </c>
      <c r="F124">
        <f t="shared" si="7"/>
        <v>116.38888888888889</v>
      </c>
    </row>
    <row r="125" spans="1:6" x14ac:dyDescent="0.2">
      <c r="A125" s="4">
        <v>40269</v>
      </c>
      <c r="B125">
        <f t="shared" si="4"/>
        <v>2010</v>
      </c>
      <c r="C125">
        <f t="shared" si="5"/>
        <v>4</v>
      </c>
      <c r="D125">
        <f>+VLOOKUP(Sheet2!B125,Sheet1!$A$1:$N$34,1+Sheet2!C125)</f>
        <v>82.2</v>
      </c>
      <c r="E125">
        <f t="shared" si="6"/>
        <v>-1.9093078758949833E-2</v>
      </c>
      <c r="F125">
        <f t="shared" si="7"/>
        <v>114.16666666666667</v>
      </c>
    </row>
    <row r="126" spans="1:6" x14ac:dyDescent="0.2">
      <c r="A126" s="4">
        <v>40299</v>
      </c>
      <c r="B126">
        <f t="shared" si="4"/>
        <v>2010</v>
      </c>
      <c r="C126">
        <f t="shared" si="5"/>
        <v>5</v>
      </c>
      <c r="D126">
        <f>+VLOOKUP(Sheet2!B126,Sheet1!$A$1:$N$34,1+Sheet2!C126)</f>
        <v>82.7</v>
      </c>
      <c r="E126">
        <f t="shared" si="6"/>
        <v>6.0827250608272987E-3</v>
      </c>
      <c r="F126">
        <f t="shared" si="7"/>
        <v>114.86111111111111</v>
      </c>
    </row>
    <row r="127" spans="1:6" x14ac:dyDescent="0.2">
      <c r="A127" s="4">
        <v>40330</v>
      </c>
      <c r="B127">
        <f t="shared" si="4"/>
        <v>2010</v>
      </c>
      <c r="C127">
        <f t="shared" si="5"/>
        <v>6</v>
      </c>
      <c r="D127">
        <f>+VLOOKUP(Sheet2!B127,Sheet1!$A$1:$N$34,1+Sheet2!C127)</f>
        <v>84.1</v>
      </c>
      <c r="E127">
        <f t="shared" si="6"/>
        <v>1.6928657799274438E-2</v>
      </c>
      <c r="F127">
        <f t="shared" si="7"/>
        <v>116.80555555555556</v>
      </c>
    </row>
    <row r="128" spans="1:6" x14ac:dyDescent="0.2">
      <c r="A128" s="4">
        <v>40360</v>
      </c>
      <c r="B128">
        <f t="shared" si="4"/>
        <v>2010</v>
      </c>
      <c r="C128">
        <f t="shared" si="5"/>
        <v>7</v>
      </c>
      <c r="D128">
        <f>+VLOOKUP(Sheet2!B128,Sheet1!$A$1:$N$34,1+Sheet2!C128)</f>
        <v>83.8</v>
      </c>
      <c r="E128">
        <f t="shared" si="6"/>
        <v>-3.5671819262782511E-3</v>
      </c>
      <c r="F128">
        <f t="shared" si="7"/>
        <v>116.38888888888889</v>
      </c>
    </row>
    <row r="129" spans="1:6" x14ac:dyDescent="0.2">
      <c r="A129" s="4">
        <v>40391</v>
      </c>
      <c r="B129">
        <f t="shared" si="4"/>
        <v>2010</v>
      </c>
      <c r="C129">
        <f t="shared" si="5"/>
        <v>8</v>
      </c>
      <c r="D129">
        <f>+VLOOKUP(Sheet2!B129,Sheet1!$A$1:$N$34,1+Sheet2!C129)</f>
        <v>82.9</v>
      </c>
      <c r="E129">
        <f t="shared" si="6"/>
        <v>-1.0739856801909253E-2</v>
      </c>
      <c r="F129">
        <f t="shared" si="7"/>
        <v>115.13888888888889</v>
      </c>
    </row>
    <row r="130" spans="1:6" x14ac:dyDescent="0.2">
      <c r="A130" s="4">
        <v>40422</v>
      </c>
      <c r="B130">
        <f t="shared" si="4"/>
        <v>2010</v>
      </c>
      <c r="C130">
        <f t="shared" si="5"/>
        <v>9</v>
      </c>
      <c r="D130">
        <f>+VLOOKUP(Sheet2!B130,Sheet1!$A$1:$N$34,1+Sheet2!C130)</f>
        <v>83.5</v>
      </c>
      <c r="E130">
        <f t="shared" si="6"/>
        <v>7.2376357056693763E-3</v>
      </c>
      <c r="F130">
        <f t="shared" si="7"/>
        <v>115.9722222222222</v>
      </c>
    </row>
    <row r="131" spans="1:6" x14ac:dyDescent="0.2">
      <c r="A131" s="4">
        <v>40452</v>
      </c>
      <c r="B131">
        <f t="shared" ref="B131:B194" si="8">+YEAR(A131)</f>
        <v>2010</v>
      </c>
      <c r="C131">
        <f t="shared" ref="C131:C194" si="9">+MONTH(A131)</f>
        <v>10</v>
      </c>
      <c r="D131">
        <f>+VLOOKUP(Sheet2!B131,Sheet1!$A$1:$N$34,1+Sheet2!C131)</f>
        <v>84.5</v>
      </c>
      <c r="E131">
        <f t="shared" si="6"/>
        <v>1.1976047904191711E-2</v>
      </c>
      <c r="F131">
        <f t="shared" si="7"/>
        <v>117.3611111111111</v>
      </c>
    </row>
    <row r="132" spans="1:6" x14ac:dyDescent="0.2">
      <c r="A132" s="4">
        <v>40483</v>
      </c>
      <c r="B132">
        <f t="shared" si="8"/>
        <v>2010</v>
      </c>
      <c r="C132">
        <f t="shared" si="9"/>
        <v>11</v>
      </c>
      <c r="D132">
        <f>+VLOOKUP(Sheet2!B132,Sheet1!$A$1:$N$34,1+Sheet2!C132)</f>
        <v>86.3</v>
      </c>
      <c r="E132">
        <f t="shared" ref="E132:E195" si="10">+D132/D131-1</f>
        <v>2.130177514792897E-2</v>
      </c>
      <c r="F132">
        <f t="shared" ref="F132:F195" si="11">+F131*(1+E132)</f>
        <v>119.8611111111111</v>
      </c>
    </row>
    <row r="133" spans="1:6" x14ac:dyDescent="0.2">
      <c r="A133" s="4">
        <v>40513</v>
      </c>
      <c r="B133">
        <f t="shared" si="8"/>
        <v>2010</v>
      </c>
      <c r="C133">
        <f t="shared" si="9"/>
        <v>12</v>
      </c>
      <c r="D133">
        <f>+VLOOKUP(Sheet2!B133,Sheet1!$A$1:$N$34,1+Sheet2!C133)</f>
        <v>86.4</v>
      </c>
      <c r="E133">
        <f t="shared" si="10"/>
        <v>1.1587485515645035E-3</v>
      </c>
      <c r="F133">
        <f t="shared" si="11"/>
        <v>120.00000000000001</v>
      </c>
    </row>
    <row r="134" spans="1:6" x14ac:dyDescent="0.2">
      <c r="A134" s="4">
        <v>40544</v>
      </c>
      <c r="B134">
        <f t="shared" si="8"/>
        <v>2011</v>
      </c>
      <c r="C134">
        <f t="shared" si="9"/>
        <v>1</v>
      </c>
      <c r="D134">
        <f>+VLOOKUP(Sheet2!B134,Sheet1!$A$1:$N$34,1+Sheet2!C134)</f>
        <v>81.099999999999994</v>
      </c>
      <c r="E134">
        <f t="shared" si="10"/>
        <v>-6.1342592592592671E-2</v>
      </c>
      <c r="F134">
        <f t="shared" si="11"/>
        <v>112.6388888888889</v>
      </c>
    </row>
    <row r="135" spans="1:6" x14ac:dyDescent="0.2">
      <c r="A135" s="4">
        <v>40575</v>
      </c>
      <c r="B135">
        <f t="shared" si="8"/>
        <v>2011</v>
      </c>
      <c r="C135">
        <f t="shared" si="9"/>
        <v>2</v>
      </c>
      <c r="D135">
        <f>+VLOOKUP(Sheet2!B135,Sheet1!$A$1:$N$34,1+Sheet2!C135)</f>
        <v>80.099999999999994</v>
      </c>
      <c r="E135">
        <f t="shared" si="10"/>
        <v>-1.2330456226880449E-2</v>
      </c>
      <c r="F135">
        <f t="shared" si="11"/>
        <v>111.25</v>
      </c>
    </row>
    <row r="136" spans="1:6" x14ac:dyDescent="0.2">
      <c r="A136" s="4">
        <v>40603</v>
      </c>
      <c r="B136">
        <f t="shared" si="8"/>
        <v>2011</v>
      </c>
      <c r="C136">
        <f t="shared" si="9"/>
        <v>3</v>
      </c>
      <c r="D136">
        <f>+VLOOKUP(Sheet2!B136,Sheet1!$A$1:$N$34,1+Sheet2!C136)</f>
        <v>87.2</v>
      </c>
      <c r="E136">
        <f t="shared" si="10"/>
        <v>8.8639200998751777E-2</v>
      </c>
      <c r="F136">
        <f t="shared" si="11"/>
        <v>121.11111111111113</v>
      </c>
    </row>
    <row r="137" spans="1:6" x14ac:dyDescent="0.2">
      <c r="A137" s="4">
        <v>40634</v>
      </c>
      <c r="B137">
        <f t="shared" si="8"/>
        <v>2011</v>
      </c>
      <c r="C137">
        <f t="shared" si="9"/>
        <v>4</v>
      </c>
      <c r="D137">
        <f>+VLOOKUP(Sheet2!B137,Sheet1!$A$1:$N$34,1+Sheet2!C137)</f>
        <v>83</v>
      </c>
      <c r="E137">
        <f t="shared" si="10"/>
        <v>-4.8165137614678888E-2</v>
      </c>
      <c r="F137">
        <f t="shared" si="11"/>
        <v>115.2777777777778</v>
      </c>
    </row>
    <row r="138" spans="1:6" x14ac:dyDescent="0.2">
      <c r="A138" s="4">
        <v>40664</v>
      </c>
      <c r="B138">
        <f t="shared" si="8"/>
        <v>2011</v>
      </c>
      <c r="C138">
        <f t="shared" si="9"/>
        <v>5</v>
      </c>
      <c r="D138">
        <f>+VLOOKUP(Sheet2!B138,Sheet1!$A$1:$N$34,1+Sheet2!C138)</f>
        <v>86</v>
      </c>
      <c r="E138">
        <f t="shared" si="10"/>
        <v>3.6144578313253017E-2</v>
      </c>
      <c r="F138">
        <f t="shared" si="11"/>
        <v>119.44444444444447</v>
      </c>
    </row>
    <row r="139" spans="1:6" x14ac:dyDescent="0.2">
      <c r="A139" s="4">
        <v>40695</v>
      </c>
      <c r="B139">
        <f t="shared" si="8"/>
        <v>2011</v>
      </c>
      <c r="C139">
        <f t="shared" si="9"/>
        <v>6</v>
      </c>
      <c r="D139">
        <f>+VLOOKUP(Sheet2!B139,Sheet1!$A$1:$N$34,1+Sheet2!C139)</f>
        <v>86.9</v>
      </c>
      <c r="E139">
        <f t="shared" si="10"/>
        <v>1.0465116279069875E-2</v>
      </c>
      <c r="F139">
        <f t="shared" si="11"/>
        <v>120.69444444444449</v>
      </c>
    </row>
    <row r="140" spans="1:6" x14ac:dyDescent="0.2">
      <c r="A140" s="4">
        <v>40725</v>
      </c>
      <c r="B140">
        <f t="shared" si="8"/>
        <v>2011</v>
      </c>
      <c r="C140">
        <f t="shared" si="9"/>
        <v>7</v>
      </c>
      <c r="D140">
        <f>+VLOOKUP(Sheet2!B140,Sheet1!$A$1:$N$34,1+Sheet2!C140)</f>
        <v>86.1</v>
      </c>
      <c r="E140">
        <f t="shared" si="10"/>
        <v>-9.205983889528313E-3</v>
      </c>
      <c r="F140">
        <f t="shared" si="11"/>
        <v>119.58333333333336</v>
      </c>
    </row>
    <row r="141" spans="1:6" x14ac:dyDescent="0.2">
      <c r="A141" s="4">
        <v>40756</v>
      </c>
      <c r="B141">
        <f t="shared" si="8"/>
        <v>2011</v>
      </c>
      <c r="C141">
        <f t="shared" si="9"/>
        <v>8</v>
      </c>
      <c r="D141">
        <f>+VLOOKUP(Sheet2!B141,Sheet1!$A$1:$N$34,1+Sheet2!C141)</f>
        <v>87.3</v>
      </c>
      <c r="E141">
        <f t="shared" si="10"/>
        <v>1.3937282229965264E-2</v>
      </c>
      <c r="F141">
        <f t="shared" si="11"/>
        <v>121.25000000000004</v>
      </c>
    </row>
    <row r="142" spans="1:6" x14ac:dyDescent="0.2">
      <c r="A142" s="4">
        <v>40787</v>
      </c>
      <c r="B142">
        <f t="shared" si="8"/>
        <v>2011</v>
      </c>
      <c r="C142">
        <f t="shared" si="9"/>
        <v>9</v>
      </c>
      <c r="D142">
        <f>+VLOOKUP(Sheet2!B142,Sheet1!$A$1:$N$34,1+Sheet2!C142)</f>
        <v>86.7</v>
      </c>
      <c r="E142">
        <f t="shared" si="10"/>
        <v>-6.8728522336769515E-3</v>
      </c>
      <c r="F142">
        <f t="shared" si="11"/>
        <v>120.41666666666671</v>
      </c>
    </row>
    <row r="143" spans="1:6" x14ac:dyDescent="0.2">
      <c r="A143" s="4">
        <v>40817</v>
      </c>
      <c r="B143">
        <f t="shared" si="8"/>
        <v>2011</v>
      </c>
      <c r="C143">
        <f t="shared" si="9"/>
        <v>10</v>
      </c>
      <c r="D143">
        <f>+VLOOKUP(Sheet2!B143,Sheet1!$A$1:$N$34,1+Sheet2!C143)</f>
        <v>87.5</v>
      </c>
      <c r="E143">
        <f t="shared" si="10"/>
        <v>9.2272202998846531E-3</v>
      </c>
      <c r="F143">
        <f t="shared" si="11"/>
        <v>121.52777777777783</v>
      </c>
    </row>
    <row r="144" spans="1:6" x14ac:dyDescent="0.2">
      <c r="A144" s="4">
        <v>40848</v>
      </c>
      <c r="B144">
        <f t="shared" si="8"/>
        <v>2011</v>
      </c>
      <c r="C144">
        <f t="shared" si="9"/>
        <v>11</v>
      </c>
      <c r="D144">
        <f>+VLOOKUP(Sheet2!B144,Sheet1!$A$1:$N$34,1+Sheet2!C144)</f>
        <v>90.8</v>
      </c>
      <c r="E144">
        <f t="shared" si="10"/>
        <v>3.7714285714285589E-2</v>
      </c>
      <c r="F144">
        <f t="shared" si="11"/>
        <v>126.11111111111114</v>
      </c>
    </row>
    <row r="145" spans="1:6" x14ac:dyDescent="0.2">
      <c r="A145" s="4">
        <v>40878</v>
      </c>
      <c r="B145">
        <f t="shared" si="8"/>
        <v>2011</v>
      </c>
      <c r="C145">
        <f t="shared" si="9"/>
        <v>12</v>
      </c>
      <c r="D145">
        <f>+VLOOKUP(Sheet2!B145,Sheet1!$A$1:$N$34,1+Sheet2!C145)</f>
        <v>89.2</v>
      </c>
      <c r="E145">
        <f t="shared" si="10"/>
        <v>-1.7621145374449254E-2</v>
      </c>
      <c r="F145">
        <f t="shared" si="11"/>
        <v>123.88888888888893</v>
      </c>
    </row>
    <row r="146" spans="1:6" x14ac:dyDescent="0.2">
      <c r="A146" s="4">
        <v>40909</v>
      </c>
      <c r="B146">
        <f t="shared" si="8"/>
        <v>2012</v>
      </c>
      <c r="C146">
        <f t="shared" si="9"/>
        <v>1</v>
      </c>
      <c r="D146">
        <f>+VLOOKUP(Sheet2!B146,Sheet1!$A$1:$N$34,1+Sheet2!C146)</f>
        <v>85.4</v>
      </c>
      <c r="E146">
        <f t="shared" si="10"/>
        <v>-4.2600896860986559E-2</v>
      </c>
      <c r="F146">
        <f t="shared" si="11"/>
        <v>118.61111111111114</v>
      </c>
    </row>
    <row r="147" spans="1:6" x14ac:dyDescent="0.2">
      <c r="A147" s="4">
        <v>40940</v>
      </c>
      <c r="B147">
        <f t="shared" si="8"/>
        <v>2012</v>
      </c>
      <c r="C147">
        <f t="shared" si="9"/>
        <v>2</v>
      </c>
      <c r="D147">
        <f>+VLOOKUP(Sheet2!B147,Sheet1!$A$1:$N$34,1+Sheet2!C147)</f>
        <v>85.3</v>
      </c>
      <c r="E147">
        <f t="shared" si="10"/>
        <v>-1.1709601873537423E-3</v>
      </c>
      <c r="F147">
        <f t="shared" si="11"/>
        <v>118.47222222222224</v>
      </c>
    </row>
    <row r="148" spans="1:6" x14ac:dyDescent="0.2">
      <c r="A148" s="4">
        <v>40969</v>
      </c>
      <c r="B148">
        <f t="shared" si="8"/>
        <v>2012</v>
      </c>
      <c r="C148">
        <f t="shared" si="9"/>
        <v>3</v>
      </c>
      <c r="D148">
        <f>+VLOOKUP(Sheet2!B148,Sheet1!$A$1:$N$34,1+Sheet2!C148)</f>
        <v>90.1</v>
      </c>
      <c r="E148">
        <f t="shared" si="10"/>
        <v>5.6271981242672853E-2</v>
      </c>
      <c r="F148">
        <f t="shared" si="11"/>
        <v>125.1388888888889</v>
      </c>
    </row>
    <row r="149" spans="1:6" x14ac:dyDescent="0.2">
      <c r="A149" s="4">
        <v>41000</v>
      </c>
      <c r="B149">
        <f t="shared" si="8"/>
        <v>2012</v>
      </c>
      <c r="C149">
        <f t="shared" si="9"/>
        <v>4</v>
      </c>
      <c r="D149">
        <f>+VLOOKUP(Sheet2!B149,Sheet1!$A$1:$N$34,1+Sheet2!C149)</f>
        <v>86.7</v>
      </c>
      <c r="E149">
        <f t="shared" si="10"/>
        <v>-3.7735849056603654E-2</v>
      </c>
      <c r="F149">
        <f t="shared" si="11"/>
        <v>120.41666666666669</v>
      </c>
    </row>
    <row r="150" spans="1:6" x14ac:dyDescent="0.2">
      <c r="A150" s="4">
        <v>41030</v>
      </c>
      <c r="B150">
        <f t="shared" si="8"/>
        <v>2012</v>
      </c>
      <c r="C150">
        <f t="shared" si="9"/>
        <v>5</v>
      </c>
      <c r="D150">
        <f>+VLOOKUP(Sheet2!B150,Sheet1!$A$1:$N$34,1+Sheet2!C150)</f>
        <v>90.1</v>
      </c>
      <c r="E150">
        <f t="shared" si="10"/>
        <v>3.9215686274509665E-2</v>
      </c>
      <c r="F150">
        <f t="shared" si="11"/>
        <v>125.13888888888889</v>
      </c>
    </row>
    <row r="151" spans="1:6" x14ac:dyDescent="0.2">
      <c r="A151" s="4">
        <v>41061</v>
      </c>
      <c r="B151">
        <f t="shared" si="8"/>
        <v>2012</v>
      </c>
      <c r="C151">
        <f t="shared" si="9"/>
        <v>6</v>
      </c>
      <c r="D151">
        <f>+VLOOKUP(Sheet2!B151,Sheet1!$A$1:$N$34,1+Sheet2!C151)</f>
        <v>89.8</v>
      </c>
      <c r="E151">
        <f t="shared" si="10"/>
        <v>-3.3296337402884957E-3</v>
      </c>
      <c r="F151">
        <f t="shared" si="11"/>
        <v>124.72222222222223</v>
      </c>
    </row>
    <row r="152" spans="1:6" x14ac:dyDescent="0.2">
      <c r="A152" s="4">
        <v>41091</v>
      </c>
      <c r="B152">
        <f t="shared" si="8"/>
        <v>2012</v>
      </c>
      <c r="C152">
        <f t="shared" si="9"/>
        <v>7</v>
      </c>
      <c r="D152">
        <f>+VLOOKUP(Sheet2!B152,Sheet1!$A$1:$N$34,1+Sheet2!C152)</f>
        <v>89.9</v>
      </c>
      <c r="E152">
        <f t="shared" si="10"/>
        <v>1.1135857461026522E-3</v>
      </c>
      <c r="F152">
        <f t="shared" si="11"/>
        <v>124.86111111111114</v>
      </c>
    </row>
    <row r="153" spans="1:6" x14ac:dyDescent="0.2">
      <c r="A153" s="4">
        <v>41122</v>
      </c>
      <c r="B153">
        <f t="shared" si="8"/>
        <v>2012</v>
      </c>
      <c r="C153">
        <f t="shared" si="9"/>
        <v>8</v>
      </c>
      <c r="D153">
        <f>+VLOOKUP(Sheet2!B153,Sheet1!$A$1:$N$34,1+Sheet2!C153)</f>
        <v>89.4</v>
      </c>
      <c r="E153">
        <f t="shared" si="10"/>
        <v>-5.5617352614015791E-3</v>
      </c>
      <c r="F153">
        <f t="shared" si="11"/>
        <v>124.1666666666667</v>
      </c>
    </row>
    <row r="154" spans="1:6" x14ac:dyDescent="0.2">
      <c r="A154" s="4">
        <v>41153</v>
      </c>
      <c r="B154">
        <f t="shared" si="8"/>
        <v>2012</v>
      </c>
      <c r="C154">
        <f t="shared" si="9"/>
        <v>9</v>
      </c>
      <c r="D154">
        <f>+VLOOKUP(Sheet2!B154,Sheet1!$A$1:$N$34,1+Sheet2!C154)</f>
        <v>87.3</v>
      </c>
      <c r="E154">
        <f t="shared" si="10"/>
        <v>-2.3489932885906173E-2</v>
      </c>
      <c r="F154">
        <f t="shared" si="11"/>
        <v>121.25000000000001</v>
      </c>
    </row>
    <row r="155" spans="1:6" x14ac:dyDescent="0.2">
      <c r="A155" s="4">
        <v>41183</v>
      </c>
      <c r="B155">
        <f t="shared" si="8"/>
        <v>2012</v>
      </c>
      <c r="C155">
        <f t="shared" si="9"/>
        <v>10</v>
      </c>
      <c r="D155">
        <f>+VLOOKUP(Sheet2!B155,Sheet1!$A$1:$N$34,1+Sheet2!C155)</f>
        <v>91.4</v>
      </c>
      <c r="E155">
        <f t="shared" si="10"/>
        <v>4.6964490263459391E-2</v>
      </c>
      <c r="F155">
        <f t="shared" si="11"/>
        <v>126.94444444444447</v>
      </c>
    </row>
    <row r="156" spans="1:6" x14ac:dyDescent="0.2">
      <c r="A156" s="4">
        <v>41214</v>
      </c>
      <c r="B156">
        <f t="shared" si="8"/>
        <v>2012</v>
      </c>
      <c r="C156">
        <f t="shared" si="9"/>
        <v>11</v>
      </c>
      <c r="D156">
        <f>+VLOOKUP(Sheet2!B156,Sheet1!$A$1:$N$34,1+Sheet2!C156)</f>
        <v>93.4</v>
      </c>
      <c r="E156">
        <f t="shared" si="10"/>
        <v>2.1881838074398141E-2</v>
      </c>
      <c r="F156">
        <f t="shared" si="11"/>
        <v>129.72222222222223</v>
      </c>
    </row>
    <row r="157" spans="1:6" x14ac:dyDescent="0.2">
      <c r="A157" s="4">
        <v>41244</v>
      </c>
      <c r="B157">
        <f t="shared" si="8"/>
        <v>2012</v>
      </c>
      <c r="C157">
        <f t="shared" si="9"/>
        <v>12</v>
      </c>
      <c r="D157">
        <f>+VLOOKUP(Sheet2!B157,Sheet1!$A$1:$N$34,1+Sheet2!C157)</f>
        <v>90.4</v>
      </c>
      <c r="E157">
        <f t="shared" si="10"/>
        <v>-3.2119914346895095E-2</v>
      </c>
      <c r="F157">
        <f t="shared" si="11"/>
        <v>125.55555555555556</v>
      </c>
    </row>
    <row r="158" spans="1:6" x14ac:dyDescent="0.2">
      <c r="A158" s="4">
        <v>41275</v>
      </c>
      <c r="B158">
        <f t="shared" si="8"/>
        <v>2013</v>
      </c>
      <c r="C158">
        <f t="shared" si="9"/>
        <v>1</v>
      </c>
      <c r="D158">
        <f>+VLOOKUP(Sheet2!B158,Sheet1!$A$1:$N$34,1+Sheet2!C158)</f>
        <v>87.7</v>
      </c>
      <c r="E158">
        <f t="shared" si="10"/>
        <v>-2.986725663716816E-2</v>
      </c>
      <c r="F158">
        <f t="shared" si="11"/>
        <v>121.80555555555556</v>
      </c>
    </row>
    <row r="159" spans="1:6" x14ac:dyDescent="0.2">
      <c r="A159" s="4">
        <v>41306</v>
      </c>
      <c r="B159">
        <f t="shared" si="8"/>
        <v>2013</v>
      </c>
      <c r="C159">
        <f t="shared" si="9"/>
        <v>2</v>
      </c>
      <c r="D159">
        <f>+VLOOKUP(Sheet2!B159,Sheet1!$A$1:$N$34,1+Sheet2!C159)</f>
        <v>85.1</v>
      </c>
      <c r="E159">
        <f t="shared" si="10"/>
        <v>-2.9646522234891726E-2</v>
      </c>
      <c r="F159">
        <f t="shared" si="11"/>
        <v>118.19444444444444</v>
      </c>
    </row>
    <row r="160" spans="1:6" x14ac:dyDescent="0.2">
      <c r="A160" s="4">
        <v>41334</v>
      </c>
      <c r="B160">
        <f t="shared" si="8"/>
        <v>2013</v>
      </c>
      <c r="C160">
        <f t="shared" si="9"/>
        <v>3</v>
      </c>
      <c r="D160">
        <f>+VLOOKUP(Sheet2!B160,Sheet1!$A$1:$N$34,1+Sheet2!C160)</f>
        <v>87.3</v>
      </c>
      <c r="E160">
        <f t="shared" si="10"/>
        <v>2.5851938895417259E-2</v>
      </c>
      <c r="F160">
        <f t="shared" si="11"/>
        <v>121.25000000000001</v>
      </c>
    </row>
    <row r="161" spans="1:6" x14ac:dyDescent="0.2">
      <c r="A161" s="4">
        <v>41365</v>
      </c>
      <c r="B161">
        <f t="shared" si="8"/>
        <v>2013</v>
      </c>
      <c r="C161">
        <f t="shared" si="9"/>
        <v>4</v>
      </c>
      <c r="D161">
        <f>+VLOOKUP(Sheet2!B161,Sheet1!$A$1:$N$34,1+Sheet2!C161)</f>
        <v>90.5</v>
      </c>
      <c r="E161">
        <f t="shared" si="10"/>
        <v>3.6655211912943964E-2</v>
      </c>
      <c r="F161">
        <f t="shared" si="11"/>
        <v>125.69444444444447</v>
      </c>
    </row>
    <row r="162" spans="1:6" x14ac:dyDescent="0.2">
      <c r="A162" s="4">
        <v>41395</v>
      </c>
      <c r="B162">
        <f t="shared" si="8"/>
        <v>2013</v>
      </c>
      <c r="C162">
        <f t="shared" si="9"/>
        <v>5</v>
      </c>
      <c r="D162">
        <f>+VLOOKUP(Sheet2!B162,Sheet1!$A$1:$N$34,1+Sheet2!C162)</f>
        <v>91.7</v>
      </c>
      <c r="E162">
        <f t="shared" si="10"/>
        <v>1.3259668508287303E-2</v>
      </c>
      <c r="F162">
        <f t="shared" si="11"/>
        <v>127.36111111111114</v>
      </c>
    </row>
    <row r="163" spans="1:6" x14ac:dyDescent="0.2">
      <c r="A163" s="4">
        <v>41426</v>
      </c>
      <c r="B163">
        <f t="shared" si="8"/>
        <v>2013</v>
      </c>
      <c r="C163">
        <f t="shared" si="9"/>
        <v>6</v>
      </c>
      <c r="D163">
        <f>+VLOOKUP(Sheet2!B163,Sheet1!$A$1:$N$34,1+Sheet2!C163)</f>
        <v>89.3</v>
      </c>
      <c r="E163">
        <f t="shared" si="10"/>
        <v>-2.6172300981461394E-2</v>
      </c>
      <c r="F163">
        <f t="shared" si="11"/>
        <v>124.0277777777778</v>
      </c>
    </row>
    <row r="164" spans="1:6" x14ac:dyDescent="0.2">
      <c r="A164" s="4">
        <v>41456</v>
      </c>
      <c r="B164">
        <f t="shared" si="8"/>
        <v>2013</v>
      </c>
      <c r="C164">
        <f t="shared" si="9"/>
        <v>7</v>
      </c>
      <c r="D164">
        <f>+VLOOKUP(Sheet2!B164,Sheet1!$A$1:$N$34,1+Sheet2!C164)</f>
        <v>91.1</v>
      </c>
      <c r="E164">
        <f t="shared" si="10"/>
        <v>2.015677491601342E-2</v>
      </c>
      <c r="F164">
        <f t="shared" si="11"/>
        <v>126.5277777777778</v>
      </c>
    </row>
    <row r="165" spans="1:6" x14ac:dyDescent="0.2">
      <c r="A165" s="4">
        <v>41487</v>
      </c>
      <c r="B165">
        <f t="shared" si="8"/>
        <v>2013</v>
      </c>
      <c r="C165">
        <f t="shared" si="9"/>
        <v>8</v>
      </c>
      <c r="D165">
        <f>+VLOOKUP(Sheet2!B165,Sheet1!$A$1:$N$34,1+Sheet2!C165)</f>
        <v>90.2</v>
      </c>
      <c r="E165">
        <f t="shared" si="10"/>
        <v>-9.8792535675081838E-3</v>
      </c>
      <c r="F165">
        <f t="shared" si="11"/>
        <v>125.2777777777778</v>
      </c>
    </row>
    <row r="166" spans="1:6" x14ac:dyDescent="0.2">
      <c r="A166" s="4">
        <v>41518</v>
      </c>
      <c r="B166">
        <f t="shared" si="8"/>
        <v>2013</v>
      </c>
      <c r="C166">
        <f t="shared" si="9"/>
        <v>9</v>
      </c>
      <c r="D166">
        <f>+VLOOKUP(Sheet2!B166,Sheet1!$A$1:$N$34,1+Sheet2!C166)</f>
        <v>88.2</v>
      </c>
      <c r="E166">
        <f t="shared" si="10"/>
        <v>-2.2172949002217335E-2</v>
      </c>
      <c r="F166">
        <f t="shared" si="11"/>
        <v>122.50000000000001</v>
      </c>
    </row>
    <row r="167" spans="1:6" x14ac:dyDescent="0.2">
      <c r="A167" s="4">
        <v>41548</v>
      </c>
      <c r="B167">
        <f t="shared" si="8"/>
        <v>2013</v>
      </c>
      <c r="C167">
        <f t="shared" si="9"/>
        <v>10</v>
      </c>
      <c r="D167">
        <f>+VLOOKUP(Sheet2!B167,Sheet1!$A$1:$N$34,1+Sheet2!C167)</f>
        <v>92.8</v>
      </c>
      <c r="E167">
        <f t="shared" si="10"/>
        <v>5.2154195011337778E-2</v>
      </c>
      <c r="F167">
        <f t="shared" si="11"/>
        <v>128.88888888888889</v>
      </c>
    </row>
    <row r="168" spans="1:6" x14ac:dyDescent="0.2">
      <c r="A168" s="4">
        <v>41579</v>
      </c>
      <c r="B168">
        <f t="shared" si="8"/>
        <v>2013</v>
      </c>
      <c r="C168">
        <f t="shared" si="9"/>
        <v>11</v>
      </c>
      <c r="D168">
        <f>+VLOOKUP(Sheet2!B168,Sheet1!$A$1:$N$34,1+Sheet2!C168)</f>
        <v>93</v>
      </c>
      <c r="E168">
        <f t="shared" si="10"/>
        <v>2.1551724137931494E-3</v>
      </c>
      <c r="F168">
        <f t="shared" si="11"/>
        <v>129.16666666666666</v>
      </c>
    </row>
    <row r="169" spans="1:6" x14ac:dyDescent="0.2">
      <c r="A169" s="4">
        <v>41609</v>
      </c>
      <c r="B169">
        <f t="shared" si="8"/>
        <v>2013</v>
      </c>
      <c r="C169">
        <f t="shared" si="9"/>
        <v>12</v>
      </c>
      <c r="D169">
        <f>+VLOOKUP(Sheet2!B169,Sheet1!$A$1:$N$34,1+Sheet2!C169)</f>
        <v>92.1</v>
      </c>
      <c r="E169">
        <f t="shared" si="10"/>
        <v>-9.6774193548387899E-3</v>
      </c>
      <c r="F169">
        <f t="shared" si="11"/>
        <v>127.91666666666664</v>
      </c>
    </row>
    <row r="170" spans="1:6" x14ac:dyDescent="0.2">
      <c r="A170" s="4">
        <v>41640</v>
      </c>
      <c r="B170">
        <f t="shared" si="8"/>
        <v>2014</v>
      </c>
      <c r="C170">
        <f t="shared" si="9"/>
        <v>1</v>
      </c>
      <c r="D170">
        <f>+VLOOKUP(Sheet2!B170,Sheet1!$A$1:$N$34,1+Sheet2!C170)</f>
        <v>88.1</v>
      </c>
      <c r="E170">
        <f t="shared" si="10"/>
        <v>-4.3431053203040193E-2</v>
      </c>
      <c r="F170">
        <f t="shared" si="11"/>
        <v>122.36111111111109</v>
      </c>
    </row>
    <row r="171" spans="1:6" x14ac:dyDescent="0.2">
      <c r="A171" s="4">
        <v>41671</v>
      </c>
      <c r="B171">
        <f t="shared" si="8"/>
        <v>2014</v>
      </c>
      <c r="C171">
        <f t="shared" si="9"/>
        <v>2</v>
      </c>
      <c r="D171">
        <f>+VLOOKUP(Sheet2!B171,Sheet1!$A$1:$N$34,1+Sheet2!C171)</f>
        <v>86.9</v>
      </c>
      <c r="E171">
        <f t="shared" si="10"/>
        <v>-1.3620885357548129E-2</v>
      </c>
      <c r="F171">
        <f t="shared" si="11"/>
        <v>120.69444444444443</v>
      </c>
    </row>
    <row r="172" spans="1:6" x14ac:dyDescent="0.2">
      <c r="A172" s="4">
        <v>41699</v>
      </c>
      <c r="B172">
        <f t="shared" si="8"/>
        <v>2014</v>
      </c>
      <c r="C172">
        <f t="shared" si="9"/>
        <v>3</v>
      </c>
      <c r="D172">
        <f>+VLOOKUP(Sheet2!B172,Sheet1!$A$1:$N$34,1+Sheet2!C172)</f>
        <v>91.5</v>
      </c>
      <c r="E172">
        <f t="shared" si="10"/>
        <v>5.2934407364787051E-2</v>
      </c>
      <c r="F172">
        <f t="shared" si="11"/>
        <v>127.08333333333331</v>
      </c>
    </row>
    <row r="173" spans="1:6" x14ac:dyDescent="0.2">
      <c r="A173" s="4">
        <v>41730</v>
      </c>
      <c r="B173">
        <f t="shared" si="8"/>
        <v>2014</v>
      </c>
      <c r="C173">
        <f t="shared" si="9"/>
        <v>4</v>
      </c>
      <c r="D173">
        <f>+VLOOKUP(Sheet2!B173,Sheet1!$A$1:$N$34,1+Sheet2!C173)</f>
        <v>90.6</v>
      </c>
      <c r="E173">
        <f t="shared" si="10"/>
        <v>-9.8360655737705915E-3</v>
      </c>
      <c r="F173">
        <f t="shared" si="11"/>
        <v>125.8333333333333</v>
      </c>
    </row>
    <row r="174" spans="1:6" x14ac:dyDescent="0.2">
      <c r="A174" s="4">
        <v>41760</v>
      </c>
      <c r="B174">
        <f t="shared" si="8"/>
        <v>2014</v>
      </c>
      <c r="C174">
        <f t="shared" si="9"/>
        <v>5</v>
      </c>
      <c r="D174">
        <f>+VLOOKUP(Sheet2!B174,Sheet1!$A$1:$N$34,1+Sheet2!C174)</f>
        <v>93.8</v>
      </c>
      <c r="E174">
        <f t="shared" si="10"/>
        <v>3.5320088300220709E-2</v>
      </c>
      <c r="F174">
        <f t="shared" si="11"/>
        <v>130.27777777777774</v>
      </c>
    </row>
    <row r="175" spans="1:6" x14ac:dyDescent="0.2">
      <c r="A175" s="4">
        <v>41791</v>
      </c>
      <c r="B175">
        <f t="shared" si="8"/>
        <v>2014</v>
      </c>
      <c r="C175">
        <f t="shared" si="9"/>
        <v>6</v>
      </c>
      <c r="D175">
        <f>+VLOOKUP(Sheet2!B175,Sheet1!$A$1:$N$34,1+Sheet2!C175)</f>
        <v>92.2</v>
      </c>
      <c r="E175">
        <f t="shared" si="10"/>
        <v>-1.7057569296375252E-2</v>
      </c>
      <c r="F175">
        <f t="shared" si="11"/>
        <v>128.05555555555551</v>
      </c>
    </row>
    <row r="176" spans="1:6" x14ac:dyDescent="0.2">
      <c r="A176" s="4">
        <v>41821</v>
      </c>
      <c r="B176">
        <f t="shared" si="8"/>
        <v>2014</v>
      </c>
      <c r="C176">
        <f t="shared" si="9"/>
        <v>7</v>
      </c>
      <c r="D176">
        <f>+VLOOKUP(Sheet2!B176,Sheet1!$A$1:$N$34,1+Sheet2!C176)</f>
        <v>94.2</v>
      </c>
      <c r="E176">
        <f t="shared" si="10"/>
        <v>2.1691973969631295E-2</v>
      </c>
      <c r="F176">
        <f t="shared" si="11"/>
        <v>130.83333333333329</v>
      </c>
    </row>
    <row r="177" spans="1:6" x14ac:dyDescent="0.2">
      <c r="A177" s="4">
        <v>41852</v>
      </c>
      <c r="B177">
        <f t="shared" si="8"/>
        <v>2014</v>
      </c>
      <c r="C177">
        <f t="shared" si="9"/>
        <v>8</v>
      </c>
      <c r="D177">
        <f>+VLOOKUP(Sheet2!B177,Sheet1!$A$1:$N$34,1+Sheet2!C177)</f>
        <v>91.3</v>
      </c>
      <c r="E177">
        <f t="shared" si="10"/>
        <v>-3.0785562632696495E-2</v>
      </c>
      <c r="F177">
        <f t="shared" si="11"/>
        <v>126.8055555555555</v>
      </c>
    </row>
    <row r="178" spans="1:6" x14ac:dyDescent="0.2">
      <c r="A178" s="4">
        <v>41883</v>
      </c>
      <c r="B178">
        <f t="shared" si="8"/>
        <v>2014</v>
      </c>
      <c r="C178">
        <f t="shared" si="9"/>
        <v>9</v>
      </c>
      <c r="D178">
        <f>+VLOOKUP(Sheet2!B178,Sheet1!$A$1:$N$34,1+Sheet2!C178)</f>
        <v>91.3</v>
      </c>
      <c r="E178">
        <f t="shared" si="10"/>
        <v>0</v>
      </c>
      <c r="F178">
        <f t="shared" si="11"/>
        <v>126.8055555555555</v>
      </c>
    </row>
    <row r="179" spans="1:6" x14ac:dyDescent="0.2">
      <c r="A179" s="4">
        <v>41913</v>
      </c>
      <c r="B179">
        <f t="shared" si="8"/>
        <v>2014</v>
      </c>
      <c r="C179">
        <f t="shared" si="9"/>
        <v>10</v>
      </c>
      <c r="D179">
        <f>+VLOOKUP(Sheet2!B179,Sheet1!$A$1:$N$34,1+Sheet2!C179)</f>
        <v>95.6</v>
      </c>
      <c r="E179">
        <f t="shared" si="10"/>
        <v>4.7097480832420491E-2</v>
      </c>
      <c r="F179">
        <f t="shared" si="11"/>
        <v>132.77777777777771</v>
      </c>
    </row>
    <row r="180" spans="1:6" x14ac:dyDescent="0.2">
      <c r="A180" s="4">
        <v>41944</v>
      </c>
      <c r="B180">
        <f t="shared" si="8"/>
        <v>2014</v>
      </c>
      <c r="C180">
        <f t="shared" si="9"/>
        <v>11</v>
      </c>
      <c r="D180">
        <f>+VLOOKUP(Sheet2!B180,Sheet1!$A$1:$N$34,1+Sheet2!C180)</f>
        <v>94.9</v>
      </c>
      <c r="E180">
        <f t="shared" si="10"/>
        <v>-7.3221757322174952E-3</v>
      </c>
      <c r="F180">
        <f t="shared" si="11"/>
        <v>131.80555555555551</v>
      </c>
    </row>
    <row r="181" spans="1:6" x14ac:dyDescent="0.2">
      <c r="A181" s="4">
        <v>41974</v>
      </c>
      <c r="B181">
        <f t="shared" si="8"/>
        <v>2014</v>
      </c>
      <c r="C181">
        <f t="shared" si="9"/>
        <v>12</v>
      </c>
      <c r="D181">
        <f>+VLOOKUP(Sheet2!B181,Sheet1!$A$1:$N$34,1+Sheet2!C181)</f>
        <v>95.5</v>
      </c>
      <c r="E181">
        <f t="shared" si="10"/>
        <v>6.322444678608985E-3</v>
      </c>
      <c r="F181">
        <f t="shared" si="11"/>
        <v>132.63888888888883</v>
      </c>
    </row>
    <row r="182" spans="1:6" x14ac:dyDescent="0.2">
      <c r="A182" s="4">
        <v>42005</v>
      </c>
      <c r="B182">
        <f t="shared" si="8"/>
        <v>2015</v>
      </c>
      <c r="C182">
        <f t="shared" si="9"/>
        <v>1</v>
      </c>
      <c r="D182">
        <f>+VLOOKUP(Sheet2!B182,Sheet1!$A$1:$N$34,1+Sheet2!C182)</f>
        <v>90.6</v>
      </c>
      <c r="E182">
        <f t="shared" si="10"/>
        <v>-5.1308900523560297E-2</v>
      </c>
      <c r="F182">
        <f t="shared" si="11"/>
        <v>125.83333333333327</v>
      </c>
    </row>
    <row r="183" spans="1:6" x14ac:dyDescent="0.2">
      <c r="A183" s="4">
        <v>42036</v>
      </c>
      <c r="B183">
        <f t="shared" si="8"/>
        <v>2015</v>
      </c>
      <c r="C183">
        <f t="shared" si="9"/>
        <v>2</v>
      </c>
      <c r="D183">
        <f>+VLOOKUP(Sheet2!B183,Sheet1!$A$1:$N$34,1+Sheet2!C183)</f>
        <v>89.3</v>
      </c>
      <c r="E183">
        <f t="shared" si="10"/>
        <v>-1.4348785871964642E-2</v>
      </c>
      <c r="F183">
        <f t="shared" si="11"/>
        <v>124.02777777777773</v>
      </c>
    </row>
    <row r="184" spans="1:6" x14ac:dyDescent="0.2">
      <c r="A184" s="4">
        <v>42064</v>
      </c>
      <c r="B184">
        <f t="shared" si="8"/>
        <v>2015</v>
      </c>
      <c r="C184">
        <f t="shared" si="9"/>
        <v>3</v>
      </c>
      <c r="D184">
        <f>+VLOOKUP(Sheet2!B184,Sheet1!$A$1:$N$34,1+Sheet2!C184)</f>
        <v>94.3</v>
      </c>
      <c r="E184">
        <f t="shared" si="10"/>
        <v>5.5991041433370636E-2</v>
      </c>
      <c r="F184">
        <f t="shared" si="11"/>
        <v>130.97222222222217</v>
      </c>
    </row>
    <row r="185" spans="1:6" x14ac:dyDescent="0.2">
      <c r="A185" s="4">
        <v>42095</v>
      </c>
      <c r="B185">
        <f t="shared" si="8"/>
        <v>2015</v>
      </c>
      <c r="C185">
        <f t="shared" si="9"/>
        <v>4</v>
      </c>
      <c r="D185">
        <f>+VLOOKUP(Sheet2!B185,Sheet1!$A$1:$N$34,1+Sheet2!C185)</f>
        <v>92.9</v>
      </c>
      <c r="E185">
        <f t="shared" si="10"/>
        <v>-1.4846235418875864E-2</v>
      </c>
      <c r="F185">
        <f t="shared" si="11"/>
        <v>129.02777777777774</v>
      </c>
    </row>
    <row r="186" spans="1:6" x14ac:dyDescent="0.2">
      <c r="A186" s="4">
        <v>42125</v>
      </c>
      <c r="B186">
        <f t="shared" si="8"/>
        <v>2015</v>
      </c>
      <c r="C186">
        <f t="shared" si="9"/>
        <v>5</v>
      </c>
      <c r="D186">
        <f>+VLOOKUP(Sheet2!B186,Sheet1!$A$1:$N$34,1+Sheet2!C186)</f>
        <v>94</v>
      </c>
      <c r="E186">
        <f t="shared" si="10"/>
        <v>1.1840688912809316E-2</v>
      </c>
      <c r="F186">
        <f t="shared" si="11"/>
        <v>130.55555555555549</v>
      </c>
    </row>
    <row r="187" spans="1:6" x14ac:dyDescent="0.2">
      <c r="A187" s="4">
        <v>42156</v>
      </c>
      <c r="B187">
        <f t="shared" si="8"/>
        <v>2015</v>
      </c>
      <c r="C187">
        <f t="shared" si="9"/>
        <v>6</v>
      </c>
      <c r="D187">
        <f>+VLOOKUP(Sheet2!B187,Sheet1!$A$1:$N$34,1+Sheet2!C187)</f>
        <v>95.6</v>
      </c>
      <c r="E187">
        <f t="shared" si="10"/>
        <v>1.7021276595744705E-2</v>
      </c>
      <c r="F187">
        <f t="shared" si="11"/>
        <v>132.77777777777771</v>
      </c>
    </row>
    <row r="188" spans="1:6" x14ac:dyDescent="0.2">
      <c r="A188" s="4">
        <v>42186</v>
      </c>
      <c r="B188">
        <f t="shared" si="8"/>
        <v>2015</v>
      </c>
      <c r="C188">
        <f t="shared" si="9"/>
        <v>7</v>
      </c>
      <c r="D188">
        <f>+VLOOKUP(Sheet2!B188,Sheet1!$A$1:$N$34,1+Sheet2!C188)</f>
        <v>96.2</v>
      </c>
      <c r="E188">
        <f t="shared" si="10"/>
        <v>6.2761506276152179E-3</v>
      </c>
      <c r="F188">
        <f t="shared" si="11"/>
        <v>133.61111111111106</v>
      </c>
    </row>
    <row r="189" spans="1:6" x14ac:dyDescent="0.2">
      <c r="A189" s="4">
        <v>42217</v>
      </c>
      <c r="B189">
        <f t="shared" si="8"/>
        <v>2015</v>
      </c>
      <c r="C189">
        <f t="shared" si="9"/>
        <v>8</v>
      </c>
      <c r="D189">
        <f>+VLOOKUP(Sheet2!B189,Sheet1!$A$1:$N$34,1+Sheet2!C189)</f>
        <v>93.9</v>
      </c>
      <c r="E189">
        <f t="shared" si="10"/>
        <v>-2.3908523908523827E-2</v>
      </c>
      <c r="F189">
        <f t="shared" si="11"/>
        <v>130.41666666666663</v>
      </c>
    </row>
    <row r="190" spans="1:6" x14ac:dyDescent="0.2">
      <c r="A190" s="4">
        <v>42248</v>
      </c>
      <c r="B190">
        <f t="shared" si="8"/>
        <v>2015</v>
      </c>
      <c r="C190">
        <f t="shared" si="9"/>
        <v>9</v>
      </c>
      <c r="D190">
        <f>+VLOOKUP(Sheet2!B190,Sheet1!$A$1:$N$34,1+Sheet2!C190)</f>
        <v>95.5</v>
      </c>
      <c r="E190">
        <f t="shared" si="10"/>
        <v>1.7039403620873195E-2</v>
      </c>
      <c r="F190">
        <f t="shared" si="11"/>
        <v>132.63888888888883</v>
      </c>
    </row>
    <row r="191" spans="1:6" x14ac:dyDescent="0.2">
      <c r="A191" s="4">
        <v>42278</v>
      </c>
      <c r="B191">
        <f t="shared" si="8"/>
        <v>2015</v>
      </c>
      <c r="C191">
        <f t="shared" si="9"/>
        <v>10</v>
      </c>
      <c r="D191">
        <f>+VLOOKUP(Sheet2!B191,Sheet1!$A$1:$N$34,1+Sheet2!C191)</f>
        <v>97.3</v>
      </c>
      <c r="E191">
        <f t="shared" si="10"/>
        <v>1.884816753926688E-2</v>
      </c>
      <c r="F191">
        <f t="shared" si="11"/>
        <v>135.1388888888888</v>
      </c>
    </row>
    <row r="192" spans="1:6" x14ac:dyDescent="0.2">
      <c r="A192" s="4">
        <v>42309</v>
      </c>
      <c r="B192">
        <f t="shared" si="8"/>
        <v>2015</v>
      </c>
      <c r="C192">
        <f t="shared" si="9"/>
        <v>11</v>
      </c>
      <c r="D192">
        <f>+VLOOKUP(Sheet2!B192,Sheet1!$A$1:$N$34,1+Sheet2!C192)</f>
        <v>96.7</v>
      </c>
      <c r="E192">
        <f t="shared" si="10"/>
        <v>-6.1664953751283669E-3</v>
      </c>
      <c r="F192">
        <f t="shared" si="11"/>
        <v>134.30555555555549</v>
      </c>
    </row>
    <row r="193" spans="1:6" x14ac:dyDescent="0.2">
      <c r="A193" s="4">
        <v>42339</v>
      </c>
      <c r="B193">
        <f t="shared" si="8"/>
        <v>2015</v>
      </c>
      <c r="C193">
        <f t="shared" si="9"/>
        <v>12</v>
      </c>
      <c r="D193">
        <f>+VLOOKUP(Sheet2!B193,Sheet1!$A$1:$N$34,1+Sheet2!C193)</f>
        <v>97.5</v>
      </c>
      <c r="E193">
        <f t="shared" si="10"/>
        <v>8.2730093071354815E-3</v>
      </c>
      <c r="F193">
        <f t="shared" si="11"/>
        <v>135.4166666666666</v>
      </c>
    </row>
    <row r="194" spans="1:6" x14ac:dyDescent="0.2">
      <c r="A194" s="4">
        <v>42370</v>
      </c>
      <c r="B194">
        <f t="shared" si="8"/>
        <v>2016</v>
      </c>
      <c r="C194">
        <f t="shared" si="9"/>
        <v>1</v>
      </c>
      <c r="D194">
        <f>+VLOOKUP(Sheet2!B194,Sheet1!$A$1:$N$34,1+Sheet2!C194)</f>
        <v>91.7</v>
      </c>
      <c r="E194">
        <f t="shared" si="10"/>
        <v>-5.9487179487179409E-2</v>
      </c>
      <c r="F194">
        <f t="shared" si="11"/>
        <v>127.36111111111106</v>
      </c>
    </row>
    <row r="195" spans="1:6" x14ac:dyDescent="0.2">
      <c r="A195" s="4">
        <v>42401</v>
      </c>
      <c r="B195">
        <f t="shared" ref="B195:B258" si="12">+YEAR(A195)</f>
        <v>2016</v>
      </c>
      <c r="C195">
        <f t="shared" ref="C195:C258" si="13">+MONTH(A195)</f>
        <v>2</v>
      </c>
      <c r="D195">
        <f>+VLOOKUP(Sheet2!B195,Sheet1!$A$1:$N$34,1+Sheet2!C195)</f>
        <v>92.7</v>
      </c>
      <c r="E195">
        <f t="shared" si="10"/>
        <v>1.0905125408942284E-2</v>
      </c>
      <c r="F195">
        <f t="shared" si="11"/>
        <v>128.74999999999994</v>
      </c>
    </row>
    <row r="196" spans="1:6" x14ac:dyDescent="0.2">
      <c r="A196" s="4">
        <v>42430</v>
      </c>
      <c r="B196">
        <f t="shared" si="12"/>
        <v>2016</v>
      </c>
      <c r="C196">
        <f t="shared" si="13"/>
        <v>3</v>
      </c>
      <c r="D196">
        <f>+VLOOKUP(Sheet2!B196,Sheet1!$A$1:$N$34,1+Sheet2!C196)</f>
        <v>94.1</v>
      </c>
      <c r="E196">
        <f t="shared" ref="E196:E259" si="14">+D196/D195-1</f>
        <v>1.5102481121898492E-2</v>
      </c>
      <c r="F196">
        <f t="shared" ref="F196:F259" si="15">+F195*(1+E196)</f>
        <v>130.69444444444437</v>
      </c>
    </row>
    <row r="197" spans="1:6" x14ac:dyDescent="0.2">
      <c r="A197" s="4">
        <v>42461</v>
      </c>
      <c r="B197">
        <f t="shared" si="12"/>
        <v>2016</v>
      </c>
      <c r="C197">
        <f t="shared" si="13"/>
        <v>4</v>
      </c>
      <c r="D197">
        <f>+VLOOKUP(Sheet2!B197,Sheet1!$A$1:$N$34,1+Sheet2!C197)</f>
        <v>95.7</v>
      </c>
      <c r="E197">
        <f t="shared" si="14"/>
        <v>1.7003188097768351E-2</v>
      </c>
      <c r="F197">
        <f t="shared" si="15"/>
        <v>132.9166666666666</v>
      </c>
    </row>
    <row r="198" spans="1:6" x14ac:dyDescent="0.2">
      <c r="A198" s="4">
        <v>42491</v>
      </c>
      <c r="B198">
        <f t="shared" si="12"/>
        <v>2016</v>
      </c>
      <c r="C198">
        <f t="shared" si="13"/>
        <v>5</v>
      </c>
      <c r="D198">
        <f>+VLOOKUP(Sheet2!B198,Sheet1!$A$1:$N$34,1+Sheet2!C198)</f>
        <v>96</v>
      </c>
      <c r="E198">
        <f t="shared" si="14"/>
        <v>3.1347962382444194E-3</v>
      </c>
      <c r="F198">
        <f t="shared" si="15"/>
        <v>133.33333333333326</v>
      </c>
    </row>
    <row r="199" spans="1:6" x14ac:dyDescent="0.2">
      <c r="A199" s="4">
        <v>42522</v>
      </c>
      <c r="B199">
        <f t="shared" si="12"/>
        <v>2016</v>
      </c>
      <c r="C199">
        <f t="shared" si="13"/>
        <v>6</v>
      </c>
      <c r="D199">
        <f>+VLOOKUP(Sheet2!B199,Sheet1!$A$1:$N$34,1+Sheet2!C199)</f>
        <v>97.4</v>
      </c>
      <c r="E199">
        <f t="shared" si="14"/>
        <v>1.4583333333333393E-2</v>
      </c>
      <c r="F199">
        <f t="shared" si="15"/>
        <v>135.27777777777771</v>
      </c>
    </row>
    <row r="200" spans="1:6" x14ac:dyDescent="0.2">
      <c r="A200" s="4">
        <v>42552</v>
      </c>
      <c r="B200">
        <f t="shared" si="12"/>
        <v>2016</v>
      </c>
      <c r="C200">
        <f t="shared" si="13"/>
        <v>7</v>
      </c>
      <c r="D200">
        <f>+VLOOKUP(Sheet2!B200,Sheet1!$A$1:$N$34,1+Sheet2!C200)</f>
        <v>95.4</v>
      </c>
      <c r="E200">
        <f t="shared" si="14"/>
        <v>-2.0533880903490731E-2</v>
      </c>
      <c r="F200">
        <f t="shared" si="15"/>
        <v>132.49999999999994</v>
      </c>
    </row>
    <row r="201" spans="1:6" x14ac:dyDescent="0.2">
      <c r="A201" s="4">
        <v>42583</v>
      </c>
      <c r="B201">
        <f t="shared" si="12"/>
        <v>2016</v>
      </c>
      <c r="C201">
        <f t="shared" si="13"/>
        <v>8</v>
      </c>
      <c r="D201">
        <f>+VLOOKUP(Sheet2!B201,Sheet1!$A$1:$N$34,1+Sheet2!C201)</f>
        <v>96.9</v>
      </c>
      <c r="E201">
        <f t="shared" si="14"/>
        <v>1.572327044025168E-2</v>
      </c>
      <c r="F201">
        <f t="shared" si="15"/>
        <v>134.58333333333329</v>
      </c>
    </row>
    <row r="202" spans="1:6" x14ac:dyDescent="0.2">
      <c r="A202" s="4">
        <v>42614</v>
      </c>
      <c r="B202">
        <f t="shared" si="12"/>
        <v>2016</v>
      </c>
      <c r="C202">
        <f t="shared" si="13"/>
        <v>9</v>
      </c>
      <c r="D202">
        <f>+VLOOKUP(Sheet2!B202,Sheet1!$A$1:$N$34,1+Sheet2!C202)</f>
        <v>95.7</v>
      </c>
      <c r="E202">
        <f t="shared" si="14"/>
        <v>-1.2383900928792602E-2</v>
      </c>
      <c r="F202">
        <f t="shared" si="15"/>
        <v>132.91666666666663</v>
      </c>
    </row>
    <row r="203" spans="1:6" x14ac:dyDescent="0.2">
      <c r="A203" s="4">
        <v>42644</v>
      </c>
      <c r="B203">
        <f t="shared" si="12"/>
        <v>2016</v>
      </c>
      <c r="C203">
        <f t="shared" si="13"/>
        <v>10</v>
      </c>
      <c r="D203">
        <f>+VLOOKUP(Sheet2!B203,Sheet1!$A$1:$N$34,1+Sheet2!C203)</f>
        <v>97.7</v>
      </c>
      <c r="E203">
        <f t="shared" si="14"/>
        <v>2.0898641588296796E-2</v>
      </c>
      <c r="F203">
        <f t="shared" si="15"/>
        <v>135.6944444444444</v>
      </c>
    </row>
    <row r="204" spans="1:6" x14ac:dyDescent="0.2">
      <c r="A204" s="4">
        <v>42675</v>
      </c>
      <c r="B204">
        <f t="shared" si="12"/>
        <v>2016</v>
      </c>
      <c r="C204">
        <f t="shared" si="13"/>
        <v>11</v>
      </c>
      <c r="D204">
        <f>+VLOOKUP(Sheet2!B204,Sheet1!$A$1:$N$34,1+Sheet2!C204)</f>
        <v>100.8</v>
      </c>
      <c r="E204">
        <f t="shared" si="14"/>
        <v>3.1729785056294757E-2</v>
      </c>
      <c r="F204">
        <f t="shared" si="15"/>
        <v>139.99999999999994</v>
      </c>
    </row>
    <row r="205" spans="1:6" x14ac:dyDescent="0.2">
      <c r="A205" s="4">
        <v>42705</v>
      </c>
      <c r="B205">
        <f t="shared" si="12"/>
        <v>2016</v>
      </c>
      <c r="C205">
        <f t="shared" si="13"/>
        <v>12</v>
      </c>
      <c r="D205">
        <f>+VLOOKUP(Sheet2!B205,Sheet1!$A$1:$N$34,1+Sheet2!C205)</f>
        <v>99.8</v>
      </c>
      <c r="E205">
        <f t="shared" si="14"/>
        <v>-9.9206349206348854E-3</v>
      </c>
      <c r="F205">
        <f t="shared" si="15"/>
        <v>138.61111111111106</v>
      </c>
    </row>
    <row r="206" spans="1:6" x14ac:dyDescent="0.2">
      <c r="A206" s="4">
        <v>42736</v>
      </c>
      <c r="B206">
        <f t="shared" si="12"/>
        <v>2017</v>
      </c>
      <c r="C206">
        <f t="shared" si="13"/>
        <v>1</v>
      </c>
      <c r="D206">
        <f>+VLOOKUP(Sheet2!B206,Sheet1!$A$1:$N$34,1+Sheet2!C206)</f>
        <v>95.1</v>
      </c>
      <c r="E206">
        <f t="shared" si="14"/>
        <v>-4.7094188376753499E-2</v>
      </c>
      <c r="F206">
        <f t="shared" si="15"/>
        <v>132.08333333333329</v>
      </c>
    </row>
    <row r="207" spans="1:6" x14ac:dyDescent="0.2">
      <c r="A207" s="4">
        <v>42767</v>
      </c>
      <c r="B207">
        <f t="shared" si="12"/>
        <v>2017</v>
      </c>
      <c r="C207">
        <f t="shared" si="13"/>
        <v>2</v>
      </c>
      <c r="D207">
        <f>+VLOOKUP(Sheet2!B207,Sheet1!$A$1:$N$34,1+Sheet2!C207)</f>
        <v>93.3</v>
      </c>
      <c r="E207">
        <f t="shared" si="14"/>
        <v>-1.8927444794952675E-2</v>
      </c>
      <c r="F207">
        <f t="shared" si="15"/>
        <v>129.58333333333329</v>
      </c>
    </row>
    <row r="208" spans="1:6" x14ac:dyDescent="0.2">
      <c r="A208" s="4">
        <v>42795</v>
      </c>
      <c r="B208">
        <f t="shared" si="12"/>
        <v>2017</v>
      </c>
      <c r="C208">
        <f t="shared" si="13"/>
        <v>3</v>
      </c>
      <c r="D208">
        <f>+VLOOKUP(Sheet2!B208,Sheet1!$A$1:$N$34,1+Sheet2!C208)</f>
        <v>99.9</v>
      </c>
      <c r="E208">
        <f t="shared" si="14"/>
        <v>7.0739549839228477E-2</v>
      </c>
      <c r="F208">
        <f t="shared" si="15"/>
        <v>138.74999999999997</v>
      </c>
    </row>
    <row r="209" spans="1:6" x14ac:dyDescent="0.2">
      <c r="A209" s="4">
        <v>42826</v>
      </c>
      <c r="B209">
        <f t="shared" si="12"/>
        <v>2017</v>
      </c>
      <c r="C209">
        <f t="shared" si="13"/>
        <v>4</v>
      </c>
      <c r="D209">
        <f>+VLOOKUP(Sheet2!B209,Sheet1!$A$1:$N$34,1+Sheet2!C209)</f>
        <v>94.3</v>
      </c>
      <c r="E209">
        <f t="shared" si="14"/>
        <v>-5.6056056056056125E-2</v>
      </c>
      <c r="F209">
        <f t="shared" si="15"/>
        <v>130.97222222222217</v>
      </c>
    </row>
    <row r="210" spans="1:6" x14ac:dyDescent="0.2">
      <c r="A210" s="4">
        <v>42856</v>
      </c>
      <c r="B210">
        <f t="shared" si="12"/>
        <v>2017</v>
      </c>
      <c r="C210">
        <f t="shared" si="13"/>
        <v>5</v>
      </c>
      <c r="D210">
        <f>+VLOOKUP(Sheet2!B210,Sheet1!$A$1:$N$34,1+Sheet2!C210)</f>
        <v>99.2</v>
      </c>
      <c r="E210">
        <f t="shared" si="14"/>
        <v>5.1961823966065745E-2</v>
      </c>
      <c r="F210">
        <f t="shared" si="15"/>
        <v>137.77777777777771</v>
      </c>
    </row>
    <row r="211" spans="1:6" x14ac:dyDescent="0.2">
      <c r="A211" s="4">
        <v>42887</v>
      </c>
      <c r="B211">
        <f t="shared" si="12"/>
        <v>2017</v>
      </c>
      <c r="C211">
        <f t="shared" si="13"/>
        <v>6</v>
      </c>
      <c r="D211">
        <f>+VLOOKUP(Sheet2!B211,Sheet1!$A$1:$N$34,1+Sheet2!C211)</f>
        <v>99.9</v>
      </c>
      <c r="E211">
        <f t="shared" si="14"/>
        <v>7.0564516129032473E-3</v>
      </c>
      <c r="F211">
        <f t="shared" si="15"/>
        <v>138.74999999999994</v>
      </c>
    </row>
    <row r="212" spans="1:6" x14ac:dyDescent="0.2">
      <c r="A212" s="4">
        <v>42917</v>
      </c>
      <c r="B212">
        <f t="shared" si="12"/>
        <v>2017</v>
      </c>
      <c r="C212">
        <f t="shared" si="13"/>
        <v>7</v>
      </c>
      <c r="D212">
        <f>+VLOOKUP(Sheet2!B212,Sheet1!$A$1:$N$34,1+Sheet2!C212)</f>
        <v>96.5</v>
      </c>
      <c r="E212">
        <f t="shared" si="14"/>
        <v>-3.4034034034034044E-2</v>
      </c>
      <c r="F212">
        <f t="shared" si="15"/>
        <v>134.02777777777771</v>
      </c>
    </row>
    <row r="213" spans="1:6" x14ac:dyDescent="0.2">
      <c r="A213" s="4">
        <v>42948</v>
      </c>
      <c r="B213">
        <f t="shared" si="12"/>
        <v>2017</v>
      </c>
      <c r="C213">
        <f t="shared" si="13"/>
        <v>8</v>
      </c>
      <c r="D213">
        <f>+VLOOKUP(Sheet2!B213,Sheet1!$A$1:$N$34,1+Sheet2!C213)</f>
        <v>99.2</v>
      </c>
      <c r="E213">
        <f t="shared" si="14"/>
        <v>2.797927461139893E-2</v>
      </c>
      <c r="F213">
        <f t="shared" si="15"/>
        <v>137.77777777777771</v>
      </c>
    </row>
    <row r="214" spans="1:6" x14ac:dyDescent="0.2">
      <c r="A214" s="4">
        <v>42979</v>
      </c>
      <c r="B214">
        <f t="shared" si="12"/>
        <v>2017</v>
      </c>
      <c r="C214">
        <f t="shared" si="13"/>
        <v>9</v>
      </c>
      <c r="D214">
        <f>+VLOOKUP(Sheet2!B214,Sheet1!$A$1:$N$34,1+Sheet2!C214)</f>
        <v>95.8</v>
      </c>
      <c r="E214">
        <f t="shared" si="14"/>
        <v>-3.4274193548387122E-2</v>
      </c>
      <c r="F214">
        <f t="shared" si="15"/>
        <v>133.05555555555549</v>
      </c>
    </row>
    <row r="215" spans="1:6" x14ac:dyDescent="0.2">
      <c r="A215" s="4">
        <v>43009</v>
      </c>
      <c r="B215">
        <f t="shared" si="12"/>
        <v>2017</v>
      </c>
      <c r="C215">
        <f t="shared" si="13"/>
        <v>10</v>
      </c>
      <c r="D215">
        <f>+VLOOKUP(Sheet2!B215,Sheet1!$A$1:$N$34,1+Sheet2!C215)</f>
        <v>99.5</v>
      </c>
      <c r="E215">
        <f t="shared" si="14"/>
        <v>3.8622129436325814E-2</v>
      </c>
      <c r="F215">
        <f t="shared" si="15"/>
        <v>138.1944444444444</v>
      </c>
    </row>
    <row r="216" spans="1:6" x14ac:dyDescent="0.2">
      <c r="A216" s="4">
        <v>43040</v>
      </c>
      <c r="B216">
        <f t="shared" si="12"/>
        <v>2017</v>
      </c>
      <c r="C216">
        <f t="shared" si="13"/>
        <v>11</v>
      </c>
      <c r="D216">
        <f>+VLOOKUP(Sheet2!B216,Sheet1!$A$1:$N$34,1+Sheet2!C216)</f>
        <v>102.8</v>
      </c>
      <c r="E216">
        <f t="shared" si="14"/>
        <v>3.3165829145728631E-2</v>
      </c>
      <c r="F216">
        <f t="shared" si="15"/>
        <v>142.77777777777774</v>
      </c>
    </row>
    <row r="217" spans="1:6" x14ac:dyDescent="0.2">
      <c r="A217" s="4">
        <v>43070</v>
      </c>
      <c r="B217">
        <f t="shared" si="12"/>
        <v>2017</v>
      </c>
      <c r="C217">
        <f t="shared" si="13"/>
        <v>12</v>
      </c>
      <c r="D217">
        <f>+VLOOKUP(Sheet2!B217,Sheet1!$A$1:$N$34,1+Sheet2!C217)</f>
        <v>100.8</v>
      </c>
      <c r="E217">
        <f t="shared" si="14"/>
        <v>-1.945525291828798E-2</v>
      </c>
      <c r="F217">
        <f t="shared" si="15"/>
        <v>139.99999999999997</v>
      </c>
    </row>
    <row r="218" spans="1:6" x14ac:dyDescent="0.2">
      <c r="A218" s="4">
        <v>43101</v>
      </c>
      <c r="B218">
        <f t="shared" si="12"/>
        <v>2018</v>
      </c>
      <c r="C218">
        <f t="shared" si="13"/>
        <v>1</v>
      </c>
      <c r="D218">
        <f>+VLOOKUP(Sheet2!B218,Sheet1!$A$1:$N$34,1+Sheet2!C218)</f>
        <v>97.4</v>
      </c>
      <c r="E218">
        <f t="shared" si="14"/>
        <v>-3.373015873015861E-2</v>
      </c>
      <c r="F218">
        <f t="shared" si="15"/>
        <v>135.27777777777777</v>
      </c>
    </row>
    <row r="219" spans="1:6" x14ac:dyDescent="0.2">
      <c r="A219" s="4">
        <v>43132</v>
      </c>
      <c r="B219">
        <f t="shared" si="12"/>
        <v>2018</v>
      </c>
      <c r="C219">
        <f t="shared" si="13"/>
        <v>2</v>
      </c>
      <c r="D219">
        <f>+VLOOKUP(Sheet2!B219,Sheet1!$A$1:$N$34,1+Sheet2!C219)</f>
        <v>95.3</v>
      </c>
      <c r="E219">
        <f t="shared" si="14"/>
        <v>-2.1560574948665368E-2</v>
      </c>
      <c r="F219">
        <f t="shared" si="15"/>
        <v>132.36111111111109</v>
      </c>
    </row>
    <row r="220" spans="1:6" x14ac:dyDescent="0.2">
      <c r="A220" s="4">
        <v>43160</v>
      </c>
      <c r="B220">
        <f t="shared" si="12"/>
        <v>2018</v>
      </c>
      <c r="C220">
        <f t="shared" si="13"/>
        <v>3</v>
      </c>
      <c r="D220">
        <f>+VLOOKUP(Sheet2!B220,Sheet1!$A$1:$N$34,1+Sheet2!C220)</f>
        <v>99</v>
      </c>
      <c r="E220">
        <f t="shared" si="14"/>
        <v>3.8824763903462678E-2</v>
      </c>
      <c r="F220">
        <f t="shared" si="15"/>
        <v>137.49999999999997</v>
      </c>
    </row>
    <row r="221" spans="1:6" x14ac:dyDescent="0.2">
      <c r="A221" s="4">
        <v>43191</v>
      </c>
      <c r="B221">
        <f t="shared" si="12"/>
        <v>2018</v>
      </c>
      <c r="C221">
        <f t="shared" si="13"/>
        <v>4</v>
      </c>
      <c r="D221">
        <f>+VLOOKUP(Sheet2!B221,Sheet1!$A$1:$N$34,1+Sheet2!C221)</f>
        <v>98.9</v>
      </c>
      <c r="E221">
        <f t="shared" si="14"/>
        <v>-1.0101010101009056E-3</v>
      </c>
      <c r="F221">
        <f t="shared" si="15"/>
        <v>137.36111111111109</v>
      </c>
    </row>
    <row r="222" spans="1:6" x14ac:dyDescent="0.2">
      <c r="A222" s="4">
        <v>43221</v>
      </c>
      <c r="B222">
        <f t="shared" si="12"/>
        <v>2018</v>
      </c>
      <c r="C222">
        <f t="shared" si="13"/>
        <v>5</v>
      </c>
      <c r="D222">
        <f>+VLOOKUP(Sheet2!B222,Sheet1!$A$1:$N$34,1+Sheet2!C222)</f>
        <v>102</v>
      </c>
      <c r="E222">
        <f t="shared" si="14"/>
        <v>3.1344792719919079E-2</v>
      </c>
      <c r="F222">
        <f t="shared" si="15"/>
        <v>141.66666666666663</v>
      </c>
    </row>
    <row r="223" spans="1:6" x14ac:dyDescent="0.2">
      <c r="A223" s="4">
        <v>43252</v>
      </c>
      <c r="B223">
        <f t="shared" si="12"/>
        <v>2018</v>
      </c>
      <c r="C223">
        <f t="shared" si="13"/>
        <v>6</v>
      </c>
      <c r="D223">
        <f>+VLOOKUP(Sheet2!B223,Sheet1!$A$1:$N$34,1+Sheet2!C223)</f>
        <v>101.2</v>
      </c>
      <c r="E223">
        <f t="shared" si="14"/>
        <v>-7.8431372549019329E-3</v>
      </c>
      <c r="F223">
        <f t="shared" si="15"/>
        <v>140.55555555555551</v>
      </c>
    </row>
    <row r="224" spans="1:6" x14ac:dyDescent="0.2">
      <c r="A224" s="4">
        <v>43282</v>
      </c>
      <c r="B224">
        <f t="shared" si="12"/>
        <v>2018</v>
      </c>
      <c r="C224">
        <f t="shared" si="13"/>
        <v>7</v>
      </c>
      <c r="D224">
        <f>+VLOOKUP(Sheet2!B224,Sheet1!$A$1:$N$34,1+Sheet2!C224)</f>
        <v>100.1</v>
      </c>
      <c r="E224">
        <f t="shared" si="14"/>
        <v>-1.0869565217391353E-2</v>
      </c>
      <c r="F224">
        <f t="shared" si="15"/>
        <v>139.02777777777774</v>
      </c>
    </row>
    <row r="225" spans="1:6" x14ac:dyDescent="0.2">
      <c r="A225" s="4">
        <v>43313</v>
      </c>
      <c r="B225">
        <f t="shared" si="12"/>
        <v>2018</v>
      </c>
      <c r="C225">
        <f t="shared" si="13"/>
        <v>8</v>
      </c>
      <c r="D225">
        <f>+VLOOKUP(Sheet2!B225,Sheet1!$A$1:$N$34,1+Sheet2!C225)</f>
        <v>101.6</v>
      </c>
      <c r="E225">
        <f t="shared" si="14"/>
        <v>1.4985014985015033E-2</v>
      </c>
      <c r="F225">
        <f t="shared" si="15"/>
        <v>141.11111111111109</v>
      </c>
    </row>
    <row r="226" spans="1:6" x14ac:dyDescent="0.2">
      <c r="A226" s="4">
        <v>43344</v>
      </c>
      <c r="B226">
        <f t="shared" si="12"/>
        <v>2018</v>
      </c>
      <c r="C226">
        <f t="shared" si="13"/>
        <v>9</v>
      </c>
      <c r="D226">
        <f>+VLOOKUP(Sheet2!B226,Sheet1!$A$1:$N$34,1+Sheet2!C226)</f>
        <v>98</v>
      </c>
      <c r="E226">
        <f t="shared" si="14"/>
        <v>-3.5433070866141669E-2</v>
      </c>
      <c r="F226">
        <f t="shared" si="15"/>
        <v>136.11111111111109</v>
      </c>
    </row>
    <row r="227" spans="1:6" x14ac:dyDescent="0.2">
      <c r="A227" s="4">
        <v>43374</v>
      </c>
      <c r="B227">
        <f t="shared" si="12"/>
        <v>2018</v>
      </c>
      <c r="C227">
        <f t="shared" si="13"/>
        <v>10</v>
      </c>
      <c r="D227">
        <f>+VLOOKUP(Sheet2!B227,Sheet1!$A$1:$N$34,1+Sheet2!C227)</f>
        <v>102.3</v>
      </c>
      <c r="E227">
        <f t="shared" si="14"/>
        <v>4.3877551020408134E-2</v>
      </c>
      <c r="F227">
        <f t="shared" si="15"/>
        <v>142.08333333333331</v>
      </c>
    </row>
    <row r="228" spans="1:6" x14ac:dyDescent="0.2">
      <c r="A228" s="4">
        <v>43405</v>
      </c>
      <c r="B228">
        <f t="shared" si="12"/>
        <v>2018</v>
      </c>
      <c r="C228">
        <f t="shared" si="13"/>
        <v>11</v>
      </c>
      <c r="D228">
        <f>+VLOOKUP(Sheet2!B228,Sheet1!$A$1:$N$34,1+Sheet2!C228)</f>
        <v>104</v>
      </c>
      <c r="E228">
        <f t="shared" si="14"/>
        <v>1.6617790811339184E-2</v>
      </c>
      <c r="F228">
        <f t="shared" si="15"/>
        <v>144.44444444444443</v>
      </c>
    </row>
    <row r="229" spans="1:6" x14ac:dyDescent="0.2">
      <c r="A229" s="4">
        <v>43435</v>
      </c>
      <c r="B229">
        <f t="shared" si="12"/>
        <v>2018</v>
      </c>
      <c r="C229">
        <f t="shared" si="13"/>
        <v>12</v>
      </c>
      <c r="D229">
        <f>+VLOOKUP(Sheet2!B229,Sheet1!$A$1:$N$34,1+Sheet2!C229)</f>
        <v>100</v>
      </c>
      <c r="E229">
        <f t="shared" si="14"/>
        <v>-3.8461538461538436E-2</v>
      </c>
      <c r="F229">
        <f t="shared" si="15"/>
        <v>138.88888888888889</v>
      </c>
    </row>
    <row r="230" spans="1:6" x14ac:dyDescent="0.2">
      <c r="A230" s="4">
        <v>43466</v>
      </c>
      <c r="B230">
        <f t="shared" si="12"/>
        <v>2019</v>
      </c>
      <c r="C230">
        <f t="shared" si="13"/>
        <v>1</v>
      </c>
      <c r="D230">
        <f>+VLOOKUP(Sheet2!B230,Sheet1!$A$1:$N$34,1+Sheet2!C230)</f>
        <v>98.5</v>
      </c>
      <c r="E230">
        <f t="shared" si="14"/>
        <v>-1.5000000000000013E-2</v>
      </c>
      <c r="F230">
        <f t="shared" si="15"/>
        <v>136.80555555555554</v>
      </c>
    </row>
    <row r="231" spans="1:6" x14ac:dyDescent="0.2">
      <c r="A231" s="4">
        <v>43497</v>
      </c>
      <c r="B231">
        <f t="shared" si="12"/>
        <v>2019</v>
      </c>
      <c r="C231">
        <f t="shared" si="13"/>
        <v>2</v>
      </c>
      <c r="D231">
        <f>+VLOOKUP(Sheet2!B231,Sheet1!$A$1:$N$34,1+Sheet2!C231)</f>
        <v>95.9</v>
      </c>
      <c r="E231">
        <f t="shared" si="14"/>
        <v>-2.639593908629434E-2</v>
      </c>
      <c r="F231">
        <f t="shared" si="15"/>
        <v>133.19444444444443</v>
      </c>
    </row>
    <row r="232" spans="1:6" x14ac:dyDescent="0.2">
      <c r="A232" s="4">
        <v>43525</v>
      </c>
      <c r="B232">
        <f t="shared" si="12"/>
        <v>2019</v>
      </c>
      <c r="C232">
        <f t="shared" si="13"/>
        <v>3</v>
      </c>
      <c r="D232">
        <f>+VLOOKUP(Sheet2!B232,Sheet1!$A$1:$N$34,1+Sheet2!C232)</f>
        <v>99.9</v>
      </c>
      <c r="E232">
        <f t="shared" si="14"/>
        <v>4.1710114702815382E-2</v>
      </c>
      <c r="F232">
        <f t="shared" si="15"/>
        <v>138.74999999999997</v>
      </c>
    </row>
    <row r="233" spans="1:6" x14ac:dyDescent="0.2">
      <c r="A233" s="4">
        <v>43556</v>
      </c>
      <c r="B233">
        <f t="shared" si="12"/>
        <v>2019</v>
      </c>
      <c r="C233">
        <f t="shared" si="13"/>
        <v>4</v>
      </c>
      <c r="D233">
        <f>+VLOOKUP(Sheet2!B233,Sheet1!$A$1:$N$34,1+Sheet2!C233)</f>
        <v>97.7</v>
      </c>
      <c r="E233">
        <f t="shared" si="14"/>
        <v>-2.2022022022022081E-2</v>
      </c>
      <c r="F233">
        <f t="shared" si="15"/>
        <v>135.6944444444444</v>
      </c>
    </row>
    <row r="234" spans="1:6" x14ac:dyDescent="0.2">
      <c r="A234" s="4">
        <v>43586</v>
      </c>
      <c r="B234">
        <f t="shared" si="12"/>
        <v>2019</v>
      </c>
      <c r="C234">
        <f t="shared" si="13"/>
        <v>5</v>
      </c>
      <c r="D234">
        <f>+VLOOKUP(Sheet2!B234,Sheet1!$A$1:$N$34,1+Sheet2!C234)</f>
        <v>101.3</v>
      </c>
      <c r="E234">
        <f t="shared" si="14"/>
        <v>3.684749232343898E-2</v>
      </c>
      <c r="F234">
        <f t="shared" si="15"/>
        <v>140.69444444444437</v>
      </c>
    </row>
    <row r="235" spans="1:6" x14ac:dyDescent="0.2">
      <c r="A235" s="4">
        <v>43617</v>
      </c>
      <c r="B235">
        <f t="shared" si="12"/>
        <v>2019</v>
      </c>
      <c r="C235">
        <f t="shared" si="13"/>
        <v>6</v>
      </c>
      <c r="D235">
        <f>+VLOOKUP(Sheet2!B235,Sheet1!$A$1:$N$34,1+Sheet2!C235)</f>
        <v>99.9</v>
      </c>
      <c r="E235">
        <f t="shared" si="14"/>
        <v>-1.3820335636722469E-2</v>
      </c>
      <c r="F235">
        <f t="shared" si="15"/>
        <v>138.74999999999994</v>
      </c>
    </row>
    <row r="236" spans="1:6" x14ac:dyDescent="0.2">
      <c r="A236" s="4">
        <v>43647</v>
      </c>
      <c r="B236">
        <f t="shared" si="12"/>
        <v>2019</v>
      </c>
      <c r="C236">
        <f t="shared" si="13"/>
        <v>7</v>
      </c>
      <c r="D236">
        <f>+VLOOKUP(Sheet2!B236,Sheet1!$A$1:$N$34,1+Sheet2!C236)</f>
        <v>100.5</v>
      </c>
      <c r="E236">
        <f t="shared" si="14"/>
        <v>6.0060060060058706E-3</v>
      </c>
      <c r="F236">
        <f t="shared" si="15"/>
        <v>139.58333333333326</v>
      </c>
    </row>
    <row r="237" spans="1:6" x14ac:dyDescent="0.2">
      <c r="A237" s="4">
        <v>43678</v>
      </c>
      <c r="B237">
        <f t="shared" si="12"/>
        <v>2019</v>
      </c>
      <c r="C237">
        <f t="shared" si="13"/>
        <v>8</v>
      </c>
      <c r="D237">
        <f>+VLOOKUP(Sheet2!B237,Sheet1!$A$1:$N$34,1+Sheet2!C237)</f>
        <v>100.1</v>
      </c>
      <c r="E237">
        <f t="shared" si="14"/>
        <v>-3.9800995024875663E-3</v>
      </c>
      <c r="F237">
        <f t="shared" si="15"/>
        <v>139.02777777777771</v>
      </c>
    </row>
    <row r="238" spans="1:6" x14ac:dyDescent="0.2">
      <c r="A238" s="4">
        <v>43709</v>
      </c>
      <c r="B238">
        <f t="shared" si="12"/>
        <v>2019</v>
      </c>
      <c r="C238">
        <f t="shared" si="13"/>
        <v>9</v>
      </c>
      <c r="D238">
        <f>+VLOOKUP(Sheet2!B238,Sheet1!$A$1:$N$34,1+Sheet2!C238)</f>
        <v>97.5</v>
      </c>
      <c r="E238">
        <f t="shared" si="14"/>
        <v>-2.5974025974025872E-2</v>
      </c>
      <c r="F238">
        <f t="shared" si="15"/>
        <v>135.41666666666663</v>
      </c>
    </row>
    <row r="239" spans="1:6" x14ac:dyDescent="0.2">
      <c r="A239" s="4">
        <v>43739</v>
      </c>
      <c r="B239">
        <f t="shared" si="12"/>
        <v>2019</v>
      </c>
      <c r="C239">
        <f t="shared" si="13"/>
        <v>10</v>
      </c>
      <c r="D239">
        <f>+VLOOKUP(Sheet2!B239,Sheet1!$A$1:$N$34,1+Sheet2!C239)</f>
        <v>100.5</v>
      </c>
      <c r="E239">
        <f t="shared" si="14"/>
        <v>3.076923076923066E-2</v>
      </c>
      <c r="F239">
        <f t="shared" si="15"/>
        <v>139.58333333333329</v>
      </c>
    </row>
    <row r="240" spans="1:6" x14ac:dyDescent="0.2">
      <c r="A240" s="4">
        <v>43770</v>
      </c>
      <c r="B240">
        <f t="shared" si="12"/>
        <v>2019</v>
      </c>
      <c r="C240">
        <f t="shared" si="13"/>
        <v>11</v>
      </c>
      <c r="D240">
        <f>+VLOOKUP(Sheet2!B240,Sheet1!$A$1:$N$34,1+Sheet2!C240)</f>
        <v>102.9</v>
      </c>
      <c r="E240">
        <f t="shared" si="14"/>
        <v>2.3880597014925398E-2</v>
      </c>
      <c r="F240">
        <f t="shared" si="15"/>
        <v>142.91666666666663</v>
      </c>
    </row>
    <row r="241" spans="1:6" x14ac:dyDescent="0.2">
      <c r="A241" s="4">
        <v>43800</v>
      </c>
      <c r="B241">
        <f t="shared" si="12"/>
        <v>2019</v>
      </c>
      <c r="C241">
        <f t="shared" si="13"/>
        <v>12</v>
      </c>
      <c r="D241">
        <f>+VLOOKUP(Sheet2!B241,Sheet1!$A$1:$N$34,1+Sheet2!C241)</f>
        <v>99.9</v>
      </c>
      <c r="E241">
        <f t="shared" si="14"/>
        <v>-2.9154518950437303E-2</v>
      </c>
      <c r="F241">
        <f t="shared" si="15"/>
        <v>138.74999999999997</v>
      </c>
    </row>
    <row r="242" spans="1:6" x14ac:dyDescent="0.2">
      <c r="A242" s="4">
        <v>43831</v>
      </c>
      <c r="B242">
        <f t="shared" si="12"/>
        <v>2020</v>
      </c>
      <c r="C242">
        <f t="shared" si="13"/>
        <v>1</v>
      </c>
      <c r="D242">
        <f>+VLOOKUP(Sheet2!B242,Sheet1!$A$1:$N$34,1+Sheet2!C242)</f>
        <v>98.3</v>
      </c>
      <c r="E242">
        <f t="shared" si="14"/>
        <v>-1.6016016016016099E-2</v>
      </c>
      <c r="F242">
        <f t="shared" si="15"/>
        <v>136.52777777777774</v>
      </c>
    </row>
    <row r="243" spans="1:6" x14ac:dyDescent="0.2">
      <c r="A243" s="4">
        <v>43862</v>
      </c>
      <c r="B243">
        <f t="shared" si="12"/>
        <v>2020</v>
      </c>
      <c r="C243">
        <f t="shared" si="13"/>
        <v>2</v>
      </c>
      <c r="D243">
        <f>+VLOOKUP(Sheet2!B243,Sheet1!$A$1:$N$34,1+Sheet2!C243)</f>
        <v>95.3</v>
      </c>
      <c r="E243">
        <f t="shared" si="14"/>
        <v>-3.0518819938962327E-2</v>
      </c>
      <c r="F243">
        <f t="shared" si="15"/>
        <v>132.36111111111109</v>
      </c>
    </row>
    <row r="244" spans="1:6" x14ac:dyDescent="0.2">
      <c r="A244" s="4">
        <v>43891</v>
      </c>
      <c r="B244">
        <f t="shared" si="12"/>
        <v>2020</v>
      </c>
      <c r="C244">
        <f t="shared" si="13"/>
        <v>3</v>
      </c>
      <c r="D244">
        <f>+VLOOKUP(Sheet2!B244,Sheet1!$A$1:$N$34,1+Sheet2!C244)</f>
        <v>96.9</v>
      </c>
      <c r="E244">
        <f t="shared" si="14"/>
        <v>1.6789087093389332E-2</v>
      </c>
      <c r="F244">
        <f t="shared" si="15"/>
        <v>134.58333333333331</v>
      </c>
    </row>
    <row r="245" spans="1:6" x14ac:dyDescent="0.2">
      <c r="A245" s="4">
        <v>43922</v>
      </c>
      <c r="B245">
        <f t="shared" si="12"/>
        <v>2020</v>
      </c>
      <c r="C245">
        <f t="shared" si="13"/>
        <v>4</v>
      </c>
      <c r="D245">
        <f>+VLOOKUP(Sheet2!B245,Sheet1!$A$1:$N$34,1+Sheet2!C245)</f>
        <v>76.3</v>
      </c>
      <c r="E245">
        <f t="shared" si="14"/>
        <v>-0.21259029927760587</v>
      </c>
      <c r="F245">
        <f t="shared" si="15"/>
        <v>105.9722222222222</v>
      </c>
    </row>
    <row r="246" spans="1:6" x14ac:dyDescent="0.2">
      <c r="A246" s="4">
        <v>43952</v>
      </c>
      <c r="B246">
        <f t="shared" si="12"/>
        <v>2020</v>
      </c>
      <c r="C246">
        <f t="shared" si="13"/>
        <v>5</v>
      </c>
      <c r="D246">
        <f>+VLOOKUP(Sheet2!B246,Sheet1!$A$1:$N$34,1+Sheet2!C246)</f>
        <v>76.900000000000006</v>
      </c>
      <c r="E246">
        <f t="shared" si="14"/>
        <v>7.8636959370905757E-3</v>
      </c>
      <c r="F246">
        <f t="shared" si="15"/>
        <v>106.80555555555554</v>
      </c>
    </row>
    <row r="247" spans="1:6" x14ac:dyDescent="0.2">
      <c r="A247" s="4">
        <v>43983</v>
      </c>
      <c r="B247">
        <f t="shared" si="12"/>
        <v>2020</v>
      </c>
      <c r="C247">
        <f t="shared" si="13"/>
        <v>6</v>
      </c>
      <c r="D247">
        <f>+VLOOKUP(Sheet2!B247,Sheet1!$A$1:$N$34,1+Sheet2!C247)</f>
        <v>86.5</v>
      </c>
      <c r="E247">
        <f t="shared" si="14"/>
        <v>0.12483745123537049</v>
      </c>
      <c r="F247">
        <f t="shared" si="15"/>
        <v>120.13888888888886</v>
      </c>
    </row>
    <row r="248" spans="1:6" x14ac:dyDescent="0.2">
      <c r="A248" s="4">
        <v>44013</v>
      </c>
      <c r="B248">
        <f t="shared" si="12"/>
        <v>2020</v>
      </c>
      <c r="C248">
        <f t="shared" si="13"/>
        <v>7</v>
      </c>
      <c r="D248">
        <f>+VLOOKUP(Sheet2!B248,Sheet1!$A$1:$N$34,1+Sheet2!C248)</f>
        <v>90.5</v>
      </c>
      <c r="E248">
        <f t="shared" si="14"/>
        <v>4.6242774566473965E-2</v>
      </c>
      <c r="F248">
        <f t="shared" si="15"/>
        <v>125.69444444444441</v>
      </c>
    </row>
    <row r="249" spans="1:6" x14ac:dyDescent="0.2">
      <c r="A249" s="4">
        <v>44044</v>
      </c>
      <c r="B249">
        <f t="shared" si="12"/>
        <v>2020</v>
      </c>
      <c r="C249">
        <f t="shared" si="13"/>
        <v>8</v>
      </c>
      <c r="D249">
        <f>+VLOOKUP(Sheet2!B249,Sheet1!$A$1:$N$34,1+Sheet2!C249)</f>
        <v>91.5</v>
      </c>
      <c r="E249">
        <f t="shared" si="14"/>
        <v>1.1049723756906049E-2</v>
      </c>
      <c r="F249">
        <f t="shared" si="15"/>
        <v>127.0833333333333</v>
      </c>
    </row>
    <row r="250" spans="1:6" x14ac:dyDescent="0.2">
      <c r="A250" s="4">
        <v>44075</v>
      </c>
      <c r="B250">
        <f t="shared" si="12"/>
        <v>2020</v>
      </c>
      <c r="C250">
        <f t="shared" si="13"/>
        <v>9</v>
      </c>
      <c r="D250">
        <f>+VLOOKUP(Sheet2!B250,Sheet1!$A$1:$N$34,1+Sheet2!C250)</f>
        <v>93</v>
      </c>
      <c r="E250">
        <f t="shared" si="14"/>
        <v>1.6393442622950838E-2</v>
      </c>
      <c r="F250">
        <f t="shared" si="15"/>
        <v>129.16666666666663</v>
      </c>
    </row>
    <row r="251" spans="1:6" x14ac:dyDescent="0.2">
      <c r="A251" s="4">
        <v>44105</v>
      </c>
      <c r="B251">
        <f t="shared" si="12"/>
        <v>2020</v>
      </c>
      <c r="C251">
        <f t="shared" si="13"/>
        <v>10</v>
      </c>
      <c r="D251">
        <f>+VLOOKUP(Sheet2!B251,Sheet1!$A$1:$N$34,1+Sheet2!C251)</f>
        <v>96.4</v>
      </c>
      <c r="E251">
        <f t="shared" si="14"/>
        <v>3.6559139784946293E-2</v>
      </c>
      <c r="F251">
        <f t="shared" si="15"/>
        <v>133.88888888888886</v>
      </c>
    </row>
    <row r="252" spans="1:6" x14ac:dyDescent="0.2">
      <c r="A252" s="4">
        <v>44136</v>
      </c>
      <c r="B252">
        <f t="shared" si="12"/>
        <v>2020</v>
      </c>
      <c r="C252">
        <f t="shared" si="13"/>
        <v>11</v>
      </c>
      <c r="D252">
        <f>+VLOOKUP(Sheet2!B252,Sheet1!$A$1:$N$34,1+Sheet2!C252)</f>
        <v>99.3</v>
      </c>
      <c r="E252">
        <f t="shared" si="14"/>
        <v>3.0082987551867113E-2</v>
      </c>
      <c r="F252">
        <f t="shared" si="15"/>
        <v>137.91666666666663</v>
      </c>
    </row>
    <row r="253" spans="1:6" x14ac:dyDescent="0.2">
      <c r="A253" s="4">
        <v>44166</v>
      </c>
      <c r="B253">
        <f t="shared" si="12"/>
        <v>2020</v>
      </c>
      <c r="C253">
        <f t="shared" si="13"/>
        <v>12</v>
      </c>
      <c r="D253">
        <f>+VLOOKUP(Sheet2!B253,Sheet1!$A$1:$N$34,1+Sheet2!C253)</f>
        <v>98</v>
      </c>
      <c r="E253">
        <f t="shared" si="14"/>
        <v>-1.3091641490432959E-2</v>
      </c>
      <c r="F253">
        <f t="shared" si="15"/>
        <v>136.11111111111109</v>
      </c>
    </row>
    <row r="254" spans="1:6" x14ac:dyDescent="0.2">
      <c r="A254" s="4">
        <v>44197</v>
      </c>
      <c r="B254">
        <f t="shared" si="12"/>
        <v>2021</v>
      </c>
      <c r="C254">
        <f t="shared" si="13"/>
        <v>1</v>
      </c>
      <c r="D254">
        <f>+VLOOKUP(Sheet2!B254,Sheet1!$A$1:$N$34,1+Sheet2!C254)</f>
        <v>93.1</v>
      </c>
      <c r="E254">
        <f t="shared" si="14"/>
        <v>-5.0000000000000044E-2</v>
      </c>
      <c r="F254">
        <f t="shared" si="15"/>
        <v>129.30555555555551</v>
      </c>
    </row>
    <row r="255" spans="1:6" x14ac:dyDescent="0.2">
      <c r="A255" s="4">
        <v>44228</v>
      </c>
      <c r="B255">
        <f t="shared" si="12"/>
        <v>2021</v>
      </c>
      <c r="C255">
        <f t="shared" si="13"/>
        <v>2</v>
      </c>
      <c r="D255">
        <f>+VLOOKUP(Sheet2!B255,Sheet1!$A$1:$N$34,1+Sheet2!C255)</f>
        <v>90.9</v>
      </c>
      <c r="E255">
        <f t="shared" si="14"/>
        <v>-2.3630504833512256E-2</v>
      </c>
      <c r="F255">
        <f t="shared" si="15"/>
        <v>126.24999999999997</v>
      </c>
    </row>
    <row r="256" spans="1:6" x14ac:dyDescent="0.2">
      <c r="A256" s="4">
        <v>44256</v>
      </c>
      <c r="B256">
        <f t="shared" si="12"/>
        <v>2021</v>
      </c>
      <c r="C256">
        <f t="shared" si="13"/>
        <v>3</v>
      </c>
      <c r="D256">
        <f>+VLOOKUP(Sheet2!B256,Sheet1!$A$1:$N$34,1+Sheet2!C256)</f>
        <v>99.8</v>
      </c>
      <c r="E256">
        <f t="shared" si="14"/>
        <v>9.7909790979097799E-2</v>
      </c>
      <c r="F256">
        <f t="shared" si="15"/>
        <v>138.61111111111106</v>
      </c>
    </row>
    <row r="257" spans="1:6" x14ac:dyDescent="0.2">
      <c r="A257" s="4">
        <v>44287</v>
      </c>
      <c r="B257">
        <f t="shared" si="12"/>
        <v>2021</v>
      </c>
      <c r="C257">
        <f t="shared" si="13"/>
        <v>4</v>
      </c>
      <c r="D257">
        <f>+VLOOKUP(Sheet2!B257,Sheet1!$A$1:$N$34,1+Sheet2!C257)</f>
        <v>96.2</v>
      </c>
      <c r="E257">
        <f t="shared" si="14"/>
        <v>-3.6072144288577079E-2</v>
      </c>
      <c r="F257">
        <f t="shared" si="15"/>
        <v>133.61111111111106</v>
      </c>
    </row>
    <row r="258" spans="1:6" x14ac:dyDescent="0.2">
      <c r="A258" s="4">
        <v>44317</v>
      </c>
      <c r="B258">
        <f t="shared" si="12"/>
        <v>2021</v>
      </c>
      <c r="C258">
        <f t="shared" si="13"/>
        <v>5</v>
      </c>
      <c r="D258">
        <f>+VLOOKUP(Sheet2!B258,Sheet1!$A$1:$N$34,1+Sheet2!C258)</f>
        <v>98.2</v>
      </c>
      <c r="E258">
        <f t="shared" si="14"/>
        <v>2.079002079002068E-2</v>
      </c>
      <c r="F258">
        <f t="shared" si="15"/>
        <v>136.38888888888883</v>
      </c>
    </row>
    <row r="259" spans="1:6" x14ac:dyDescent="0.2">
      <c r="A259" s="4">
        <v>44348</v>
      </c>
      <c r="B259">
        <f t="shared" ref="B259:B302" si="16">+YEAR(A259)</f>
        <v>2021</v>
      </c>
      <c r="C259">
        <f t="shared" ref="C259:C302" si="17">+MONTH(A259)</f>
        <v>6</v>
      </c>
      <c r="D259">
        <f>+VLOOKUP(Sheet2!B259,Sheet1!$A$1:$N$34,1+Sheet2!C259)</f>
        <v>98.4</v>
      </c>
      <c r="E259">
        <f t="shared" si="14"/>
        <v>2.0366598778003286E-3</v>
      </c>
      <c r="F259">
        <f t="shared" si="15"/>
        <v>136.6666666666666</v>
      </c>
    </row>
    <row r="260" spans="1:6" x14ac:dyDescent="0.2">
      <c r="A260" s="4">
        <v>44378</v>
      </c>
      <c r="B260">
        <f t="shared" si="16"/>
        <v>2021</v>
      </c>
      <c r="C260">
        <f t="shared" si="17"/>
        <v>7</v>
      </c>
      <c r="D260">
        <f>+VLOOKUP(Sheet2!B260,Sheet1!$A$1:$N$34,1+Sheet2!C260)</f>
        <v>97.3</v>
      </c>
      <c r="E260">
        <f t="shared" ref="E260:E302" si="18">+D260/D259-1</f>
        <v>-1.1178861788617933E-2</v>
      </c>
      <c r="F260">
        <f t="shared" ref="F260:F302" si="19">+F259*(1+E260)</f>
        <v>135.13888888888883</v>
      </c>
    </row>
    <row r="261" spans="1:6" x14ac:dyDescent="0.2">
      <c r="A261" s="4">
        <v>44409</v>
      </c>
      <c r="B261">
        <f t="shared" si="16"/>
        <v>2021</v>
      </c>
      <c r="C261">
        <f t="shared" si="17"/>
        <v>8</v>
      </c>
      <c r="D261">
        <f>+VLOOKUP(Sheet2!B261,Sheet1!$A$1:$N$34,1+Sheet2!C261)</f>
        <v>96.1</v>
      </c>
      <c r="E261">
        <f t="shared" si="18"/>
        <v>-1.2332990750256956E-2</v>
      </c>
      <c r="F261">
        <f t="shared" si="19"/>
        <v>133.47222222222217</v>
      </c>
    </row>
    <row r="262" spans="1:6" x14ac:dyDescent="0.2">
      <c r="A262" s="4">
        <v>44440</v>
      </c>
      <c r="B262">
        <f t="shared" si="16"/>
        <v>2021</v>
      </c>
      <c r="C262">
        <f t="shared" si="17"/>
        <v>9</v>
      </c>
      <c r="D262">
        <f>+VLOOKUP(Sheet2!B262,Sheet1!$A$1:$N$34,1+Sheet2!C262)</f>
        <v>93.7</v>
      </c>
      <c r="E262">
        <f t="shared" si="18"/>
        <v>-2.4973985431841705E-2</v>
      </c>
      <c r="F262">
        <f t="shared" si="19"/>
        <v>130.13888888888886</v>
      </c>
    </row>
    <row r="263" spans="1:6" x14ac:dyDescent="0.2">
      <c r="A263" s="4">
        <v>44470</v>
      </c>
      <c r="B263">
        <f t="shared" si="16"/>
        <v>2021</v>
      </c>
      <c r="C263">
        <f t="shared" si="17"/>
        <v>10</v>
      </c>
      <c r="D263">
        <f>+VLOOKUP(Sheet2!B263,Sheet1!$A$1:$N$34,1+Sheet2!C263)</f>
        <v>96.3</v>
      </c>
      <c r="E263">
        <f t="shared" si="18"/>
        <v>2.7748132337246378E-2</v>
      </c>
      <c r="F263">
        <f t="shared" si="19"/>
        <v>133.74999999999994</v>
      </c>
    </row>
    <row r="264" spans="1:6" x14ac:dyDescent="0.2">
      <c r="A264" s="4">
        <v>44501</v>
      </c>
      <c r="B264">
        <f t="shared" si="16"/>
        <v>2021</v>
      </c>
      <c r="C264">
        <f t="shared" si="17"/>
        <v>11</v>
      </c>
      <c r="D264">
        <f>+VLOOKUP(Sheet2!B264,Sheet1!$A$1:$N$34,1+Sheet2!C264)</f>
        <v>101.1</v>
      </c>
      <c r="E264">
        <f t="shared" si="18"/>
        <v>4.9844236760124616E-2</v>
      </c>
      <c r="F264">
        <f t="shared" si="19"/>
        <v>140.4166666666666</v>
      </c>
    </row>
    <row r="265" spans="1:6" x14ac:dyDescent="0.2">
      <c r="A265" s="4">
        <v>44531</v>
      </c>
      <c r="B265">
        <f t="shared" si="16"/>
        <v>2021</v>
      </c>
      <c r="C265">
        <f t="shared" si="17"/>
        <v>12</v>
      </c>
      <c r="D265">
        <f>+VLOOKUP(Sheet2!B265,Sheet1!$A$1:$N$34,1+Sheet2!C265)</f>
        <v>99.7</v>
      </c>
      <c r="E265">
        <f t="shared" si="18"/>
        <v>-1.3847675568743778E-2</v>
      </c>
      <c r="F265">
        <f t="shared" si="19"/>
        <v>138.47222222222217</v>
      </c>
    </row>
    <row r="266" spans="1:6" x14ac:dyDescent="0.2">
      <c r="A266" s="4">
        <v>44562</v>
      </c>
      <c r="B266">
        <f t="shared" si="16"/>
        <v>2022</v>
      </c>
      <c r="C266">
        <f t="shared" si="17"/>
        <v>1</v>
      </c>
      <c r="D266">
        <f>+VLOOKUP(Sheet2!B266,Sheet1!$A$1:$N$34,1+Sheet2!C266)</f>
        <v>94.8</v>
      </c>
      <c r="E266">
        <f t="shared" si="18"/>
        <v>-4.9147442326980983E-2</v>
      </c>
      <c r="F266">
        <f t="shared" si="19"/>
        <v>131.6666666666666</v>
      </c>
    </row>
    <row r="267" spans="1:6" x14ac:dyDescent="0.2">
      <c r="A267" s="4">
        <v>44593</v>
      </c>
      <c r="B267">
        <f t="shared" si="16"/>
        <v>2022</v>
      </c>
      <c r="C267">
        <f t="shared" si="17"/>
        <v>2</v>
      </c>
      <c r="D267">
        <f>+VLOOKUP(Sheet2!B267,Sheet1!$A$1:$N$34,1+Sheet2!C267)</f>
        <v>93.6</v>
      </c>
      <c r="E267">
        <f t="shared" si="18"/>
        <v>-1.2658227848101333E-2</v>
      </c>
      <c r="F267">
        <f t="shared" si="19"/>
        <v>129.99999999999991</v>
      </c>
    </row>
    <row r="268" spans="1:6" x14ac:dyDescent="0.2">
      <c r="A268" s="4">
        <v>44621</v>
      </c>
      <c r="B268">
        <f t="shared" si="16"/>
        <v>2022</v>
      </c>
      <c r="C268">
        <f t="shared" si="17"/>
        <v>3</v>
      </c>
      <c r="D268">
        <f>+VLOOKUP(Sheet2!B268,Sheet1!$A$1:$N$34,1+Sheet2!C268)</f>
        <v>101.6</v>
      </c>
      <c r="E268">
        <f t="shared" si="18"/>
        <v>8.5470085470085388E-2</v>
      </c>
      <c r="F268">
        <f t="shared" si="19"/>
        <v>141.111111111111</v>
      </c>
    </row>
    <row r="269" spans="1:6" x14ac:dyDescent="0.2">
      <c r="A269" s="4">
        <v>44652</v>
      </c>
      <c r="B269">
        <f t="shared" si="16"/>
        <v>2022</v>
      </c>
      <c r="C269">
        <f t="shared" si="17"/>
        <v>4</v>
      </c>
      <c r="D269">
        <f>+VLOOKUP(Sheet2!B269,Sheet1!$A$1:$N$34,1+Sheet2!C269)</f>
        <v>98.5</v>
      </c>
      <c r="E269">
        <f t="shared" si="18"/>
        <v>-3.0511811023621993E-2</v>
      </c>
      <c r="F269">
        <f t="shared" si="19"/>
        <v>136.80555555555546</v>
      </c>
    </row>
    <row r="270" spans="1:6" x14ac:dyDescent="0.2">
      <c r="A270" s="4">
        <v>44682</v>
      </c>
      <c r="B270">
        <f t="shared" si="16"/>
        <v>2022</v>
      </c>
      <c r="C270">
        <f t="shared" si="17"/>
        <v>5</v>
      </c>
      <c r="D270">
        <f>+VLOOKUP(Sheet2!B270,Sheet1!$A$1:$N$34,1+Sheet2!C270)</f>
        <v>101.6</v>
      </c>
      <c r="E270">
        <f t="shared" si="18"/>
        <v>3.1472081218274051E-2</v>
      </c>
      <c r="F270">
        <f t="shared" si="19"/>
        <v>141.111111111111</v>
      </c>
    </row>
    <row r="271" spans="1:6" x14ac:dyDescent="0.2">
      <c r="A271" s="4">
        <v>44713</v>
      </c>
      <c r="B271">
        <f t="shared" si="16"/>
        <v>2022</v>
      </c>
      <c r="C271">
        <f t="shared" si="17"/>
        <v>6</v>
      </c>
      <c r="D271">
        <f>+VLOOKUP(Sheet2!B271,Sheet1!$A$1:$N$34,1+Sheet2!C271)</f>
        <v>100.3</v>
      </c>
      <c r="E271">
        <f t="shared" si="18"/>
        <v>-1.2795275590551158E-2</v>
      </c>
      <c r="F271">
        <f t="shared" si="19"/>
        <v>139.30555555555546</v>
      </c>
    </row>
    <row r="272" spans="1:6" x14ac:dyDescent="0.2">
      <c r="A272" s="4">
        <v>44743</v>
      </c>
      <c r="B272">
        <f t="shared" si="16"/>
        <v>2022</v>
      </c>
      <c r="C272">
        <f t="shared" si="17"/>
        <v>7</v>
      </c>
      <c r="D272">
        <f>+VLOOKUP(Sheet2!B272,Sheet1!$A$1:$N$34,1+Sheet2!C272)</f>
        <v>99.7</v>
      </c>
      <c r="E272">
        <f t="shared" si="18"/>
        <v>-5.9820538384844912E-3</v>
      </c>
      <c r="F272">
        <f t="shared" si="19"/>
        <v>138.47222222222214</v>
      </c>
    </row>
    <row r="273" spans="1:6" x14ac:dyDescent="0.2">
      <c r="A273" s="4">
        <v>44774</v>
      </c>
      <c r="B273">
        <f t="shared" si="16"/>
        <v>2022</v>
      </c>
      <c r="C273">
        <f t="shared" si="17"/>
        <v>8</v>
      </c>
      <c r="D273">
        <f>+VLOOKUP(Sheet2!B273,Sheet1!$A$1:$N$34,1+Sheet2!C273)</f>
        <v>101.7</v>
      </c>
      <c r="E273">
        <f t="shared" si="18"/>
        <v>2.006018054162495E-2</v>
      </c>
      <c r="F273">
        <f t="shared" si="19"/>
        <v>141.24999999999994</v>
      </c>
    </row>
    <row r="274" spans="1:6" x14ac:dyDescent="0.2">
      <c r="A274" s="4">
        <v>44805</v>
      </c>
      <c r="B274">
        <f t="shared" si="16"/>
        <v>2022</v>
      </c>
      <c r="C274">
        <f t="shared" si="17"/>
        <v>9</v>
      </c>
      <c r="D274">
        <f>+VLOOKUP(Sheet2!B274,Sheet1!$A$1:$N$34,1+Sheet2!C274)</f>
        <v>98.8</v>
      </c>
      <c r="E274">
        <f t="shared" si="18"/>
        <v>-2.8515240904621542E-2</v>
      </c>
      <c r="F274">
        <f t="shared" si="19"/>
        <v>137.22222222222214</v>
      </c>
    </row>
    <row r="275" spans="1:6" x14ac:dyDescent="0.2">
      <c r="A275" s="4">
        <v>44835</v>
      </c>
      <c r="B275">
        <f t="shared" si="16"/>
        <v>2022</v>
      </c>
      <c r="C275">
        <f t="shared" si="17"/>
        <v>10</v>
      </c>
      <c r="D275">
        <f>+VLOOKUP(Sheet2!B275,Sheet1!$A$1:$N$34,1+Sheet2!C275)</f>
        <v>100.8</v>
      </c>
      <c r="E275">
        <f t="shared" si="18"/>
        <v>2.0242914979757165E-2</v>
      </c>
      <c r="F275">
        <f t="shared" si="19"/>
        <v>139.99999999999994</v>
      </c>
    </row>
    <row r="276" spans="1:6" x14ac:dyDescent="0.2">
      <c r="A276" s="4">
        <v>44866</v>
      </c>
      <c r="B276">
        <f t="shared" si="16"/>
        <v>2022</v>
      </c>
      <c r="C276">
        <f t="shared" si="17"/>
        <v>11</v>
      </c>
      <c r="D276">
        <f>+VLOOKUP(Sheet2!B276,Sheet1!$A$1:$N$34,1+Sheet2!C276)</f>
        <v>105.8</v>
      </c>
      <c r="E276">
        <f t="shared" si="18"/>
        <v>4.9603174603174649E-2</v>
      </c>
      <c r="F276">
        <f t="shared" si="19"/>
        <v>146.9444444444444</v>
      </c>
    </row>
    <row r="277" spans="1:6" x14ac:dyDescent="0.2">
      <c r="A277" s="4">
        <v>44896</v>
      </c>
      <c r="B277">
        <f t="shared" si="16"/>
        <v>2022</v>
      </c>
      <c r="C277">
        <f t="shared" si="17"/>
        <v>12</v>
      </c>
      <c r="D277">
        <f>+VLOOKUP(Sheet2!B277,Sheet1!$A$1:$N$34,1+Sheet2!C277)</f>
        <v>104</v>
      </c>
      <c r="E277">
        <f t="shared" si="18"/>
        <v>-1.7013232514177634E-2</v>
      </c>
      <c r="F277">
        <f t="shared" si="19"/>
        <v>144.4444444444444</v>
      </c>
    </row>
    <row r="278" spans="1:6" x14ac:dyDescent="0.2">
      <c r="A278" s="4">
        <v>44927</v>
      </c>
      <c r="B278">
        <f t="shared" si="16"/>
        <v>2023</v>
      </c>
      <c r="C278">
        <f t="shared" si="17"/>
        <v>1</v>
      </c>
      <c r="D278">
        <f>+VLOOKUP(Sheet2!B278,Sheet1!$A$1:$N$34,1+Sheet2!C278)</f>
        <v>99.3</v>
      </c>
      <c r="E278">
        <f t="shared" si="18"/>
        <v>-4.5192307692307754E-2</v>
      </c>
      <c r="F278">
        <f t="shared" si="19"/>
        <v>137.91666666666663</v>
      </c>
    </row>
    <row r="279" spans="1:6" x14ac:dyDescent="0.2">
      <c r="A279" s="4">
        <v>44958</v>
      </c>
      <c r="B279">
        <f t="shared" si="16"/>
        <v>2023</v>
      </c>
      <c r="C279">
        <f t="shared" si="17"/>
        <v>2</v>
      </c>
      <c r="D279">
        <f>+VLOOKUP(Sheet2!B279,Sheet1!$A$1:$N$34,1+Sheet2!C279)</f>
        <v>97.1</v>
      </c>
      <c r="E279">
        <f t="shared" si="18"/>
        <v>-2.2155085599194435E-2</v>
      </c>
      <c r="F279">
        <f t="shared" si="19"/>
        <v>134.86111111111106</v>
      </c>
    </row>
    <row r="280" spans="1:6" x14ac:dyDescent="0.2">
      <c r="A280" s="4">
        <v>44986</v>
      </c>
      <c r="B280">
        <f t="shared" si="16"/>
        <v>2023</v>
      </c>
      <c r="C280">
        <f t="shared" si="17"/>
        <v>3</v>
      </c>
      <c r="D280">
        <f>+VLOOKUP(Sheet2!B280,Sheet1!$A$1:$N$34,1+Sheet2!C280)</f>
        <v>104.2</v>
      </c>
      <c r="E280">
        <f t="shared" si="18"/>
        <v>7.3120494335736419E-2</v>
      </c>
      <c r="F280">
        <f t="shared" si="19"/>
        <v>144.72222222222217</v>
      </c>
    </row>
    <row r="281" spans="1:6" x14ac:dyDescent="0.2">
      <c r="A281" s="4">
        <v>45017</v>
      </c>
      <c r="B281">
        <f t="shared" si="16"/>
        <v>2023</v>
      </c>
      <c r="C281">
        <f t="shared" si="17"/>
        <v>4</v>
      </c>
      <c r="D281">
        <f>+VLOOKUP(Sheet2!B281,Sheet1!$A$1:$N$34,1+Sheet2!C281)</f>
        <v>100.4</v>
      </c>
      <c r="E281">
        <f t="shared" si="18"/>
        <v>-3.6468330134357019E-2</v>
      </c>
      <c r="F281">
        <f t="shared" si="19"/>
        <v>139.4444444444444</v>
      </c>
    </row>
    <row r="282" spans="1:6" x14ac:dyDescent="0.2">
      <c r="A282" s="4">
        <v>45047</v>
      </c>
      <c r="B282">
        <f t="shared" si="16"/>
        <v>2023</v>
      </c>
      <c r="C282">
        <f t="shared" si="17"/>
        <v>5</v>
      </c>
      <c r="D282">
        <f>+VLOOKUP(Sheet2!B282,Sheet1!$A$1:$N$34,1+Sheet2!C282)</f>
        <v>106</v>
      </c>
      <c r="E282">
        <f t="shared" si="18"/>
        <v>5.5776892430278835E-2</v>
      </c>
      <c r="F282">
        <f t="shared" si="19"/>
        <v>147.22222222222217</v>
      </c>
    </row>
    <row r="283" spans="1:6" x14ac:dyDescent="0.2">
      <c r="A283" s="4">
        <v>45078</v>
      </c>
      <c r="B283">
        <f t="shared" si="16"/>
        <v>2023</v>
      </c>
      <c r="C283">
        <f t="shared" si="17"/>
        <v>6</v>
      </c>
      <c r="D283">
        <f>+VLOOKUP(Sheet2!B283,Sheet1!$A$1:$N$34,1+Sheet2!C283)</f>
        <v>104.2</v>
      </c>
      <c r="E283">
        <f t="shared" si="18"/>
        <v>-1.6981132075471694E-2</v>
      </c>
      <c r="F283">
        <f t="shared" si="19"/>
        <v>144.72222222222217</v>
      </c>
    </row>
    <row r="284" spans="1:6" x14ac:dyDescent="0.2">
      <c r="A284" s="4">
        <v>45108</v>
      </c>
      <c r="B284">
        <f t="shared" si="16"/>
        <v>2023</v>
      </c>
      <c r="C284">
        <f t="shared" si="17"/>
        <v>7</v>
      </c>
      <c r="D284">
        <f>+VLOOKUP(Sheet2!B284,Sheet1!$A$1:$N$34,1+Sheet2!C284)</f>
        <v>103</v>
      </c>
      <c r="E284">
        <f t="shared" si="18"/>
        <v>-1.151631477927062E-2</v>
      </c>
      <c r="F284">
        <f t="shared" si="19"/>
        <v>143.05555555555551</v>
      </c>
    </row>
    <row r="285" spans="1:6" x14ac:dyDescent="0.2">
      <c r="A285" s="4">
        <v>45139</v>
      </c>
      <c r="B285">
        <f t="shared" si="16"/>
        <v>2023</v>
      </c>
      <c r="C285">
        <f t="shared" si="17"/>
        <v>8</v>
      </c>
      <c r="D285">
        <f>+VLOOKUP(Sheet2!B285,Sheet1!$A$1:$N$34,1+Sheet2!C285)</f>
        <v>105.3</v>
      </c>
      <c r="E285">
        <f t="shared" si="18"/>
        <v>2.2330097087378542E-2</v>
      </c>
      <c r="F285">
        <f t="shared" si="19"/>
        <v>146.24999999999994</v>
      </c>
    </row>
    <row r="286" spans="1:6" x14ac:dyDescent="0.2">
      <c r="A286" s="4">
        <v>45170</v>
      </c>
      <c r="B286">
        <f t="shared" si="16"/>
        <v>2023</v>
      </c>
      <c r="C286">
        <f t="shared" si="17"/>
        <v>9</v>
      </c>
      <c r="D286">
        <f>+VLOOKUP(Sheet2!B286,Sheet1!$A$1:$N$34,1+Sheet2!C286)</f>
        <v>102.9</v>
      </c>
      <c r="E286">
        <f t="shared" si="18"/>
        <v>-2.2792022792022748E-2</v>
      </c>
      <c r="F286">
        <f t="shared" si="19"/>
        <v>142.91666666666663</v>
      </c>
    </row>
    <row r="287" spans="1:6" x14ac:dyDescent="0.2">
      <c r="A287" s="4">
        <v>45200</v>
      </c>
      <c r="B287">
        <f t="shared" si="16"/>
        <v>2023</v>
      </c>
      <c r="C287">
        <f t="shared" si="17"/>
        <v>10</v>
      </c>
      <c r="D287">
        <f>+VLOOKUP(Sheet2!B287,Sheet1!$A$1:$N$34,1+Sheet2!C287)</f>
        <v>105.6</v>
      </c>
      <c r="E287">
        <f t="shared" si="18"/>
        <v>2.6239067055393583E-2</v>
      </c>
      <c r="F287">
        <f t="shared" si="19"/>
        <v>146.66666666666663</v>
      </c>
    </row>
    <row r="288" spans="1:6" x14ac:dyDescent="0.2">
      <c r="A288" s="4">
        <v>45231</v>
      </c>
      <c r="B288">
        <f t="shared" si="16"/>
        <v>2023</v>
      </c>
      <c r="C288">
        <f t="shared" si="17"/>
        <v>11</v>
      </c>
      <c r="D288">
        <f>+VLOOKUP(Sheet2!B288,Sheet1!$A$1:$N$34,1+Sheet2!C288)</f>
        <v>108.3</v>
      </c>
      <c r="E288">
        <f t="shared" si="18"/>
        <v>2.5568181818181879E-2</v>
      </c>
      <c r="F288">
        <f t="shared" si="19"/>
        <v>150.41666666666663</v>
      </c>
    </row>
    <row r="289" spans="1:6" x14ac:dyDescent="0.2">
      <c r="A289" s="4">
        <v>45261</v>
      </c>
      <c r="B289">
        <f t="shared" si="16"/>
        <v>2023</v>
      </c>
      <c r="C289">
        <f t="shared" si="17"/>
        <v>12</v>
      </c>
      <c r="D289">
        <f>+VLOOKUP(Sheet2!B289,Sheet1!$A$1:$N$34,1+Sheet2!C289)</f>
        <v>104.7</v>
      </c>
      <c r="E289">
        <f t="shared" si="18"/>
        <v>-3.3240997229916802E-2</v>
      </c>
      <c r="F289">
        <f t="shared" si="19"/>
        <v>145.41666666666666</v>
      </c>
    </row>
    <row r="290" spans="1:6" x14ac:dyDescent="0.2">
      <c r="A290" s="4">
        <v>45292</v>
      </c>
      <c r="B290">
        <f t="shared" si="16"/>
        <v>2024</v>
      </c>
      <c r="C290">
        <f t="shared" si="17"/>
        <v>1</v>
      </c>
      <c r="D290">
        <f>+VLOOKUP(Sheet2!B290,Sheet1!$A$1:$N$34,1+Sheet2!C290)</f>
        <v>101.2</v>
      </c>
      <c r="E290">
        <f t="shared" si="18"/>
        <v>-3.3428844317096473E-2</v>
      </c>
      <c r="F290">
        <f t="shared" si="19"/>
        <v>140.55555555555554</v>
      </c>
    </row>
    <row r="291" spans="1:6" x14ac:dyDescent="0.2">
      <c r="A291" s="4">
        <v>45323</v>
      </c>
      <c r="B291">
        <f t="shared" si="16"/>
        <v>2024</v>
      </c>
      <c r="C291">
        <f t="shared" si="17"/>
        <v>2</v>
      </c>
      <c r="D291">
        <f>+VLOOKUP(Sheet2!B291,Sheet1!$A$1:$N$34,1+Sheet2!C291)</f>
        <v>101.1</v>
      </c>
      <c r="E291">
        <f t="shared" si="18"/>
        <v>-9.8814229249022389E-4</v>
      </c>
      <c r="F291">
        <f t="shared" si="19"/>
        <v>140.41666666666663</v>
      </c>
    </row>
    <row r="292" spans="1:6" x14ac:dyDescent="0.2">
      <c r="A292" s="4">
        <v>45352</v>
      </c>
      <c r="B292">
        <f t="shared" si="16"/>
        <v>2024</v>
      </c>
      <c r="C292">
        <f t="shared" si="17"/>
        <v>3</v>
      </c>
      <c r="D292">
        <f>+VLOOKUP(Sheet2!B292,Sheet1!$A$1:$N$34,1+Sheet2!C292)</f>
        <v>102.8</v>
      </c>
      <c r="E292">
        <f t="shared" si="18"/>
        <v>1.6815034619188873E-2</v>
      </c>
      <c r="F292">
        <f t="shared" si="19"/>
        <v>142.77777777777774</v>
      </c>
    </row>
    <row r="293" spans="1:6" x14ac:dyDescent="0.2">
      <c r="A293" s="4">
        <v>45383</v>
      </c>
      <c r="B293">
        <f t="shared" si="16"/>
        <v>2024</v>
      </c>
      <c r="C293">
        <f t="shared" si="17"/>
        <v>4</v>
      </c>
      <c r="D293">
        <f>+VLOOKUP(Sheet2!B293,Sheet1!$A$1:$N$34,1+Sheet2!C293)</f>
        <v>105.9</v>
      </c>
      <c r="E293">
        <f t="shared" si="18"/>
        <v>3.0155642023346418E-2</v>
      </c>
      <c r="F293">
        <f t="shared" si="19"/>
        <v>147.08333333333331</v>
      </c>
    </row>
    <row r="294" spans="1:6" x14ac:dyDescent="0.2">
      <c r="A294" s="4">
        <v>45413</v>
      </c>
      <c r="B294">
        <f t="shared" si="16"/>
        <v>2024</v>
      </c>
      <c r="C294">
        <f t="shared" si="17"/>
        <v>5</v>
      </c>
      <c r="D294">
        <f>+VLOOKUP(Sheet2!B294,Sheet1!$A$1:$N$34,1+Sheet2!C294)</f>
        <v>107.9</v>
      </c>
      <c r="E294">
        <f t="shared" si="18"/>
        <v>1.8885741265344702E-2</v>
      </c>
      <c r="F294">
        <f t="shared" si="19"/>
        <v>149.86111111111109</v>
      </c>
    </row>
    <row r="295" spans="1:6" x14ac:dyDescent="0.2">
      <c r="A295" s="4">
        <v>45444</v>
      </c>
      <c r="B295">
        <f t="shared" si="16"/>
        <v>2024</v>
      </c>
      <c r="C295">
        <f t="shared" si="17"/>
        <v>6</v>
      </c>
      <c r="D295">
        <f>+VLOOKUP(Sheet2!B295,Sheet1!$A$1:$N$34,1+Sheet2!C295)</f>
        <v>103.9</v>
      </c>
      <c r="E295">
        <f t="shared" si="18"/>
        <v>-3.707136237256714E-2</v>
      </c>
      <c r="F295">
        <f t="shared" si="19"/>
        <v>144.30555555555554</v>
      </c>
    </row>
    <row r="296" spans="1:6" x14ac:dyDescent="0.2">
      <c r="A296" s="4">
        <v>45474</v>
      </c>
      <c r="B296">
        <f t="shared" si="16"/>
        <v>2024</v>
      </c>
      <c r="C296">
        <f t="shared" si="17"/>
        <v>7</v>
      </c>
      <c r="D296">
        <f>+VLOOKUP(Sheet2!B296,Sheet1!$A$1:$N$34,1+Sheet2!C296)</f>
        <v>107</v>
      </c>
      <c r="E296">
        <f t="shared" si="18"/>
        <v>2.9836381135707413E-2</v>
      </c>
      <c r="F296">
        <f t="shared" si="19"/>
        <v>148.61111111111109</v>
      </c>
    </row>
    <row r="297" spans="1:6" x14ac:dyDescent="0.2">
      <c r="A297" s="4">
        <v>45505</v>
      </c>
      <c r="B297">
        <f t="shared" si="16"/>
        <v>2024</v>
      </c>
      <c r="C297">
        <f t="shared" si="17"/>
        <v>8</v>
      </c>
      <c r="D297">
        <f>+VLOOKUP(Sheet2!B297,Sheet1!$A$1:$N$34,1+Sheet2!C297)</f>
        <v>106.1</v>
      </c>
      <c r="E297">
        <f t="shared" si="18"/>
        <v>-8.4112149532711289E-3</v>
      </c>
      <c r="F297">
        <f t="shared" si="19"/>
        <v>147.36111111111106</v>
      </c>
    </row>
    <row r="298" spans="1:6" x14ac:dyDescent="0.2">
      <c r="A298" s="4">
        <v>45536</v>
      </c>
      <c r="B298">
        <f t="shared" si="16"/>
        <v>2024</v>
      </c>
      <c r="C298">
        <f t="shared" si="17"/>
        <v>9</v>
      </c>
      <c r="D298">
        <f>+VLOOKUP(Sheet2!B298,Sheet1!$A$1:$N$34,1+Sheet2!C298)</f>
        <v>103.2</v>
      </c>
      <c r="E298">
        <f t="shared" si="18"/>
        <v>-2.7332704995287394E-2</v>
      </c>
      <c r="F298">
        <f t="shared" si="19"/>
        <v>143.33333333333329</v>
      </c>
    </row>
    <row r="299" spans="1:6" x14ac:dyDescent="0.2">
      <c r="A299" s="4">
        <v>45566</v>
      </c>
      <c r="B299">
        <f t="shared" si="16"/>
        <v>2024</v>
      </c>
      <c r="C299">
        <f t="shared" si="17"/>
        <v>10</v>
      </c>
      <c r="D299">
        <f>+VLOOKUP(Sheet2!B299,Sheet1!$A$1:$N$34,1+Sheet2!C299)</f>
        <v>106.4</v>
      </c>
      <c r="E299">
        <f t="shared" si="18"/>
        <v>3.1007751937984551E-2</v>
      </c>
      <c r="F299">
        <f t="shared" si="19"/>
        <v>147.77777777777774</v>
      </c>
    </row>
    <row r="300" spans="1:6" x14ac:dyDescent="0.2">
      <c r="A300" s="4">
        <v>45597</v>
      </c>
      <c r="B300">
        <f t="shared" si="16"/>
        <v>2024</v>
      </c>
      <c r="C300">
        <f t="shared" si="17"/>
        <v>11</v>
      </c>
      <c r="D300">
        <f>+VLOOKUP(Sheet2!B300,Sheet1!$A$1:$N$34,1+Sheet2!C300)</f>
        <v>108.8</v>
      </c>
      <c r="E300">
        <f t="shared" si="18"/>
        <v>2.2556390977443552E-2</v>
      </c>
      <c r="F300">
        <f t="shared" si="19"/>
        <v>151.11111111111106</v>
      </c>
    </row>
    <row r="301" spans="1:6" x14ac:dyDescent="0.2">
      <c r="A301" s="4">
        <v>45627</v>
      </c>
      <c r="B301">
        <f t="shared" si="16"/>
        <v>2024</v>
      </c>
      <c r="C301">
        <f t="shared" si="17"/>
        <v>12</v>
      </c>
      <c r="D301">
        <f>+VLOOKUP(Sheet2!B301,Sheet1!$A$1:$N$34,1+Sheet2!C301)</f>
        <v>104.2</v>
      </c>
      <c r="E301">
        <f t="shared" si="18"/>
        <v>-4.2279411764705843E-2</v>
      </c>
      <c r="F301">
        <f t="shared" si="19"/>
        <v>144.72222222222217</v>
      </c>
    </row>
    <row r="302" spans="1:6" x14ac:dyDescent="0.2">
      <c r="A302" s="4">
        <v>45658</v>
      </c>
      <c r="B302">
        <f t="shared" si="16"/>
        <v>2025</v>
      </c>
      <c r="C302">
        <f t="shared" si="17"/>
        <v>1</v>
      </c>
      <c r="D302">
        <f>+VLOOKUP(Sheet2!B302,Sheet1!$A$1:$N$34,1+Sheet2!C302)</f>
        <v>101.1</v>
      </c>
      <c r="E302">
        <f t="shared" si="18"/>
        <v>-2.9750479846449185E-2</v>
      </c>
      <c r="F302">
        <f t="shared" si="19"/>
        <v>140.4166666666666</v>
      </c>
    </row>
    <row r="303" spans="1:6" x14ac:dyDescent="0.2">
      <c r="A303" s="4"/>
    </row>
    <row r="304" spans="1:6" x14ac:dyDescent="0.2">
      <c r="A30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Pavon Mendez</dc:creator>
  <cp:lastModifiedBy>Paola Pavon Mendez</cp:lastModifiedBy>
  <dcterms:created xsi:type="dcterms:W3CDTF">2025-03-29T14:02:10Z</dcterms:created>
  <dcterms:modified xsi:type="dcterms:W3CDTF">2025-04-01T14:17:45Z</dcterms:modified>
</cp:coreProperties>
</file>