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LENOVO\Desktop\Data Analyst Portfolio Project\"/>
    </mc:Choice>
  </mc:AlternateContent>
  <xr:revisionPtr revIDLastSave="0" documentId="13_ncr:1_{C7576C2C-A932-429E-8516-037250CCA23F}" xr6:coauthVersionLast="47" xr6:coauthVersionMax="47" xr10:uidLastSave="{00000000-0000-0000-0000-000000000000}"/>
  <bookViews>
    <workbookView xWindow="28680" yWindow="-120" windowWidth="21840" windowHeight="13020" activeTab="2" xr2:uid="{00000000-000D-0000-FFFF-FFFF00000000}"/>
  </bookViews>
  <sheets>
    <sheet name="total subs analysis" sheetId="1" r:id="rId1"/>
    <sheet name="total videos analysis" sheetId="2" r:id="rId2"/>
    <sheet name="total views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N12" i="3"/>
  <c r="M12" i="3"/>
  <c r="F12" i="3"/>
  <c r="H12" i="3" s="1"/>
  <c r="P12" i="3" s="1"/>
  <c r="D12" i="3"/>
  <c r="N11" i="3"/>
  <c r="M11" i="3"/>
  <c r="D11" i="3"/>
  <c r="F11" i="3" s="1"/>
  <c r="N10" i="3"/>
  <c r="M10" i="3"/>
  <c r="D10" i="3"/>
  <c r="F10" i="3" s="1"/>
  <c r="N12" i="2"/>
  <c r="M12" i="2"/>
  <c r="F12" i="2"/>
  <c r="O12" i="2" s="1"/>
  <c r="D12" i="2"/>
  <c r="O11" i="2"/>
  <c r="N11" i="2"/>
  <c r="M11" i="2"/>
  <c r="F11" i="2"/>
  <c r="H11" i="2" s="1"/>
  <c r="P11" i="2" s="1"/>
  <c r="D11" i="2"/>
  <c r="P10" i="2"/>
  <c r="O10" i="2"/>
  <c r="N10" i="2"/>
  <c r="M10" i="2"/>
  <c r="H10" i="2"/>
  <c r="F10" i="2"/>
  <c r="D10" i="2"/>
  <c r="D12" i="1"/>
  <c r="F12" i="1" s="1"/>
  <c r="F10" i="1"/>
  <c r="F11" i="1"/>
  <c r="M11" i="1"/>
  <c r="L11" i="1"/>
  <c r="L12" i="1"/>
  <c r="L10" i="1"/>
  <c r="K11" i="1"/>
  <c r="K12" i="1"/>
  <c r="K10" i="1"/>
  <c r="H11" i="1"/>
  <c r="N11" i="1" s="1"/>
  <c r="D11" i="1"/>
  <c r="D10" i="1"/>
  <c r="H11" i="3" l="1"/>
  <c r="P11" i="3" s="1"/>
  <c r="O11" i="3"/>
  <c r="H10" i="3"/>
  <c r="P10" i="3" s="1"/>
  <c r="O10" i="3"/>
  <c r="H12" i="2"/>
  <c r="P12" i="2" s="1"/>
  <c r="M12" i="1"/>
  <c r="M10" i="1"/>
  <c r="H10" i="1"/>
  <c r="N10" i="1" s="1"/>
  <c r="N12" i="1"/>
</calcChain>
</file>

<file path=xl/sharedStrings.xml><?xml version="1.0" encoding="utf-8"?>
<sst xmlns="http://schemas.openxmlformats.org/spreadsheetml/2006/main" count="77" uniqueCount="51">
  <si>
    <t>Tatal Subscribers Analysis</t>
  </si>
  <si>
    <t>Reconciliations (Excel vs SQL)</t>
  </si>
  <si>
    <t>Channel Name</t>
  </si>
  <si>
    <t>Avg Views per Vid (Excel)</t>
  </si>
  <si>
    <t>Avg Views per Vid (SQL)</t>
  </si>
  <si>
    <t>Potential products Sales per Video</t>
  </si>
  <si>
    <t>Potential products Sales per Video(Excel)</t>
  </si>
  <si>
    <t>Potential products Sales per Video(SQL)</t>
  </si>
  <si>
    <t>Net Profil (Excel)</t>
  </si>
  <si>
    <t>Net profit(SQL)</t>
  </si>
  <si>
    <t>Conversion Rate</t>
  </si>
  <si>
    <t>Product Cost</t>
  </si>
  <si>
    <t>Campaign Cost</t>
  </si>
  <si>
    <t>NoCopyrightSounds</t>
  </si>
  <si>
    <t>DanTDM</t>
  </si>
  <si>
    <t>DanRhodes</t>
  </si>
  <si>
    <t>Potential Revenue Per Video ($USD) (Excel)</t>
  </si>
  <si>
    <t>Potential Revenue Per Video ($USD) (SQL)</t>
  </si>
  <si>
    <t>Difference (Excel vs SQL)</t>
  </si>
  <si>
    <t>Avg Views per Vid</t>
  </si>
  <si>
    <t xml:space="preserve">Potential Revenue Per Video ($USD) </t>
  </si>
  <si>
    <t xml:space="preserve">Net Profil </t>
  </si>
  <si>
    <t>Recommendations</t>
  </si>
  <si>
    <t xml:space="preserve"> </t>
  </si>
  <si>
    <t>Based on the viewership and the views per suscriber, Dan Rhodes appears to be the best option to advance with because there's a highter return on investement with him copared to other channels.</t>
  </si>
  <si>
    <t>Total Videos Analysis</t>
  </si>
  <si>
    <t>Conversion rate</t>
  </si>
  <si>
    <t>Product cost</t>
  </si>
  <si>
    <t>Campaign cost</t>
  </si>
  <si>
    <t>Campaign type</t>
  </si>
  <si>
    <t>11-video series sponsorship ($5k per vid)</t>
  </si>
  <si>
    <t>Difference 
(Excel vs SQL)</t>
  </si>
  <si>
    <t xml:space="preserve">Potential Product Sales per video (Excel) </t>
  </si>
  <si>
    <t xml:space="preserve">Potential Product Sales per video (SQL) </t>
  </si>
  <si>
    <t>Potential revenue per video ($USD) (Excel)</t>
  </si>
  <si>
    <t>Potential revenue per video ($USD) (SQL)</t>
  </si>
  <si>
    <t>Net profit (Excel)</t>
  </si>
  <si>
    <t>Net profit (SQL)</t>
  </si>
  <si>
    <t xml:space="preserve">Avg Views per Vid </t>
  </si>
  <si>
    <t>Potential Product Sales per video</t>
  </si>
  <si>
    <t>Potential revenue per video ($USD)</t>
  </si>
  <si>
    <t xml:space="preserve">Net profit </t>
  </si>
  <si>
    <t>GRM Daily</t>
  </si>
  <si>
    <t>Man City</t>
  </si>
  <si>
    <t>Yogscast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</si>
  <si>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</si>
  <si>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Total Views Analysis</t>
  </si>
  <si>
    <t>Influencer marketing</t>
  </si>
  <si>
    <t>Dan Rhodes</t>
  </si>
  <si>
    <t>Mister Max</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</si>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</sst>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4"/>
      </patternFill>
    </fill>
    <fill>
      <patternFill patternType="solid">
        <fgColor rgb="FFFF99FF"/>
        <bgColor indexed="64"/>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0" fontId="1" fillId="8" borderId="0" applyNumberFormat="0" applyBorder="0" applyAlignment="0" applyProtection="0"/>
  </cellStyleXfs>
  <cellXfs count="36">
    <xf numFmtId="0" fontId="0" fillId="0" borderId="0" xfId="0"/>
    <xf numFmtId="0" fontId="5" fillId="0" borderId="0" xfId="0" applyFont="1"/>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center" vertical="center" wrapText="1"/>
    </xf>
    <xf numFmtId="0" fontId="4" fillId="4" borderId="1" xfId="3" applyBorder="1" applyAlignment="1">
      <alignment horizontal="center" vertical="center" wrapText="1"/>
    </xf>
    <xf numFmtId="0" fontId="3" fillId="3" borderId="1" xfId="2" applyBorder="1" applyAlignment="1">
      <alignment horizontal="center" vertical="center" wrapText="1"/>
    </xf>
    <xf numFmtId="0" fontId="2" fillId="2" borderId="1" xfId="1" applyBorder="1" applyAlignment="1">
      <alignment horizontal="center" vertical="center" wrapText="1"/>
    </xf>
    <xf numFmtId="0" fontId="1" fillId="5" borderId="1" xfId="4" applyBorder="1" applyAlignment="1">
      <alignment horizontal="center" vertical="center" wrapText="1"/>
    </xf>
    <xf numFmtId="0" fontId="1" fillId="5" borderId="1" xfId="4" applyBorder="1"/>
    <xf numFmtId="0" fontId="0" fillId="0" borderId="1" xfId="0" applyBorder="1" applyAlignment="1">
      <alignment horizontal="left"/>
    </xf>
    <xf numFmtId="0" fontId="0" fillId="0" borderId="2" xfId="0" applyBorder="1" applyAlignment="1">
      <alignment horizontal="left"/>
    </xf>
    <xf numFmtId="0" fontId="0" fillId="0" borderId="1" xfId="0" applyBorder="1" applyAlignment="1">
      <alignment horizontal="right"/>
    </xf>
    <xf numFmtId="0" fontId="2" fillId="2" borderId="1" xfId="1" applyBorder="1" applyAlignment="1">
      <alignment horizontal="center"/>
    </xf>
    <xf numFmtId="0" fontId="2" fillId="2" borderId="2" xfId="1" applyBorder="1" applyAlignment="1">
      <alignment horizontal="center"/>
    </xf>
    <xf numFmtId="0" fontId="0" fillId="0" borderId="0" xfId="0" applyAlignment="1">
      <alignment horizontal="left" vertical="center" wrapText="1"/>
    </xf>
    <xf numFmtId="0" fontId="6" fillId="6" borderId="0" xfId="0" applyFont="1" applyFill="1" applyAlignment="1">
      <alignment horizontal="center"/>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8" fillId="9" borderId="0" xfId="0" applyFont="1" applyFill="1" applyAlignment="1">
      <alignment horizontal="center"/>
    </xf>
    <xf numFmtId="0" fontId="1" fillId="8" borderId="1" xfId="6" applyBorder="1"/>
    <xf numFmtId="164" fontId="0" fillId="0" borderId="1" xfId="5" applyNumberFormat="1" applyFont="1" applyBorder="1"/>
    <xf numFmtId="0" fontId="0" fillId="8" borderId="1" xfId="6" applyFont="1" applyBorder="1"/>
    <xf numFmtId="0" fontId="6" fillId="10" borderId="1" xfId="0" applyFont="1" applyFill="1" applyBorder="1" applyAlignment="1">
      <alignment horizontal="center" wrapText="1"/>
    </xf>
    <xf numFmtId="0" fontId="6" fillId="10" borderId="1" xfId="0" applyFont="1" applyFill="1" applyBorder="1" applyAlignment="1">
      <alignment horizontal="center"/>
    </xf>
    <xf numFmtId="0" fontId="0" fillId="0" borderId="1" xfId="0" applyBorder="1" applyAlignment="1">
      <alignment horizontal="center" wrapText="1"/>
    </xf>
    <xf numFmtId="164" fontId="4" fillId="4" borderId="1" xfId="5" applyNumberFormat="1" applyFont="1" applyFill="1" applyBorder="1" applyAlignment="1">
      <alignment horizontal="center" wrapText="1"/>
    </xf>
    <xf numFmtId="0" fontId="4" fillId="4" borderId="1" xfId="3" applyBorder="1" applyAlignment="1">
      <alignment horizontal="center" wrapText="1"/>
    </xf>
    <xf numFmtId="0" fontId="3" fillId="3" borderId="1" xfId="2" applyBorder="1" applyAlignment="1">
      <alignment horizontal="center" wrapText="1"/>
    </xf>
    <xf numFmtId="0" fontId="2" fillId="2" borderId="1" xfId="1" applyBorder="1" applyAlignment="1">
      <alignment horizontal="center" wrapText="1"/>
    </xf>
    <xf numFmtId="0" fontId="1" fillId="8" borderId="1" xfId="6" applyBorder="1" applyAlignment="1">
      <alignment horizontal="center" wrapText="1"/>
    </xf>
    <xf numFmtId="0" fontId="0" fillId="8" borderId="1" xfId="6" applyFont="1" applyBorder="1" applyAlignment="1">
      <alignment horizontal="center" wrapText="1"/>
    </xf>
    <xf numFmtId="164" fontId="0" fillId="0" borderId="0" xfId="0" applyNumberFormat="1"/>
    <xf numFmtId="164" fontId="0" fillId="0" borderId="0" xfId="5" applyNumberFormat="1" applyFont="1"/>
    <xf numFmtId="0" fontId="0" fillId="0" borderId="0" xfId="0" applyAlignment="1">
      <alignment horizontal="center" wrapText="1"/>
    </xf>
  </cellXfs>
  <cellStyles count="7">
    <cellStyle name="20% - Accent4" xfId="6" builtinId="42"/>
    <cellStyle name="60% - Accent1" xfId="4" builtinId="32"/>
    <cellStyle name="Bad" xfId="2" builtinId="27"/>
    <cellStyle name="Comma" xfId="5" builtinId="3"/>
    <cellStyle name="Good" xfId="1" builtinId="26"/>
    <cellStyle name="Neutral" xfId="3" builtinId="28"/>
    <cellStyle name="Normal" xfId="0" builtinId="0"/>
  </cellStyles>
  <dxfs count="7">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99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zoomScaleNormal="100" workbookViewId="0">
      <pane xSplit="1" ySplit="9" topLeftCell="B10" activePane="bottomRight" state="frozen"/>
      <selection pane="topRight" activeCell="B1" sqref="B1"/>
      <selection pane="bottomLeft" activeCell="A10" sqref="A10"/>
      <selection pane="bottomRight" activeCell="A17" sqref="A17"/>
    </sheetView>
  </sheetViews>
  <sheetFormatPr defaultRowHeight="14.5" x14ac:dyDescent="0.35"/>
  <cols>
    <col min="1" max="1" width="27.26953125" customWidth="1"/>
    <col min="2" max="2" width="16.453125" customWidth="1"/>
    <col min="3" max="3" width="17.54296875" customWidth="1"/>
    <col min="4" max="4" width="19.90625" customWidth="1"/>
    <col min="5" max="5" width="23.08984375" customWidth="1"/>
    <col min="6" max="6" width="21.36328125" customWidth="1"/>
    <col min="7" max="7" width="17.90625" customWidth="1"/>
    <col min="8" max="8" width="12.6328125" customWidth="1"/>
    <col min="9" max="9" width="13.6328125" customWidth="1"/>
    <col min="11" max="11" width="13.08984375" bestFit="1" customWidth="1"/>
    <col min="12" max="12" width="17.7265625" bestFit="1" customWidth="1"/>
    <col min="13" max="13" width="16.90625" bestFit="1" customWidth="1"/>
    <col min="14" max="14" width="17" bestFit="1" customWidth="1"/>
  </cols>
  <sheetData>
    <row r="1" spans="1:14" ht="21" x14ac:dyDescent="0.5">
      <c r="A1" s="17" t="s">
        <v>0</v>
      </c>
      <c r="B1" s="17"/>
      <c r="C1" s="17"/>
      <c r="D1" s="17"/>
    </row>
    <row r="4" spans="1:14" x14ac:dyDescent="0.35">
      <c r="A4" s="1" t="s">
        <v>1</v>
      </c>
      <c r="C4" s="10" t="s">
        <v>10</v>
      </c>
      <c r="D4" s="2">
        <v>0.02</v>
      </c>
    </row>
    <row r="5" spans="1:14" x14ac:dyDescent="0.35">
      <c r="C5" s="10" t="s">
        <v>11</v>
      </c>
      <c r="D5" s="2">
        <v>5</v>
      </c>
    </row>
    <row r="6" spans="1:14" x14ac:dyDescent="0.35">
      <c r="C6" s="10" t="s">
        <v>12</v>
      </c>
      <c r="D6" s="2">
        <v>50000</v>
      </c>
    </row>
    <row r="7" spans="1:14" ht="1" customHeight="1" x14ac:dyDescent="0.35"/>
    <row r="8" spans="1:14" ht="30.5" customHeight="1" x14ac:dyDescent="0.35">
      <c r="K8" s="18" t="s">
        <v>18</v>
      </c>
      <c r="L8" s="19"/>
      <c r="M8" s="19"/>
      <c r="N8" s="19"/>
    </row>
    <row r="9" spans="1:14" ht="51" customHeight="1" x14ac:dyDescent="0.35">
      <c r="A9" s="5" t="s">
        <v>2</v>
      </c>
      <c r="B9" s="6" t="s">
        <v>3</v>
      </c>
      <c r="C9" s="6" t="s">
        <v>4</v>
      </c>
      <c r="D9" s="7" t="s">
        <v>6</v>
      </c>
      <c r="E9" s="7" t="s">
        <v>7</v>
      </c>
      <c r="F9" s="8" t="s">
        <v>16</v>
      </c>
      <c r="G9" s="8" t="s">
        <v>17</v>
      </c>
      <c r="H9" s="9" t="s">
        <v>8</v>
      </c>
      <c r="I9" s="9" t="s">
        <v>9</v>
      </c>
      <c r="K9" s="6" t="s">
        <v>19</v>
      </c>
      <c r="L9" s="7" t="s">
        <v>5</v>
      </c>
      <c r="M9" s="8" t="s">
        <v>20</v>
      </c>
      <c r="N9" s="9" t="s">
        <v>21</v>
      </c>
    </row>
    <row r="10" spans="1:14" x14ac:dyDescent="0.35">
      <c r="A10" s="11" t="s">
        <v>13</v>
      </c>
      <c r="B10" s="3">
        <v>6920000</v>
      </c>
      <c r="C10" s="3">
        <v>6920000</v>
      </c>
      <c r="D10" s="13">
        <f>B10*$D$4</f>
        <v>138400</v>
      </c>
      <c r="E10" s="3">
        <v>138400</v>
      </c>
      <c r="F10" s="13">
        <f>D10*$D$5</f>
        <v>692000</v>
      </c>
      <c r="G10" s="3">
        <v>692000</v>
      </c>
      <c r="H10" s="3">
        <f>F10-$D$6</f>
        <v>642000</v>
      </c>
      <c r="I10" s="3">
        <v>642000</v>
      </c>
      <c r="K10">
        <f>B10-C10</f>
        <v>0</v>
      </c>
      <c r="L10">
        <f>D10-E10</f>
        <v>0</v>
      </c>
      <c r="M10">
        <f>F10-G10</f>
        <v>0</v>
      </c>
      <c r="N10">
        <f>H10-I10</f>
        <v>0</v>
      </c>
    </row>
    <row r="11" spans="1:14" x14ac:dyDescent="0.35">
      <c r="A11" s="11" t="s">
        <v>14</v>
      </c>
      <c r="B11" s="3">
        <v>5340000</v>
      </c>
      <c r="C11" s="3">
        <v>5340000</v>
      </c>
      <c r="D11" s="13">
        <f t="shared" ref="D11" si="0">B11*$D$4</f>
        <v>106800</v>
      </c>
      <c r="E11" s="3">
        <v>106800</v>
      </c>
      <c r="F11" s="13">
        <f>D11*$D$5</f>
        <v>534000</v>
      </c>
      <c r="G11" s="3">
        <v>534000</v>
      </c>
      <c r="H11" s="3">
        <f t="shared" ref="H11" si="1">F11-$D$6</f>
        <v>484000</v>
      </c>
      <c r="I11" s="3">
        <v>484000</v>
      </c>
      <c r="K11">
        <f t="shared" ref="K11:K12" si="2">B11-C11</f>
        <v>0</v>
      </c>
      <c r="L11">
        <f t="shared" ref="L11:L12" si="3">D11-E11</f>
        <v>0</v>
      </c>
      <c r="M11">
        <f t="shared" ref="M11:M12" si="4">F11-G11</f>
        <v>0</v>
      </c>
      <c r="N11">
        <f t="shared" ref="N11:N12" si="5">H11-I11</f>
        <v>0</v>
      </c>
    </row>
    <row r="12" spans="1:14" ht="15" thickBot="1" x14ac:dyDescent="0.4">
      <c r="A12" s="12" t="s">
        <v>15</v>
      </c>
      <c r="B12" s="4">
        <v>11150000</v>
      </c>
      <c r="C12" s="4">
        <v>11150000</v>
      </c>
      <c r="D12" s="13">
        <f>B12*$D$4</f>
        <v>223000</v>
      </c>
      <c r="E12" s="4">
        <v>2230000</v>
      </c>
      <c r="F12" s="13">
        <f>D12*$D$5</f>
        <v>1115000</v>
      </c>
      <c r="G12" s="4">
        <v>11150000</v>
      </c>
      <c r="H12" s="14" t="s">
        <v>23</v>
      </c>
      <c r="I12" s="15">
        <v>1065000</v>
      </c>
      <c r="K12">
        <f t="shared" si="2"/>
        <v>0</v>
      </c>
      <c r="L12">
        <f t="shared" si="3"/>
        <v>-2007000</v>
      </c>
      <c r="M12">
        <f t="shared" si="4"/>
        <v>-10035000</v>
      </c>
      <c r="N12" t="e">
        <f t="shared" si="5"/>
        <v>#VALUE!</v>
      </c>
    </row>
    <row r="13" spans="1:14" ht="15" thickTop="1" x14ac:dyDescent="0.35"/>
    <row r="16" spans="1:14" x14ac:dyDescent="0.35">
      <c r="A16" s="1" t="s">
        <v>22</v>
      </c>
    </row>
    <row r="17" spans="1:1" ht="101.5" x14ac:dyDescent="0.35">
      <c r="A17" s="16" t="s">
        <v>24</v>
      </c>
    </row>
  </sheetData>
  <mergeCells count="2">
    <mergeCell ref="A1:D1"/>
    <mergeCell ref="K8:N8"/>
  </mergeCells>
  <conditionalFormatting sqref="K10:N12">
    <cfRule type="cellIs" dxfId="6"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64E5-CB64-4466-83BC-356083952BB3}">
  <dimension ref="A1:P19"/>
  <sheetViews>
    <sheetView workbookViewId="0">
      <selection sqref="A1:XFD1048576"/>
    </sheetView>
  </sheetViews>
  <sheetFormatPr defaultRowHeight="14.5" x14ac:dyDescent="0.35"/>
  <cols>
    <col min="1" max="1" width="24.1796875" customWidth="1"/>
    <col min="2" max="2" width="18.7265625" customWidth="1"/>
    <col min="3" max="3" width="19" customWidth="1"/>
    <col min="4" max="4" width="38.26953125" customWidth="1"/>
    <col min="5" max="5" width="26.6328125" customWidth="1"/>
    <col min="6" max="6" width="24.7265625" customWidth="1"/>
    <col min="7" max="7" width="22.1796875" customWidth="1"/>
    <col min="8" max="8" width="14.26953125" customWidth="1"/>
    <col min="9" max="9" width="13.90625" bestFit="1" customWidth="1"/>
    <col min="13" max="14" width="20.08984375" customWidth="1"/>
    <col min="15" max="15" width="24.36328125" customWidth="1"/>
    <col min="16" max="16" width="13.54296875" customWidth="1"/>
  </cols>
  <sheetData>
    <row r="1" spans="1:16" ht="23.5" x14ac:dyDescent="0.55000000000000004">
      <c r="A1" s="20" t="s">
        <v>25</v>
      </c>
      <c r="B1" s="20"/>
      <c r="C1" s="20"/>
      <c r="D1" s="20"/>
    </row>
    <row r="4" spans="1:16" x14ac:dyDescent="0.35">
      <c r="A4" s="1" t="s">
        <v>1</v>
      </c>
      <c r="C4" s="21" t="s">
        <v>26</v>
      </c>
      <c r="D4" s="2">
        <v>0.02</v>
      </c>
    </row>
    <row r="5" spans="1:16" x14ac:dyDescent="0.35">
      <c r="C5" s="21" t="s">
        <v>27</v>
      </c>
      <c r="D5" s="2">
        <v>5</v>
      </c>
    </row>
    <row r="6" spans="1:16" x14ac:dyDescent="0.35">
      <c r="C6" s="21" t="s">
        <v>28</v>
      </c>
      <c r="D6" s="22">
        <v>55000</v>
      </c>
    </row>
    <row r="7" spans="1:16" x14ac:dyDescent="0.35">
      <c r="C7" s="23" t="s">
        <v>29</v>
      </c>
      <c r="D7" s="13" t="s">
        <v>30</v>
      </c>
    </row>
    <row r="8" spans="1:16" ht="21" x14ac:dyDescent="0.5">
      <c r="M8" s="24" t="s">
        <v>31</v>
      </c>
      <c r="N8" s="25"/>
      <c r="O8" s="25"/>
      <c r="P8" s="25"/>
    </row>
    <row r="9" spans="1:16" ht="29" x14ac:dyDescent="0.35">
      <c r="A9" s="26" t="s">
        <v>2</v>
      </c>
      <c r="B9" s="27" t="s">
        <v>3</v>
      </c>
      <c r="C9" s="28" t="s">
        <v>4</v>
      </c>
      <c r="D9" s="29" t="s">
        <v>32</v>
      </c>
      <c r="E9" s="29" t="s">
        <v>33</v>
      </c>
      <c r="F9" s="30" t="s">
        <v>34</v>
      </c>
      <c r="G9" s="30" t="s">
        <v>35</v>
      </c>
      <c r="H9" s="31" t="s">
        <v>36</v>
      </c>
      <c r="I9" s="31" t="s">
        <v>37</v>
      </c>
      <c r="M9" s="27" t="s">
        <v>38</v>
      </c>
      <c r="N9" s="29" t="s">
        <v>39</v>
      </c>
      <c r="O9" s="30" t="s">
        <v>40</v>
      </c>
      <c r="P9" s="32" t="s">
        <v>41</v>
      </c>
    </row>
    <row r="10" spans="1:16" x14ac:dyDescent="0.35">
      <c r="A10" s="2" t="s">
        <v>42</v>
      </c>
      <c r="B10" s="22">
        <v>510000</v>
      </c>
      <c r="C10" s="22">
        <v>510000</v>
      </c>
      <c r="D10" s="22">
        <f>B10*$D$4</f>
        <v>10200</v>
      </c>
      <c r="E10" s="22">
        <v>10200</v>
      </c>
      <c r="F10" s="22">
        <f>D10*$D$5</f>
        <v>51000</v>
      </c>
      <c r="G10" s="22">
        <v>51000</v>
      </c>
      <c r="H10" s="22">
        <f>F10-$D$6</f>
        <v>-4000</v>
      </c>
      <c r="I10" s="22">
        <v>-4000</v>
      </c>
      <c r="M10" s="33">
        <f>B10-C10</f>
        <v>0</v>
      </c>
      <c r="N10" s="33">
        <f>D10-E10</f>
        <v>0</v>
      </c>
      <c r="O10" s="33">
        <f>F10-G10</f>
        <v>0</v>
      </c>
      <c r="P10" s="33">
        <f>H10-I10</f>
        <v>0</v>
      </c>
    </row>
    <row r="11" spans="1:16" x14ac:dyDescent="0.35">
      <c r="A11" s="2" t="s">
        <v>43</v>
      </c>
      <c r="B11" s="22">
        <v>240000</v>
      </c>
      <c r="C11" s="22">
        <v>240000</v>
      </c>
      <c r="D11" s="22">
        <f t="shared" ref="D11:D12" si="0">B11*$D$4</f>
        <v>4800</v>
      </c>
      <c r="E11" s="22">
        <v>4800</v>
      </c>
      <c r="F11" s="22">
        <f t="shared" ref="F11:F12" si="1">D11*$D$5</f>
        <v>24000</v>
      </c>
      <c r="G11" s="22">
        <v>24000</v>
      </c>
      <c r="H11" s="22">
        <f t="shared" ref="H11:H12" si="2">F11-$D$6</f>
        <v>-31000</v>
      </c>
      <c r="I11" s="22">
        <v>-31000</v>
      </c>
      <c r="M11" s="33">
        <f t="shared" ref="M11:M12" si="3">B11-C11</f>
        <v>0</v>
      </c>
      <c r="N11" s="33">
        <f t="shared" ref="N11:N12" si="4">D11-E11</f>
        <v>0</v>
      </c>
      <c r="O11" s="33">
        <f>F11-G11</f>
        <v>0</v>
      </c>
      <c r="P11" s="33">
        <f>H11-I11</f>
        <v>0</v>
      </c>
    </row>
    <row r="12" spans="1:16" x14ac:dyDescent="0.35">
      <c r="A12" s="2" t="s">
        <v>44</v>
      </c>
      <c r="B12" s="22">
        <v>710000</v>
      </c>
      <c r="C12" s="22">
        <v>710000</v>
      </c>
      <c r="D12" s="22">
        <f t="shared" si="0"/>
        <v>14200</v>
      </c>
      <c r="E12" s="22">
        <v>14200</v>
      </c>
      <c r="F12" s="22">
        <f t="shared" si="1"/>
        <v>71000</v>
      </c>
      <c r="G12" s="2">
        <v>71000</v>
      </c>
      <c r="H12" s="22">
        <f t="shared" si="2"/>
        <v>16000</v>
      </c>
      <c r="I12" s="22">
        <v>16000</v>
      </c>
      <c r="M12" s="33">
        <f t="shared" si="3"/>
        <v>0</v>
      </c>
      <c r="N12" s="33">
        <f t="shared" si="4"/>
        <v>0</v>
      </c>
      <c r="O12" s="33">
        <f>F12-G12</f>
        <v>0</v>
      </c>
      <c r="P12" s="33">
        <f t="shared" ref="P12" si="5">H12-I12</f>
        <v>0</v>
      </c>
    </row>
    <row r="13" spans="1:16" x14ac:dyDescent="0.35">
      <c r="B13" s="34"/>
      <c r="C13" s="34"/>
    </row>
    <row r="14" spans="1:16" x14ac:dyDescent="0.35">
      <c r="C14" s="33"/>
    </row>
    <row r="15" spans="1:16" x14ac:dyDescent="0.35">
      <c r="C15" s="33"/>
    </row>
    <row r="16" spans="1:16" x14ac:dyDescent="0.35">
      <c r="C16" s="33"/>
    </row>
    <row r="17" spans="1:4" x14ac:dyDescent="0.35">
      <c r="A17" s="1" t="s">
        <v>22</v>
      </c>
    </row>
    <row r="19" spans="1:4" x14ac:dyDescent="0.35">
      <c r="A19" s="35" t="s">
        <v>45</v>
      </c>
      <c r="B19" s="35"/>
      <c r="C19" s="35"/>
      <c r="D19" s="35"/>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195F3-C850-4E31-89BE-86B1CA3C97FD}">
  <dimension ref="A1:P19"/>
  <sheetViews>
    <sheetView tabSelected="1" workbookViewId="0">
      <selection sqref="A1:XFD1048576"/>
    </sheetView>
  </sheetViews>
  <sheetFormatPr defaultRowHeight="14.5" x14ac:dyDescent="0.35"/>
  <cols>
    <col min="1" max="1" width="24.1796875" customWidth="1"/>
    <col min="2" max="2" width="18.7265625" customWidth="1"/>
    <col min="3" max="3" width="19" customWidth="1"/>
    <col min="4" max="4" width="29.08984375" customWidth="1"/>
    <col min="5" max="5" width="26.6328125" customWidth="1"/>
    <col min="6" max="6" width="24.7265625" customWidth="1"/>
    <col min="7" max="7" width="22.1796875" customWidth="1"/>
    <col min="8" max="8" width="14.26953125" customWidth="1"/>
    <col min="9" max="9" width="13.90625" bestFit="1" customWidth="1"/>
    <col min="13" max="14" width="20.08984375" customWidth="1"/>
    <col min="15" max="15" width="24.36328125" customWidth="1"/>
    <col min="16" max="16" width="13.54296875" customWidth="1"/>
  </cols>
  <sheetData>
    <row r="1" spans="1:16" ht="23.5" x14ac:dyDescent="0.55000000000000004">
      <c r="A1" s="20" t="s">
        <v>46</v>
      </c>
      <c r="B1" s="20"/>
      <c r="C1" s="20"/>
      <c r="D1" s="20"/>
    </row>
    <row r="4" spans="1:16" x14ac:dyDescent="0.35">
      <c r="A4" s="1" t="s">
        <v>1</v>
      </c>
      <c r="C4" s="21" t="s">
        <v>26</v>
      </c>
      <c r="D4" s="2">
        <v>0.02</v>
      </c>
    </row>
    <row r="5" spans="1:16" x14ac:dyDescent="0.35">
      <c r="C5" s="21" t="s">
        <v>27</v>
      </c>
      <c r="D5" s="2">
        <v>5</v>
      </c>
    </row>
    <row r="6" spans="1:16" x14ac:dyDescent="0.35">
      <c r="C6" s="21" t="s">
        <v>28</v>
      </c>
      <c r="D6" s="22">
        <v>130000</v>
      </c>
    </row>
    <row r="7" spans="1:16" x14ac:dyDescent="0.35">
      <c r="C7" s="23" t="s">
        <v>29</v>
      </c>
      <c r="D7" s="13" t="s">
        <v>47</v>
      </c>
    </row>
    <row r="8" spans="1:16" ht="21" x14ac:dyDescent="0.5">
      <c r="M8" s="24" t="s">
        <v>31</v>
      </c>
      <c r="N8" s="25"/>
      <c r="O8" s="25"/>
      <c r="P8" s="25"/>
    </row>
    <row r="9" spans="1:16" ht="29" x14ac:dyDescent="0.35">
      <c r="A9" s="26" t="s">
        <v>2</v>
      </c>
      <c r="B9" s="27" t="s">
        <v>3</v>
      </c>
      <c r="C9" s="28" t="s">
        <v>4</v>
      </c>
      <c r="D9" s="29" t="s">
        <v>32</v>
      </c>
      <c r="E9" s="29" t="s">
        <v>33</v>
      </c>
      <c r="F9" s="30" t="s">
        <v>34</v>
      </c>
      <c r="G9" s="30" t="s">
        <v>35</v>
      </c>
      <c r="H9" s="31" t="s">
        <v>36</v>
      </c>
      <c r="I9" s="31" t="s">
        <v>37</v>
      </c>
      <c r="M9" s="27" t="s">
        <v>38</v>
      </c>
      <c r="N9" s="29" t="s">
        <v>39</v>
      </c>
      <c r="O9" s="30" t="s">
        <v>40</v>
      </c>
      <c r="P9" s="32" t="s">
        <v>41</v>
      </c>
    </row>
    <row r="10" spans="1:16" x14ac:dyDescent="0.35">
      <c r="A10" s="2" t="s">
        <v>48</v>
      </c>
      <c r="B10" s="22">
        <v>11150000</v>
      </c>
      <c r="C10" s="22">
        <v>11150000</v>
      </c>
      <c r="D10" s="22">
        <f>B10*$D$4</f>
        <v>223000</v>
      </c>
      <c r="E10" s="22">
        <v>223000</v>
      </c>
      <c r="F10" s="22">
        <f>D10*$D$5</f>
        <v>1115000</v>
      </c>
      <c r="G10" s="22">
        <v>1115000</v>
      </c>
      <c r="H10" s="22">
        <f>F10-$D$6</f>
        <v>985000</v>
      </c>
      <c r="I10" s="22">
        <v>985000</v>
      </c>
      <c r="M10" s="33">
        <f>B10-C10</f>
        <v>0</v>
      </c>
      <c r="N10" s="33">
        <f>D10-E10</f>
        <v>0</v>
      </c>
      <c r="O10" s="33">
        <f>F10-G10</f>
        <v>0</v>
      </c>
      <c r="P10" s="33">
        <f>H10-I10</f>
        <v>0</v>
      </c>
    </row>
    <row r="11" spans="1:16" x14ac:dyDescent="0.35">
      <c r="A11" s="2" t="s">
        <v>14</v>
      </c>
      <c r="B11" s="22">
        <v>5340000</v>
      </c>
      <c r="C11" s="22">
        <v>5340000</v>
      </c>
      <c r="D11" s="22">
        <f t="shared" ref="D11:D12" si="0">B11*$D$4</f>
        <v>106800</v>
      </c>
      <c r="E11" s="22">
        <v>106800</v>
      </c>
      <c r="F11" s="22">
        <f t="shared" ref="F11:F12" si="1">D11*$D$5</f>
        <v>534000</v>
      </c>
      <c r="G11" s="22">
        <v>534000</v>
      </c>
      <c r="H11" s="22">
        <f t="shared" ref="H11:H12" si="2">F11-$D$6</f>
        <v>404000</v>
      </c>
      <c r="I11" s="22">
        <v>404000</v>
      </c>
      <c r="M11" s="33">
        <f t="shared" ref="M11:M12" si="3">B11-C11</f>
        <v>0</v>
      </c>
      <c r="N11" s="33">
        <f t="shared" ref="N11:N12" si="4">D11-E11</f>
        <v>0</v>
      </c>
      <c r="O11" s="33">
        <f t="shared" ref="O11:O12" si="5">F11-G11</f>
        <v>0</v>
      </c>
      <c r="P11" s="33">
        <f>H11-I11</f>
        <v>0</v>
      </c>
    </row>
    <row r="12" spans="1:16" x14ac:dyDescent="0.35">
      <c r="A12" s="2" t="s">
        <v>49</v>
      </c>
      <c r="B12" s="22">
        <v>14060000</v>
      </c>
      <c r="C12" s="22">
        <v>14060000</v>
      </c>
      <c r="D12" s="22">
        <f t="shared" si="0"/>
        <v>281200</v>
      </c>
      <c r="E12" s="22">
        <v>281200</v>
      </c>
      <c r="F12" s="22">
        <f t="shared" si="1"/>
        <v>1406000</v>
      </c>
      <c r="G12" s="22">
        <v>1406000</v>
      </c>
      <c r="H12" s="22">
        <f t="shared" si="2"/>
        <v>1276000</v>
      </c>
      <c r="I12" s="22">
        <v>1276000</v>
      </c>
      <c r="M12" s="33">
        <f t="shared" si="3"/>
        <v>0</v>
      </c>
      <c r="N12" s="33">
        <f t="shared" si="4"/>
        <v>0</v>
      </c>
      <c r="O12" s="33">
        <f t="shared" si="5"/>
        <v>0</v>
      </c>
      <c r="P12" s="33">
        <f t="shared" ref="P12" si="6">H12-I12</f>
        <v>0</v>
      </c>
    </row>
    <row r="13" spans="1:16" x14ac:dyDescent="0.35">
      <c r="B13" s="34"/>
      <c r="C13" s="34"/>
    </row>
    <row r="14" spans="1:16" x14ac:dyDescent="0.35">
      <c r="C14" s="33"/>
    </row>
    <row r="15" spans="1:16" x14ac:dyDescent="0.35">
      <c r="C15" s="33"/>
    </row>
    <row r="16" spans="1:16" x14ac:dyDescent="0.35">
      <c r="C16" s="33"/>
    </row>
    <row r="17" spans="1:4" x14ac:dyDescent="0.35">
      <c r="A17" s="1" t="s">
        <v>22</v>
      </c>
    </row>
    <row r="19" spans="1:4" x14ac:dyDescent="0.35">
      <c r="A19" s="35" t="s">
        <v>50</v>
      </c>
      <c r="B19" s="35"/>
      <c r="C19" s="35"/>
      <c r="D19" s="35"/>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 analysis</vt:lpstr>
      <vt:lpstr>total videos analysis</vt:lpstr>
      <vt:lpstr>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Papa Amadou Diop</dc:creator>
  <cp:lastModifiedBy>Papa Amadou Diop</cp:lastModifiedBy>
  <dcterms:created xsi:type="dcterms:W3CDTF">2015-06-05T18:17:20Z</dcterms:created>
  <dcterms:modified xsi:type="dcterms:W3CDTF">2024-06-30T02:56:32Z</dcterms:modified>
</cp:coreProperties>
</file>