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/College Work/Year 3 Semester 1 (Sem 5)/Database Management Systems Lab/Assessment 1/"/>
    </mc:Choice>
  </mc:AlternateContent>
  <xr:revisionPtr revIDLastSave="0" documentId="13_ncr:1_{1714A972-B7E8-2C47-BABD-12AD975DAEC5}" xr6:coauthVersionLast="47" xr6:coauthVersionMax="47" xr10:uidLastSave="{00000000-0000-0000-0000-000000000000}"/>
  <bookViews>
    <workbookView xWindow="0" yWindow="760" windowWidth="30240" windowHeight="17160" xr2:uid="{6AF4C717-D545-314A-A739-6D37FEB845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7" i="1" l="1"/>
  <c r="M75" i="1"/>
  <c r="M74" i="1"/>
  <c r="M73" i="1"/>
  <c r="M72" i="1"/>
  <c r="M71" i="1"/>
  <c r="M70" i="1"/>
  <c r="M24" i="1"/>
  <c r="M16" i="1"/>
  <c r="K69" i="1"/>
  <c r="K63" i="1"/>
  <c r="K64" i="1"/>
  <c r="K65" i="1"/>
  <c r="K66" i="1"/>
  <c r="K67" i="1"/>
  <c r="K68" i="1"/>
  <c r="M61" i="1"/>
  <c r="K58" i="1"/>
  <c r="K59" i="1"/>
  <c r="K60" i="1"/>
  <c r="K54" i="1"/>
  <c r="K55" i="1"/>
  <c r="K56" i="1"/>
  <c r="K57" i="1"/>
  <c r="K48" i="1"/>
  <c r="K49" i="1"/>
  <c r="K50" i="1"/>
  <c r="K51" i="1"/>
  <c r="K52" i="1"/>
  <c r="K53" i="1"/>
  <c r="M46" i="1"/>
  <c r="K45" i="1"/>
  <c r="K42" i="1"/>
  <c r="K43" i="1"/>
  <c r="K44" i="1"/>
  <c r="K38" i="1"/>
  <c r="K39" i="1"/>
  <c r="K40" i="1"/>
  <c r="K41" i="1"/>
  <c r="K37" i="1"/>
  <c r="M36" i="1"/>
  <c r="K26" i="1"/>
  <c r="K27" i="1"/>
  <c r="K28" i="1"/>
  <c r="K29" i="1"/>
  <c r="K30" i="1"/>
  <c r="K31" i="1"/>
  <c r="K32" i="1"/>
  <c r="K33" i="1"/>
  <c r="K34" i="1"/>
  <c r="K25" i="1"/>
  <c r="K18" i="1"/>
  <c r="K19" i="1"/>
  <c r="K20" i="1"/>
  <c r="K21" i="1"/>
  <c r="K17" i="1"/>
  <c r="K3" i="1"/>
  <c r="K4" i="1"/>
  <c r="K5" i="1"/>
  <c r="K6" i="1"/>
  <c r="K7" i="1"/>
  <c r="K8" i="1"/>
  <c r="K9" i="1"/>
  <c r="K10" i="1"/>
  <c r="K11" i="1"/>
  <c r="K2" i="1"/>
  <c r="M1" i="1"/>
</calcChain>
</file>

<file path=xl/sharedStrings.xml><?xml version="1.0" encoding="utf-8"?>
<sst xmlns="http://schemas.openxmlformats.org/spreadsheetml/2006/main" count="204" uniqueCount="150">
  <si>
    <t>Doug</t>
  </si>
  <si>
    <t>E</t>
  </si>
  <si>
    <t>Glibert</t>
  </si>
  <si>
    <t>11 S 59 E, Salt Lake City, UT</t>
  </si>
  <si>
    <t>M</t>
  </si>
  <si>
    <t>NULL</t>
  </si>
  <si>
    <t>Joyce</t>
  </si>
  <si>
    <t>Y</t>
  </si>
  <si>
    <t>Pan</t>
  </si>
  <si>
    <t>35 A 18 E, Salt lake City, UT</t>
  </si>
  <si>
    <t>F</t>
  </si>
  <si>
    <t>Frankin</t>
  </si>
  <si>
    <t>T</t>
  </si>
  <si>
    <t>Wong</t>
  </si>
  <si>
    <t>638 Voss, Houston, TX</t>
  </si>
  <si>
    <t>Jennifer</t>
  </si>
  <si>
    <t>S</t>
  </si>
  <si>
    <t>Wallace</t>
  </si>
  <si>
    <t>John</t>
  </si>
  <si>
    <t>Ramesh</t>
  </si>
  <si>
    <t>James</t>
  </si>
  <si>
    <t>Alicia</t>
  </si>
  <si>
    <t>Ahmad</t>
  </si>
  <si>
    <t>B</t>
  </si>
  <si>
    <t>K</t>
  </si>
  <si>
    <t>A</t>
  </si>
  <si>
    <t>J</t>
  </si>
  <si>
    <t>V</t>
  </si>
  <si>
    <t>Smith</t>
  </si>
  <si>
    <t>Narayan</t>
  </si>
  <si>
    <t>English</t>
  </si>
  <si>
    <t>Borg</t>
  </si>
  <si>
    <t>Zelaya</t>
  </si>
  <si>
    <t>Jabbar</t>
  </si>
  <si>
    <t>291 Berry, Bellaire, TX</t>
  </si>
  <si>
    <t>731 Fondren, Houston, TX</t>
  </si>
  <si>
    <t>975 Fire Oak, Humble, TX</t>
  </si>
  <si>
    <t>5631 Rice, Houston, TX</t>
  </si>
  <si>
    <t>450 Stone, Houston, TX</t>
  </si>
  <si>
    <t>3321 Castle, Spring, TX</t>
  </si>
  <si>
    <t>980 Dallas, Houston, TX</t>
  </si>
  <si>
    <t>Administration</t>
  </si>
  <si>
    <t>Headquarter</t>
  </si>
  <si>
    <t>Finance</t>
  </si>
  <si>
    <t>Research</t>
  </si>
  <si>
    <t>f_name</t>
  </si>
  <si>
    <t>m_name</t>
  </si>
  <si>
    <t>l_name</t>
  </si>
  <si>
    <t>ssn</t>
  </si>
  <si>
    <t>bday</t>
  </si>
  <si>
    <t>address</t>
  </si>
  <si>
    <t>sex</t>
  </si>
  <si>
    <t>salary</t>
  </si>
  <si>
    <t>super_ssn</t>
  </si>
  <si>
    <t>dept</t>
  </si>
  <si>
    <t>Manufacture</t>
  </si>
  <si>
    <t>name</t>
  </si>
  <si>
    <t>num</t>
  </si>
  <si>
    <t>mgr_ssn</t>
  </si>
  <si>
    <t>mgr_start_date</t>
  </si>
  <si>
    <t>location</t>
  </si>
  <si>
    <t>C</t>
  </si>
  <si>
    <t>D</t>
  </si>
  <si>
    <t>G</t>
  </si>
  <si>
    <t>H</t>
  </si>
  <si>
    <t>I</t>
  </si>
  <si>
    <t>Houston</t>
  </si>
  <si>
    <t>Salt Lake City</t>
  </si>
  <si>
    <t>Bellaire</t>
  </si>
  <si>
    <t>Sugarland</t>
  </si>
  <si>
    <t>New York</t>
  </si>
  <si>
    <t>Stafford</t>
  </si>
  <si>
    <t>Chicago</t>
  </si>
  <si>
    <t>San Francisco</t>
  </si>
  <si>
    <t>);</t>
  </si>
  <si>
    <t xml:space="preserve">f_name varchar(25) not null, </t>
  </si>
  <si>
    <t xml:space="preserve">m_name varchar(1), </t>
  </si>
  <si>
    <t xml:space="preserve">l_name varchar(25) not null, </t>
  </si>
  <si>
    <t>create table employee_bds0340(</t>
  </si>
  <si>
    <t xml:space="preserve">salary number(6) default 800, </t>
  </si>
  <si>
    <t xml:space="preserve">sex varchar(1) check (sex in ('M', 'F', 'm', 'f')), </t>
  </si>
  <si>
    <t xml:space="preserve">ssn number(9) not null primary key, </t>
  </si>
  <si>
    <t>bday Date,</t>
  </si>
  <si>
    <t xml:space="preserve">address varchar(50), </t>
  </si>
  <si>
    <t xml:space="preserve">super_ssn number(9), </t>
  </si>
  <si>
    <t>constraint dept_fk foreign key (dept) references department_bds0340 (num) on delete cascade</t>
  </si>
  <si>
    <t>dept number(1),</t>
  </si>
  <si>
    <t>constraint emp_sup_ssn_fk foreign key (super_ssn) references employee_bds0340 (ssn) on delete set null,</t>
  </si>
  <si>
    <t xml:space="preserve">mgr_ssn number(9), </t>
  </si>
  <si>
    <t>mgr_start_date Date</t>
  </si>
  <si>
    <t>name varchar(25) not null,</t>
  </si>
  <si>
    <t xml:space="preserve">num number(2) primary key, </t>
  </si>
  <si>
    <t>create table department_bds0340(</t>
  </si>
  <si>
    <t>alter table department_bds0340 add constraint mgr_ssn_fk foreign key (mgr_ssn) references employee_bds0340 (ssn);</t>
  </si>
  <si>
    <t xml:space="preserve">location varchar(25), </t>
  </si>
  <si>
    <t xml:space="preserve">name varchar(2) not null, </t>
  </si>
  <si>
    <t xml:space="preserve">num number(4) primary key, </t>
  </si>
  <si>
    <t>dept number(2),</t>
  </si>
  <si>
    <t>create table project_bds0340(</t>
  </si>
  <si>
    <t>dept_num</t>
  </si>
  <si>
    <t>dept_loc</t>
  </si>
  <si>
    <t>create table dept_location_bds0340(</t>
  </si>
  <si>
    <t>dept_num number(4),</t>
  </si>
  <si>
    <t>dept_loc varchar(15),</t>
  </si>
  <si>
    <t>constraint d_fk foreign key (dept_num) references department_bds0340 (num) on delete cascade</t>
  </si>
  <si>
    <t>emp_ssn</t>
  </si>
  <si>
    <t>proj_num</t>
  </si>
  <si>
    <t>hours</t>
  </si>
  <si>
    <t>create table works_on_bds0340(</t>
  </si>
  <si>
    <t>emp_ssn number(9),</t>
  </si>
  <si>
    <t>proj_num number(4),</t>
  </si>
  <si>
    <t>hours decimal(3,1) not null,</t>
  </si>
  <si>
    <t>constraint emp_ssn_fk foreign key (emp_ssn) references employee_bds0340 (ssn) on delete cascade,</t>
  </si>
  <si>
    <t>constraint proj_num_fk foreign key (proj_num) references project_bds0340 (num) on delete cascade</t>
  </si>
  <si>
    <t>relationship</t>
  </si>
  <si>
    <t>name varchar(15),</t>
  </si>
  <si>
    <t>sex varchar(1) check (sex in ('M', 'F', 'm', 'f')),</t>
  </si>
  <si>
    <t>relationship varchar(8)</t>
  </si>
  <si>
    <t>Alice</t>
  </si>
  <si>
    <t>Theodore</t>
  </si>
  <si>
    <t>Joy</t>
  </si>
  <si>
    <t>Abner</t>
  </si>
  <si>
    <t>Elizabeth</t>
  </si>
  <si>
    <t>05-Apr-76</t>
  </si>
  <si>
    <t>25-Oct-73</t>
  </si>
  <si>
    <t>03-May-48</t>
  </si>
  <si>
    <t>29-Feb-32</t>
  </si>
  <si>
    <t>31-Dec-78</t>
  </si>
  <si>
    <t>05-May-57</t>
  </si>
  <si>
    <t>Daughter</t>
  </si>
  <si>
    <t>Son</t>
  </si>
  <si>
    <t>Spouse</t>
  </si>
  <si>
    <t>create table dependent_bds0340(</t>
  </si>
  <si>
    <t>12-Dec-60</t>
  </si>
  <si>
    <t>constraints dept_fk2 foreign key (dept) references department_bds0340 (num) on delete set null</t>
  </si>
  <si>
    <t>09-Jun-1960</t>
  </si>
  <si>
    <t>07-Feb-1978</t>
  </si>
  <si>
    <t>08-Dec-1945</t>
  </si>
  <si>
    <t>20-Jun-1931</t>
  </si>
  <si>
    <t>09-Jan-1955</t>
  </si>
  <si>
    <t>15-Sep-1952</t>
  </si>
  <si>
    <t>31-Jul-1962</t>
  </si>
  <si>
    <t>10-Nov-1927</t>
  </si>
  <si>
    <t>19-Jul-1958</t>
  </si>
  <si>
    <t>29-Mar-1959</t>
  </si>
  <si>
    <t>19-Jun-1971</t>
  </si>
  <si>
    <t>04-Jan-1999</t>
  </si>
  <si>
    <t>22-Sep-1955</t>
  </si>
  <si>
    <t>01-Jan-1985</t>
  </si>
  <si>
    <t>22-May-1978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</si>
</sst>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02E1-9AB9-0D4D-BB9B-2473F0545F33}">
  <dimension ref="A1:M77"/>
  <sheetViews>
    <sheetView tabSelected="1" workbookViewId="0">
      <selection activeCell="H20" sqref="H20"/>
    </sheetView>
  </sheetViews>
  <sheetFormatPr baseColWidth="10" defaultRowHeight="16" x14ac:dyDescent="0.2"/>
  <cols>
    <col min="1" max="1" width="13.33203125" bestFit="1" customWidth="1"/>
    <col min="2" max="3" width="12.33203125" bestFit="1" customWidth="1"/>
    <col min="4" max="4" width="14" bestFit="1" customWidth="1"/>
    <col min="5" max="5" width="10.83203125" bestFit="1" customWidth="1"/>
    <col min="6" max="6" width="24.1640625" bestFit="1" customWidth="1"/>
    <col min="7" max="7" width="3.83203125" bestFit="1" customWidth="1"/>
    <col min="8" max="8" width="6.1640625" bestFit="1" customWidth="1"/>
    <col min="9" max="9" width="10.1640625" bestFit="1" customWidth="1"/>
    <col min="10" max="10" width="4.83203125" bestFit="1" customWidth="1"/>
    <col min="11" max="11" width="185.83203125" bestFit="1" customWidth="1"/>
    <col min="12" max="12" width="101.5" bestFit="1" customWidth="1"/>
    <col min="13" max="13" width="255.83203125" bestFit="1" customWidth="1"/>
  </cols>
  <sheetData>
    <row r="1" spans="1:13" x14ac:dyDescent="0.2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L1" t="s">
        <v>78</v>
      </c>
      <c r="M1" t="str">
        <f>_xlfn.TEXTJOIN(" ", TRUE, L1:L14)</f>
        <v>create table employee_bds0340( f_name varchar(25) not null,  m_name varchar(1),  l_name varchar(25) not null,  ssn number(9) not null primary key,  bday Date, address varchar(50),  sex varchar(1) check (sex in ('M', 'F', 'm', 'f')),  salary number(6) default 800,  super_ssn number(9),  dept number(1), constraint emp_sup_ssn_fk foreign key (super_ssn) references employee_bds0340 (ssn) on delete set null, constraint dept_fk foreign key (dept) references department_bds0340 (num) on delete cascade );</v>
      </c>
    </row>
    <row r="2" spans="1:13" x14ac:dyDescent="0.2">
      <c r="A2" t="s">
        <v>0</v>
      </c>
      <c r="B2" t="s">
        <v>1</v>
      </c>
      <c r="C2" t="s">
        <v>2</v>
      </c>
      <c r="D2">
        <v>554433221</v>
      </c>
      <c r="E2" s="2" t="s">
        <v>135</v>
      </c>
      <c r="F2" t="s">
        <v>3</v>
      </c>
      <c r="G2" t="s">
        <v>4</v>
      </c>
      <c r="H2">
        <v>80000</v>
      </c>
      <c r="I2" t="s">
        <v>5</v>
      </c>
      <c r="J2">
        <v>3</v>
      </c>
      <c r="K2" t="str">
        <f>CONCATENATE("insert into employee_bds0340 (f_name, m_name, l_name, ssn, bday, address, sex, salary, super_ssn, dept) values('", A2, "', '", B2, "', '", C2, "', ", D2, ", '", E2, "', '", F2, "', '", G2, "', ", H2, ", ", I2, ", ", J2, ");")</f>
        <v>insert into employee_bds0340 (f_name, m_name, l_name, ssn, bday, address, sex, salary, super_ssn, dept) values('Doug', 'E', 'Glibert', 554433221, '09-Jun-1960', '11 S 59 E, Salt Lake City, UT', 'M', 80000, NULL, 3);</v>
      </c>
      <c r="L2" t="s">
        <v>75</v>
      </c>
    </row>
    <row r="3" spans="1:13" x14ac:dyDescent="0.2">
      <c r="A3" t="s">
        <v>6</v>
      </c>
      <c r="B3" t="s">
        <v>7</v>
      </c>
      <c r="C3" t="s">
        <v>8</v>
      </c>
      <c r="D3">
        <v>543216789</v>
      </c>
      <c r="E3" s="2" t="s">
        <v>136</v>
      </c>
      <c r="F3" t="s">
        <v>9</v>
      </c>
      <c r="G3" t="s">
        <v>10</v>
      </c>
      <c r="H3">
        <v>70000</v>
      </c>
      <c r="I3" t="s">
        <v>5</v>
      </c>
      <c r="J3">
        <v>2</v>
      </c>
      <c r="K3" t="str">
        <f t="shared" ref="K3:K11" si="0">CONCATENATE("insert into employee_bds0340 (f_name, m_name, l_name, ssn, bday, address, sex, salary, super_ssn, dept) values('", A3, "', '", B3, "', '", C3, "', ", D3, ", '", E3, "', '", F3, "', '", G3, "', ", H3, ", ", I3, ", ", J3, ");")</f>
        <v>insert into employee_bds0340 (f_name, m_name, l_name, ssn, bday, address, sex, salary, super_ssn, dept) values('Joyce', 'Y', 'Pan', 543216789, '07-Feb-1978', '35 A 18 E, Salt lake City, UT', 'F', 70000, NULL, 2);</v>
      </c>
      <c r="L3" t="s">
        <v>76</v>
      </c>
    </row>
    <row r="4" spans="1:13" x14ac:dyDescent="0.2">
      <c r="A4" t="s">
        <v>11</v>
      </c>
      <c r="B4" t="s">
        <v>12</v>
      </c>
      <c r="C4" t="s">
        <v>13</v>
      </c>
      <c r="D4">
        <v>333445555</v>
      </c>
      <c r="E4" s="2" t="s">
        <v>137</v>
      </c>
      <c r="F4" t="s">
        <v>14</v>
      </c>
      <c r="G4" t="s">
        <v>4</v>
      </c>
      <c r="H4">
        <v>40000</v>
      </c>
      <c r="I4">
        <v>554433221</v>
      </c>
      <c r="J4">
        <v>5</v>
      </c>
      <c r="K4" t="str">
        <f t="shared" si="0"/>
        <v>insert into employee_bds0340 (f_name, m_name, l_name, ssn, bday, address, sex, salary, super_ssn, dept) values('Frankin', 'T', 'Wong', 333445555, '08-Dec-1945', '638 Voss, Houston, TX', 'M', 40000, 554433221, 5);</v>
      </c>
      <c r="L4" t="s">
        <v>77</v>
      </c>
    </row>
    <row r="5" spans="1:13" x14ac:dyDescent="0.2">
      <c r="A5" t="s">
        <v>15</v>
      </c>
      <c r="B5" t="s">
        <v>16</v>
      </c>
      <c r="C5" t="s">
        <v>17</v>
      </c>
      <c r="D5">
        <v>987654321</v>
      </c>
      <c r="E5" s="2" t="s">
        <v>138</v>
      </c>
      <c r="F5" t="s">
        <v>34</v>
      </c>
      <c r="G5" t="s">
        <v>10</v>
      </c>
      <c r="H5">
        <v>43000</v>
      </c>
      <c r="I5">
        <v>554433221</v>
      </c>
      <c r="J5">
        <v>4</v>
      </c>
      <c r="K5" t="str">
        <f t="shared" si="0"/>
        <v>insert into employee_bds0340 (f_name, m_name, l_name, ssn, bday, address, sex, salary, super_ssn, dept) values('Jennifer', 'S', 'Wallace', 987654321, '20-Jun-1931', '291 Berry, Bellaire, TX', 'F', 43000, 554433221, 4);</v>
      </c>
      <c r="L5" t="s">
        <v>81</v>
      </c>
    </row>
    <row r="6" spans="1:13" x14ac:dyDescent="0.2">
      <c r="A6" t="s">
        <v>18</v>
      </c>
      <c r="B6" t="s">
        <v>23</v>
      </c>
      <c r="C6" t="s">
        <v>28</v>
      </c>
      <c r="D6">
        <v>123456789</v>
      </c>
      <c r="E6" s="2" t="s">
        <v>139</v>
      </c>
      <c r="F6" t="s">
        <v>35</v>
      </c>
      <c r="G6" t="s">
        <v>4</v>
      </c>
      <c r="H6">
        <v>30000</v>
      </c>
      <c r="I6">
        <v>333445555</v>
      </c>
      <c r="J6">
        <v>5</v>
      </c>
      <c r="K6" t="str">
        <f t="shared" si="0"/>
        <v>insert into employee_bds0340 (f_name, m_name, l_name, ssn, bday, address, sex, salary, super_ssn, dept) values('John', 'B', 'Smith', 123456789, '09-Jan-1955', '731 Fondren, Houston, TX', 'M', 30000, 333445555, 5);</v>
      </c>
      <c r="L6" t="s">
        <v>82</v>
      </c>
    </row>
    <row r="7" spans="1:13" x14ac:dyDescent="0.2">
      <c r="A7" t="s">
        <v>19</v>
      </c>
      <c r="B7" t="s">
        <v>24</v>
      </c>
      <c r="C7" t="s">
        <v>29</v>
      </c>
      <c r="D7">
        <v>666884444</v>
      </c>
      <c r="E7" s="2" t="s">
        <v>140</v>
      </c>
      <c r="F7" t="s">
        <v>36</v>
      </c>
      <c r="G7" t="s">
        <v>4</v>
      </c>
      <c r="H7">
        <v>38000</v>
      </c>
      <c r="I7">
        <v>333445555</v>
      </c>
      <c r="J7">
        <v>5</v>
      </c>
      <c r="K7" t="str">
        <f t="shared" si="0"/>
        <v>insert into employee_bds0340 (f_name, m_name, l_name, ssn, bday, address, sex, salary, super_ssn, dept) values('Ramesh', 'K', 'Narayan', 666884444, '15-Sep-1952', '975 Fire Oak, Humble, TX', 'M', 38000, 333445555, 5);</v>
      </c>
      <c r="L7" t="s">
        <v>83</v>
      </c>
    </row>
    <row r="8" spans="1:13" x14ac:dyDescent="0.2">
      <c r="A8" t="s">
        <v>6</v>
      </c>
      <c r="B8" t="s">
        <v>25</v>
      </c>
      <c r="C8" t="s">
        <v>30</v>
      </c>
      <c r="D8">
        <v>453453453</v>
      </c>
      <c r="E8" s="2" t="s">
        <v>141</v>
      </c>
      <c r="F8" t="s">
        <v>37</v>
      </c>
      <c r="G8" t="s">
        <v>10</v>
      </c>
      <c r="H8">
        <v>25000</v>
      </c>
      <c r="I8">
        <v>333445555</v>
      </c>
      <c r="J8">
        <v>5</v>
      </c>
      <c r="K8" t="str">
        <f t="shared" si="0"/>
        <v>insert into employee_bds0340 (f_name, m_name, l_name, ssn, bday, address, sex, salary, super_ssn, dept) values('Joyce', 'A', 'English', 453453453, '31-Jul-1962', '5631 Rice, Houston, TX', 'F', 25000, 333445555, 5);</v>
      </c>
      <c r="L8" t="s">
        <v>80</v>
      </c>
    </row>
    <row r="9" spans="1:13" x14ac:dyDescent="0.2">
      <c r="A9" t="s">
        <v>20</v>
      </c>
      <c r="B9" t="s">
        <v>1</v>
      </c>
      <c r="C9" t="s">
        <v>31</v>
      </c>
      <c r="D9">
        <v>888665555</v>
      </c>
      <c r="E9" s="2" t="s">
        <v>142</v>
      </c>
      <c r="F9" t="s">
        <v>38</v>
      </c>
      <c r="G9" t="s">
        <v>4</v>
      </c>
      <c r="H9">
        <v>55000</v>
      </c>
      <c r="I9">
        <v>543216789</v>
      </c>
      <c r="J9">
        <v>1</v>
      </c>
      <c r="K9" t="str">
        <f t="shared" si="0"/>
        <v>insert into employee_bds0340 (f_name, m_name, l_name, ssn, bday, address, sex, salary, super_ssn, dept) values('James', 'E', 'Borg', 888665555, '10-Nov-1927', '450 Stone, Houston, TX', 'M', 55000, 543216789, 1);</v>
      </c>
      <c r="L9" t="s">
        <v>79</v>
      </c>
    </row>
    <row r="10" spans="1:13" x14ac:dyDescent="0.2">
      <c r="A10" t="s">
        <v>21</v>
      </c>
      <c r="B10" t="s">
        <v>26</v>
      </c>
      <c r="C10" t="s">
        <v>32</v>
      </c>
      <c r="D10">
        <v>999887777</v>
      </c>
      <c r="E10" s="2" t="s">
        <v>143</v>
      </c>
      <c r="F10" t="s">
        <v>39</v>
      </c>
      <c r="G10" t="s">
        <v>10</v>
      </c>
      <c r="H10">
        <v>25000</v>
      </c>
      <c r="I10">
        <v>987654321</v>
      </c>
      <c r="J10">
        <v>4</v>
      </c>
      <c r="K10" t="str">
        <f t="shared" si="0"/>
        <v>insert into employee_bds0340 (f_name, m_name, l_name, ssn, bday, address, sex, salary, super_ssn, dept) values('Alicia', 'J', 'Zelaya', 999887777, '19-Jul-1958', '3321 Castle, Spring, TX', 'F', 25000, 987654321, 4);</v>
      </c>
      <c r="L10" t="s">
        <v>84</v>
      </c>
    </row>
    <row r="11" spans="1:13" x14ac:dyDescent="0.2">
      <c r="A11" t="s">
        <v>22</v>
      </c>
      <c r="B11" t="s">
        <v>27</v>
      </c>
      <c r="C11" t="s">
        <v>33</v>
      </c>
      <c r="D11">
        <v>987987987</v>
      </c>
      <c r="E11" s="2" t="s">
        <v>144</v>
      </c>
      <c r="F11" t="s">
        <v>40</v>
      </c>
      <c r="G11" t="s">
        <v>4</v>
      </c>
      <c r="H11">
        <v>25000</v>
      </c>
      <c r="I11">
        <v>987654321</v>
      </c>
      <c r="J11">
        <v>4</v>
      </c>
      <c r="K11" t="str">
        <f t="shared" si="0"/>
        <v>insert into employee_bds0340 (f_name, m_name, l_name, ssn, bday, address, sex, salary, super_ssn, dept) values('Ahmad', 'V', 'Jabbar', 987987987, '29-Mar-1959', '980 Dallas, Houston, TX', 'M', 25000, 987654321, 4);</v>
      </c>
      <c r="L11" t="s">
        <v>86</v>
      </c>
    </row>
    <row r="12" spans="1:13" x14ac:dyDescent="0.2">
      <c r="E12" s="2"/>
      <c r="L12" t="s">
        <v>87</v>
      </c>
    </row>
    <row r="13" spans="1:13" x14ac:dyDescent="0.2">
      <c r="L13" t="s">
        <v>85</v>
      </c>
    </row>
    <row r="14" spans="1:13" x14ac:dyDescent="0.2">
      <c r="L14" t="s">
        <v>74</v>
      </c>
    </row>
    <row r="16" spans="1:13" x14ac:dyDescent="0.2">
      <c r="A16" t="s">
        <v>56</v>
      </c>
      <c r="B16" t="s">
        <v>57</v>
      </c>
      <c r="C16" t="s">
        <v>58</v>
      </c>
      <c r="D16" t="s">
        <v>59</v>
      </c>
      <c r="L16" t="s">
        <v>92</v>
      </c>
      <c r="M16" t="str">
        <f>_xlfn.TEXTJOIN(" ", TRUE, L16:L21)</f>
        <v>create table department_bds0340( name varchar(25) not null, num number(2) primary key,  mgr_ssn number(9),  mgr_start_date Date );</v>
      </c>
    </row>
    <row r="17" spans="1:13" x14ac:dyDescent="0.2">
      <c r="A17" t="s">
        <v>55</v>
      </c>
      <c r="B17">
        <v>1</v>
      </c>
      <c r="C17">
        <v>888665555</v>
      </c>
      <c r="D17" s="2" t="s">
        <v>145</v>
      </c>
      <c r="K17" t="str">
        <f>_xlfn.CONCAT("insert into department_bds0340 (name, num, mgr_ssn, mgr_start_date) values ('", A17, "', ", B17, ", ", C17, ", '", D17, "');")</f>
        <v>insert into department_bds0340 (name, num, mgr_ssn, mgr_start_date) values ('Manufacture', 1, 888665555, '19-Jun-1971');</v>
      </c>
      <c r="L17" t="s">
        <v>90</v>
      </c>
    </row>
    <row r="18" spans="1:13" x14ac:dyDescent="0.2">
      <c r="A18" t="s">
        <v>41</v>
      </c>
      <c r="B18">
        <v>2</v>
      </c>
      <c r="C18">
        <v>543216789</v>
      </c>
      <c r="D18" s="2" t="s">
        <v>146</v>
      </c>
      <c r="K18" t="str">
        <f t="shared" ref="K18:K21" si="1">_xlfn.CONCAT("insert into department_bds0340 (name, num, mgr_ssn, mgr_start_date) values ('", A18, "', ", B18, ", ", C18, ", '", D18, "');")</f>
        <v>insert into department_bds0340 (name, num, mgr_ssn, mgr_start_date) values ('Administration', 2, 543216789, '04-Jan-1999');</v>
      </c>
      <c r="L18" t="s">
        <v>91</v>
      </c>
    </row>
    <row r="19" spans="1:13" x14ac:dyDescent="0.2">
      <c r="A19" t="s">
        <v>42</v>
      </c>
      <c r="B19">
        <v>3</v>
      </c>
      <c r="C19">
        <v>554433221</v>
      </c>
      <c r="D19" s="2" t="s">
        <v>147</v>
      </c>
      <c r="K19" t="str">
        <f t="shared" si="1"/>
        <v>insert into department_bds0340 (name, num, mgr_ssn, mgr_start_date) values ('Headquarter', 3, 554433221, '22-Sep-1955');</v>
      </c>
      <c r="L19" t="s">
        <v>88</v>
      </c>
    </row>
    <row r="20" spans="1:13" x14ac:dyDescent="0.2">
      <c r="A20" t="s">
        <v>43</v>
      </c>
      <c r="B20">
        <v>4</v>
      </c>
      <c r="C20">
        <v>987654321</v>
      </c>
      <c r="D20" s="2" t="s">
        <v>148</v>
      </c>
      <c r="K20" t="str">
        <f t="shared" si="1"/>
        <v>insert into department_bds0340 (name, num, mgr_ssn, mgr_start_date) values ('Finance', 4, 987654321, '01-Jan-1985');</v>
      </c>
      <c r="L20" t="s">
        <v>89</v>
      </c>
    </row>
    <row r="21" spans="1:13" x14ac:dyDescent="0.2">
      <c r="A21" t="s">
        <v>44</v>
      </c>
      <c r="B21">
        <v>5</v>
      </c>
      <c r="C21">
        <v>333445555</v>
      </c>
      <c r="D21" s="2" t="s">
        <v>149</v>
      </c>
      <c r="K21" t="str">
        <f t="shared" si="1"/>
        <v>insert into department_bds0340 (name, num, mgr_ssn, mgr_start_date) values ('Research', 5, 333445555, '22-May-1978');</v>
      </c>
      <c r="L21" t="s">
        <v>74</v>
      </c>
    </row>
    <row r="22" spans="1:13" x14ac:dyDescent="0.2">
      <c r="L22" t="s">
        <v>93</v>
      </c>
    </row>
    <row r="24" spans="1:13" x14ac:dyDescent="0.2">
      <c r="A24" t="s">
        <v>56</v>
      </c>
      <c r="B24" t="s">
        <v>57</v>
      </c>
      <c r="C24" t="s">
        <v>60</v>
      </c>
      <c r="D24" t="s">
        <v>54</v>
      </c>
      <c r="L24" t="s">
        <v>98</v>
      </c>
      <c r="M24" t="str">
        <f>_xlfn.TEXTJOIN(" ", TRUE, L24:L30)</f>
        <v>create table project_bds0340( name varchar(2) not null,  num number(4) primary key,  location varchar(25),  dept number(2), constraints dept_fk2 foreign key (dept) references department_bds0340 (num) on delete set null );</v>
      </c>
    </row>
    <row r="25" spans="1:13" x14ac:dyDescent="0.2">
      <c r="A25" t="s">
        <v>25</v>
      </c>
      <c r="B25">
        <v>3388</v>
      </c>
      <c r="C25" t="s">
        <v>66</v>
      </c>
      <c r="D25" s="1">
        <v>1</v>
      </c>
      <c r="K25" t="str">
        <f>_xlfn.CONCAT("insert into project_bds0340 (name, num, location, dept) values ('", A25, "', ", B25, ", '", C25, "', ", D25, ");")</f>
        <v>insert into project_bds0340 (name, num, location, dept) values ('A', 3388, 'Houston', 1);</v>
      </c>
      <c r="L25" t="s">
        <v>95</v>
      </c>
    </row>
    <row r="26" spans="1:13" x14ac:dyDescent="0.2">
      <c r="A26" t="s">
        <v>23</v>
      </c>
      <c r="B26">
        <v>1945</v>
      </c>
      <c r="C26" t="s">
        <v>67</v>
      </c>
      <c r="D26" s="1">
        <v>3</v>
      </c>
      <c r="K26" t="str">
        <f t="shared" ref="K26:K34" si="2">_xlfn.CONCAT("insert into project_bds0340 (name, num, location, dept) values ('", A26, "', ", B26, ", '", C26, "', ", D26, ");")</f>
        <v>insert into project_bds0340 (name, num, location, dept) values ('B', 1945, 'Salt Lake City', 3);</v>
      </c>
      <c r="L26" t="s">
        <v>96</v>
      </c>
    </row>
    <row r="27" spans="1:13" x14ac:dyDescent="0.2">
      <c r="A27" t="s">
        <v>61</v>
      </c>
      <c r="B27">
        <v>6688</v>
      </c>
      <c r="C27" t="s">
        <v>66</v>
      </c>
      <c r="D27" s="1">
        <v>5</v>
      </c>
      <c r="K27" t="str">
        <f t="shared" si="2"/>
        <v>insert into project_bds0340 (name, num, location, dept) values ('C', 6688, 'Houston', 5);</v>
      </c>
      <c r="L27" t="s">
        <v>94</v>
      </c>
    </row>
    <row r="28" spans="1:13" x14ac:dyDescent="0.2">
      <c r="A28" t="s">
        <v>62</v>
      </c>
      <c r="B28">
        <v>2423</v>
      </c>
      <c r="C28" t="s">
        <v>68</v>
      </c>
      <c r="D28" s="1">
        <v>4</v>
      </c>
      <c r="K28" t="str">
        <f t="shared" si="2"/>
        <v>insert into project_bds0340 (name, num, location, dept) values ('D', 2423, 'Bellaire', 4);</v>
      </c>
      <c r="L28" t="s">
        <v>97</v>
      </c>
    </row>
    <row r="29" spans="1:13" x14ac:dyDescent="0.2">
      <c r="A29" t="s">
        <v>1</v>
      </c>
      <c r="B29">
        <v>7745</v>
      </c>
      <c r="C29" t="s">
        <v>69</v>
      </c>
      <c r="D29" s="1">
        <v>5</v>
      </c>
      <c r="K29" t="str">
        <f t="shared" si="2"/>
        <v>insert into project_bds0340 (name, num, location, dept) values ('E', 7745, 'Sugarland', 5);</v>
      </c>
      <c r="L29" t="s">
        <v>134</v>
      </c>
    </row>
    <row r="30" spans="1:13" x14ac:dyDescent="0.2">
      <c r="A30" t="s">
        <v>10</v>
      </c>
      <c r="B30">
        <v>1566</v>
      </c>
      <c r="C30" t="s">
        <v>67</v>
      </c>
      <c r="D30" s="1">
        <v>3</v>
      </c>
      <c r="K30" t="str">
        <f t="shared" si="2"/>
        <v>insert into project_bds0340 (name, num, location, dept) values ('F', 1566, 'Salt Lake City', 3);</v>
      </c>
      <c r="L30" t="s">
        <v>74</v>
      </c>
    </row>
    <row r="31" spans="1:13" x14ac:dyDescent="0.2">
      <c r="A31" t="s">
        <v>63</v>
      </c>
      <c r="B31">
        <v>1234</v>
      </c>
      <c r="C31" t="s">
        <v>70</v>
      </c>
      <c r="D31" s="1">
        <v>2</v>
      </c>
      <c r="K31" t="str">
        <f t="shared" si="2"/>
        <v>insert into project_bds0340 (name, num, location, dept) values ('G', 1234, 'New York', 2);</v>
      </c>
    </row>
    <row r="32" spans="1:13" x14ac:dyDescent="0.2">
      <c r="A32" t="s">
        <v>64</v>
      </c>
      <c r="B32">
        <v>3467</v>
      </c>
      <c r="C32" t="s">
        <v>71</v>
      </c>
      <c r="D32" s="1">
        <v>4</v>
      </c>
      <c r="K32" t="str">
        <f t="shared" si="2"/>
        <v>insert into project_bds0340 (name, num, location, dept) values ('H', 3467, 'Stafford', 4);</v>
      </c>
    </row>
    <row r="33" spans="1:13" x14ac:dyDescent="0.2">
      <c r="A33" t="s">
        <v>65</v>
      </c>
      <c r="B33">
        <v>4345</v>
      </c>
      <c r="C33" t="s">
        <v>72</v>
      </c>
      <c r="D33" s="1">
        <v>1</v>
      </c>
      <c r="K33" t="str">
        <f t="shared" si="2"/>
        <v>insert into project_bds0340 (name, num, location, dept) values ('I', 4345, 'Chicago', 1);</v>
      </c>
    </row>
    <row r="34" spans="1:13" x14ac:dyDescent="0.2">
      <c r="A34" t="s">
        <v>26</v>
      </c>
      <c r="B34">
        <v>2212</v>
      </c>
      <c r="C34" t="s">
        <v>73</v>
      </c>
      <c r="D34" s="1">
        <v>2</v>
      </c>
      <c r="K34" t="str">
        <f t="shared" si="2"/>
        <v>insert into project_bds0340 (name, num, location, dept) values ('J', 2212, 'San Francisco', 2);</v>
      </c>
    </row>
    <row r="36" spans="1:13" x14ac:dyDescent="0.2">
      <c r="A36" t="s">
        <v>99</v>
      </c>
      <c r="B36" t="s">
        <v>100</v>
      </c>
      <c r="L36" t="s">
        <v>101</v>
      </c>
      <c r="M36" t="str">
        <f>_xlfn.TEXTJOIN(" ", TRUE, L36:L40)</f>
        <v>create table dept_location_bds0340( dept_num number(4), dept_loc varchar(15), constraint d_fk foreign key (dept_num) references department_bds0340 (num) on delete cascade );</v>
      </c>
    </row>
    <row r="37" spans="1:13" x14ac:dyDescent="0.2">
      <c r="A37">
        <v>1</v>
      </c>
      <c r="B37" t="s">
        <v>66</v>
      </c>
      <c r="K37" t="str">
        <f>CONCATENATE("insert into dept_location_bds0340 (dept_num, dept_loc) values (", A37, ", '", B37, "');")</f>
        <v>insert into dept_location_bds0340 (dept_num, dept_loc) values (1, 'Houston');</v>
      </c>
      <c r="L37" t="s">
        <v>102</v>
      </c>
    </row>
    <row r="38" spans="1:13" x14ac:dyDescent="0.2">
      <c r="A38">
        <v>1</v>
      </c>
      <c r="B38" t="s">
        <v>72</v>
      </c>
      <c r="K38" t="str">
        <f t="shared" ref="K38:K44" si="3">CONCATENATE("insert into dept_location_bds0340 (dept_num, dept_loc) values (", A38, ", '", B38, "');")</f>
        <v>insert into dept_location_bds0340 (dept_num, dept_loc) values (1, 'Chicago');</v>
      </c>
      <c r="L38" t="s">
        <v>103</v>
      </c>
    </row>
    <row r="39" spans="1:13" x14ac:dyDescent="0.2">
      <c r="A39">
        <v>2</v>
      </c>
      <c r="B39" t="s">
        <v>70</v>
      </c>
      <c r="K39" t="str">
        <f t="shared" si="3"/>
        <v>insert into dept_location_bds0340 (dept_num, dept_loc) values (2, 'New York');</v>
      </c>
      <c r="L39" t="s">
        <v>104</v>
      </c>
    </row>
    <row r="40" spans="1:13" x14ac:dyDescent="0.2">
      <c r="A40">
        <v>2</v>
      </c>
      <c r="B40" t="s">
        <v>73</v>
      </c>
      <c r="K40" t="str">
        <f t="shared" si="3"/>
        <v>insert into dept_location_bds0340 (dept_num, dept_loc) values (2, 'San Francisco');</v>
      </c>
      <c r="L40" t="s">
        <v>74</v>
      </c>
    </row>
    <row r="41" spans="1:13" x14ac:dyDescent="0.2">
      <c r="A41">
        <v>3</v>
      </c>
      <c r="B41" t="s">
        <v>67</v>
      </c>
      <c r="K41" t="str">
        <f t="shared" si="3"/>
        <v>insert into dept_location_bds0340 (dept_num, dept_loc) values (3, 'Salt Lake City');</v>
      </c>
    </row>
    <row r="42" spans="1:13" x14ac:dyDescent="0.2">
      <c r="A42">
        <v>4</v>
      </c>
      <c r="B42" t="s">
        <v>71</v>
      </c>
      <c r="K42" t="str">
        <f>CONCATENATE("insert into dept_location_bds0340 (dept_num, dept_loc) values (", A42, ", '", B42, "');")</f>
        <v>insert into dept_location_bds0340 (dept_num, dept_loc) values (4, 'Stafford');</v>
      </c>
    </row>
    <row r="43" spans="1:13" x14ac:dyDescent="0.2">
      <c r="A43">
        <v>4</v>
      </c>
      <c r="B43" t="s">
        <v>68</v>
      </c>
      <c r="K43" t="str">
        <f t="shared" si="3"/>
        <v>insert into dept_location_bds0340 (dept_num, dept_loc) values (4, 'Bellaire');</v>
      </c>
    </row>
    <row r="44" spans="1:13" x14ac:dyDescent="0.2">
      <c r="A44">
        <v>5</v>
      </c>
      <c r="B44" t="s">
        <v>69</v>
      </c>
      <c r="K44" t="str">
        <f t="shared" si="3"/>
        <v>insert into dept_location_bds0340 (dept_num, dept_loc) values (5, 'Sugarland');</v>
      </c>
    </row>
    <row r="45" spans="1:13" x14ac:dyDescent="0.2">
      <c r="A45">
        <v>5</v>
      </c>
      <c r="B45" t="s">
        <v>66</v>
      </c>
      <c r="K45" t="str">
        <f>CONCATENATE("insert into dept_location_bds0340 (dept_num, dept_loc) values (", A45, ", '", B45, "');")</f>
        <v>insert into dept_location_bds0340 (dept_num, dept_loc) values (5, 'Houston');</v>
      </c>
    </row>
    <row r="46" spans="1:13" x14ac:dyDescent="0.2">
      <c r="L46" t="s">
        <v>108</v>
      </c>
      <c r="M46" t="str">
        <f>_xlfn.TEXTJOIN(" ", TRUE, L46:L52)</f>
        <v>create table works_on_bds0340( emp_ssn number(9), proj_num number(4), hours decimal(3,1) not null, constraint emp_ssn_fk foreign key (emp_ssn) references employee_bds0340 (ssn) on delete cascade, constraint proj_num_fk foreign key (proj_num) references project_bds0340 (num) on delete cascade );</v>
      </c>
    </row>
    <row r="47" spans="1:13" x14ac:dyDescent="0.2">
      <c r="A47" t="s">
        <v>105</v>
      </c>
      <c r="B47" t="s">
        <v>106</v>
      </c>
      <c r="C47" t="s">
        <v>107</v>
      </c>
      <c r="L47" t="s">
        <v>109</v>
      </c>
    </row>
    <row r="48" spans="1:13" x14ac:dyDescent="0.2">
      <c r="A48">
        <v>123456789</v>
      </c>
      <c r="B48">
        <v>3388</v>
      </c>
      <c r="C48" s="3">
        <v>32.5</v>
      </c>
      <c r="K48" t="str">
        <f t="shared" ref="K48:K60" si="4">CONCATENATE("insert into works_on_bds0340 (emp_ssn, proj_num, hours) values (", A48, ", ", B48, ", ", C48, ");")</f>
        <v>insert into works_on_bds0340 (emp_ssn, proj_num, hours) values (123456789, 3388, 32.5);</v>
      </c>
      <c r="L48" t="s">
        <v>110</v>
      </c>
    </row>
    <row r="49" spans="1:13" x14ac:dyDescent="0.2">
      <c r="A49">
        <v>123456789</v>
      </c>
      <c r="B49">
        <v>1945</v>
      </c>
      <c r="C49" s="3">
        <v>7.5</v>
      </c>
      <c r="K49" t="str">
        <f t="shared" si="4"/>
        <v>insert into works_on_bds0340 (emp_ssn, proj_num, hours) values (123456789, 1945, 7.5);</v>
      </c>
      <c r="L49" t="s">
        <v>111</v>
      </c>
    </row>
    <row r="50" spans="1:13" x14ac:dyDescent="0.2">
      <c r="A50">
        <v>666884444</v>
      </c>
      <c r="B50">
        <v>3388</v>
      </c>
      <c r="C50" s="3">
        <v>40</v>
      </c>
      <c r="K50" t="str">
        <f t="shared" si="4"/>
        <v>insert into works_on_bds0340 (emp_ssn, proj_num, hours) values (666884444, 3388, 40);</v>
      </c>
      <c r="L50" t="s">
        <v>112</v>
      </c>
    </row>
    <row r="51" spans="1:13" x14ac:dyDescent="0.2">
      <c r="A51">
        <v>453453453</v>
      </c>
      <c r="B51">
        <v>7745</v>
      </c>
      <c r="C51" s="3">
        <v>20</v>
      </c>
      <c r="K51" t="str">
        <f t="shared" si="4"/>
        <v>insert into works_on_bds0340 (emp_ssn, proj_num, hours) values (453453453, 7745, 20);</v>
      </c>
      <c r="L51" t="s">
        <v>113</v>
      </c>
    </row>
    <row r="52" spans="1:13" x14ac:dyDescent="0.2">
      <c r="A52">
        <v>453453453</v>
      </c>
      <c r="B52">
        <v>2212</v>
      </c>
      <c r="C52" s="3">
        <v>20</v>
      </c>
      <c r="K52" t="str">
        <f t="shared" si="4"/>
        <v>insert into works_on_bds0340 (emp_ssn, proj_num, hours) values (453453453, 2212, 20);</v>
      </c>
      <c r="L52" t="s">
        <v>74</v>
      </c>
    </row>
    <row r="53" spans="1:13" x14ac:dyDescent="0.2">
      <c r="A53">
        <v>333445555</v>
      </c>
      <c r="B53">
        <v>7745</v>
      </c>
      <c r="C53" s="3">
        <v>10</v>
      </c>
      <c r="K53" t="str">
        <f t="shared" si="4"/>
        <v>insert into works_on_bds0340 (emp_ssn, proj_num, hours) values (333445555, 7745, 10);</v>
      </c>
    </row>
    <row r="54" spans="1:13" x14ac:dyDescent="0.2">
      <c r="A54">
        <v>333445555</v>
      </c>
      <c r="B54">
        <v>6688</v>
      </c>
      <c r="C54" s="3">
        <v>10</v>
      </c>
      <c r="K54" t="str">
        <f t="shared" si="4"/>
        <v>insert into works_on_bds0340 (emp_ssn, proj_num, hours) values (333445555, 6688, 10);</v>
      </c>
    </row>
    <row r="55" spans="1:13" x14ac:dyDescent="0.2">
      <c r="A55">
        <v>333445555</v>
      </c>
      <c r="B55">
        <v>4345</v>
      </c>
      <c r="C55" s="3">
        <v>35</v>
      </c>
      <c r="K55" t="str">
        <f t="shared" si="4"/>
        <v>insert into works_on_bds0340 (emp_ssn, proj_num, hours) values (333445555, 4345, 35);</v>
      </c>
    </row>
    <row r="56" spans="1:13" x14ac:dyDescent="0.2">
      <c r="A56">
        <v>333445555</v>
      </c>
      <c r="B56">
        <v>2212</v>
      </c>
      <c r="C56" s="3">
        <v>28.5</v>
      </c>
      <c r="K56" t="str">
        <f t="shared" si="4"/>
        <v>insert into works_on_bds0340 (emp_ssn, proj_num, hours) values (333445555, 2212, 28.5);</v>
      </c>
    </row>
    <row r="57" spans="1:13" x14ac:dyDescent="0.2">
      <c r="A57">
        <v>999887777</v>
      </c>
      <c r="B57">
        <v>1566</v>
      </c>
      <c r="C57" s="3">
        <v>11.5</v>
      </c>
      <c r="K57" t="str">
        <f t="shared" si="4"/>
        <v>insert into works_on_bds0340 (emp_ssn, proj_num, hours) values (999887777, 1566, 11.5);</v>
      </c>
    </row>
    <row r="58" spans="1:13" x14ac:dyDescent="0.2">
      <c r="A58">
        <v>999887777</v>
      </c>
      <c r="B58">
        <v>1234</v>
      </c>
      <c r="C58" s="3">
        <v>13</v>
      </c>
      <c r="K58" t="str">
        <f t="shared" si="4"/>
        <v>insert into works_on_bds0340 (emp_ssn, proj_num, hours) values (999887777, 1234, 13);</v>
      </c>
    </row>
    <row r="59" spans="1:13" x14ac:dyDescent="0.2">
      <c r="A59">
        <v>543216789</v>
      </c>
      <c r="B59">
        <v>2212</v>
      </c>
      <c r="C59" s="3">
        <v>17</v>
      </c>
      <c r="K59" t="str">
        <f t="shared" si="4"/>
        <v>insert into works_on_bds0340 (emp_ssn, proj_num, hours) values (543216789, 2212, 17);</v>
      </c>
    </row>
    <row r="60" spans="1:13" x14ac:dyDescent="0.2">
      <c r="A60">
        <v>554433221</v>
      </c>
      <c r="B60">
        <v>1945</v>
      </c>
      <c r="C60" s="3">
        <v>21.5</v>
      </c>
      <c r="K60" t="str">
        <f t="shared" si="4"/>
        <v>insert into works_on_bds0340 (emp_ssn, proj_num, hours) values (554433221, 1945, 21.5);</v>
      </c>
    </row>
    <row r="61" spans="1:13" x14ac:dyDescent="0.2">
      <c r="C61" s="3"/>
      <c r="L61" t="s">
        <v>132</v>
      </c>
      <c r="M61" t="str">
        <f>_xlfn.TEXTJOIN(" ", TRUE, L61:L67)</f>
        <v>create table dependent_bds0340( emp_ssn number(9), name varchar(15), sex varchar(1) check (sex in ('M', 'F', 'm', 'f')), bday Date, relationship varchar(8) );</v>
      </c>
    </row>
    <row r="62" spans="1:13" x14ac:dyDescent="0.2">
      <c r="A62" t="s">
        <v>105</v>
      </c>
      <c r="B62" t="s">
        <v>56</v>
      </c>
      <c r="C62" t="s">
        <v>51</v>
      </c>
      <c r="D62" t="s">
        <v>49</v>
      </c>
      <c r="E62" t="s">
        <v>114</v>
      </c>
      <c r="L62" t="s">
        <v>109</v>
      </c>
    </row>
    <row r="63" spans="1:13" x14ac:dyDescent="0.2">
      <c r="A63">
        <v>333445555</v>
      </c>
      <c r="B63" t="s">
        <v>118</v>
      </c>
      <c r="C63" t="s">
        <v>10</v>
      </c>
      <c r="D63" s="2" t="s">
        <v>123</v>
      </c>
      <c r="E63" t="s">
        <v>129</v>
      </c>
      <c r="K63" t="str">
        <f t="shared" ref="K63:K69" si="5">CONCATENATE("insert into dependent_bds0340 (emp_ssn, name, sex, bday, relationship) values (", A63, ", '", B63, "', '", C63, "', '", D63, "', '", E63, "');")</f>
        <v>insert into dependent_bds0340 (emp_ssn, name, sex, bday, relationship) values (333445555, 'Alice', 'F', '05-Apr-76', 'Daughter');</v>
      </c>
      <c r="L63" t="s">
        <v>115</v>
      </c>
    </row>
    <row r="64" spans="1:13" x14ac:dyDescent="0.2">
      <c r="A64">
        <v>333445555</v>
      </c>
      <c r="B64" t="s">
        <v>119</v>
      </c>
      <c r="C64" t="s">
        <v>4</v>
      </c>
      <c r="D64" s="2" t="s">
        <v>124</v>
      </c>
      <c r="E64" t="s">
        <v>130</v>
      </c>
      <c r="K64" t="str">
        <f t="shared" si="5"/>
        <v>insert into dependent_bds0340 (emp_ssn, name, sex, bday, relationship) values (333445555, 'Theodore', 'M', '25-Oct-73', 'Son');</v>
      </c>
      <c r="L64" t="s">
        <v>116</v>
      </c>
    </row>
    <row r="65" spans="1:13" x14ac:dyDescent="0.2">
      <c r="A65">
        <v>333445555</v>
      </c>
      <c r="B65" t="s">
        <v>120</v>
      </c>
      <c r="C65" t="s">
        <v>10</v>
      </c>
      <c r="D65" s="2" t="s">
        <v>125</v>
      </c>
      <c r="E65" t="s">
        <v>131</v>
      </c>
      <c r="K65" t="str">
        <f t="shared" si="5"/>
        <v>insert into dependent_bds0340 (emp_ssn, name, sex, bday, relationship) values (333445555, 'Joy', 'F', '03-May-48', 'Spouse');</v>
      </c>
      <c r="L65" t="s">
        <v>82</v>
      </c>
    </row>
    <row r="66" spans="1:13" x14ac:dyDescent="0.2">
      <c r="A66">
        <v>987654321</v>
      </c>
      <c r="B66" t="s">
        <v>121</v>
      </c>
      <c r="C66" t="s">
        <v>4</v>
      </c>
      <c r="D66" s="2" t="s">
        <v>126</v>
      </c>
      <c r="E66" t="s">
        <v>131</v>
      </c>
      <c r="K66" t="str">
        <f t="shared" si="5"/>
        <v>insert into dependent_bds0340 (emp_ssn, name, sex, bday, relationship) values (987654321, 'Abner', 'M', '29-Feb-32', 'Spouse');</v>
      </c>
      <c r="L66" t="s">
        <v>117</v>
      </c>
    </row>
    <row r="67" spans="1:13" x14ac:dyDescent="0.2">
      <c r="A67">
        <v>123456789</v>
      </c>
      <c r="B67" t="s">
        <v>118</v>
      </c>
      <c r="C67" t="s">
        <v>10</v>
      </c>
      <c r="D67" s="2" t="s">
        <v>127</v>
      </c>
      <c r="E67" t="s">
        <v>129</v>
      </c>
      <c r="K67" t="str">
        <f t="shared" si="5"/>
        <v>insert into dependent_bds0340 (emp_ssn, name, sex, bday, relationship) values (123456789, 'Alice', 'F', '31-Dec-78', 'Daughter');</v>
      </c>
      <c r="L67" t="s">
        <v>74</v>
      </c>
    </row>
    <row r="68" spans="1:13" x14ac:dyDescent="0.2">
      <c r="A68">
        <v>123456789</v>
      </c>
      <c r="B68" t="s">
        <v>122</v>
      </c>
      <c r="C68" t="s">
        <v>10</v>
      </c>
      <c r="D68" s="2" t="s">
        <v>128</v>
      </c>
      <c r="E68" t="s">
        <v>131</v>
      </c>
      <c r="K68" t="str">
        <f t="shared" si="5"/>
        <v>insert into dependent_bds0340 (emp_ssn, name, sex, bday, relationship) values (123456789, 'Elizabeth', 'F', '05-May-57', 'Spouse');</v>
      </c>
    </row>
    <row r="69" spans="1:13" x14ac:dyDescent="0.2">
      <c r="A69">
        <v>453453453</v>
      </c>
      <c r="B69" t="s">
        <v>18</v>
      </c>
      <c r="C69" t="s">
        <v>4</v>
      </c>
      <c r="D69" s="2" t="s">
        <v>133</v>
      </c>
      <c r="E69" t="s">
        <v>131</v>
      </c>
      <c r="K69" t="str">
        <f t="shared" si="5"/>
        <v>insert into dependent_bds0340 (emp_ssn, name, sex, bday, relationship) values (453453453, 'John', 'M', '12-Dec-60', 'Spouse');</v>
      </c>
    </row>
    <row r="70" spans="1:13" x14ac:dyDescent="0.2">
      <c r="M70" t="str">
        <f>M16</f>
        <v>create table department_bds0340( name varchar(25) not null, num number(2) primary key,  mgr_ssn number(9),  mgr_start_date Date );</v>
      </c>
    </row>
    <row r="71" spans="1:13" x14ac:dyDescent="0.2">
      <c r="M71" t="str">
        <f>M1</f>
        <v>create table employee_bds0340( f_name varchar(25) not null,  m_name varchar(1),  l_name varchar(25) not null,  ssn number(9) not null primary key,  bday Date, address varchar(50),  sex varchar(1) check (sex in ('M', 'F', 'm', 'f')),  salary number(6) default 800,  super_ssn number(9),  dept number(1), constraint emp_sup_ssn_fk foreign key (super_ssn) references employee_bds0340 (ssn) on delete set null, constraint dept_fk foreign key (dept) references department_bds0340 (num) on delete cascade );</v>
      </c>
    </row>
    <row r="72" spans="1:13" x14ac:dyDescent="0.2">
      <c r="M72" t="str">
        <f>M24</f>
        <v>create table project_bds0340( name varchar(2) not null,  num number(4) primary key,  location varchar(25),  dept number(2), constraints dept_fk2 foreign key (dept) references department_bds0340 (num) on delete set null );</v>
      </c>
    </row>
    <row r="73" spans="1:13" x14ac:dyDescent="0.2">
      <c r="M73" t="str">
        <f>M36</f>
        <v>create table dept_location_bds0340( dept_num number(4), dept_loc varchar(15), constraint d_fk foreign key (dept_num) references department_bds0340 (num) on delete cascade );</v>
      </c>
    </row>
    <row r="74" spans="1:13" x14ac:dyDescent="0.2">
      <c r="K74" s="4"/>
      <c r="M74" t="str">
        <f>M46</f>
        <v>create table works_on_bds0340( emp_ssn number(9), proj_num number(4), hours decimal(3,1) not null, constraint emp_ssn_fk foreign key (emp_ssn) references employee_bds0340 (ssn) on delete cascade, constraint proj_num_fk foreign key (proj_num) references project_bds0340 (num) on delete cascade );</v>
      </c>
    </row>
    <row r="75" spans="1:13" x14ac:dyDescent="0.2">
      <c r="M75" t="str">
        <f>M61</f>
        <v>create table dependent_bds0340( emp_ssn number(9), name varchar(15), sex varchar(1) check (sex in ('M', 'F', 'm', 'f')), bday Date, relationship varchar(8) );</v>
      </c>
    </row>
    <row r="77" spans="1:13" x14ac:dyDescent="0.2">
      <c r="M77" t="str">
        <f>L22</f>
        <v>alter table department_bds0340 add constraint mgr_ssn_fk foreign key (mgr_ssn) references employee_bds0340 (ssn);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Dinesh Srivatsa</dc:creator>
  <cp:lastModifiedBy>Abhinav Dinesh Srivatsa</cp:lastModifiedBy>
  <dcterms:created xsi:type="dcterms:W3CDTF">2023-05-09T09:31:43Z</dcterms:created>
  <dcterms:modified xsi:type="dcterms:W3CDTF">2023-06-13T09:00:00Z</dcterms:modified>
</cp:coreProperties>
</file>