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atxi/Sync/Projects/PAINT_MRS/PAINT_31P_DATA/"/>
    </mc:Choice>
  </mc:AlternateContent>
  <xr:revisionPtr revIDLastSave="0" documentId="13_ncr:1_{1DFECAB8-DA3D-1342-954B-A57426AB2275}" xr6:coauthVersionLast="47" xr6:coauthVersionMax="47" xr10:uidLastSave="{00000000-0000-0000-0000-000000000000}"/>
  <bookViews>
    <workbookView xWindow="2640" yWindow="880" windowWidth="46880" windowHeight="25100" xr2:uid="{00000000-000D-0000-FFFF-FFFF00000000}"/>
  </bookViews>
  <sheets>
    <sheet name="Result summary" sheetId="24" r:id="rId1"/>
    <sheet name="Ratio Calc" sheetId="23" r:id="rId2"/>
    <sheet name="LWP733" sheetId="1" r:id="rId3"/>
    <sheet name="LWP734" sheetId="2" r:id="rId4"/>
    <sheet name="LWP735" sheetId="25" r:id="rId5"/>
    <sheet name="LWP736" sheetId="3" r:id="rId6"/>
    <sheet name="LWP737" sheetId="4" r:id="rId7"/>
    <sheet name="LWP738" sheetId="5" r:id="rId8"/>
    <sheet name="LWP739" sheetId="26" r:id="rId9"/>
    <sheet name="LWP740" sheetId="6" r:id="rId10"/>
    <sheet name="LWP741" sheetId="7" r:id="rId11"/>
    <sheet name="LWP742" sheetId="8" r:id="rId12"/>
    <sheet name="LWP743" sheetId="9" r:id="rId13"/>
    <sheet name="LWP744" sheetId="27" r:id="rId14"/>
    <sheet name="LWP745" sheetId="10" r:id="rId15"/>
    <sheet name="LWP746" sheetId="29" r:id="rId16"/>
    <sheet name="LWP747" sheetId="11" r:id="rId17"/>
    <sheet name="LWP748" sheetId="12" r:id="rId18"/>
    <sheet name="LWP749" sheetId="13" r:id="rId19"/>
    <sheet name="LWP750" sheetId="14" r:id="rId20"/>
    <sheet name="LWP751" sheetId="15" r:id="rId21"/>
    <sheet name="LWP753" sheetId="16" r:id="rId22"/>
    <sheet name="LWP754" sheetId="17" r:id="rId23"/>
    <sheet name="LWP755" sheetId="18" r:id="rId24"/>
    <sheet name="LWP758" sheetId="19" r:id="rId25"/>
    <sheet name="LWP759" sheetId="20" r:id="rId26"/>
    <sheet name="LWP761" sheetId="21" r:id="rId27"/>
  </sheets>
  <externalReferences>
    <externalReference r:id="rId2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2" i="23" l="1"/>
  <c r="CM8" i="23"/>
  <c r="CN8" i="23"/>
  <c r="CO8" i="23"/>
  <c r="CP8" i="23"/>
  <c r="CQ8" i="23"/>
  <c r="CR8" i="23"/>
  <c r="CT8" i="23"/>
  <c r="CU8" i="23"/>
  <c r="CV8" i="23"/>
  <c r="CW8" i="23"/>
  <c r="CX8" i="23"/>
  <c r="CZ8" i="23"/>
  <c r="DE8" i="23"/>
  <c r="DF8" i="23"/>
  <c r="DG8" i="23"/>
  <c r="DI8" i="23"/>
  <c r="CM9" i="23"/>
  <c r="CN9" i="23"/>
  <c r="CO9" i="23"/>
  <c r="CP9" i="23"/>
  <c r="CQ9" i="23"/>
  <c r="CR9" i="23"/>
  <c r="CT9" i="23"/>
  <c r="CU9" i="23"/>
  <c r="CV9" i="23"/>
  <c r="CW9" i="23"/>
  <c r="CX9" i="23"/>
  <c r="CZ9" i="23"/>
  <c r="DE9" i="23"/>
  <c r="DF9" i="23"/>
  <c r="DG9" i="23"/>
  <c r="DI9" i="23"/>
  <c r="CM10" i="23"/>
  <c r="CN10" i="23"/>
  <c r="CO10" i="23"/>
  <c r="CP10" i="23"/>
  <c r="CQ10" i="23"/>
  <c r="CR10" i="23"/>
  <c r="CT10" i="23"/>
  <c r="CU10" i="23"/>
  <c r="CV10" i="23"/>
  <c r="CW10" i="23"/>
  <c r="CX10" i="23"/>
  <c r="CZ10" i="23"/>
  <c r="DE10" i="23"/>
  <c r="DF10" i="23"/>
  <c r="DG10" i="23"/>
  <c r="DI10" i="23"/>
  <c r="CM11" i="23"/>
  <c r="CN11" i="23"/>
  <c r="CO11" i="23"/>
  <c r="CP11" i="23"/>
  <c r="CQ11" i="23"/>
  <c r="CR11" i="23"/>
  <c r="CT11" i="23"/>
  <c r="CU11" i="23"/>
  <c r="CV11" i="23"/>
  <c r="CW11" i="23"/>
  <c r="CX11" i="23"/>
  <c r="CZ11" i="23"/>
  <c r="DE11" i="23"/>
  <c r="DF11" i="23"/>
  <c r="DG11" i="23"/>
  <c r="DI11" i="23"/>
  <c r="CM12" i="23"/>
  <c r="CN12" i="23"/>
  <c r="CO12" i="23"/>
  <c r="CP12" i="23"/>
  <c r="CQ12" i="23"/>
  <c r="CR12" i="23"/>
  <c r="CT12" i="23"/>
  <c r="CU12" i="23"/>
  <c r="CV12" i="23"/>
  <c r="CW12" i="23"/>
  <c r="CX12" i="23"/>
  <c r="CZ12" i="23"/>
  <c r="DE12" i="23"/>
  <c r="DF12" i="23"/>
  <c r="DG12" i="23"/>
  <c r="J13" i="23"/>
  <c r="CM13" i="23"/>
  <c r="M13" i="23"/>
  <c r="CN13" i="23"/>
  <c r="N13" i="23"/>
  <c r="CO13" i="23"/>
  <c r="R13" i="23"/>
  <c r="CP13" i="23"/>
  <c r="T13" i="23"/>
  <c r="CQ13" i="23"/>
  <c r="L13" i="23"/>
  <c r="CR13" i="23"/>
  <c r="AG13" i="23"/>
  <c r="CT13" i="23"/>
  <c r="AH13" i="23"/>
  <c r="CU13" i="23"/>
  <c r="AL13" i="23"/>
  <c r="CV13" i="23"/>
  <c r="AN13" i="23"/>
  <c r="CW13" i="23"/>
  <c r="CX13" i="23"/>
  <c r="CZ13" i="23"/>
  <c r="DE13" i="23"/>
  <c r="DF13" i="23"/>
  <c r="DG13" i="23"/>
  <c r="DI13" i="23"/>
  <c r="CM14" i="23"/>
  <c r="CN14" i="23"/>
  <c r="CO14" i="23"/>
  <c r="CP14" i="23"/>
  <c r="CQ14" i="23"/>
  <c r="CR14" i="23"/>
  <c r="CT14" i="23"/>
  <c r="CU14" i="23"/>
  <c r="CV14" i="23"/>
  <c r="CW14" i="23"/>
  <c r="CX14" i="23"/>
  <c r="CZ14" i="23"/>
  <c r="DE14" i="23"/>
  <c r="DF14" i="23"/>
  <c r="DG14" i="23"/>
  <c r="DI14" i="23"/>
  <c r="CM15" i="23"/>
  <c r="CN15" i="23"/>
  <c r="CO15" i="23"/>
  <c r="CP15" i="23"/>
  <c r="CQ15" i="23"/>
  <c r="CR15" i="23"/>
  <c r="CT15" i="23"/>
  <c r="CU15" i="23"/>
  <c r="CV15" i="23"/>
  <c r="CW15" i="23"/>
  <c r="CX15" i="23"/>
  <c r="CZ15" i="23"/>
  <c r="DE15" i="23"/>
  <c r="DF15" i="23"/>
  <c r="DG15" i="23"/>
  <c r="DI15" i="23"/>
  <c r="CM16" i="23"/>
  <c r="CN16" i="23"/>
  <c r="CO16" i="23"/>
  <c r="CP16" i="23"/>
  <c r="CQ16" i="23"/>
  <c r="CR16" i="23"/>
  <c r="CT16" i="23"/>
  <c r="CU16" i="23"/>
  <c r="CV16" i="23"/>
  <c r="CW16" i="23"/>
  <c r="CX16" i="23"/>
  <c r="CZ16" i="23"/>
  <c r="DE16" i="23"/>
  <c r="DF16" i="23"/>
  <c r="DG16" i="23"/>
  <c r="DI16" i="23"/>
  <c r="CM17" i="23"/>
  <c r="CN17" i="23"/>
  <c r="CO17" i="23"/>
  <c r="CP17" i="23"/>
  <c r="CQ17" i="23"/>
  <c r="CR17" i="23"/>
  <c r="CT17" i="23"/>
  <c r="CU17" i="23"/>
  <c r="CV17" i="23"/>
  <c r="CW17" i="23"/>
  <c r="CX17" i="23"/>
  <c r="CZ17" i="23"/>
  <c r="DE17" i="23"/>
  <c r="DF17" i="23"/>
  <c r="DG17" i="23"/>
  <c r="DI17" i="23"/>
  <c r="CM18" i="23"/>
  <c r="CN18" i="23"/>
  <c r="CO18" i="23"/>
  <c r="CP18" i="23"/>
  <c r="CQ18" i="23"/>
  <c r="CR18" i="23"/>
  <c r="CT18" i="23"/>
  <c r="CU18" i="23"/>
  <c r="CV18" i="23"/>
  <c r="CW18" i="23"/>
  <c r="CX18" i="23"/>
  <c r="CZ18" i="23"/>
  <c r="DE18" i="23"/>
  <c r="DF18" i="23"/>
  <c r="DG18" i="23"/>
  <c r="DI18" i="23"/>
  <c r="CM19" i="23"/>
  <c r="CN19" i="23"/>
  <c r="CO19" i="23"/>
  <c r="CP19" i="23"/>
  <c r="CQ19" i="23"/>
  <c r="CR19" i="23"/>
  <c r="CT19" i="23"/>
  <c r="CU19" i="23"/>
  <c r="CV19" i="23"/>
  <c r="CW19" i="23"/>
  <c r="CX19" i="23"/>
  <c r="CZ19" i="23"/>
  <c r="DE19" i="23"/>
  <c r="DF19" i="23"/>
  <c r="DG19" i="23"/>
  <c r="DI19" i="23"/>
  <c r="CM20" i="23"/>
  <c r="CN20" i="23"/>
  <c r="CO20" i="23"/>
  <c r="CP20" i="23"/>
  <c r="CQ20" i="23"/>
  <c r="CR20" i="23"/>
  <c r="CT20" i="23"/>
  <c r="CU20" i="23"/>
  <c r="CV20" i="23"/>
  <c r="CW20" i="23"/>
  <c r="CX20" i="23"/>
  <c r="CZ20" i="23"/>
  <c r="DE20" i="23"/>
  <c r="DF20" i="23"/>
  <c r="DG20" i="23"/>
  <c r="DI20" i="23"/>
  <c r="CM21" i="23"/>
  <c r="CN21" i="23"/>
  <c r="CO21" i="23"/>
  <c r="CP21" i="23"/>
  <c r="CQ21" i="23"/>
  <c r="CR21" i="23"/>
  <c r="CT21" i="23"/>
  <c r="CU21" i="23"/>
  <c r="CV21" i="23"/>
  <c r="CW21" i="23"/>
  <c r="CX21" i="23"/>
  <c r="CZ21" i="23"/>
  <c r="DE21" i="23"/>
  <c r="DF21" i="23"/>
  <c r="DG21" i="23"/>
  <c r="DI21" i="23"/>
  <c r="CM22" i="23"/>
  <c r="CN22" i="23"/>
  <c r="CO22" i="23"/>
  <c r="CP22" i="23"/>
  <c r="CQ22" i="23"/>
  <c r="CR22" i="23"/>
  <c r="CT22" i="23"/>
  <c r="CU22" i="23"/>
  <c r="CV22" i="23"/>
  <c r="CW22" i="23"/>
  <c r="CX22" i="23"/>
  <c r="CZ22" i="23"/>
  <c r="DE22" i="23"/>
  <c r="DF22" i="23"/>
  <c r="DG22" i="23"/>
  <c r="DI22" i="23"/>
  <c r="CM23" i="23"/>
  <c r="CN23" i="23"/>
  <c r="CO23" i="23"/>
  <c r="CP23" i="23"/>
  <c r="CQ23" i="23"/>
  <c r="CR23" i="23"/>
  <c r="CT23" i="23"/>
  <c r="CU23" i="23"/>
  <c r="CV23" i="23"/>
  <c r="CW23" i="23"/>
  <c r="CX23" i="23"/>
  <c r="CZ23" i="23"/>
  <c r="DE23" i="23"/>
  <c r="DF23" i="23"/>
  <c r="DG23" i="23"/>
  <c r="DI23" i="23"/>
  <c r="CM24" i="23"/>
  <c r="CN24" i="23"/>
  <c r="CO24" i="23"/>
  <c r="CP24" i="23"/>
  <c r="CQ24" i="23"/>
  <c r="CR24" i="23"/>
  <c r="CT24" i="23"/>
  <c r="CU24" i="23"/>
  <c r="CV24" i="23"/>
  <c r="CW24" i="23"/>
  <c r="CX24" i="23"/>
  <c r="CZ24" i="23"/>
  <c r="DE24" i="23"/>
  <c r="DF24" i="23"/>
  <c r="DG24" i="23"/>
  <c r="DI24" i="23"/>
  <c r="CM25" i="23"/>
  <c r="CN25" i="23"/>
  <c r="CO25" i="23"/>
  <c r="CP25" i="23"/>
  <c r="CQ25" i="23"/>
  <c r="CR25" i="23"/>
  <c r="CT25" i="23"/>
  <c r="CU25" i="23"/>
  <c r="CV25" i="23"/>
  <c r="CW25" i="23"/>
  <c r="CX25" i="23"/>
  <c r="CZ25" i="23"/>
  <c r="DE25" i="23"/>
  <c r="DF25" i="23"/>
  <c r="DG25" i="23"/>
  <c r="DI25" i="23"/>
  <c r="CM26" i="23"/>
  <c r="CN26" i="23"/>
  <c r="CO26" i="23"/>
  <c r="CP26" i="23"/>
  <c r="CQ26" i="23"/>
  <c r="CR26" i="23"/>
  <c r="CT26" i="23"/>
  <c r="CU26" i="23"/>
  <c r="CV26" i="23"/>
  <c r="CW26" i="23"/>
  <c r="CX26" i="23"/>
  <c r="CZ26" i="23"/>
  <c r="DE26" i="23"/>
  <c r="DF26" i="23"/>
  <c r="DG26" i="23"/>
  <c r="DI26" i="23"/>
  <c r="CM27" i="23"/>
  <c r="CN27" i="23"/>
  <c r="CO27" i="23"/>
  <c r="CP27" i="23"/>
  <c r="CQ27" i="23"/>
  <c r="CR27" i="23"/>
  <c r="CT27" i="23"/>
  <c r="CU27" i="23"/>
  <c r="CV27" i="23"/>
  <c r="CW27" i="23"/>
  <c r="CX27" i="23"/>
  <c r="CZ27" i="23"/>
  <c r="DE27" i="23"/>
  <c r="DF27" i="23"/>
  <c r="DG27" i="23"/>
  <c r="DI27" i="23"/>
  <c r="CM28" i="23"/>
  <c r="CN28" i="23"/>
  <c r="CO28" i="23"/>
  <c r="CP28" i="23"/>
  <c r="CQ28" i="23"/>
  <c r="CR28" i="23"/>
  <c r="CT28" i="23"/>
  <c r="CU28" i="23"/>
  <c r="CV28" i="23"/>
  <c r="CW28" i="23"/>
  <c r="CX28" i="23"/>
  <c r="CZ28" i="23"/>
  <c r="DE28" i="23"/>
  <c r="DF28" i="23"/>
  <c r="DG28" i="23"/>
  <c r="DI28" i="23"/>
  <c r="CM29" i="23"/>
  <c r="CN29" i="23"/>
  <c r="CO29" i="23"/>
  <c r="CP29" i="23"/>
  <c r="CQ29" i="23"/>
  <c r="CR29" i="23"/>
  <c r="CT29" i="23"/>
  <c r="CU29" i="23"/>
  <c r="CV29" i="23"/>
  <c r="CW29" i="23"/>
  <c r="CX29" i="23"/>
  <c r="CZ29" i="23"/>
  <c r="DE29" i="23"/>
  <c r="DF29" i="23"/>
  <c r="DG29" i="23"/>
  <c r="DI29" i="23"/>
  <c r="CM30" i="23"/>
  <c r="CN30" i="23"/>
  <c r="CO30" i="23"/>
  <c r="CP30" i="23"/>
  <c r="CQ30" i="23"/>
  <c r="CR30" i="23"/>
  <c r="CT30" i="23"/>
  <c r="CU30" i="23"/>
  <c r="CV30" i="23"/>
  <c r="CW30" i="23"/>
  <c r="CX30" i="23"/>
  <c r="CZ30" i="23"/>
  <c r="DE30" i="23"/>
  <c r="DF30" i="23"/>
  <c r="DG30" i="23"/>
  <c r="DI30" i="23"/>
  <c r="CM31" i="23"/>
  <c r="CN31" i="23"/>
  <c r="CO31" i="23"/>
  <c r="CP31" i="23"/>
  <c r="CQ31" i="23"/>
  <c r="CR31" i="23"/>
  <c r="CT31" i="23"/>
  <c r="CU31" i="23"/>
  <c r="CV31" i="23"/>
  <c r="CW31" i="23"/>
  <c r="CX31" i="23"/>
  <c r="CZ31" i="23"/>
  <c r="DE31" i="23"/>
  <c r="DF31" i="23"/>
  <c r="DG31" i="23"/>
  <c r="DI31" i="23"/>
  <c r="CM32" i="23"/>
  <c r="CN32" i="23"/>
  <c r="CO32" i="23"/>
  <c r="CP32" i="23"/>
  <c r="CQ32" i="23"/>
  <c r="CR32" i="23"/>
  <c r="CT32" i="23"/>
  <c r="CU32" i="23"/>
  <c r="CV32" i="23"/>
  <c r="CW32" i="23"/>
  <c r="CX32" i="23"/>
  <c r="CZ32" i="23"/>
  <c r="DE32" i="23"/>
  <c r="DF32" i="23"/>
  <c r="DG32" i="23"/>
  <c r="DI32" i="23"/>
  <c r="CM33" i="23"/>
  <c r="CN33" i="23"/>
  <c r="CO33" i="23"/>
  <c r="CP33" i="23"/>
  <c r="CQ33" i="23"/>
  <c r="CR33" i="23"/>
  <c r="CT33" i="23"/>
  <c r="CU33" i="23"/>
  <c r="CV33" i="23"/>
  <c r="CW33" i="23"/>
  <c r="CX33" i="23"/>
  <c r="CZ33" i="23"/>
  <c r="DE33" i="23"/>
  <c r="DF33" i="23"/>
  <c r="DG33" i="23"/>
  <c r="DI33" i="23"/>
  <c r="W13" i="23"/>
  <c r="X13" i="23"/>
  <c r="Y13" i="23"/>
  <c r="Z13" i="23"/>
  <c r="AA13" i="23"/>
  <c r="AB13" i="23"/>
  <c r="AC13" i="23"/>
  <c r="AD13" i="23"/>
  <c r="AE13" i="23"/>
  <c r="AF13" i="23"/>
  <c r="AI13" i="23"/>
  <c r="AJ13" i="23"/>
  <c r="AK13" i="23"/>
  <c r="AM13" i="23"/>
  <c r="V13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V20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V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B18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B20" i="23"/>
  <c r="C13" i="23"/>
  <c r="D13" i="23"/>
  <c r="E13" i="23"/>
  <c r="F13" i="23"/>
  <c r="G13" i="23"/>
  <c r="H13" i="23"/>
  <c r="I13" i="23"/>
  <c r="K13" i="23"/>
  <c r="O13" i="23"/>
  <c r="P13" i="23"/>
  <c r="Q13" i="23"/>
  <c r="S13" i="23"/>
  <c r="B13" i="23"/>
  <c r="AR20" i="23"/>
  <c r="AS20" i="23"/>
  <c r="AT20" i="23"/>
  <c r="AU20" i="23"/>
  <c r="AV20" i="23"/>
  <c r="AW20" i="23"/>
  <c r="AX20" i="23"/>
  <c r="AZ20" i="23"/>
  <c r="BA20" i="23"/>
  <c r="BB20" i="23"/>
  <c r="BC20" i="23"/>
  <c r="BD20" i="23"/>
  <c r="BE20" i="23"/>
  <c r="BF20" i="23"/>
  <c r="BG20" i="23"/>
  <c r="BI20" i="23"/>
  <c r="AR18" i="23"/>
  <c r="AS18" i="23"/>
  <c r="AT18" i="23"/>
  <c r="AU18" i="23"/>
  <c r="AV18" i="23"/>
  <c r="AW18" i="23"/>
  <c r="AX18" i="23"/>
  <c r="AZ18" i="23"/>
  <c r="BA18" i="23"/>
  <c r="BB18" i="23"/>
  <c r="BC18" i="23"/>
  <c r="BD18" i="23"/>
  <c r="BE18" i="23"/>
  <c r="BF18" i="23"/>
  <c r="BG18" i="23"/>
  <c r="BI18" i="23"/>
  <c r="AR13" i="23"/>
  <c r="AS13" i="23"/>
  <c r="AT13" i="23"/>
  <c r="AU13" i="23"/>
  <c r="AV13" i="23"/>
  <c r="AW13" i="23"/>
  <c r="AX13" i="23"/>
  <c r="AZ13" i="23"/>
  <c r="BA13" i="23"/>
  <c r="BB13" i="23"/>
  <c r="BC13" i="23"/>
  <c r="BD13" i="23"/>
  <c r="BE13" i="23"/>
  <c r="BF13" i="23"/>
  <c r="BG13" i="23"/>
  <c r="BI13" i="23"/>
  <c r="AZ9" i="23"/>
  <c r="M9" i="23"/>
  <c r="AG9" i="23"/>
  <c r="N9" i="23"/>
  <c r="AH9" i="23"/>
  <c r="R9" i="23"/>
  <c r="AL9" i="23"/>
  <c r="T9" i="23"/>
  <c r="AN9" i="23"/>
  <c r="L9" i="23"/>
  <c r="J9" i="23"/>
  <c r="BI9" i="23"/>
  <c r="BG9" i="23"/>
  <c r="AD9" i="23"/>
  <c r="AV9" i="23"/>
  <c r="AR9" i="23"/>
  <c r="AS9" i="23"/>
  <c r="AT9" i="23"/>
  <c r="BA9" i="23"/>
  <c r="Z9" i="23"/>
  <c r="AA9" i="23"/>
  <c r="AB9" i="23"/>
  <c r="AW9" i="23"/>
  <c r="V9" i="23"/>
  <c r="W9" i="23"/>
  <c r="AX9" i="23"/>
  <c r="BB9" i="23"/>
  <c r="BC9" i="23"/>
  <c r="AM9" i="23"/>
  <c r="AI9" i="23"/>
  <c r="AJ9" i="23"/>
  <c r="AU9" i="23"/>
  <c r="BD9" i="23"/>
  <c r="BE9" i="23"/>
  <c r="BF9" i="23"/>
  <c r="AZ8" i="23"/>
  <c r="AD8" i="23"/>
  <c r="AV8" i="23"/>
  <c r="AR8" i="23"/>
  <c r="AS8" i="23"/>
  <c r="AG8" i="23"/>
  <c r="AH8" i="23"/>
  <c r="AL8" i="23"/>
  <c r="AN8" i="23"/>
  <c r="AT8" i="23"/>
  <c r="BA8" i="23"/>
  <c r="Z8" i="23"/>
  <c r="AA8" i="23"/>
  <c r="AB8" i="23"/>
  <c r="AW8" i="23"/>
  <c r="V8" i="23"/>
  <c r="W8" i="23"/>
  <c r="AX8" i="23"/>
  <c r="BB8" i="23"/>
  <c r="BC8" i="23"/>
  <c r="AM8" i="23"/>
  <c r="AI8" i="23"/>
  <c r="AJ8" i="23"/>
  <c r="AU8" i="23"/>
  <c r="BD8" i="23"/>
  <c r="BE8" i="23"/>
  <c r="BF8" i="23"/>
  <c r="BG8" i="23"/>
  <c r="M8" i="23"/>
  <c r="N8" i="23"/>
  <c r="R8" i="23"/>
  <c r="T8" i="23"/>
  <c r="L8" i="23"/>
  <c r="J8" i="23"/>
  <c r="BI8" i="23"/>
  <c r="X9" i="23"/>
  <c r="Y9" i="23"/>
  <c r="AC9" i="23"/>
  <c r="AE9" i="23"/>
  <c r="AF9" i="23"/>
  <c r="AK9" i="23"/>
  <c r="C9" i="23"/>
  <c r="D9" i="23"/>
  <c r="E9" i="23"/>
  <c r="F9" i="23"/>
  <c r="G9" i="23"/>
  <c r="H9" i="23"/>
  <c r="I9" i="23"/>
  <c r="K9" i="23"/>
  <c r="O9" i="23"/>
  <c r="P9" i="23"/>
  <c r="Q9" i="23"/>
  <c r="S9" i="23"/>
  <c r="B9" i="23"/>
  <c r="X8" i="23"/>
  <c r="Y8" i="23"/>
  <c r="AC8" i="23"/>
  <c r="AE8" i="23"/>
  <c r="AF8" i="23"/>
  <c r="AK8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AM25" i="23"/>
  <c r="AN25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AN26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J30" i="23"/>
  <c r="AK30" i="23"/>
  <c r="AL30" i="23"/>
  <c r="AM30" i="23"/>
  <c r="AN30" i="23"/>
  <c r="W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J31" i="23"/>
  <c r="AK31" i="23"/>
  <c r="AL31" i="23"/>
  <c r="AM31" i="23"/>
  <c r="AN31" i="23"/>
  <c r="V31" i="23"/>
  <c r="V30" i="23"/>
  <c r="V29" i="23"/>
  <c r="V28" i="23"/>
  <c r="V27" i="23"/>
  <c r="V26" i="23"/>
  <c r="V25" i="23"/>
  <c r="V24" i="23"/>
  <c r="V23" i="23"/>
  <c r="V22" i="23"/>
  <c r="V21" i="23"/>
  <c r="V19" i="23"/>
  <c r="V17" i="23"/>
  <c r="V16" i="23"/>
  <c r="V15" i="23"/>
  <c r="V14" i="23"/>
  <c r="V12" i="23"/>
  <c r="V11" i="23"/>
  <c r="V10" i="23"/>
  <c r="V7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C12" i="23"/>
  <c r="D12" i="23"/>
  <c r="C14" i="23"/>
  <c r="D14" i="23"/>
  <c r="C15" i="23"/>
  <c r="D15" i="23"/>
  <c r="C16" i="23"/>
  <c r="D16" i="23"/>
  <c r="C17" i="23"/>
  <c r="D17" i="23"/>
  <c r="C19" i="23"/>
  <c r="D19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B11" i="23"/>
  <c r="B12" i="23"/>
  <c r="B14" i="23"/>
  <c r="B15" i="23"/>
  <c r="B16" i="23"/>
  <c r="B17" i="23"/>
  <c r="B19" i="23"/>
  <c r="B21" i="23"/>
  <c r="B22" i="23"/>
  <c r="B23" i="23"/>
  <c r="B24" i="23"/>
  <c r="B25" i="23"/>
  <c r="B26" i="23"/>
  <c r="B27" i="23"/>
  <c r="B28" i="23"/>
  <c r="B29" i="23"/>
  <c r="B30" i="23"/>
  <c r="B31" i="23"/>
  <c r="B10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C8" i="23"/>
  <c r="D8" i="23"/>
  <c r="E8" i="23"/>
  <c r="F8" i="23"/>
  <c r="G8" i="23"/>
  <c r="H8" i="23"/>
  <c r="I8" i="23"/>
  <c r="K8" i="23"/>
  <c r="O8" i="23"/>
  <c r="P8" i="23"/>
  <c r="Q8" i="23"/>
  <c r="S8" i="23"/>
  <c r="B8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B7" i="23"/>
  <c r="BG190" i="23"/>
  <c r="AV190" i="23"/>
  <c r="AW190" i="23"/>
  <c r="BF190" i="23"/>
  <c r="AR190" i="23"/>
  <c r="AS190" i="23"/>
  <c r="AT190" i="23"/>
  <c r="AX190" i="23"/>
  <c r="BE190" i="23"/>
  <c r="AU190" i="23"/>
  <c r="BD190" i="23"/>
  <c r="BC190" i="23"/>
  <c r="BB190" i="23"/>
  <c r="BA190" i="23"/>
  <c r="BG189" i="23"/>
  <c r="AV189" i="23"/>
  <c r="AW189" i="23"/>
  <c r="BF189" i="23"/>
  <c r="AR189" i="23"/>
  <c r="AS189" i="23"/>
  <c r="AT189" i="23"/>
  <c r="AX189" i="23"/>
  <c r="BE189" i="23"/>
  <c r="AU189" i="23"/>
  <c r="BD189" i="23"/>
  <c r="BC189" i="23"/>
  <c r="BB189" i="23"/>
  <c r="BA189" i="23"/>
  <c r="BG188" i="23"/>
  <c r="AV188" i="23"/>
  <c r="AW188" i="23"/>
  <c r="BF188" i="23"/>
  <c r="AR188" i="23"/>
  <c r="AS188" i="23"/>
  <c r="AT188" i="23"/>
  <c r="AX188" i="23"/>
  <c r="BE188" i="23"/>
  <c r="AU188" i="23"/>
  <c r="BD188" i="23"/>
  <c r="BC188" i="23"/>
  <c r="BB188" i="23"/>
  <c r="BA188" i="23"/>
  <c r="BG187" i="23"/>
  <c r="AV187" i="23"/>
  <c r="AW187" i="23"/>
  <c r="BF187" i="23"/>
  <c r="AR187" i="23"/>
  <c r="AS187" i="23"/>
  <c r="AT187" i="23"/>
  <c r="AX187" i="23"/>
  <c r="BE187" i="23"/>
  <c r="AU187" i="23"/>
  <c r="BD187" i="23"/>
  <c r="BC187" i="23"/>
  <c r="BB187" i="23"/>
  <c r="BA187" i="23"/>
  <c r="BG186" i="23"/>
  <c r="AV186" i="23"/>
  <c r="AW186" i="23"/>
  <c r="BF186" i="23"/>
  <c r="AR186" i="23"/>
  <c r="AS186" i="23"/>
  <c r="AT186" i="23"/>
  <c r="AX186" i="23"/>
  <c r="BE186" i="23"/>
  <c r="AU186" i="23"/>
  <c r="BD186" i="23"/>
  <c r="BC186" i="23"/>
  <c r="BB186" i="23"/>
  <c r="BA186" i="23"/>
  <c r="AO186" i="23"/>
  <c r="BG185" i="23"/>
  <c r="AV185" i="23"/>
  <c r="AW185" i="23"/>
  <c r="BF185" i="23"/>
  <c r="AR185" i="23"/>
  <c r="AS185" i="23"/>
  <c r="AT185" i="23"/>
  <c r="AX185" i="23"/>
  <c r="BE185" i="23"/>
  <c r="AU185" i="23"/>
  <c r="BD185" i="23"/>
  <c r="BC185" i="23"/>
  <c r="BB185" i="23"/>
  <c r="BA185" i="23"/>
  <c r="AO185" i="23"/>
  <c r="BG184" i="23"/>
  <c r="AV184" i="23"/>
  <c r="AW184" i="23"/>
  <c r="BF184" i="23"/>
  <c r="AR184" i="23"/>
  <c r="AS184" i="23"/>
  <c r="AT184" i="23"/>
  <c r="AX184" i="23"/>
  <c r="BE184" i="23"/>
  <c r="AU184" i="23"/>
  <c r="BD184" i="23"/>
  <c r="BC184" i="23"/>
  <c r="BB184" i="23"/>
  <c r="BA184" i="23"/>
  <c r="AO184" i="23"/>
  <c r="BG183" i="23"/>
  <c r="AV183" i="23"/>
  <c r="AW183" i="23"/>
  <c r="BF183" i="23"/>
  <c r="AR183" i="23"/>
  <c r="AS183" i="23"/>
  <c r="AT183" i="23"/>
  <c r="AX183" i="23"/>
  <c r="BE183" i="23"/>
  <c r="AU183" i="23"/>
  <c r="BD183" i="23"/>
  <c r="BC183" i="23"/>
  <c r="BB183" i="23"/>
  <c r="BA183" i="23"/>
  <c r="AO183" i="23"/>
  <c r="BG182" i="23"/>
  <c r="AV182" i="23"/>
  <c r="AW182" i="23"/>
  <c r="BF182" i="23"/>
  <c r="AR182" i="23"/>
  <c r="AS182" i="23"/>
  <c r="AT182" i="23"/>
  <c r="AX182" i="23"/>
  <c r="BE182" i="23"/>
  <c r="AU182" i="23"/>
  <c r="BD182" i="23"/>
  <c r="BC182" i="23"/>
  <c r="BB182" i="23"/>
  <c r="BA182" i="23"/>
  <c r="AO182" i="23"/>
  <c r="BG181" i="23"/>
  <c r="AV181" i="23"/>
  <c r="AW181" i="23"/>
  <c r="BF181" i="23"/>
  <c r="AR181" i="23"/>
  <c r="AS181" i="23"/>
  <c r="AT181" i="23"/>
  <c r="AX181" i="23"/>
  <c r="BE181" i="23"/>
  <c r="AU181" i="23"/>
  <c r="BD181" i="23"/>
  <c r="BC181" i="23"/>
  <c r="BB181" i="23"/>
  <c r="BA181" i="23"/>
  <c r="AO181" i="23"/>
  <c r="BG180" i="23"/>
  <c r="AV180" i="23"/>
  <c r="AW180" i="23"/>
  <c r="BF180" i="23"/>
  <c r="AR180" i="23"/>
  <c r="AS180" i="23"/>
  <c r="AT180" i="23"/>
  <c r="AX180" i="23"/>
  <c r="BE180" i="23"/>
  <c r="AU180" i="23"/>
  <c r="BD180" i="23"/>
  <c r="BC180" i="23"/>
  <c r="BB180" i="23"/>
  <c r="BA180" i="23"/>
  <c r="AO180" i="23"/>
  <c r="BG179" i="23"/>
  <c r="AV179" i="23"/>
  <c r="AW179" i="23"/>
  <c r="BF179" i="23"/>
  <c r="AR179" i="23"/>
  <c r="AS179" i="23"/>
  <c r="AT179" i="23"/>
  <c r="AX179" i="23"/>
  <c r="BE179" i="23"/>
  <c r="AU179" i="23"/>
  <c r="BD179" i="23"/>
  <c r="BC179" i="23"/>
  <c r="BB179" i="23"/>
  <c r="BA179" i="23"/>
  <c r="AO179" i="23"/>
  <c r="BG178" i="23"/>
  <c r="AV178" i="23"/>
  <c r="AW178" i="23"/>
  <c r="BF178" i="23"/>
  <c r="AR178" i="23"/>
  <c r="AS178" i="23"/>
  <c r="AT178" i="23"/>
  <c r="AX178" i="23"/>
  <c r="BE178" i="23"/>
  <c r="AU178" i="23"/>
  <c r="BD178" i="23"/>
  <c r="BC178" i="23"/>
  <c r="BB178" i="23"/>
  <c r="BA178" i="23"/>
  <c r="AO178" i="23"/>
  <c r="BG177" i="23"/>
  <c r="AV177" i="23"/>
  <c r="AW177" i="23"/>
  <c r="BF177" i="23"/>
  <c r="AR177" i="23"/>
  <c r="AS177" i="23"/>
  <c r="AT177" i="23"/>
  <c r="AX177" i="23"/>
  <c r="BE177" i="23"/>
  <c r="AU177" i="23"/>
  <c r="BD177" i="23"/>
  <c r="BC177" i="23"/>
  <c r="BB177" i="23"/>
  <c r="BA177" i="23"/>
  <c r="AO177" i="23"/>
  <c r="BG176" i="23"/>
  <c r="AV176" i="23"/>
  <c r="AW176" i="23"/>
  <c r="BF176" i="23"/>
  <c r="AR176" i="23"/>
  <c r="AS176" i="23"/>
  <c r="AT176" i="23"/>
  <c r="AX176" i="23"/>
  <c r="BE176" i="23"/>
  <c r="AU176" i="23"/>
  <c r="BD176" i="23"/>
  <c r="BC176" i="23"/>
  <c r="BB176" i="23"/>
  <c r="BA176" i="23"/>
  <c r="AO176" i="23"/>
  <c r="BG175" i="23"/>
  <c r="AV175" i="23"/>
  <c r="AW175" i="23"/>
  <c r="BF175" i="23"/>
  <c r="AR175" i="23"/>
  <c r="AS175" i="23"/>
  <c r="AT175" i="23"/>
  <c r="AX175" i="23"/>
  <c r="BE175" i="23"/>
  <c r="AU175" i="23"/>
  <c r="BD175" i="23"/>
  <c r="BC175" i="23"/>
  <c r="BB175" i="23"/>
  <c r="BA175" i="23"/>
  <c r="AO175" i="23"/>
  <c r="BG174" i="23"/>
  <c r="AV174" i="23"/>
  <c r="AW174" i="23"/>
  <c r="BF174" i="23"/>
  <c r="AR174" i="23"/>
  <c r="AS174" i="23"/>
  <c r="AT174" i="23"/>
  <c r="AX174" i="23"/>
  <c r="BE174" i="23"/>
  <c r="AU174" i="23"/>
  <c r="BD174" i="23"/>
  <c r="BC174" i="23"/>
  <c r="BB174" i="23"/>
  <c r="BA174" i="23"/>
  <c r="AO174" i="23"/>
  <c r="BG173" i="23"/>
  <c r="AV173" i="23"/>
  <c r="AW173" i="23"/>
  <c r="BF173" i="23"/>
  <c r="AR173" i="23"/>
  <c r="AS173" i="23"/>
  <c r="AT173" i="23"/>
  <c r="AX173" i="23"/>
  <c r="BE173" i="23"/>
  <c r="AU173" i="23"/>
  <c r="BD173" i="23"/>
  <c r="BC173" i="23"/>
  <c r="BB173" i="23"/>
  <c r="BA173" i="23"/>
  <c r="AO173" i="23"/>
  <c r="BG172" i="23"/>
  <c r="AV172" i="23"/>
  <c r="AW172" i="23"/>
  <c r="BF172" i="23"/>
  <c r="AR172" i="23"/>
  <c r="AS172" i="23"/>
  <c r="AT172" i="23"/>
  <c r="AX172" i="23"/>
  <c r="BE172" i="23"/>
  <c r="AU172" i="23"/>
  <c r="BD172" i="23"/>
  <c r="BC172" i="23"/>
  <c r="BB172" i="23"/>
  <c r="BA172" i="23"/>
  <c r="AO172" i="23"/>
  <c r="BG171" i="23"/>
  <c r="AV171" i="23"/>
  <c r="AW171" i="23"/>
  <c r="BF171" i="23"/>
  <c r="AR171" i="23"/>
  <c r="AS171" i="23"/>
  <c r="AT171" i="23"/>
  <c r="AX171" i="23"/>
  <c r="BE171" i="23"/>
  <c r="AU171" i="23"/>
  <c r="BD171" i="23"/>
  <c r="BC171" i="23"/>
  <c r="BB171" i="23"/>
  <c r="BA171" i="23"/>
  <c r="AO171" i="23"/>
  <c r="BG170" i="23"/>
  <c r="AV170" i="23"/>
  <c r="AW170" i="23"/>
  <c r="BF170" i="23"/>
  <c r="AR170" i="23"/>
  <c r="AS170" i="23"/>
  <c r="AT170" i="23"/>
  <c r="AX170" i="23"/>
  <c r="BE170" i="23"/>
  <c r="AU170" i="23"/>
  <c r="BD170" i="23"/>
  <c r="BC170" i="23"/>
  <c r="BB170" i="23"/>
  <c r="BA170" i="23"/>
  <c r="AO170" i="23"/>
  <c r="BG169" i="23"/>
  <c r="AV169" i="23"/>
  <c r="AW169" i="23"/>
  <c r="BF169" i="23"/>
  <c r="AR169" i="23"/>
  <c r="AS169" i="23"/>
  <c r="AT169" i="23"/>
  <c r="AX169" i="23"/>
  <c r="BE169" i="23"/>
  <c r="AU169" i="23"/>
  <c r="BD169" i="23"/>
  <c r="BC169" i="23"/>
  <c r="BB169" i="23"/>
  <c r="BA169" i="23"/>
  <c r="AO169" i="23"/>
  <c r="BG168" i="23"/>
  <c r="AV168" i="23"/>
  <c r="AW168" i="23"/>
  <c r="BF168" i="23"/>
  <c r="AR168" i="23"/>
  <c r="AS168" i="23"/>
  <c r="AT168" i="23"/>
  <c r="AX168" i="23"/>
  <c r="BE168" i="23"/>
  <c r="AU168" i="23"/>
  <c r="BD168" i="23"/>
  <c r="BC168" i="23"/>
  <c r="BB168" i="23"/>
  <c r="BA168" i="23"/>
  <c r="AO168" i="23"/>
  <c r="BG167" i="23"/>
  <c r="AV167" i="23"/>
  <c r="AW167" i="23"/>
  <c r="BF167" i="23"/>
  <c r="AR167" i="23"/>
  <c r="AS167" i="23"/>
  <c r="AT167" i="23"/>
  <c r="AX167" i="23"/>
  <c r="BE167" i="23"/>
  <c r="AU167" i="23"/>
  <c r="BD167" i="23"/>
  <c r="BC167" i="23"/>
  <c r="BB167" i="23"/>
  <c r="BA167" i="23"/>
  <c r="AO167" i="23"/>
  <c r="BG166" i="23"/>
  <c r="AV166" i="23"/>
  <c r="AW166" i="23"/>
  <c r="BF166" i="23"/>
  <c r="AR166" i="23"/>
  <c r="AS166" i="23"/>
  <c r="AT166" i="23"/>
  <c r="AX166" i="23"/>
  <c r="BE166" i="23"/>
  <c r="AU166" i="23"/>
  <c r="BD166" i="23"/>
  <c r="BC166" i="23"/>
  <c r="BB166" i="23"/>
  <c r="BA166" i="23"/>
  <c r="AO166" i="23"/>
  <c r="BG165" i="23"/>
  <c r="AV165" i="23"/>
  <c r="AW165" i="23"/>
  <c r="BF165" i="23"/>
  <c r="AR165" i="23"/>
  <c r="AS165" i="23"/>
  <c r="AT165" i="23"/>
  <c r="AX165" i="23"/>
  <c r="BE165" i="23"/>
  <c r="AU165" i="23"/>
  <c r="BD165" i="23"/>
  <c r="BC165" i="23"/>
  <c r="BB165" i="23"/>
  <c r="BA165" i="23"/>
  <c r="AO165" i="23"/>
  <c r="BG164" i="23"/>
  <c r="AV164" i="23"/>
  <c r="AW164" i="23"/>
  <c r="BF164" i="23"/>
  <c r="AR164" i="23"/>
  <c r="AS164" i="23"/>
  <c r="AT164" i="23"/>
  <c r="AX164" i="23"/>
  <c r="BE164" i="23"/>
  <c r="AU164" i="23"/>
  <c r="BD164" i="23"/>
  <c r="BC164" i="23"/>
  <c r="BB164" i="23"/>
  <c r="BA164" i="23"/>
  <c r="AO164" i="23"/>
  <c r="BG163" i="23"/>
  <c r="AV163" i="23"/>
  <c r="AW163" i="23"/>
  <c r="BF163" i="23"/>
  <c r="AR163" i="23"/>
  <c r="AS163" i="23"/>
  <c r="AT163" i="23"/>
  <c r="AX163" i="23"/>
  <c r="BE163" i="23"/>
  <c r="AU163" i="23"/>
  <c r="BD163" i="23"/>
  <c r="BC163" i="23"/>
  <c r="BB163" i="23"/>
  <c r="BA163" i="23"/>
  <c r="AO163" i="23"/>
  <c r="BG162" i="23"/>
  <c r="AV162" i="23"/>
  <c r="AW162" i="23"/>
  <c r="BF162" i="23"/>
  <c r="AR162" i="23"/>
  <c r="AS162" i="23"/>
  <c r="AT162" i="23"/>
  <c r="AX162" i="23"/>
  <c r="BE162" i="23"/>
  <c r="AU162" i="23"/>
  <c r="BD162" i="23"/>
  <c r="BC162" i="23"/>
  <c r="BB162" i="23"/>
  <c r="BA162" i="23"/>
  <c r="AO162" i="23"/>
  <c r="BG161" i="23"/>
  <c r="AV161" i="23"/>
  <c r="AW161" i="23"/>
  <c r="BF161" i="23"/>
  <c r="AR161" i="23"/>
  <c r="AS161" i="23"/>
  <c r="AT161" i="23"/>
  <c r="AX161" i="23"/>
  <c r="BE161" i="23"/>
  <c r="AU161" i="23"/>
  <c r="BD161" i="23"/>
  <c r="BC161" i="23"/>
  <c r="BB161" i="23"/>
  <c r="BA161" i="23"/>
  <c r="AO161" i="23"/>
  <c r="BG160" i="23"/>
  <c r="AV160" i="23"/>
  <c r="AW160" i="23"/>
  <c r="BF160" i="23"/>
  <c r="AR160" i="23"/>
  <c r="AS160" i="23"/>
  <c r="AT160" i="23"/>
  <c r="AX160" i="23"/>
  <c r="BE160" i="23"/>
  <c r="AU160" i="23"/>
  <c r="BD160" i="23"/>
  <c r="BC160" i="23"/>
  <c r="BB160" i="23"/>
  <c r="BA160" i="23"/>
  <c r="AO160" i="23"/>
  <c r="BG159" i="23"/>
  <c r="AV159" i="23"/>
  <c r="AW159" i="23"/>
  <c r="BF159" i="23"/>
  <c r="AR159" i="23"/>
  <c r="AS159" i="23"/>
  <c r="AT159" i="23"/>
  <c r="AX159" i="23"/>
  <c r="BE159" i="23"/>
  <c r="AU159" i="23"/>
  <c r="BD159" i="23"/>
  <c r="BC159" i="23"/>
  <c r="BB159" i="23"/>
  <c r="BA159" i="23"/>
  <c r="AO159" i="23"/>
  <c r="BG158" i="23"/>
  <c r="AV158" i="23"/>
  <c r="AW158" i="23"/>
  <c r="BF158" i="23"/>
  <c r="AR158" i="23"/>
  <c r="AS158" i="23"/>
  <c r="AT158" i="23"/>
  <c r="AX158" i="23"/>
  <c r="BE158" i="23"/>
  <c r="AU158" i="23"/>
  <c r="BD158" i="23"/>
  <c r="BC158" i="23"/>
  <c r="BB158" i="23"/>
  <c r="BA158" i="23"/>
  <c r="AO158" i="23"/>
  <c r="BG157" i="23"/>
  <c r="AV157" i="23"/>
  <c r="AW157" i="23"/>
  <c r="BF157" i="23"/>
  <c r="AR157" i="23"/>
  <c r="AS157" i="23"/>
  <c r="AT157" i="23"/>
  <c r="AX157" i="23"/>
  <c r="BE157" i="23"/>
  <c r="AU157" i="23"/>
  <c r="BD157" i="23"/>
  <c r="BC157" i="23"/>
  <c r="BB157" i="23"/>
  <c r="BA157" i="23"/>
  <c r="AO157" i="23"/>
  <c r="BG156" i="23"/>
  <c r="AV156" i="23"/>
  <c r="AW156" i="23"/>
  <c r="BF156" i="23"/>
  <c r="AR156" i="23"/>
  <c r="AS156" i="23"/>
  <c r="AT156" i="23"/>
  <c r="AX156" i="23"/>
  <c r="BE156" i="23"/>
  <c r="AU156" i="23"/>
  <c r="BD156" i="23"/>
  <c r="BC156" i="23"/>
  <c r="BB156" i="23"/>
  <c r="BA156" i="23"/>
  <c r="AO156" i="23"/>
  <c r="BG155" i="23"/>
  <c r="AV155" i="23"/>
  <c r="AW155" i="23"/>
  <c r="BF155" i="23"/>
  <c r="AR155" i="23"/>
  <c r="AS155" i="23"/>
  <c r="AT155" i="23"/>
  <c r="AX155" i="23"/>
  <c r="BE155" i="23"/>
  <c r="AU155" i="23"/>
  <c r="BD155" i="23"/>
  <c r="BC155" i="23"/>
  <c r="BB155" i="23"/>
  <c r="BA155" i="23"/>
  <c r="AO155" i="23"/>
  <c r="BG154" i="23"/>
  <c r="AV154" i="23"/>
  <c r="AW154" i="23"/>
  <c r="BF154" i="23"/>
  <c r="AR154" i="23"/>
  <c r="AS154" i="23"/>
  <c r="AT154" i="23"/>
  <c r="AX154" i="23"/>
  <c r="BE154" i="23"/>
  <c r="AU154" i="23"/>
  <c r="BD154" i="23"/>
  <c r="BC154" i="23"/>
  <c r="BB154" i="23"/>
  <c r="BA154" i="23"/>
  <c r="AO154" i="23"/>
  <c r="BG153" i="23"/>
  <c r="AV153" i="23"/>
  <c r="AW153" i="23"/>
  <c r="BF153" i="23"/>
  <c r="AR153" i="23"/>
  <c r="AS153" i="23"/>
  <c r="AT153" i="23"/>
  <c r="AX153" i="23"/>
  <c r="BE153" i="23"/>
  <c r="AU153" i="23"/>
  <c r="BD153" i="23"/>
  <c r="BC153" i="23"/>
  <c r="BB153" i="23"/>
  <c r="BA153" i="23"/>
  <c r="AO153" i="23"/>
  <c r="BG152" i="23"/>
  <c r="AV152" i="23"/>
  <c r="AW152" i="23"/>
  <c r="BF152" i="23"/>
  <c r="AR152" i="23"/>
  <c r="AS152" i="23"/>
  <c r="AT152" i="23"/>
  <c r="AX152" i="23"/>
  <c r="BE152" i="23"/>
  <c r="AU152" i="23"/>
  <c r="BD152" i="23"/>
  <c r="BC152" i="23"/>
  <c r="BB152" i="23"/>
  <c r="BA152" i="23"/>
  <c r="AO152" i="23"/>
  <c r="BG151" i="23"/>
  <c r="AV151" i="23"/>
  <c r="AW151" i="23"/>
  <c r="BF151" i="23"/>
  <c r="AR151" i="23"/>
  <c r="AS151" i="23"/>
  <c r="AT151" i="23"/>
  <c r="AX151" i="23"/>
  <c r="BE151" i="23"/>
  <c r="AU151" i="23"/>
  <c r="BD151" i="23"/>
  <c r="BC151" i="23"/>
  <c r="BB151" i="23"/>
  <c r="BA151" i="23"/>
  <c r="AO151" i="23"/>
  <c r="BG150" i="23"/>
  <c r="AV150" i="23"/>
  <c r="AW150" i="23"/>
  <c r="BF150" i="23"/>
  <c r="AR150" i="23"/>
  <c r="AS150" i="23"/>
  <c r="AT150" i="23"/>
  <c r="AX150" i="23"/>
  <c r="BE150" i="23"/>
  <c r="AU150" i="23"/>
  <c r="BD150" i="23"/>
  <c r="BC150" i="23"/>
  <c r="BB150" i="23"/>
  <c r="BA150" i="23"/>
  <c r="AO150" i="23"/>
  <c r="BG149" i="23"/>
  <c r="AV149" i="23"/>
  <c r="AW149" i="23"/>
  <c r="BF149" i="23"/>
  <c r="AR149" i="23"/>
  <c r="AS149" i="23"/>
  <c r="AT149" i="23"/>
  <c r="AX149" i="23"/>
  <c r="BE149" i="23"/>
  <c r="AU149" i="23"/>
  <c r="BD149" i="23"/>
  <c r="BC149" i="23"/>
  <c r="BB149" i="23"/>
  <c r="BA149" i="23"/>
  <c r="AO149" i="23"/>
  <c r="BG148" i="23"/>
  <c r="AV148" i="23"/>
  <c r="AW148" i="23"/>
  <c r="BF148" i="23"/>
  <c r="AR148" i="23"/>
  <c r="AS148" i="23"/>
  <c r="AT148" i="23"/>
  <c r="AX148" i="23"/>
  <c r="BE148" i="23"/>
  <c r="AU148" i="23"/>
  <c r="BD148" i="23"/>
  <c r="BC148" i="23"/>
  <c r="BB148" i="23"/>
  <c r="BA148" i="23"/>
  <c r="AO148" i="23"/>
  <c r="BG147" i="23"/>
  <c r="AV147" i="23"/>
  <c r="AW147" i="23"/>
  <c r="BF147" i="23"/>
  <c r="AR147" i="23"/>
  <c r="AS147" i="23"/>
  <c r="AT147" i="23"/>
  <c r="AX147" i="23"/>
  <c r="BE147" i="23"/>
  <c r="AU147" i="23"/>
  <c r="BD147" i="23"/>
  <c r="BC147" i="23"/>
  <c r="BB147" i="23"/>
  <c r="BA147" i="23"/>
  <c r="AO147" i="23"/>
  <c r="BG146" i="23"/>
  <c r="AV146" i="23"/>
  <c r="AW146" i="23"/>
  <c r="BF146" i="23"/>
  <c r="AR146" i="23"/>
  <c r="AS146" i="23"/>
  <c r="AT146" i="23"/>
  <c r="AX146" i="23"/>
  <c r="BE146" i="23"/>
  <c r="AU146" i="23"/>
  <c r="BD146" i="23"/>
  <c r="BC146" i="23"/>
  <c r="BB146" i="23"/>
  <c r="BA146" i="23"/>
  <c r="AO146" i="23"/>
  <c r="BG145" i="23"/>
  <c r="AV145" i="23"/>
  <c r="AW145" i="23"/>
  <c r="BF145" i="23"/>
  <c r="AR145" i="23"/>
  <c r="AS145" i="23"/>
  <c r="AT145" i="23"/>
  <c r="AX145" i="23"/>
  <c r="BE145" i="23"/>
  <c r="AU145" i="23"/>
  <c r="BD145" i="23"/>
  <c r="BC145" i="23"/>
  <c r="BB145" i="23"/>
  <c r="BA145" i="23"/>
  <c r="AO145" i="23"/>
  <c r="BG144" i="23"/>
  <c r="AV144" i="23"/>
  <c r="AW144" i="23"/>
  <c r="BF144" i="23"/>
  <c r="AR144" i="23"/>
  <c r="AS144" i="23"/>
  <c r="AT144" i="23"/>
  <c r="AX144" i="23"/>
  <c r="BE144" i="23"/>
  <c r="AU144" i="23"/>
  <c r="BD144" i="23"/>
  <c r="BC144" i="23"/>
  <c r="BB144" i="23"/>
  <c r="BA144" i="23"/>
  <c r="AO144" i="23"/>
  <c r="BG143" i="23"/>
  <c r="AV143" i="23"/>
  <c r="AW143" i="23"/>
  <c r="BF143" i="23"/>
  <c r="AR143" i="23"/>
  <c r="AS143" i="23"/>
  <c r="AT143" i="23"/>
  <c r="AX143" i="23"/>
  <c r="BE143" i="23"/>
  <c r="AU143" i="23"/>
  <c r="BD143" i="23"/>
  <c r="BC143" i="23"/>
  <c r="BB143" i="23"/>
  <c r="BA143" i="23"/>
  <c r="AO143" i="23"/>
  <c r="BG142" i="23"/>
  <c r="AV142" i="23"/>
  <c r="AW142" i="23"/>
  <c r="BF142" i="23"/>
  <c r="AR142" i="23"/>
  <c r="AS142" i="23"/>
  <c r="AT142" i="23"/>
  <c r="AX142" i="23"/>
  <c r="BE142" i="23"/>
  <c r="AU142" i="23"/>
  <c r="BD142" i="23"/>
  <c r="BC142" i="23"/>
  <c r="BB142" i="23"/>
  <c r="BA142" i="23"/>
  <c r="AO142" i="23"/>
  <c r="BG141" i="23"/>
  <c r="AV141" i="23"/>
  <c r="AW141" i="23"/>
  <c r="BF141" i="23"/>
  <c r="AR141" i="23"/>
  <c r="AS141" i="23"/>
  <c r="AT141" i="23"/>
  <c r="AX141" i="23"/>
  <c r="BE141" i="23"/>
  <c r="AU141" i="23"/>
  <c r="BD141" i="23"/>
  <c r="BC141" i="23"/>
  <c r="BB141" i="23"/>
  <c r="BA141" i="23"/>
  <c r="AO141" i="23"/>
  <c r="BG140" i="23"/>
  <c r="AV140" i="23"/>
  <c r="AW140" i="23"/>
  <c r="BF140" i="23"/>
  <c r="AR140" i="23"/>
  <c r="AS140" i="23"/>
  <c r="AT140" i="23"/>
  <c r="AX140" i="23"/>
  <c r="BE140" i="23"/>
  <c r="AU140" i="23"/>
  <c r="BD140" i="23"/>
  <c r="BC140" i="23"/>
  <c r="BB140" i="23"/>
  <c r="BA140" i="23"/>
  <c r="AO140" i="23"/>
  <c r="BG139" i="23"/>
  <c r="AV139" i="23"/>
  <c r="AW139" i="23"/>
  <c r="BF139" i="23"/>
  <c r="AR139" i="23"/>
  <c r="AS139" i="23"/>
  <c r="AT139" i="23"/>
  <c r="AX139" i="23"/>
  <c r="BE139" i="23"/>
  <c r="AU139" i="23"/>
  <c r="BD139" i="23"/>
  <c r="BC139" i="23"/>
  <c r="BB139" i="23"/>
  <c r="BA139" i="23"/>
  <c r="AO139" i="23"/>
  <c r="BG138" i="23"/>
  <c r="AV138" i="23"/>
  <c r="AW138" i="23"/>
  <c r="BF138" i="23"/>
  <c r="AR138" i="23"/>
  <c r="AS138" i="23"/>
  <c r="AT138" i="23"/>
  <c r="AX138" i="23"/>
  <c r="BE138" i="23"/>
  <c r="AU138" i="23"/>
  <c r="BD138" i="23"/>
  <c r="BC138" i="23"/>
  <c r="BB138" i="23"/>
  <c r="BA138" i="23"/>
  <c r="AO138" i="23"/>
  <c r="BG137" i="23"/>
  <c r="AV137" i="23"/>
  <c r="AW137" i="23"/>
  <c r="BF137" i="23"/>
  <c r="AR137" i="23"/>
  <c r="AS137" i="23"/>
  <c r="AT137" i="23"/>
  <c r="AX137" i="23"/>
  <c r="BE137" i="23"/>
  <c r="AU137" i="23"/>
  <c r="BD137" i="23"/>
  <c r="BC137" i="23"/>
  <c r="BB137" i="23"/>
  <c r="BA137" i="23"/>
  <c r="AO137" i="23"/>
  <c r="BG136" i="23"/>
  <c r="AV136" i="23"/>
  <c r="AW136" i="23"/>
  <c r="BF136" i="23"/>
  <c r="AR136" i="23"/>
  <c r="AS136" i="23"/>
  <c r="AT136" i="23"/>
  <c r="AX136" i="23"/>
  <c r="BE136" i="23"/>
  <c r="AU136" i="23"/>
  <c r="BD136" i="23"/>
  <c r="BC136" i="23"/>
  <c r="BB136" i="23"/>
  <c r="BA136" i="23"/>
  <c r="AO136" i="23"/>
  <c r="BG135" i="23"/>
  <c r="AV135" i="23"/>
  <c r="AW135" i="23"/>
  <c r="BF135" i="23"/>
  <c r="AR135" i="23"/>
  <c r="AS135" i="23"/>
  <c r="AT135" i="23"/>
  <c r="AX135" i="23"/>
  <c r="BE135" i="23"/>
  <c r="AU135" i="23"/>
  <c r="BD135" i="23"/>
  <c r="BC135" i="23"/>
  <c r="BB135" i="23"/>
  <c r="BA135" i="23"/>
  <c r="AO135" i="23"/>
  <c r="BG134" i="23"/>
  <c r="AV134" i="23"/>
  <c r="AW134" i="23"/>
  <c r="BF134" i="23"/>
  <c r="AR134" i="23"/>
  <c r="AS134" i="23"/>
  <c r="AT134" i="23"/>
  <c r="AX134" i="23"/>
  <c r="BE134" i="23"/>
  <c r="AU134" i="23"/>
  <c r="BD134" i="23"/>
  <c r="BC134" i="23"/>
  <c r="BB134" i="23"/>
  <c r="BA134" i="23"/>
  <c r="AO134" i="23"/>
  <c r="BG133" i="23"/>
  <c r="AV133" i="23"/>
  <c r="AW133" i="23"/>
  <c r="BF133" i="23"/>
  <c r="AR133" i="23"/>
  <c r="AS133" i="23"/>
  <c r="AT133" i="23"/>
  <c r="AX133" i="23"/>
  <c r="BE133" i="23"/>
  <c r="AU133" i="23"/>
  <c r="BD133" i="23"/>
  <c r="BC133" i="23"/>
  <c r="BB133" i="23"/>
  <c r="BA133" i="23"/>
  <c r="AO133" i="23"/>
  <c r="BG132" i="23"/>
  <c r="AV132" i="23"/>
  <c r="AW132" i="23"/>
  <c r="BF132" i="23"/>
  <c r="AR132" i="23"/>
  <c r="AS132" i="23"/>
  <c r="AT132" i="23"/>
  <c r="AX132" i="23"/>
  <c r="BE132" i="23"/>
  <c r="AU132" i="23"/>
  <c r="BD132" i="23"/>
  <c r="BC132" i="23"/>
  <c r="BB132" i="23"/>
  <c r="BA132" i="23"/>
  <c r="AO132" i="23"/>
  <c r="BG131" i="23"/>
  <c r="AV131" i="23"/>
  <c r="AW131" i="23"/>
  <c r="BF131" i="23"/>
  <c r="AR131" i="23"/>
  <c r="AS131" i="23"/>
  <c r="AT131" i="23"/>
  <c r="AX131" i="23"/>
  <c r="BE131" i="23"/>
  <c r="AU131" i="23"/>
  <c r="BD131" i="23"/>
  <c r="BC131" i="23"/>
  <c r="BB131" i="23"/>
  <c r="BA131" i="23"/>
  <c r="AO131" i="23"/>
  <c r="BG130" i="23"/>
  <c r="AV130" i="23"/>
  <c r="AW130" i="23"/>
  <c r="BF130" i="23"/>
  <c r="AR130" i="23"/>
  <c r="AS130" i="23"/>
  <c r="AT130" i="23"/>
  <c r="AX130" i="23"/>
  <c r="BE130" i="23"/>
  <c r="AU130" i="23"/>
  <c r="BD130" i="23"/>
  <c r="BC130" i="23"/>
  <c r="BB130" i="23"/>
  <c r="BA130" i="23"/>
  <c r="AO130" i="23"/>
  <c r="BG129" i="23"/>
  <c r="AV129" i="23"/>
  <c r="AW129" i="23"/>
  <c r="BF129" i="23"/>
  <c r="AR129" i="23"/>
  <c r="AS129" i="23"/>
  <c r="AT129" i="23"/>
  <c r="AX129" i="23"/>
  <c r="BE129" i="23"/>
  <c r="AU129" i="23"/>
  <c r="BD129" i="23"/>
  <c r="BC129" i="23"/>
  <c r="BB129" i="23"/>
  <c r="BA129" i="23"/>
  <c r="AO129" i="23"/>
  <c r="BG128" i="23"/>
  <c r="AV128" i="23"/>
  <c r="AW128" i="23"/>
  <c r="BF128" i="23"/>
  <c r="AR128" i="23"/>
  <c r="AS128" i="23"/>
  <c r="AT128" i="23"/>
  <c r="AX128" i="23"/>
  <c r="BE128" i="23"/>
  <c r="AU128" i="23"/>
  <c r="BD128" i="23"/>
  <c r="BC128" i="23"/>
  <c r="BB128" i="23"/>
  <c r="BA128" i="23"/>
  <c r="AO128" i="23"/>
  <c r="BG127" i="23"/>
  <c r="AV127" i="23"/>
  <c r="AW127" i="23"/>
  <c r="BF127" i="23"/>
  <c r="AR127" i="23"/>
  <c r="AS127" i="23"/>
  <c r="AT127" i="23"/>
  <c r="AX127" i="23"/>
  <c r="BE127" i="23"/>
  <c r="AU127" i="23"/>
  <c r="BD127" i="23"/>
  <c r="BC127" i="23"/>
  <c r="BB127" i="23"/>
  <c r="BA127" i="23"/>
  <c r="AO127" i="23"/>
  <c r="CN67" i="23"/>
  <c r="CT67" i="23"/>
  <c r="CO67" i="23"/>
  <c r="CU67" i="23"/>
  <c r="CP67" i="23"/>
  <c r="CV67" i="23"/>
  <c r="CQ67" i="23"/>
  <c r="CW67" i="23"/>
  <c r="CR67" i="23"/>
  <c r="CX67" i="23"/>
  <c r="CZ67" i="23"/>
  <c r="DF67" i="23"/>
  <c r="CM67" i="23"/>
  <c r="DE67" i="23"/>
  <c r="DG67" i="23"/>
  <c r="DI67" i="23"/>
  <c r="BI67" i="23"/>
  <c r="BG67" i="23"/>
  <c r="AV67" i="23"/>
  <c r="AW67" i="23"/>
  <c r="BF67" i="23"/>
  <c r="AR67" i="23"/>
  <c r="AS67" i="23"/>
  <c r="AT67" i="23"/>
  <c r="AX67" i="23"/>
  <c r="BE67" i="23"/>
  <c r="AU67" i="23"/>
  <c r="BD67" i="23"/>
  <c r="BC67" i="23"/>
  <c r="BB67" i="23"/>
  <c r="BA67" i="23"/>
  <c r="AZ67" i="23"/>
  <c r="CN66" i="23"/>
  <c r="CT66" i="23"/>
  <c r="CO66" i="23"/>
  <c r="CU66" i="23"/>
  <c r="CP66" i="23"/>
  <c r="CV66" i="23"/>
  <c r="CQ66" i="23"/>
  <c r="CW66" i="23"/>
  <c r="CR66" i="23"/>
  <c r="CX66" i="23"/>
  <c r="CZ66" i="23"/>
  <c r="DF66" i="23"/>
  <c r="CM66" i="23"/>
  <c r="DE66" i="23"/>
  <c r="DG66" i="23"/>
  <c r="DI66" i="23"/>
  <c r="BI66" i="23"/>
  <c r="BG66" i="23"/>
  <c r="AV66" i="23"/>
  <c r="AW66" i="23"/>
  <c r="BF66" i="23"/>
  <c r="AR66" i="23"/>
  <c r="AS66" i="23"/>
  <c r="AT66" i="23"/>
  <c r="AX66" i="23"/>
  <c r="BE66" i="23"/>
  <c r="AU66" i="23"/>
  <c r="BD66" i="23"/>
  <c r="BC66" i="23"/>
  <c r="BB66" i="23"/>
  <c r="BA66" i="23"/>
  <c r="AZ66" i="23"/>
  <c r="CN65" i="23"/>
  <c r="CT65" i="23"/>
  <c r="CO65" i="23"/>
  <c r="CU65" i="23"/>
  <c r="CP65" i="23"/>
  <c r="CV65" i="23"/>
  <c r="CQ65" i="23"/>
  <c r="CW65" i="23"/>
  <c r="CR65" i="23"/>
  <c r="CX65" i="23"/>
  <c r="CZ65" i="23"/>
  <c r="DF65" i="23"/>
  <c r="CM65" i="23"/>
  <c r="DE65" i="23"/>
  <c r="DG65" i="23"/>
  <c r="DI65" i="23"/>
  <c r="BI65" i="23"/>
  <c r="BG65" i="23"/>
  <c r="AV65" i="23"/>
  <c r="AW65" i="23"/>
  <c r="BF65" i="23"/>
  <c r="AR65" i="23"/>
  <c r="AS65" i="23"/>
  <c r="AT65" i="23"/>
  <c r="AX65" i="23"/>
  <c r="BE65" i="23"/>
  <c r="AU65" i="23"/>
  <c r="BD65" i="23"/>
  <c r="BC65" i="23"/>
  <c r="BB65" i="23"/>
  <c r="BA65" i="23"/>
  <c r="AZ65" i="23"/>
  <c r="CN64" i="23"/>
  <c r="CT64" i="23"/>
  <c r="CO64" i="23"/>
  <c r="CU64" i="23"/>
  <c r="CP64" i="23"/>
  <c r="CV64" i="23"/>
  <c r="CQ64" i="23"/>
  <c r="CW64" i="23"/>
  <c r="CR64" i="23"/>
  <c r="CX64" i="23"/>
  <c r="CZ64" i="23"/>
  <c r="DF64" i="23"/>
  <c r="CM64" i="23"/>
  <c r="DE64" i="23"/>
  <c r="DG64" i="23"/>
  <c r="DI64" i="23"/>
  <c r="BI64" i="23"/>
  <c r="BG64" i="23"/>
  <c r="AV64" i="23"/>
  <c r="AW64" i="23"/>
  <c r="BF64" i="23"/>
  <c r="AR64" i="23"/>
  <c r="AS64" i="23"/>
  <c r="AT64" i="23"/>
  <c r="AX64" i="23"/>
  <c r="BE64" i="23"/>
  <c r="AU64" i="23"/>
  <c r="BD64" i="23"/>
  <c r="BC64" i="23"/>
  <c r="BB64" i="23"/>
  <c r="BA64" i="23"/>
  <c r="AZ64" i="23"/>
  <c r="CN63" i="23"/>
  <c r="CT63" i="23"/>
  <c r="CO63" i="23"/>
  <c r="CU63" i="23"/>
  <c r="CP63" i="23"/>
  <c r="CV63" i="23"/>
  <c r="CQ63" i="23"/>
  <c r="CW63" i="23"/>
  <c r="CR63" i="23"/>
  <c r="CX63" i="23"/>
  <c r="CZ63" i="23"/>
  <c r="DF63" i="23"/>
  <c r="CM63" i="23"/>
  <c r="DE63" i="23"/>
  <c r="DG63" i="23"/>
  <c r="DI63" i="23"/>
  <c r="BI63" i="23"/>
  <c r="BG63" i="23"/>
  <c r="AV63" i="23"/>
  <c r="AW63" i="23"/>
  <c r="BF63" i="23"/>
  <c r="AR63" i="23"/>
  <c r="AS63" i="23"/>
  <c r="AT63" i="23"/>
  <c r="AX63" i="23"/>
  <c r="BE63" i="23"/>
  <c r="AU63" i="23"/>
  <c r="BD63" i="23"/>
  <c r="BC63" i="23"/>
  <c r="BB63" i="23"/>
  <c r="BA63" i="23"/>
  <c r="AZ63" i="23"/>
  <c r="CN62" i="23"/>
  <c r="CT62" i="23"/>
  <c r="CO62" i="23"/>
  <c r="CU62" i="23"/>
  <c r="CP62" i="23"/>
  <c r="CV62" i="23"/>
  <c r="CQ62" i="23"/>
  <c r="CW62" i="23"/>
  <c r="CR62" i="23"/>
  <c r="CX62" i="23"/>
  <c r="CZ62" i="23"/>
  <c r="DF62" i="23"/>
  <c r="CM62" i="23"/>
  <c r="DE62" i="23"/>
  <c r="DG62" i="23"/>
  <c r="DI62" i="23"/>
  <c r="BI62" i="23"/>
  <c r="BG62" i="23"/>
  <c r="AV62" i="23"/>
  <c r="AW62" i="23"/>
  <c r="BF62" i="23"/>
  <c r="AR62" i="23"/>
  <c r="AS62" i="23"/>
  <c r="AT62" i="23"/>
  <c r="AX62" i="23"/>
  <c r="BE62" i="23"/>
  <c r="AU62" i="23"/>
  <c r="BD62" i="23"/>
  <c r="BC62" i="23"/>
  <c r="BB62" i="23"/>
  <c r="BA62" i="23"/>
  <c r="AZ62" i="23"/>
  <c r="CN61" i="23"/>
  <c r="CT61" i="23"/>
  <c r="CO61" i="23"/>
  <c r="CU61" i="23"/>
  <c r="CP61" i="23"/>
  <c r="CV61" i="23"/>
  <c r="CQ61" i="23"/>
  <c r="CW61" i="23"/>
  <c r="CR61" i="23"/>
  <c r="CX61" i="23"/>
  <c r="CZ61" i="23"/>
  <c r="DF61" i="23"/>
  <c r="CM61" i="23"/>
  <c r="DE61" i="23"/>
  <c r="DG61" i="23"/>
  <c r="DI61" i="23"/>
  <c r="BI61" i="23"/>
  <c r="BG61" i="23"/>
  <c r="AV61" i="23"/>
  <c r="AW61" i="23"/>
  <c r="BF61" i="23"/>
  <c r="AR61" i="23"/>
  <c r="AS61" i="23"/>
  <c r="AT61" i="23"/>
  <c r="AX61" i="23"/>
  <c r="BE61" i="23"/>
  <c r="AU61" i="23"/>
  <c r="BD61" i="23"/>
  <c r="BC61" i="23"/>
  <c r="BB61" i="23"/>
  <c r="BA61" i="23"/>
  <c r="AZ61" i="23"/>
  <c r="CN60" i="23"/>
  <c r="CT60" i="23"/>
  <c r="CO60" i="23"/>
  <c r="CU60" i="23"/>
  <c r="CP60" i="23"/>
  <c r="CV60" i="23"/>
  <c r="CQ60" i="23"/>
  <c r="CW60" i="23"/>
  <c r="CR60" i="23"/>
  <c r="CX60" i="23"/>
  <c r="CZ60" i="23"/>
  <c r="DF60" i="23"/>
  <c r="CM60" i="23"/>
  <c r="DE60" i="23"/>
  <c r="DG60" i="23"/>
  <c r="DI60" i="23"/>
  <c r="BI60" i="23"/>
  <c r="BG60" i="23"/>
  <c r="AV60" i="23"/>
  <c r="AW60" i="23"/>
  <c r="BF60" i="23"/>
  <c r="AR60" i="23"/>
  <c r="AS60" i="23"/>
  <c r="AT60" i="23"/>
  <c r="AX60" i="23"/>
  <c r="BE60" i="23"/>
  <c r="AU60" i="23"/>
  <c r="BD60" i="23"/>
  <c r="BC60" i="23"/>
  <c r="BB60" i="23"/>
  <c r="BA60" i="23"/>
  <c r="AZ60" i="23"/>
  <c r="CN59" i="23"/>
  <c r="CT59" i="23"/>
  <c r="CO59" i="23"/>
  <c r="CU59" i="23"/>
  <c r="CP59" i="23"/>
  <c r="CV59" i="23"/>
  <c r="CQ59" i="23"/>
  <c r="CW59" i="23"/>
  <c r="CR59" i="23"/>
  <c r="CX59" i="23"/>
  <c r="CZ59" i="23"/>
  <c r="DF59" i="23"/>
  <c r="CM59" i="23"/>
  <c r="DE59" i="23"/>
  <c r="DG59" i="23"/>
  <c r="DI59" i="23"/>
  <c r="BI59" i="23"/>
  <c r="BG59" i="23"/>
  <c r="AV59" i="23"/>
  <c r="AW59" i="23"/>
  <c r="BF59" i="23"/>
  <c r="AR59" i="23"/>
  <c r="AS59" i="23"/>
  <c r="AT59" i="23"/>
  <c r="AX59" i="23"/>
  <c r="BE59" i="23"/>
  <c r="AU59" i="23"/>
  <c r="BD59" i="23"/>
  <c r="BC59" i="23"/>
  <c r="BB59" i="23"/>
  <c r="BA59" i="23"/>
  <c r="AZ59" i="23"/>
  <c r="CN58" i="23"/>
  <c r="CT58" i="23"/>
  <c r="CO58" i="23"/>
  <c r="CU58" i="23"/>
  <c r="CP58" i="23"/>
  <c r="CV58" i="23"/>
  <c r="CQ58" i="23"/>
  <c r="CW58" i="23"/>
  <c r="CR58" i="23"/>
  <c r="CX58" i="23"/>
  <c r="CZ58" i="23"/>
  <c r="DF58" i="23"/>
  <c r="CM58" i="23"/>
  <c r="DE58" i="23"/>
  <c r="DG58" i="23"/>
  <c r="DI58" i="23"/>
  <c r="BI58" i="23"/>
  <c r="BG58" i="23"/>
  <c r="AV58" i="23"/>
  <c r="AW58" i="23"/>
  <c r="BF58" i="23"/>
  <c r="AR58" i="23"/>
  <c r="AS58" i="23"/>
  <c r="AT58" i="23"/>
  <c r="AX58" i="23"/>
  <c r="BE58" i="23"/>
  <c r="AU58" i="23"/>
  <c r="BD58" i="23"/>
  <c r="BC58" i="23"/>
  <c r="BB58" i="23"/>
  <c r="BA58" i="23"/>
  <c r="AZ58" i="23"/>
  <c r="CN57" i="23"/>
  <c r="CT57" i="23"/>
  <c r="CO57" i="23"/>
  <c r="CU57" i="23"/>
  <c r="CP57" i="23"/>
  <c r="CV57" i="23"/>
  <c r="CQ57" i="23"/>
  <c r="CW57" i="23"/>
  <c r="CR57" i="23"/>
  <c r="CX57" i="23"/>
  <c r="CZ57" i="23"/>
  <c r="DF57" i="23"/>
  <c r="CM57" i="23"/>
  <c r="DE57" i="23"/>
  <c r="DG57" i="23"/>
  <c r="DI57" i="23"/>
  <c r="BI57" i="23"/>
  <c r="BG57" i="23"/>
  <c r="AV57" i="23"/>
  <c r="AW57" i="23"/>
  <c r="BF57" i="23"/>
  <c r="AR57" i="23"/>
  <c r="AS57" i="23"/>
  <c r="AT57" i="23"/>
  <c r="AX57" i="23"/>
  <c r="BE57" i="23"/>
  <c r="AU57" i="23"/>
  <c r="BD57" i="23"/>
  <c r="BC57" i="23"/>
  <c r="BB57" i="23"/>
  <c r="BA57" i="23"/>
  <c r="AZ57" i="23"/>
  <c r="CN56" i="23"/>
  <c r="CT56" i="23"/>
  <c r="CO56" i="23"/>
  <c r="CU56" i="23"/>
  <c r="CP56" i="23"/>
  <c r="CV56" i="23"/>
  <c r="CQ56" i="23"/>
  <c r="CW56" i="23"/>
  <c r="CR56" i="23"/>
  <c r="CX56" i="23"/>
  <c r="CZ56" i="23"/>
  <c r="DF56" i="23"/>
  <c r="CM56" i="23"/>
  <c r="DE56" i="23"/>
  <c r="DG56" i="23"/>
  <c r="DI56" i="23"/>
  <c r="BI56" i="23"/>
  <c r="BG56" i="23"/>
  <c r="AV56" i="23"/>
  <c r="AW56" i="23"/>
  <c r="BF56" i="23"/>
  <c r="AR56" i="23"/>
  <c r="AS56" i="23"/>
  <c r="AT56" i="23"/>
  <c r="AX56" i="23"/>
  <c r="BE56" i="23"/>
  <c r="AU56" i="23"/>
  <c r="BD56" i="23"/>
  <c r="BC56" i="23"/>
  <c r="BB56" i="23"/>
  <c r="BA56" i="23"/>
  <c r="AZ56" i="23"/>
  <c r="CN55" i="23"/>
  <c r="CT55" i="23"/>
  <c r="CO55" i="23"/>
  <c r="CU55" i="23"/>
  <c r="CP55" i="23"/>
  <c r="CV55" i="23"/>
  <c r="CQ55" i="23"/>
  <c r="CW55" i="23"/>
  <c r="CR55" i="23"/>
  <c r="CX55" i="23"/>
  <c r="CZ55" i="23"/>
  <c r="DF55" i="23"/>
  <c r="CM55" i="23"/>
  <c r="DE55" i="23"/>
  <c r="DG55" i="23"/>
  <c r="DI55" i="23"/>
  <c r="BI55" i="23"/>
  <c r="BG55" i="23"/>
  <c r="AV55" i="23"/>
  <c r="AW55" i="23"/>
  <c r="BF55" i="23"/>
  <c r="AR55" i="23"/>
  <c r="AS55" i="23"/>
  <c r="AT55" i="23"/>
  <c r="AX55" i="23"/>
  <c r="BE55" i="23"/>
  <c r="AU55" i="23"/>
  <c r="BD55" i="23"/>
  <c r="BC55" i="23"/>
  <c r="BB55" i="23"/>
  <c r="BA55" i="23"/>
  <c r="AZ55" i="23"/>
  <c r="CN54" i="23"/>
  <c r="CT54" i="23"/>
  <c r="CO54" i="23"/>
  <c r="CU54" i="23"/>
  <c r="CP54" i="23"/>
  <c r="CV54" i="23"/>
  <c r="CQ54" i="23"/>
  <c r="CW54" i="23"/>
  <c r="CR54" i="23"/>
  <c r="CX54" i="23"/>
  <c r="CZ54" i="23"/>
  <c r="DF54" i="23"/>
  <c r="CM54" i="23"/>
  <c r="DE54" i="23"/>
  <c r="DG54" i="23"/>
  <c r="DI54" i="23"/>
  <c r="BI54" i="23"/>
  <c r="BG54" i="23"/>
  <c r="AV54" i="23"/>
  <c r="AW54" i="23"/>
  <c r="BF54" i="23"/>
  <c r="AR54" i="23"/>
  <c r="AS54" i="23"/>
  <c r="AT54" i="23"/>
  <c r="AX54" i="23"/>
  <c r="BE54" i="23"/>
  <c r="AU54" i="23"/>
  <c r="BD54" i="23"/>
  <c r="BC54" i="23"/>
  <c r="BB54" i="23"/>
  <c r="BA54" i="23"/>
  <c r="AZ54" i="23"/>
  <c r="CN53" i="23"/>
  <c r="CT53" i="23"/>
  <c r="CO53" i="23"/>
  <c r="CU53" i="23"/>
  <c r="CP53" i="23"/>
  <c r="CV53" i="23"/>
  <c r="CQ53" i="23"/>
  <c r="CW53" i="23"/>
  <c r="CR53" i="23"/>
  <c r="CX53" i="23"/>
  <c r="CZ53" i="23"/>
  <c r="DF53" i="23"/>
  <c r="CM53" i="23"/>
  <c r="DE53" i="23"/>
  <c r="DG53" i="23"/>
  <c r="DI53" i="23"/>
  <c r="BI53" i="23"/>
  <c r="BG53" i="23"/>
  <c r="AV53" i="23"/>
  <c r="AW53" i="23"/>
  <c r="BF53" i="23"/>
  <c r="AR53" i="23"/>
  <c r="AS53" i="23"/>
  <c r="AT53" i="23"/>
  <c r="AX53" i="23"/>
  <c r="BE53" i="23"/>
  <c r="AU53" i="23"/>
  <c r="BD53" i="23"/>
  <c r="BC53" i="23"/>
  <c r="BB53" i="23"/>
  <c r="BA53" i="23"/>
  <c r="AZ53" i="23"/>
  <c r="CN52" i="23"/>
  <c r="CT52" i="23"/>
  <c r="CO52" i="23"/>
  <c r="CU52" i="23"/>
  <c r="CP52" i="23"/>
  <c r="CV52" i="23"/>
  <c r="CQ52" i="23"/>
  <c r="CW52" i="23"/>
  <c r="CR52" i="23"/>
  <c r="CX52" i="23"/>
  <c r="CZ52" i="23"/>
  <c r="DF52" i="23"/>
  <c r="CM52" i="23"/>
  <c r="DE52" i="23"/>
  <c r="DG52" i="23"/>
  <c r="DI52" i="23"/>
  <c r="BI52" i="23"/>
  <c r="BG52" i="23"/>
  <c r="AV52" i="23"/>
  <c r="AW52" i="23"/>
  <c r="BF52" i="23"/>
  <c r="AR52" i="23"/>
  <c r="AS52" i="23"/>
  <c r="AT52" i="23"/>
  <c r="AX52" i="23"/>
  <c r="BE52" i="23"/>
  <c r="AU52" i="23"/>
  <c r="BD52" i="23"/>
  <c r="BC52" i="23"/>
  <c r="BB52" i="23"/>
  <c r="BA52" i="23"/>
  <c r="AZ52" i="23"/>
  <c r="CN51" i="23"/>
  <c r="CT51" i="23"/>
  <c r="CO51" i="23"/>
  <c r="CU51" i="23"/>
  <c r="CP51" i="23"/>
  <c r="CV51" i="23"/>
  <c r="CQ51" i="23"/>
  <c r="CW51" i="23"/>
  <c r="CR51" i="23"/>
  <c r="CX51" i="23"/>
  <c r="CZ51" i="23"/>
  <c r="DF51" i="23"/>
  <c r="CM51" i="23"/>
  <c r="DE51" i="23"/>
  <c r="DG51" i="23"/>
  <c r="DI51" i="23"/>
  <c r="BI51" i="23"/>
  <c r="BG51" i="23"/>
  <c r="AV51" i="23"/>
  <c r="AW51" i="23"/>
  <c r="BF51" i="23"/>
  <c r="AR51" i="23"/>
  <c r="AS51" i="23"/>
  <c r="AT51" i="23"/>
  <c r="AX51" i="23"/>
  <c r="BE51" i="23"/>
  <c r="AU51" i="23"/>
  <c r="BD51" i="23"/>
  <c r="BC51" i="23"/>
  <c r="BB51" i="23"/>
  <c r="BA51" i="23"/>
  <c r="AZ51" i="23"/>
  <c r="CN50" i="23"/>
  <c r="CT50" i="23"/>
  <c r="CO50" i="23"/>
  <c r="CU50" i="23"/>
  <c r="CP50" i="23"/>
  <c r="CV50" i="23"/>
  <c r="CQ50" i="23"/>
  <c r="CW50" i="23"/>
  <c r="CR50" i="23"/>
  <c r="CX50" i="23"/>
  <c r="CZ50" i="23"/>
  <c r="DF50" i="23"/>
  <c r="CM50" i="23"/>
  <c r="DE50" i="23"/>
  <c r="DG50" i="23"/>
  <c r="DI50" i="23"/>
  <c r="BI50" i="23"/>
  <c r="BG50" i="23"/>
  <c r="AV50" i="23"/>
  <c r="AW50" i="23"/>
  <c r="BF50" i="23"/>
  <c r="AR50" i="23"/>
  <c r="AS50" i="23"/>
  <c r="AT50" i="23"/>
  <c r="AX50" i="23"/>
  <c r="BE50" i="23"/>
  <c r="AU50" i="23"/>
  <c r="BD50" i="23"/>
  <c r="BC50" i="23"/>
  <c r="BB50" i="23"/>
  <c r="BA50" i="23"/>
  <c r="AZ50" i="23"/>
  <c r="CN49" i="23"/>
  <c r="CT49" i="23"/>
  <c r="CO49" i="23"/>
  <c r="CU49" i="23"/>
  <c r="CP49" i="23"/>
  <c r="CV49" i="23"/>
  <c r="CQ49" i="23"/>
  <c r="CW49" i="23"/>
  <c r="CR49" i="23"/>
  <c r="CX49" i="23"/>
  <c r="CZ49" i="23"/>
  <c r="DF49" i="23"/>
  <c r="CM49" i="23"/>
  <c r="DE49" i="23"/>
  <c r="DG49" i="23"/>
  <c r="DI49" i="23"/>
  <c r="BI49" i="23"/>
  <c r="BG49" i="23"/>
  <c r="AV49" i="23"/>
  <c r="AW49" i="23"/>
  <c r="BF49" i="23"/>
  <c r="AR49" i="23"/>
  <c r="AS49" i="23"/>
  <c r="AT49" i="23"/>
  <c r="AX49" i="23"/>
  <c r="BE49" i="23"/>
  <c r="AU49" i="23"/>
  <c r="BD49" i="23"/>
  <c r="BC49" i="23"/>
  <c r="BB49" i="23"/>
  <c r="BA49" i="23"/>
  <c r="AZ49" i="23"/>
  <c r="CN48" i="23"/>
  <c r="CT48" i="23"/>
  <c r="CO48" i="23"/>
  <c r="CU48" i="23"/>
  <c r="CP48" i="23"/>
  <c r="CV48" i="23"/>
  <c r="CQ48" i="23"/>
  <c r="CW48" i="23"/>
  <c r="CR48" i="23"/>
  <c r="CX48" i="23"/>
  <c r="CZ48" i="23"/>
  <c r="DF48" i="23"/>
  <c r="CM48" i="23"/>
  <c r="DE48" i="23"/>
  <c r="DG48" i="23"/>
  <c r="DI48" i="23"/>
  <c r="BI48" i="23"/>
  <c r="BG48" i="23"/>
  <c r="AV48" i="23"/>
  <c r="AW48" i="23"/>
  <c r="BF48" i="23"/>
  <c r="AR48" i="23"/>
  <c r="AS48" i="23"/>
  <c r="AT48" i="23"/>
  <c r="AX48" i="23"/>
  <c r="BE48" i="23"/>
  <c r="AU48" i="23"/>
  <c r="BD48" i="23"/>
  <c r="BC48" i="23"/>
  <c r="BB48" i="23"/>
  <c r="BA48" i="23"/>
  <c r="AZ48" i="23"/>
  <c r="CN47" i="23"/>
  <c r="CT47" i="23"/>
  <c r="CO47" i="23"/>
  <c r="CU47" i="23"/>
  <c r="CP47" i="23"/>
  <c r="CV47" i="23"/>
  <c r="CQ47" i="23"/>
  <c r="CW47" i="23"/>
  <c r="CR47" i="23"/>
  <c r="CX47" i="23"/>
  <c r="CZ47" i="23"/>
  <c r="DF47" i="23"/>
  <c r="CM47" i="23"/>
  <c r="DE47" i="23"/>
  <c r="DG47" i="23"/>
  <c r="DI47" i="23"/>
  <c r="BI47" i="23"/>
  <c r="BG47" i="23"/>
  <c r="AV47" i="23"/>
  <c r="AW47" i="23"/>
  <c r="BF47" i="23"/>
  <c r="AR47" i="23"/>
  <c r="AS47" i="23"/>
  <c r="AT47" i="23"/>
  <c r="AX47" i="23"/>
  <c r="BE47" i="23"/>
  <c r="AU47" i="23"/>
  <c r="BD47" i="23"/>
  <c r="BC47" i="23"/>
  <c r="BB47" i="23"/>
  <c r="BA47" i="23"/>
  <c r="AZ47" i="23"/>
  <c r="CN46" i="23"/>
  <c r="CT46" i="23"/>
  <c r="CO46" i="23"/>
  <c r="CU46" i="23"/>
  <c r="CP46" i="23"/>
  <c r="CV46" i="23"/>
  <c r="CQ46" i="23"/>
  <c r="CW46" i="23"/>
  <c r="CR46" i="23"/>
  <c r="CX46" i="23"/>
  <c r="CZ46" i="23"/>
  <c r="DF46" i="23"/>
  <c r="CM46" i="23"/>
  <c r="DE46" i="23"/>
  <c r="DG46" i="23"/>
  <c r="DI46" i="23"/>
  <c r="BI46" i="23"/>
  <c r="BG46" i="23"/>
  <c r="AV46" i="23"/>
  <c r="AW46" i="23"/>
  <c r="BF46" i="23"/>
  <c r="AR46" i="23"/>
  <c r="AS46" i="23"/>
  <c r="AT46" i="23"/>
  <c r="AX46" i="23"/>
  <c r="BE46" i="23"/>
  <c r="AU46" i="23"/>
  <c r="BD46" i="23"/>
  <c r="BC46" i="23"/>
  <c r="BB46" i="23"/>
  <c r="BA46" i="23"/>
  <c r="AZ46" i="23"/>
  <c r="CN45" i="23"/>
  <c r="CT45" i="23"/>
  <c r="CO45" i="23"/>
  <c r="CU45" i="23"/>
  <c r="CP45" i="23"/>
  <c r="CV45" i="23"/>
  <c r="CQ45" i="23"/>
  <c r="CW45" i="23"/>
  <c r="CR45" i="23"/>
  <c r="CX45" i="23"/>
  <c r="CZ45" i="23"/>
  <c r="DF45" i="23"/>
  <c r="CM45" i="23"/>
  <c r="DE45" i="23"/>
  <c r="DG45" i="23"/>
  <c r="DI45" i="23"/>
  <c r="BI45" i="23"/>
  <c r="BG45" i="23"/>
  <c r="AV45" i="23"/>
  <c r="AW45" i="23"/>
  <c r="BF45" i="23"/>
  <c r="AR45" i="23"/>
  <c r="AS45" i="23"/>
  <c r="AT45" i="23"/>
  <c r="AX45" i="23"/>
  <c r="BE45" i="23"/>
  <c r="AU45" i="23"/>
  <c r="BD45" i="23"/>
  <c r="BC45" i="23"/>
  <c r="BB45" i="23"/>
  <c r="BA45" i="23"/>
  <c r="AZ45" i="23"/>
  <c r="CN44" i="23"/>
  <c r="CT44" i="23"/>
  <c r="CO44" i="23"/>
  <c r="CU44" i="23"/>
  <c r="CP44" i="23"/>
  <c r="CV44" i="23"/>
  <c r="CQ44" i="23"/>
  <c r="CW44" i="23"/>
  <c r="CR44" i="23"/>
  <c r="CX44" i="23"/>
  <c r="CZ44" i="23"/>
  <c r="DF44" i="23"/>
  <c r="CM44" i="23"/>
  <c r="DE44" i="23"/>
  <c r="DG44" i="23"/>
  <c r="DI44" i="23"/>
  <c r="BI44" i="23"/>
  <c r="BG44" i="23"/>
  <c r="AV44" i="23"/>
  <c r="AW44" i="23"/>
  <c r="BF44" i="23"/>
  <c r="AR44" i="23"/>
  <c r="AS44" i="23"/>
  <c r="AT44" i="23"/>
  <c r="AX44" i="23"/>
  <c r="BE44" i="23"/>
  <c r="AU44" i="23"/>
  <c r="BD44" i="23"/>
  <c r="BC44" i="23"/>
  <c r="BB44" i="23"/>
  <c r="BA44" i="23"/>
  <c r="AZ44" i="23"/>
  <c r="CN43" i="23"/>
  <c r="CT43" i="23"/>
  <c r="CO43" i="23"/>
  <c r="CU43" i="23"/>
  <c r="CP43" i="23"/>
  <c r="CV43" i="23"/>
  <c r="CQ43" i="23"/>
  <c r="CW43" i="23"/>
  <c r="CR43" i="23"/>
  <c r="CX43" i="23"/>
  <c r="CZ43" i="23"/>
  <c r="DF43" i="23"/>
  <c r="CM43" i="23"/>
  <c r="DE43" i="23"/>
  <c r="DG43" i="23"/>
  <c r="DI43" i="23"/>
  <c r="BI43" i="23"/>
  <c r="BG43" i="23"/>
  <c r="AV43" i="23"/>
  <c r="AW43" i="23"/>
  <c r="BF43" i="23"/>
  <c r="AR43" i="23"/>
  <c r="AS43" i="23"/>
  <c r="AT43" i="23"/>
  <c r="AX43" i="23"/>
  <c r="BE43" i="23"/>
  <c r="AU43" i="23"/>
  <c r="BD43" i="23"/>
  <c r="BC43" i="23"/>
  <c r="BB43" i="23"/>
  <c r="BA43" i="23"/>
  <c r="AZ43" i="23"/>
  <c r="CN42" i="23"/>
  <c r="CT42" i="23"/>
  <c r="CO42" i="23"/>
  <c r="CU42" i="23"/>
  <c r="CP42" i="23"/>
  <c r="CV42" i="23"/>
  <c r="CQ42" i="23"/>
  <c r="CW42" i="23"/>
  <c r="CR42" i="23"/>
  <c r="CX42" i="23"/>
  <c r="CZ42" i="23"/>
  <c r="DF42" i="23"/>
  <c r="CM42" i="23"/>
  <c r="DE42" i="23"/>
  <c r="DG42" i="23"/>
  <c r="DI42" i="23"/>
  <c r="BI42" i="23"/>
  <c r="BG42" i="23"/>
  <c r="AV42" i="23"/>
  <c r="AW42" i="23"/>
  <c r="BF42" i="23"/>
  <c r="AR42" i="23"/>
  <c r="AS42" i="23"/>
  <c r="AT42" i="23"/>
  <c r="AX42" i="23"/>
  <c r="BE42" i="23"/>
  <c r="AU42" i="23"/>
  <c r="BD42" i="23"/>
  <c r="BC42" i="23"/>
  <c r="BB42" i="23"/>
  <c r="BA42" i="23"/>
  <c r="AZ42" i="23"/>
  <c r="CN41" i="23"/>
  <c r="CT41" i="23"/>
  <c r="CO41" i="23"/>
  <c r="CU41" i="23"/>
  <c r="CP41" i="23"/>
  <c r="CV41" i="23"/>
  <c r="CQ41" i="23"/>
  <c r="CW41" i="23"/>
  <c r="CR41" i="23"/>
  <c r="CX41" i="23"/>
  <c r="CZ41" i="23"/>
  <c r="DF41" i="23"/>
  <c r="CM41" i="23"/>
  <c r="DE41" i="23"/>
  <c r="DG41" i="23"/>
  <c r="DI41" i="23"/>
  <c r="BI41" i="23"/>
  <c r="BG41" i="23"/>
  <c r="AV41" i="23"/>
  <c r="AW41" i="23"/>
  <c r="BF41" i="23"/>
  <c r="AR41" i="23"/>
  <c r="AS41" i="23"/>
  <c r="AT41" i="23"/>
  <c r="AX41" i="23"/>
  <c r="BE41" i="23"/>
  <c r="AU41" i="23"/>
  <c r="BD41" i="23"/>
  <c r="BC41" i="23"/>
  <c r="BB41" i="23"/>
  <c r="BA41" i="23"/>
  <c r="AZ41" i="23"/>
  <c r="CN40" i="23"/>
  <c r="CT40" i="23"/>
  <c r="CO40" i="23"/>
  <c r="CU40" i="23"/>
  <c r="CP40" i="23"/>
  <c r="CV40" i="23"/>
  <c r="CQ40" i="23"/>
  <c r="CW40" i="23"/>
  <c r="CR40" i="23"/>
  <c r="CX40" i="23"/>
  <c r="CZ40" i="23"/>
  <c r="DF40" i="23"/>
  <c r="CM40" i="23"/>
  <c r="DE40" i="23"/>
  <c r="DG40" i="23"/>
  <c r="DI40" i="23"/>
  <c r="BI40" i="23"/>
  <c r="BG40" i="23"/>
  <c r="AV40" i="23"/>
  <c r="AW40" i="23"/>
  <c r="BF40" i="23"/>
  <c r="AR40" i="23"/>
  <c r="AS40" i="23"/>
  <c r="AT40" i="23"/>
  <c r="AX40" i="23"/>
  <c r="BE40" i="23"/>
  <c r="AU40" i="23"/>
  <c r="BD40" i="23"/>
  <c r="BC40" i="23"/>
  <c r="BB40" i="23"/>
  <c r="BA40" i="23"/>
  <c r="AZ40" i="23"/>
  <c r="CN39" i="23"/>
  <c r="CT39" i="23"/>
  <c r="CO39" i="23"/>
  <c r="CU39" i="23"/>
  <c r="CP39" i="23"/>
  <c r="CV39" i="23"/>
  <c r="CQ39" i="23"/>
  <c r="CW39" i="23"/>
  <c r="CR39" i="23"/>
  <c r="CX39" i="23"/>
  <c r="CZ39" i="23"/>
  <c r="DF39" i="23"/>
  <c r="CM39" i="23"/>
  <c r="DE39" i="23"/>
  <c r="DG39" i="23"/>
  <c r="DI39" i="23"/>
  <c r="BI39" i="23"/>
  <c r="BG39" i="23"/>
  <c r="AV39" i="23"/>
  <c r="AW39" i="23"/>
  <c r="BF39" i="23"/>
  <c r="AR39" i="23"/>
  <c r="AS39" i="23"/>
  <c r="AT39" i="23"/>
  <c r="AX39" i="23"/>
  <c r="BE39" i="23"/>
  <c r="AU39" i="23"/>
  <c r="BD39" i="23"/>
  <c r="BC39" i="23"/>
  <c r="BB39" i="23"/>
  <c r="BA39" i="23"/>
  <c r="AZ39" i="23"/>
  <c r="CN38" i="23"/>
  <c r="CT38" i="23"/>
  <c r="CO38" i="23"/>
  <c r="CU38" i="23"/>
  <c r="CP38" i="23"/>
  <c r="CV38" i="23"/>
  <c r="CQ38" i="23"/>
  <c r="CW38" i="23"/>
  <c r="CR38" i="23"/>
  <c r="CX38" i="23"/>
  <c r="CZ38" i="23"/>
  <c r="DF38" i="23"/>
  <c r="CM38" i="23"/>
  <c r="DE38" i="23"/>
  <c r="DG38" i="23"/>
  <c r="DI38" i="23"/>
  <c r="BI38" i="23"/>
  <c r="BG38" i="23"/>
  <c r="AV38" i="23"/>
  <c r="AW38" i="23"/>
  <c r="BF38" i="23"/>
  <c r="AR38" i="23"/>
  <c r="AS38" i="23"/>
  <c r="AT38" i="23"/>
  <c r="AX38" i="23"/>
  <c r="BE38" i="23"/>
  <c r="AU38" i="23"/>
  <c r="BD38" i="23"/>
  <c r="BC38" i="23"/>
  <c r="BB38" i="23"/>
  <c r="BA38" i="23"/>
  <c r="AZ38" i="23"/>
  <c r="CN37" i="23"/>
  <c r="CT37" i="23"/>
  <c r="CO37" i="23"/>
  <c r="CU37" i="23"/>
  <c r="CP37" i="23"/>
  <c r="CV37" i="23"/>
  <c r="CQ37" i="23"/>
  <c r="CW37" i="23"/>
  <c r="CR37" i="23"/>
  <c r="CX37" i="23"/>
  <c r="CZ37" i="23"/>
  <c r="DF37" i="23"/>
  <c r="CM37" i="23"/>
  <c r="DE37" i="23"/>
  <c r="DG37" i="23"/>
  <c r="DI37" i="23"/>
  <c r="BI37" i="23"/>
  <c r="BG37" i="23"/>
  <c r="AV37" i="23"/>
  <c r="AW37" i="23"/>
  <c r="BF37" i="23"/>
  <c r="AR37" i="23"/>
  <c r="AS37" i="23"/>
  <c r="AT37" i="23"/>
  <c r="AX37" i="23"/>
  <c r="BE37" i="23"/>
  <c r="AU37" i="23"/>
  <c r="BD37" i="23"/>
  <c r="BC37" i="23"/>
  <c r="BB37" i="23"/>
  <c r="BA37" i="23"/>
  <c r="AZ37" i="23"/>
  <c r="CN36" i="23"/>
  <c r="CT36" i="23"/>
  <c r="CO36" i="23"/>
  <c r="CU36" i="23"/>
  <c r="CP36" i="23"/>
  <c r="CV36" i="23"/>
  <c r="CQ36" i="23"/>
  <c r="CW36" i="23"/>
  <c r="CR36" i="23"/>
  <c r="CX36" i="23"/>
  <c r="CZ36" i="23"/>
  <c r="DF36" i="23"/>
  <c r="CM36" i="23"/>
  <c r="DE36" i="23"/>
  <c r="DG36" i="23"/>
  <c r="DI36" i="23"/>
  <c r="BI36" i="23"/>
  <c r="BG36" i="23"/>
  <c r="AV36" i="23"/>
  <c r="AW36" i="23"/>
  <c r="BF36" i="23"/>
  <c r="AR36" i="23"/>
  <c r="AS36" i="23"/>
  <c r="AT36" i="23"/>
  <c r="AX36" i="23"/>
  <c r="BE36" i="23"/>
  <c r="AU36" i="23"/>
  <c r="BD36" i="23"/>
  <c r="BC36" i="23"/>
  <c r="BB36" i="23"/>
  <c r="BA36" i="23"/>
  <c r="AZ36" i="23"/>
  <c r="CN35" i="23"/>
  <c r="CT35" i="23"/>
  <c r="CO35" i="23"/>
  <c r="CU35" i="23"/>
  <c r="CP35" i="23"/>
  <c r="CV35" i="23"/>
  <c r="CQ35" i="23"/>
  <c r="CW35" i="23"/>
  <c r="CR35" i="23"/>
  <c r="CX35" i="23"/>
  <c r="CZ35" i="23"/>
  <c r="DF35" i="23"/>
  <c r="CM35" i="23"/>
  <c r="DE35" i="23"/>
  <c r="DG35" i="23"/>
  <c r="DI35" i="23"/>
  <c r="BI35" i="23"/>
  <c r="BG35" i="23"/>
  <c r="AV35" i="23"/>
  <c r="AW35" i="23"/>
  <c r="BF35" i="23"/>
  <c r="AR35" i="23"/>
  <c r="AS35" i="23"/>
  <c r="AT35" i="23"/>
  <c r="AX35" i="23"/>
  <c r="BE35" i="23"/>
  <c r="AU35" i="23"/>
  <c r="BD35" i="23"/>
  <c r="BC35" i="23"/>
  <c r="BB35" i="23"/>
  <c r="BA35" i="23"/>
  <c r="AZ35" i="23"/>
  <c r="CN34" i="23"/>
  <c r="CT34" i="23"/>
  <c r="CO34" i="23"/>
  <c r="CU34" i="23"/>
  <c r="CP34" i="23"/>
  <c r="CV34" i="23"/>
  <c r="CQ34" i="23"/>
  <c r="CW34" i="23"/>
  <c r="CR34" i="23"/>
  <c r="CX34" i="23"/>
  <c r="CZ34" i="23"/>
  <c r="DF34" i="23"/>
  <c r="CM34" i="23"/>
  <c r="DE34" i="23"/>
  <c r="DG34" i="23"/>
  <c r="DI34" i="23"/>
  <c r="BI34" i="23"/>
  <c r="BG34" i="23"/>
  <c r="AV34" i="23"/>
  <c r="AW34" i="23"/>
  <c r="BF34" i="23"/>
  <c r="AR34" i="23"/>
  <c r="AS34" i="23"/>
  <c r="AT34" i="23"/>
  <c r="AX34" i="23"/>
  <c r="BE34" i="23"/>
  <c r="AU34" i="23"/>
  <c r="BD34" i="23"/>
  <c r="BC34" i="23"/>
  <c r="BB34" i="23"/>
  <c r="BA34" i="23"/>
  <c r="AZ34" i="23"/>
  <c r="BI33" i="23"/>
  <c r="BG33" i="23"/>
  <c r="AV33" i="23"/>
  <c r="AW33" i="23"/>
  <c r="BF33" i="23"/>
  <c r="AR33" i="23"/>
  <c r="AS33" i="23"/>
  <c r="AT33" i="23"/>
  <c r="AX33" i="23"/>
  <c r="BE33" i="23"/>
  <c r="AU33" i="23"/>
  <c r="BD33" i="23"/>
  <c r="BC33" i="23"/>
  <c r="BB33" i="23"/>
  <c r="BA33" i="23"/>
  <c r="AZ33" i="23"/>
  <c r="BI32" i="23"/>
  <c r="BG32" i="23"/>
  <c r="AV32" i="23"/>
  <c r="AW32" i="23"/>
  <c r="BF32" i="23"/>
  <c r="AR32" i="23"/>
  <c r="AS32" i="23"/>
  <c r="AT32" i="23"/>
  <c r="AX32" i="23"/>
  <c r="BE32" i="23"/>
  <c r="AU32" i="23"/>
  <c r="BD32" i="23"/>
  <c r="BC32" i="23"/>
  <c r="BB32" i="23"/>
  <c r="BA32" i="23"/>
  <c r="AZ32" i="23"/>
  <c r="BI31" i="23"/>
  <c r="BG31" i="23"/>
  <c r="AV31" i="23"/>
  <c r="AW31" i="23"/>
  <c r="BF31" i="23"/>
  <c r="AR31" i="23"/>
  <c r="AS31" i="23"/>
  <c r="AT31" i="23"/>
  <c r="AX31" i="23"/>
  <c r="BE31" i="23"/>
  <c r="AU31" i="23"/>
  <c r="BD31" i="23"/>
  <c r="BC31" i="23"/>
  <c r="BB31" i="23"/>
  <c r="BA31" i="23"/>
  <c r="AZ31" i="23"/>
  <c r="BI30" i="23"/>
  <c r="BG30" i="23"/>
  <c r="AV30" i="23"/>
  <c r="AW30" i="23"/>
  <c r="BF30" i="23"/>
  <c r="AR30" i="23"/>
  <c r="AS30" i="23"/>
  <c r="AT30" i="23"/>
  <c r="AX30" i="23"/>
  <c r="BE30" i="23"/>
  <c r="AU30" i="23"/>
  <c r="BD30" i="23"/>
  <c r="BC30" i="23"/>
  <c r="BB30" i="23"/>
  <c r="BA30" i="23"/>
  <c r="AZ30" i="23"/>
  <c r="BI29" i="23"/>
  <c r="BG29" i="23"/>
  <c r="AV29" i="23"/>
  <c r="AW29" i="23"/>
  <c r="BF29" i="23"/>
  <c r="AR29" i="23"/>
  <c r="AS29" i="23"/>
  <c r="AT29" i="23"/>
  <c r="AX29" i="23"/>
  <c r="BE29" i="23"/>
  <c r="AU29" i="23"/>
  <c r="BD29" i="23"/>
  <c r="BC29" i="23"/>
  <c r="BB29" i="23"/>
  <c r="BA29" i="23"/>
  <c r="AZ29" i="23"/>
  <c r="BI28" i="23"/>
  <c r="BG28" i="23"/>
  <c r="AV28" i="23"/>
  <c r="AW28" i="23"/>
  <c r="BF28" i="23"/>
  <c r="AR28" i="23"/>
  <c r="AS28" i="23"/>
  <c r="AT28" i="23"/>
  <c r="AX28" i="23"/>
  <c r="BE28" i="23"/>
  <c r="AU28" i="23"/>
  <c r="BD28" i="23"/>
  <c r="BC28" i="23"/>
  <c r="BB28" i="23"/>
  <c r="BA28" i="23"/>
  <c r="AZ28" i="23"/>
  <c r="BI27" i="23"/>
  <c r="BG27" i="23"/>
  <c r="AV27" i="23"/>
  <c r="AW27" i="23"/>
  <c r="BF27" i="23"/>
  <c r="AR27" i="23"/>
  <c r="AS27" i="23"/>
  <c r="AT27" i="23"/>
  <c r="AX27" i="23"/>
  <c r="BE27" i="23"/>
  <c r="AU27" i="23"/>
  <c r="BD27" i="23"/>
  <c r="BC27" i="23"/>
  <c r="BB27" i="23"/>
  <c r="BA27" i="23"/>
  <c r="AZ27" i="23"/>
  <c r="BI26" i="23"/>
  <c r="BG26" i="23"/>
  <c r="AV26" i="23"/>
  <c r="AW26" i="23"/>
  <c r="BF26" i="23"/>
  <c r="AR26" i="23"/>
  <c r="AS26" i="23"/>
  <c r="AT26" i="23"/>
  <c r="AX26" i="23"/>
  <c r="BE26" i="23"/>
  <c r="AU26" i="23"/>
  <c r="BD26" i="23"/>
  <c r="BC26" i="23"/>
  <c r="BB26" i="23"/>
  <c r="BA26" i="23"/>
  <c r="AZ26" i="23"/>
  <c r="BI25" i="23"/>
  <c r="BG25" i="23"/>
  <c r="AV25" i="23"/>
  <c r="AW25" i="23"/>
  <c r="BF25" i="23"/>
  <c r="AR25" i="23"/>
  <c r="AS25" i="23"/>
  <c r="AT25" i="23"/>
  <c r="AX25" i="23"/>
  <c r="BE25" i="23"/>
  <c r="AU25" i="23"/>
  <c r="BD25" i="23"/>
  <c r="BC25" i="23"/>
  <c r="BB25" i="23"/>
  <c r="BA25" i="23"/>
  <c r="AZ25" i="23"/>
  <c r="BI24" i="23"/>
  <c r="BG24" i="23"/>
  <c r="AV24" i="23"/>
  <c r="AW24" i="23"/>
  <c r="BF24" i="23"/>
  <c r="AR24" i="23"/>
  <c r="AS24" i="23"/>
  <c r="AT24" i="23"/>
  <c r="AX24" i="23"/>
  <c r="BE24" i="23"/>
  <c r="AU24" i="23"/>
  <c r="BD24" i="23"/>
  <c r="BC24" i="23"/>
  <c r="BB24" i="23"/>
  <c r="BA24" i="23"/>
  <c r="AZ24" i="23"/>
  <c r="BI23" i="23"/>
  <c r="BG23" i="23"/>
  <c r="AV23" i="23"/>
  <c r="AW23" i="23"/>
  <c r="BF23" i="23"/>
  <c r="AR23" i="23"/>
  <c r="AS23" i="23"/>
  <c r="AT23" i="23"/>
  <c r="AX23" i="23"/>
  <c r="BE23" i="23"/>
  <c r="AU23" i="23"/>
  <c r="BD23" i="23"/>
  <c r="BC23" i="23"/>
  <c r="BB23" i="23"/>
  <c r="BA23" i="23"/>
  <c r="AZ23" i="23"/>
  <c r="BI22" i="23"/>
  <c r="BG22" i="23"/>
  <c r="AV22" i="23"/>
  <c r="AW22" i="23"/>
  <c r="BF22" i="23"/>
  <c r="AR22" i="23"/>
  <c r="AS22" i="23"/>
  <c r="AT22" i="23"/>
  <c r="AX22" i="23"/>
  <c r="BE22" i="23"/>
  <c r="AU22" i="23"/>
  <c r="BD22" i="23"/>
  <c r="BC22" i="23"/>
  <c r="BB22" i="23"/>
  <c r="BA22" i="23"/>
  <c r="AZ22" i="23"/>
  <c r="BI21" i="23"/>
  <c r="BG21" i="23"/>
  <c r="AV21" i="23"/>
  <c r="AW21" i="23"/>
  <c r="BF21" i="23"/>
  <c r="AR21" i="23"/>
  <c r="AS21" i="23"/>
  <c r="AT21" i="23"/>
  <c r="AX21" i="23"/>
  <c r="BE21" i="23"/>
  <c r="AU21" i="23"/>
  <c r="BD21" i="23"/>
  <c r="BC21" i="23"/>
  <c r="BB21" i="23"/>
  <c r="BA21" i="23"/>
  <c r="AZ21" i="23"/>
  <c r="BI19" i="23"/>
  <c r="BG19" i="23"/>
  <c r="AV19" i="23"/>
  <c r="AW19" i="23"/>
  <c r="BF19" i="23"/>
  <c r="AR19" i="23"/>
  <c r="AS19" i="23"/>
  <c r="AT19" i="23"/>
  <c r="AX19" i="23"/>
  <c r="BE19" i="23"/>
  <c r="AU19" i="23"/>
  <c r="BD19" i="23"/>
  <c r="BC19" i="23"/>
  <c r="BB19" i="23"/>
  <c r="BA19" i="23"/>
  <c r="AZ19" i="23"/>
  <c r="BI17" i="23"/>
  <c r="BG17" i="23"/>
  <c r="AV17" i="23"/>
  <c r="AW17" i="23"/>
  <c r="BF17" i="23"/>
  <c r="AR17" i="23"/>
  <c r="AS17" i="23"/>
  <c r="AT17" i="23"/>
  <c r="AX17" i="23"/>
  <c r="BE17" i="23"/>
  <c r="AU17" i="23"/>
  <c r="BD17" i="23"/>
  <c r="BC17" i="23"/>
  <c r="BB17" i="23"/>
  <c r="BA17" i="23"/>
  <c r="AZ17" i="23"/>
  <c r="BI16" i="23"/>
  <c r="BG16" i="23"/>
  <c r="AV16" i="23"/>
  <c r="AW16" i="23"/>
  <c r="BF16" i="23"/>
  <c r="AR16" i="23"/>
  <c r="AS16" i="23"/>
  <c r="AT16" i="23"/>
  <c r="AX16" i="23"/>
  <c r="BE16" i="23"/>
  <c r="AU16" i="23"/>
  <c r="BD16" i="23"/>
  <c r="BC16" i="23"/>
  <c r="BB16" i="23"/>
  <c r="BA16" i="23"/>
  <c r="AZ16" i="23"/>
  <c r="BI15" i="23"/>
  <c r="BG15" i="23"/>
  <c r="AV15" i="23"/>
  <c r="AW15" i="23"/>
  <c r="BF15" i="23"/>
  <c r="AR15" i="23"/>
  <c r="AS15" i="23"/>
  <c r="AT15" i="23"/>
  <c r="AX15" i="23"/>
  <c r="BE15" i="23"/>
  <c r="AU15" i="23"/>
  <c r="BD15" i="23"/>
  <c r="BC15" i="23"/>
  <c r="BB15" i="23"/>
  <c r="BA15" i="23"/>
  <c r="AZ15" i="23"/>
  <c r="BI14" i="23"/>
  <c r="BG14" i="23"/>
  <c r="AV14" i="23"/>
  <c r="AW14" i="23"/>
  <c r="BF14" i="23"/>
  <c r="AR14" i="23"/>
  <c r="AS14" i="23"/>
  <c r="AT14" i="23"/>
  <c r="AX14" i="23"/>
  <c r="BE14" i="23"/>
  <c r="AU14" i="23"/>
  <c r="BD14" i="23"/>
  <c r="BC14" i="23"/>
  <c r="BB14" i="23"/>
  <c r="BA14" i="23"/>
  <c r="AZ14" i="23"/>
  <c r="BI12" i="23"/>
  <c r="BG12" i="23"/>
  <c r="AV12" i="23"/>
  <c r="AW12" i="23"/>
  <c r="BF12" i="23"/>
  <c r="AR12" i="23"/>
  <c r="AS12" i="23"/>
  <c r="AT12" i="23"/>
  <c r="AX12" i="23"/>
  <c r="BE12" i="23"/>
  <c r="AU12" i="23"/>
  <c r="BD12" i="23"/>
  <c r="BC12" i="23"/>
  <c r="BB12" i="23"/>
  <c r="BA12" i="23"/>
  <c r="AZ12" i="23"/>
  <c r="BI11" i="23"/>
  <c r="BG11" i="23"/>
  <c r="AV11" i="23"/>
  <c r="AW11" i="23"/>
  <c r="BF11" i="23"/>
  <c r="AR11" i="23"/>
  <c r="AS11" i="23"/>
  <c r="AT11" i="23"/>
  <c r="AX11" i="23"/>
  <c r="BE11" i="23"/>
  <c r="AU11" i="23"/>
  <c r="BD11" i="23"/>
  <c r="BC11" i="23"/>
  <c r="BB11" i="23"/>
  <c r="BA11" i="23"/>
  <c r="AZ11" i="23"/>
  <c r="BI10" i="23"/>
  <c r="BG10" i="23"/>
  <c r="AV10" i="23"/>
  <c r="AW10" i="23"/>
  <c r="BF10" i="23"/>
  <c r="AR10" i="23"/>
  <c r="AS10" i="23"/>
  <c r="AT10" i="23"/>
  <c r="AX10" i="23"/>
  <c r="BE10" i="23"/>
  <c r="AU10" i="23"/>
  <c r="BD10" i="23"/>
  <c r="BC10" i="23"/>
  <c r="BB10" i="23"/>
  <c r="BA10" i="23"/>
  <c r="AZ10" i="23"/>
  <c r="CN7" i="23"/>
  <c r="CT7" i="23"/>
  <c r="CO7" i="23"/>
  <c r="CU7" i="23"/>
  <c r="CP7" i="23"/>
  <c r="CV7" i="23"/>
  <c r="CQ7" i="23"/>
  <c r="CW7" i="23"/>
  <c r="CR7" i="23"/>
  <c r="CX7" i="23"/>
  <c r="CZ7" i="23"/>
  <c r="DF7" i="23"/>
  <c r="CM7" i="23"/>
  <c r="DE7" i="23"/>
  <c r="DG7" i="23"/>
  <c r="DI7" i="23"/>
  <c r="BI7" i="23"/>
  <c r="BG7" i="23"/>
  <c r="AV7" i="23"/>
  <c r="AW7" i="23"/>
  <c r="BF7" i="23"/>
  <c r="AR7" i="23"/>
  <c r="AS7" i="23"/>
  <c r="AT7" i="23"/>
  <c r="AX7" i="23"/>
  <c r="BE7" i="23"/>
  <c r="AU7" i="23"/>
  <c r="BD7" i="23"/>
  <c r="BC7" i="23"/>
  <c r="BB7" i="23"/>
  <c r="BA7" i="23"/>
  <c r="AZ7" i="23"/>
</calcChain>
</file>

<file path=xl/sharedStrings.xml><?xml version="1.0" encoding="utf-8"?>
<sst xmlns="http://schemas.openxmlformats.org/spreadsheetml/2006/main" count="1423" uniqueCount="144">
  <si>
    <t>jMRUI Results Textfile</t>
  </si>
  <si>
    <t>Filename: C5985446_WIP_31P_ISIS_Whole_Brain_7_1_raw_act.SDAT</t>
  </si>
  <si>
    <t>Name of Patient:</t>
  </si>
  <si>
    <t>Date of Experiment:</t>
  </si>
  <si>
    <t>Spectrometer:</t>
  </si>
  <si>
    <t>Additional Information:</t>
  </si>
  <si>
    <t>Points</t>
  </si>
  <si>
    <t>Samp.Int.</t>
  </si>
  <si>
    <t>ZeroOrder</t>
  </si>
  <si>
    <t>BeginTime</t>
  </si>
  <si>
    <t>Tra.Freq.</t>
  </si>
  <si>
    <t>Magn.F.</t>
  </si>
  <si>
    <t>Nucleus</t>
  </si>
  <si>
    <t>Name of Algorithm: AMARES</t>
  </si>
  <si>
    <t>GAMMA 1</t>
  </si>
  <si>
    <t>GAMMA 2</t>
  </si>
  <si>
    <t>ALPHA 1</t>
  </si>
  <si>
    <t>ALPHA 2</t>
  </si>
  <si>
    <t>BETA 1</t>
  </si>
  <si>
    <t>BETA 2</t>
  </si>
  <si>
    <t>BETA 3</t>
  </si>
  <si>
    <t>NAD</t>
  </si>
  <si>
    <t>PCR</t>
  </si>
  <si>
    <t>GPC</t>
  </si>
  <si>
    <t>GPE</t>
  </si>
  <si>
    <t>PI</t>
  </si>
  <si>
    <t>PI_2</t>
  </si>
  <si>
    <t>PME</t>
  </si>
  <si>
    <t>PCH</t>
  </si>
  <si>
    <t>UDP</t>
  </si>
  <si>
    <t>PI_3</t>
  </si>
  <si>
    <t>PME2</t>
  </si>
  <si>
    <t>PI4</t>
  </si>
  <si>
    <t>Frequencies (ppm)</t>
  </si>
  <si>
    <t>Standard deviation of Frequencies (ppm)</t>
  </si>
  <si>
    <t>Amplitudes (-)</t>
  </si>
  <si>
    <t>Standard deviation of Amplitudes (-)</t>
  </si>
  <si>
    <t>Dampings (Hz)</t>
  </si>
  <si>
    <t>Standard deviation of Dampings (Hz)</t>
  </si>
  <si>
    <t>Phases (degrees)</t>
  </si>
  <si>
    <t>Standard deviation of Phases (degrees)</t>
  </si>
  <si>
    <t>Noise :</t>
  </si>
  <si>
    <t>pH</t>
  </si>
  <si>
    <t>Standard deviation of pH</t>
  </si>
  <si>
    <t>[Mg2+]</t>
  </si>
  <si>
    <t>Standard deviation of [Mg2+]</t>
  </si>
  <si>
    <t>Not known</t>
  </si>
  <si>
    <t>Filename: C3377723_WIP_31P_ISIS_Whole_Brain_5_1_raw_act.SDAT</t>
  </si>
  <si>
    <t>Filename: C7166610_WIP_31P_ISIS_Whole_Brain_12_1_raw_act.SDAT</t>
  </si>
  <si>
    <t>Filename: C8206309_WIP_31P_ISIS_Whole_Brain_12_1_raw_act.SDAT</t>
  </si>
  <si>
    <t>Filename: C8009246_WIP_31P_ISIS_Whole_Brain_14_1_raw_act.SDAT</t>
  </si>
  <si>
    <t>Filename: C5039422_WIP_31P_ISIS_Whole_Brain_14_1_raw_act.SDAT</t>
  </si>
  <si>
    <t>Filename: C6572881_WIP_31P_ISIS_Whole_Brain_13_1_raw_act.SDAT</t>
  </si>
  <si>
    <t>Filename: C0688569_WIP_31P_ISIS_Whole_Brain_13_1_raw_act.SDAT</t>
  </si>
  <si>
    <t>Filename: C2205100_WIP_31P_ISIS_Whole_Brain_12_1_raw_act.SDAT</t>
  </si>
  <si>
    <t>Filename: C2715828_WIP_31P_ISIS_Whole_Brain_14_1_raw_act.SDAT</t>
  </si>
  <si>
    <t>Filename: C9046523_WIP_31P_ISIS_Whole_Brain_13_1_raw_act.SDAT</t>
  </si>
  <si>
    <t>Filename: C0295714_WIP_31P_ISIS_Whole_Brain_13_1_raw_act.SDAT</t>
  </si>
  <si>
    <t>Filename: C9702471_WIP_31P_ISIS_Whole_Brain_13_1_raw_act.SDAT</t>
  </si>
  <si>
    <t>Filename: C2961994_WIP_31P_ISIS_Whole_Brain_11_1_raw_act.SDAT</t>
  </si>
  <si>
    <t>Filename: C2454394_WIP_31P_ISIS_Whole_Brain_13_1_raw_act.SDAT</t>
  </si>
  <si>
    <t>Filename: C0668193_WIP_31P_ISIS_Whole_Brain_15_1_raw_act.SDAT</t>
  </si>
  <si>
    <t>Filename: C2172306_WIP_31P_ISIS_Whole_Brain_14_1_raw_act.SDAT</t>
  </si>
  <si>
    <t>Filename: C9500267_WIP_31P_ISIS_Whole_Brain_15_1_raw_act.SDAT</t>
  </si>
  <si>
    <t>Filename: C2480940_WIP_31P_ISIS_Whole_Brain_14_1_raw_act.SDAT</t>
  </si>
  <si>
    <t>Filename: C6488631_WIP_31P_ISIS_Whole_Brain_12_1_raw_act.SDAT</t>
  </si>
  <si>
    <t>Filename: C9413622_WIP_31P_ISIS_Whole_Brain_13_1_raw_act.SDAT</t>
  </si>
  <si>
    <t>LWP</t>
  </si>
  <si>
    <t>Peaks that are Pi:</t>
  </si>
  <si>
    <t>pH calculated using an amplitude</t>
  </si>
  <si>
    <t>scan</t>
  </si>
  <si>
    <t>weighted average Pi peak position</t>
  </si>
  <si>
    <t>NTP = beta</t>
  </si>
  <si>
    <t>epp= Pi + PCr + 2*gamma + beta</t>
  </si>
  <si>
    <t>Amplitudes</t>
  </si>
  <si>
    <t>Freq</t>
  </si>
  <si>
    <t>Amp^2</t>
  </si>
  <si>
    <t>Baseline</t>
  </si>
  <si>
    <t>pH (Pi)</t>
  </si>
  <si>
    <t>Scan</t>
  </si>
  <si>
    <t>Gamma1</t>
  </si>
  <si>
    <t>Gamma2</t>
  </si>
  <si>
    <t>alpha1</t>
  </si>
  <si>
    <t>alpha2</t>
  </si>
  <si>
    <t>beta1</t>
  </si>
  <si>
    <t>beta2</t>
  </si>
  <si>
    <t>beta3</t>
  </si>
  <si>
    <t>PCr</t>
  </si>
  <si>
    <t>Pi</t>
  </si>
  <si>
    <t>Pi2</t>
  </si>
  <si>
    <t>PCh</t>
  </si>
  <si>
    <t>Pi3</t>
  </si>
  <si>
    <t>Pi4</t>
  </si>
  <si>
    <t>Pitot</t>
  </si>
  <si>
    <t>PMEtot</t>
  </si>
  <si>
    <t>NTP beta</t>
  </si>
  <si>
    <t>epp</t>
  </si>
  <si>
    <t>PCr/Pi</t>
  </si>
  <si>
    <t>PCr/epp</t>
  </si>
  <si>
    <t>Pi/epp</t>
  </si>
  <si>
    <t>PME/epp</t>
  </si>
  <si>
    <t>NTP/epp</t>
  </si>
  <si>
    <t>PCr/NTP</t>
  </si>
  <si>
    <t>Time from start HI</t>
  </si>
  <si>
    <t>pH(Pi)</t>
  </si>
  <si>
    <t>Pi1</t>
  </si>
  <si>
    <t>peak 11</t>
  </si>
  <si>
    <t>AW PI</t>
  </si>
  <si>
    <t>difference</t>
  </si>
  <si>
    <t>LWP733</t>
  </si>
  <si>
    <t>LWP734</t>
  </si>
  <si>
    <t>LWP736</t>
  </si>
  <si>
    <t>LWP737</t>
  </si>
  <si>
    <t>LWP738</t>
  </si>
  <si>
    <t>LWP740</t>
  </si>
  <si>
    <t>LWP741</t>
  </si>
  <si>
    <t>LWP742</t>
  </si>
  <si>
    <t>LWP743</t>
  </si>
  <si>
    <t>LWP745</t>
  </si>
  <si>
    <t>LWP747</t>
  </si>
  <si>
    <t>LWP748</t>
  </si>
  <si>
    <t>LWP749</t>
  </si>
  <si>
    <t>LWP750</t>
  </si>
  <si>
    <t>LWP751</t>
  </si>
  <si>
    <t>LWP753</t>
  </si>
  <si>
    <t>LWP754</t>
  </si>
  <si>
    <t>LWP755</t>
  </si>
  <si>
    <t>LWP758</t>
  </si>
  <si>
    <t>LWP759</t>
  </si>
  <si>
    <t>LWP761</t>
  </si>
  <si>
    <t xml:space="preserve">PAINT Phase2 </t>
  </si>
  <si>
    <t>31P results</t>
  </si>
  <si>
    <t>Transposed</t>
  </si>
  <si>
    <t>Filename: C5040889_WIP_31P_ISIS_Whole_Brain_7_1_raw_act.SDAT</t>
  </si>
  <si>
    <t xml:space="preserve">Name of Patient: </t>
  </si>
  <si>
    <t xml:space="preserve">Date of Experiment: </t>
  </si>
  <si>
    <t xml:space="preserve">Spectrometer: </t>
  </si>
  <si>
    <t xml:space="preserve">Additional Information: </t>
  </si>
  <si>
    <t xml:space="preserve">Noise : </t>
  </si>
  <si>
    <t>LWP735</t>
  </si>
  <si>
    <t>Filename: XX_0002</t>
  </si>
  <si>
    <t>LWP739</t>
  </si>
  <si>
    <t>LWP744</t>
  </si>
  <si>
    <t>LWP746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</si>
</sst>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21" fontId="0" fillId="0" borderId="0" xfId="0" applyNumberFormat="1"/>
    <xf numFmtId="0" fontId="2" fillId="3" borderId="0" xfId="0" applyFont="1" applyFill="1"/>
    <xf numFmtId="0" fontId="2" fillId="8" borderId="0" xfId="0" applyFont="1" applyFill="1"/>
    <xf numFmtId="11" fontId="0" fillId="0" borderId="0" xfId="0" applyNumberFormat="1"/>
    <xf numFmtId="0" fontId="0" fillId="8" borderId="0" xfId="0" applyFill="1"/>
    <xf numFmtId="11" fontId="0" fillId="8" borderId="0" xfId="0" applyNumberFormat="1" applyFill="1"/>
    <xf numFmtId="11" fontId="4" fillId="0" borderId="0" xfId="1" applyNumberFormat="1"/>
    <xf numFmtId="11" fontId="5" fillId="0" borderId="0" xfId="0" applyNumberFormat="1" applyFont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  <xf numFmtId="0" fontId="9" fillId="0" borderId="0" xfId="0" applyFont="1" applyAlignment="1"/>
    <xf numFmtId="0" fontId="8" fillId="9" borderId="1" xfId="0" applyFont="1" applyFill="1" applyBorder="1"/>
    <xf numFmtId="0" fontId="8" fillId="0" borderId="1" xfId="0" applyFont="1" applyBorder="1"/>
    <xf numFmtId="2" fontId="8" fillId="9" borderId="1" xfId="0" applyNumberFormat="1" applyFont="1" applyFill="1" applyBorder="1"/>
    <xf numFmtId="2" fontId="8" fillId="0" borderId="1" xfId="0" applyNumberFormat="1" applyFont="1" applyBorder="1"/>
    <xf numFmtId="0" fontId="7" fillId="0" borderId="0" xfId="0" applyFont="1" applyFill="1"/>
    <xf numFmtId="0" fontId="10" fillId="0" borderId="0" xfId="0" applyFont="1" applyFill="1"/>
    <xf numFmtId="11" fontId="9" fillId="0" borderId="0" xfId="0" applyNumberFormat="1" applyFont="1" applyAlignment="1"/>
    <xf numFmtId="2" fontId="0" fillId="0" borderId="0" xfId="0" applyNumberFormat="1" applyFont="1" applyAlignment="1"/>
    <xf numFmtId="11" fontId="0" fillId="0" borderId="0" xfId="0" applyNumberFormat="1" applyFont="1" applyAlignment="1"/>
  </cellXfs>
  <cellStyles count="2">
    <cellStyle name="Normal" xfId="0" builtinId="0"/>
    <cellStyle name="Normal 3" xfId="1" xr:uid="{F82971CC-C0F6-2042-9FE6-7676ED66EA8A}"/>
  </cellStyles>
  <dxfs count="10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PCr/Pi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summary'!$B$6</c:f>
              <c:strCache>
                <c:ptCount val="1"/>
                <c:pt idx="0">
                  <c:v>PCr/Pi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summary'!$B$7:$B$31</c:f>
              <c:numCache>
                <c:formatCode>0.00</c:formatCode>
                <c:ptCount val="25"/>
                <c:pt idx="0">
                  <c:v>1.6383315121510502</c:v>
                </c:pt>
                <c:pt idx="1">
                  <c:v>2.5235498523960511</c:v>
                </c:pt>
                <c:pt idx="2">
                  <c:v>3.3865893191220002</c:v>
                </c:pt>
                <c:pt idx="3">
                  <c:v>0.97571888470562562</c:v>
                </c:pt>
                <c:pt idx="4">
                  <c:v>1.595948848517512</c:v>
                </c:pt>
                <c:pt idx="5">
                  <c:v>1.0995550712428854</c:v>
                </c:pt>
                <c:pt idx="6">
                  <c:v>1.0399384841438826</c:v>
                </c:pt>
                <c:pt idx="7">
                  <c:v>1.1566027610730334</c:v>
                </c:pt>
                <c:pt idx="8">
                  <c:v>1.0581515093003797</c:v>
                </c:pt>
                <c:pt idx="9">
                  <c:v>1.5144084630664756</c:v>
                </c:pt>
                <c:pt idx="10">
                  <c:v>1.555778860165089</c:v>
                </c:pt>
                <c:pt idx="11">
                  <c:v>2.5835661238672754</c:v>
                </c:pt>
                <c:pt idx="12">
                  <c:v>1.4340882288272803</c:v>
                </c:pt>
                <c:pt idx="13">
                  <c:v>0.9396479870826433</c:v>
                </c:pt>
                <c:pt idx="14">
                  <c:v>1.6626415689988556</c:v>
                </c:pt>
                <c:pt idx="15">
                  <c:v>1.2509625456305087</c:v>
                </c:pt>
                <c:pt idx="16">
                  <c:v>2.0458034541965455</c:v>
                </c:pt>
                <c:pt idx="17">
                  <c:v>1.2172602535544828</c:v>
                </c:pt>
                <c:pt idx="18">
                  <c:v>3.1709281078919034</c:v>
                </c:pt>
                <c:pt idx="19">
                  <c:v>1.4220019518486251</c:v>
                </c:pt>
                <c:pt idx="20">
                  <c:v>2.0801434047257437</c:v>
                </c:pt>
                <c:pt idx="21">
                  <c:v>1.181761825057343</c:v>
                </c:pt>
                <c:pt idx="22">
                  <c:v>1.7533281352237733</c:v>
                </c:pt>
                <c:pt idx="23">
                  <c:v>1.3787271231749949</c:v>
                </c:pt>
                <c:pt idx="24">
                  <c:v>1.1313232076200284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4-9E41-9733-953EE5A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912528"/>
        <c:axId val="270613728"/>
      </c:barChart>
      <c:catAx>
        <c:axId val="2799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3728"/>
        <c:crosses val="autoZero"/>
        <c:auto val="1"/>
        <c:lblAlgn val="ctr"/>
        <c:lblOffset val="100"/>
        <c:noMultiLvlLbl val="0"/>
      </c:catAx>
      <c:valAx>
        <c:axId val="2706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PCr Frequency (ppm)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[1]Raw_data!$AZ$7:$AZ$108</c:f>
              <c:strCach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[1]Raw_data!$CM$7:$CM$108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3.9022000000000001E-2</c:v>
                </c:pt>
                <c:pt idx="56">
                  <c:v>8.8497999999999997E-3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C-5143-A427-E0675EEC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4112"/>
        <c:axId val="209996032"/>
      </c:scatterChart>
      <c:valAx>
        <c:axId val="2099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996032"/>
        <c:crosses val="autoZero"/>
        <c:crossBetween val="midCat"/>
      </c:valAx>
      <c:valAx>
        <c:axId val="20999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PCr Frequency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9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PCr Amplitude (au)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[1]Raw_data!$AZ$7:$AZ$108</c:f>
              <c:strCach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[1]Raw_data!$AD$7:$AD$108</c:f>
              <c:numCache>
                <c:formatCode>General</c:formatCode>
                <c:ptCount val="102"/>
                <c:pt idx="55">
                  <c:v>4.6652999999999998E-3</c:v>
                </c:pt>
                <c:pt idx="56">
                  <c:v>1.0487E-2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2-3246-BCCB-94FF6F2D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8320"/>
        <c:axId val="210018688"/>
      </c:scatterChart>
      <c:valAx>
        <c:axId val="2100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18688"/>
        <c:crosses val="autoZero"/>
        <c:crossBetween val="midCat"/>
      </c:valAx>
      <c:valAx>
        <c:axId val="21001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PCr Amplitude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0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 (PCr</a:t>
            </a:r>
            <a:r>
              <a:rPr lang="en-GB" baseline="0"/>
              <a:t> - Pi) no correction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[1]Raw_data!$AZ$7:$AZ$108</c:f>
              <c:strCach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[1]Raw_data!$DD$7:$DD$108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5-0A43-8062-FFEBA89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7360"/>
        <c:axId val="210050048"/>
      </c:scatterChart>
      <c:valAx>
        <c:axId val="2100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50048"/>
        <c:crosses val="autoZero"/>
        <c:crossBetween val="midCat"/>
      </c:valAx>
      <c:valAx>
        <c:axId val="21005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 (PCr</a:t>
            </a:r>
            <a:r>
              <a:rPr lang="en-GB" baseline="0"/>
              <a:t> - Pi) no correction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[1]Raw_data!$AZ$7:$AZ$108</c:f>
              <c:strCach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[1]Raw_data!$DL$7:$DL$108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6-8448-8C1E-A7ECEF74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4992"/>
        <c:axId val="210086912"/>
      </c:scatterChart>
      <c:valAx>
        <c:axId val="2100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86912"/>
        <c:crosses val="autoZero"/>
        <c:crossBetween val="midCat"/>
      </c:valAx>
      <c:valAx>
        <c:axId val="21008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NTP/epp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[1]Raw_data!$AZ$17:$AZ$52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[1]Raw_data!$BE$17:$BE$52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D242-BC6D-C9E44FB0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7600"/>
        <c:axId val="210256256"/>
      </c:scatterChart>
      <c:valAx>
        <c:axId val="21125760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Time from deocclusion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56256"/>
        <c:crosses val="autoZero"/>
        <c:crossBetween val="midCat"/>
      </c:valAx>
      <c:valAx>
        <c:axId val="21025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NTP/epp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576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summary'!$C$6</c:f>
              <c:strCache>
                <c:ptCount val="1"/>
                <c:pt idx="0">
                  <c:v>PCr/epp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summary'!$C$7:$C$31</c:f>
              <c:numCache>
                <c:formatCode>0.00</c:formatCode>
                <c:ptCount val="25"/>
                <c:pt idx="0">
                  <c:v>0.2169300493948704</c:v>
                </c:pt>
                <c:pt idx="1">
                  <c:v>0.1733525346498557</c:v>
                </c:pt>
                <c:pt idx="2">
                  <c:v>0.2758108083910159</c:v>
                </c:pt>
                <c:pt idx="3">
                  <c:v>0.16750503489297927</c:v>
                </c:pt>
                <c:pt idx="4">
                  <c:v>0.24061589963673413</c:v>
                </c:pt>
                <c:pt idx="5">
                  <c:v>0.22404042805222824</c:v>
                </c:pt>
                <c:pt idx="6">
                  <c:v>0.18684130396566853</c:v>
                </c:pt>
                <c:pt idx="7">
                  <c:v>0.26947646441396966</c:v>
                </c:pt>
                <c:pt idx="8">
                  <c:v>0.24171411852747068</c:v>
                </c:pt>
                <c:pt idx="9">
                  <c:v>0.28982606404704775</c:v>
                </c:pt>
                <c:pt idx="10">
                  <c:v>0.24435923307082971</c:v>
                </c:pt>
                <c:pt idx="11">
                  <c:v>0.24625029872923185</c:v>
                </c:pt>
                <c:pt idx="12">
                  <c:v>0.22925868147978676</c:v>
                </c:pt>
                <c:pt idx="13">
                  <c:v>0.24397142663265914</c:v>
                </c:pt>
                <c:pt idx="14">
                  <c:v>0.27845317158248345</c:v>
                </c:pt>
                <c:pt idx="15">
                  <c:v>0.24558551001143164</c:v>
                </c:pt>
                <c:pt idx="16">
                  <c:v>0.2202307173766499</c:v>
                </c:pt>
                <c:pt idx="17">
                  <c:v>0.14670457889370206</c:v>
                </c:pt>
                <c:pt idx="18">
                  <c:v>0.33777854858457157</c:v>
                </c:pt>
                <c:pt idx="19">
                  <c:v>0.29911850640565851</c:v>
                </c:pt>
                <c:pt idx="20">
                  <c:v>0.2883325802855185</c:v>
                </c:pt>
                <c:pt idx="21">
                  <c:v>0.23851707268245684</c:v>
                </c:pt>
                <c:pt idx="22">
                  <c:v>0.20376566893811091</c:v>
                </c:pt>
                <c:pt idx="23">
                  <c:v>0.22393169244231581</c:v>
                </c:pt>
                <c:pt idx="24">
                  <c:v>0.21990552512866446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0-5B40-A7D9-BBAC3535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summary'!$D$6</c:f>
              <c:strCache>
                <c:ptCount val="1"/>
                <c:pt idx="0">
                  <c:v>Pi/epp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summary'!$D$7:$D$31</c:f>
              <c:numCache>
                <c:formatCode>0.00</c:formatCode>
                <c:ptCount val="25"/>
                <c:pt idx="0">
                  <c:v>0.13240912952351852</c:v>
                </c:pt>
                <c:pt idx="1">
                  <c:v>6.8693921178240858E-2</c:v>
                </c:pt>
                <c:pt idx="2">
                  <c:v>8.1442059370376199E-2</c:v>
                </c:pt>
                <c:pt idx="3">
                  <c:v>0.17167345791766195</c:v>
                </c:pt>
                <c:pt idx="4">
                  <c:v>0.15076667391955823</c:v>
                </c:pt>
                <c:pt idx="5">
                  <c:v>0.20375553158877568</c:v>
                </c:pt>
                <c:pt idx="6">
                  <c:v>0.17966572716989454</c:v>
                </c:pt>
                <c:pt idx="7">
                  <c:v>0.2329896430162107</c:v>
                </c:pt>
                <c:pt idx="8">
                  <c:v>0.22843053797398571</c:v>
                </c:pt>
                <c:pt idx="9">
                  <c:v>0.1913790573120468</c:v>
                </c:pt>
                <c:pt idx="10">
                  <c:v>0.15706553118024752</c:v>
                </c:pt>
                <c:pt idx="11">
                  <c:v>9.5314107293149486E-2</c:v>
                </c:pt>
                <c:pt idx="12">
                  <c:v>0.15986372168137947</c:v>
                </c:pt>
                <c:pt idx="13">
                  <c:v>0.25964130183487694</c:v>
                </c:pt>
                <c:pt idx="14">
                  <c:v>0.16747636819290609</c:v>
                </c:pt>
                <c:pt idx="15">
                  <c:v>0.1963172365705417</c:v>
                </c:pt>
                <c:pt idx="16">
                  <c:v>0.10764998804009829</c:v>
                </c:pt>
                <c:pt idx="17">
                  <c:v>0.12052030653700777</c:v>
                </c:pt>
                <c:pt idx="18">
                  <c:v>0.10652355937805652</c:v>
                </c:pt>
                <c:pt idx="19">
                  <c:v>0.21035027836410472</c:v>
                </c:pt>
                <c:pt idx="20">
                  <c:v>0.13861187629202598</c:v>
                </c:pt>
                <c:pt idx="21">
                  <c:v>0.20183176307195674</c:v>
                </c:pt>
                <c:pt idx="22">
                  <c:v>0.11621650553853957</c:v>
                </c:pt>
                <c:pt idx="23">
                  <c:v>0.16241915363689649</c:v>
                </c:pt>
                <c:pt idx="24">
                  <c:v>0.19437904539347434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D64E-BA0D-346A6661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summary'!$E$6</c:f>
              <c:strCache>
                <c:ptCount val="1"/>
                <c:pt idx="0">
                  <c:v>PME/epp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summary'!$E$7:$E$31</c:f>
              <c:numCache>
                <c:formatCode>0.00</c:formatCode>
                <c:ptCount val="25"/>
                <c:pt idx="0">
                  <c:v>0.21630362123971342</c:v>
                </c:pt>
                <c:pt idx="1">
                  <c:v>0.15526436947186573</c:v>
                </c:pt>
                <c:pt idx="2">
                  <c:v>0.17291773895802495</c:v>
                </c:pt>
                <c:pt idx="3">
                  <c:v>0.10753955318252074</c:v>
                </c:pt>
                <c:pt idx="4">
                  <c:v>0.1898898460983876</c:v>
                </c:pt>
                <c:pt idx="5">
                  <c:v>0.21875587599175328</c:v>
                </c:pt>
                <c:pt idx="6">
                  <c:v>0.15895811863364753</c:v>
                </c:pt>
                <c:pt idx="7">
                  <c:v>0.31580422243866324</c:v>
                </c:pt>
                <c:pt idx="8">
                  <c:v>0.23425781761136674</c:v>
                </c:pt>
                <c:pt idx="9">
                  <c:v>0.26565573871944803</c:v>
                </c:pt>
                <c:pt idx="10">
                  <c:v>0.17358479438297467</c:v>
                </c:pt>
                <c:pt idx="11">
                  <c:v>0.16565704845128376</c:v>
                </c:pt>
                <c:pt idx="12">
                  <c:v>0.18250072376287677</c:v>
                </c:pt>
                <c:pt idx="13">
                  <c:v>0.24144974656667442</c:v>
                </c:pt>
                <c:pt idx="14">
                  <c:v>0.17006838238355593</c:v>
                </c:pt>
                <c:pt idx="15">
                  <c:v>0.1905361544429037</c:v>
                </c:pt>
                <c:pt idx="16">
                  <c:v>0.20352110379020155</c:v>
                </c:pt>
                <c:pt idx="17">
                  <c:v>0.18237560478214154</c:v>
                </c:pt>
                <c:pt idx="18">
                  <c:v>0.11622005232601897</c:v>
                </c:pt>
                <c:pt idx="19">
                  <c:v>0.14526100432922798</c:v>
                </c:pt>
                <c:pt idx="20">
                  <c:v>0.1880881201993202</c:v>
                </c:pt>
                <c:pt idx="21">
                  <c:v>0.1942069241645083</c:v>
                </c:pt>
                <c:pt idx="22">
                  <c:v>0.20060969243065618</c:v>
                </c:pt>
                <c:pt idx="23">
                  <c:v>0.13256799611236078</c:v>
                </c:pt>
                <c:pt idx="24">
                  <c:v>0.2000773112691808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9-E043-B80A-08D18DEA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summary'!$F$6</c:f>
              <c:strCache>
                <c:ptCount val="1"/>
                <c:pt idx="0">
                  <c:v>NTP/epp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summary'!$F$7:$F$31</c:f>
              <c:numCache>
                <c:formatCode>0.00</c:formatCode>
                <c:ptCount val="25"/>
                <c:pt idx="0">
                  <c:v>0.20650305171548361</c:v>
                </c:pt>
                <c:pt idx="1">
                  <c:v>0.12783239362485554</c:v>
                </c:pt>
                <c:pt idx="2">
                  <c:v>0.17317671384950434</c:v>
                </c:pt>
                <c:pt idx="3">
                  <c:v>0.20261346072783476</c:v>
                </c:pt>
                <c:pt idx="4">
                  <c:v>0.16721719534242896</c:v>
                </c:pt>
                <c:pt idx="5">
                  <c:v>0.21552311125398324</c:v>
                </c:pt>
                <c:pt idx="6">
                  <c:v>0.18938929761146844</c:v>
                </c:pt>
                <c:pt idx="7">
                  <c:v>0.1312552030751036</c:v>
                </c:pt>
                <c:pt idx="8">
                  <c:v>0.1869375429125078</c:v>
                </c:pt>
                <c:pt idx="9">
                  <c:v>0.11290542177302568</c:v>
                </c:pt>
                <c:pt idx="10">
                  <c:v>0.17809586648138051</c:v>
                </c:pt>
                <c:pt idx="11">
                  <c:v>0.11963196558639251</c:v>
                </c:pt>
                <c:pt idx="12">
                  <c:v>0.18297236791567159</c:v>
                </c:pt>
                <c:pt idx="13">
                  <c:v>9.6471805295244503E-2</c:v>
                </c:pt>
                <c:pt idx="14">
                  <c:v>0.13059799393169952</c:v>
                </c:pt>
                <c:pt idx="15">
                  <c:v>0.17004647257436556</c:v>
                </c:pt>
                <c:pt idx="16">
                  <c:v>0.24704264248591989</c:v>
                </c:pt>
                <c:pt idx="17">
                  <c:v>0.14082427728391511</c:v>
                </c:pt>
                <c:pt idx="18">
                  <c:v>0.16528925619834708</c:v>
                </c:pt>
                <c:pt idx="19">
                  <c:v>8.7818968691238286E-2</c:v>
                </c:pt>
                <c:pt idx="20">
                  <c:v>0.11856314180618341</c:v>
                </c:pt>
                <c:pt idx="21">
                  <c:v>0.14602805200005003</c:v>
                </c:pt>
                <c:pt idx="22">
                  <c:v>0.22183769239313852</c:v>
                </c:pt>
                <c:pt idx="23">
                  <c:v>0.14526210670634462</c:v>
                </c:pt>
                <c:pt idx="24">
                  <c:v>0.14766827710960936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1C40-B6D1-449382E2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summary'!$G$6</c:f>
              <c:strCache>
                <c:ptCount val="1"/>
                <c:pt idx="0">
                  <c:v>PCr/NTP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summary'!$G$7:$G$31</c:f>
              <c:numCache>
                <c:formatCode>0.00</c:formatCode>
                <c:ptCount val="25"/>
                <c:pt idx="0">
                  <c:v>1.0504931892907468</c:v>
                </c:pt>
                <c:pt idx="1">
                  <c:v>1.3560923779506644</c:v>
                </c:pt>
                <c:pt idx="2">
                  <c:v>1.5926552840741832</c:v>
                </c:pt>
                <c:pt idx="3">
                  <c:v>0.8267221451687472</c:v>
                </c:pt>
                <c:pt idx="4">
                  <c:v>1.4389423237484555</c:v>
                </c:pt>
                <c:pt idx="5">
                  <c:v>1.039519273588287</c:v>
                </c:pt>
                <c:pt idx="6">
                  <c:v>0.98654626381778388</c:v>
                </c:pt>
                <c:pt idx="7">
                  <c:v>2.053072625698324</c:v>
                </c:pt>
                <c:pt idx="8">
                  <c:v>1.2930207317456821</c:v>
                </c:pt>
                <c:pt idx="9">
                  <c:v>2.5669809252356939</c:v>
                </c:pt>
                <c:pt idx="10">
                  <c:v>1.3720657188659506</c:v>
                </c:pt>
                <c:pt idx="11">
                  <c:v>2.0583988361488688</c:v>
                </c:pt>
                <c:pt idx="12">
                  <c:v>1.2529688722476806</c:v>
                </c:pt>
                <c:pt idx="13">
                  <c:v>2.5289402005695183</c:v>
                </c:pt>
                <c:pt idx="14">
                  <c:v>2.1321397304778631</c:v>
                </c:pt>
                <c:pt idx="15">
                  <c:v>1.444225841874085</c:v>
                </c:pt>
                <c:pt idx="16">
                  <c:v>0.89146843298197742</c:v>
                </c:pt>
                <c:pt idx="17">
                  <c:v>1.0417563059665607</c:v>
                </c:pt>
                <c:pt idx="18">
                  <c:v>2.0435602189366584</c:v>
                </c:pt>
                <c:pt idx="19">
                  <c:v>3.4060808372428726</c:v>
                </c:pt>
                <c:pt idx="20">
                  <c:v>2.431890517517318</c:v>
                </c:pt>
                <c:pt idx="21">
                  <c:v>1.6333647502356268</c:v>
                </c:pt>
                <c:pt idx="22">
                  <c:v>0.91853492857741881</c:v>
                </c:pt>
                <c:pt idx="23">
                  <c:v>1.5415699078012555</c:v>
                </c:pt>
                <c:pt idx="24">
                  <c:v>1.4891859608102269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6-3A43-914F-A9B6E4D5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 summary'!$H$6</c:f>
              <c:strCache>
                <c:ptCount val="1"/>
                <c:pt idx="0">
                  <c:v>pH(Pi)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 summary'!$A$7:$A$31</c:f>
              <c:strCache>
                <c:ptCount val="25"/>
                <c:pt idx="0">
                  <c:v>LWP733</c:v>
                </c:pt>
                <c:pt idx="1">
                  <c:v>LWP734</c:v>
                </c:pt>
                <c:pt idx="2">
                  <c:v>LWP735</c:v>
                </c:pt>
                <c:pt idx="3">
                  <c:v>LWP736</c:v>
                </c:pt>
                <c:pt idx="4">
                  <c:v>LWP737</c:v>
                </c:pt>
                <c:pt idx="5">
                  <c:v>LWP738</c:v>
                </c:pt>
                <c:pt idx="6">
                  <c:v>LWP739</c:v>
                </c:pt>
                <c:pt idx="7">
                  <c:v>LWP740</c:v>
                </c:pt>
                <c:pt idx="8">
                  <c:v>LWP741</c:v>
                </c:pt>
                <c:pt idx="9">
                  <c:v>LWP742</c:v>
                </c:pt>
                <c:pt idx="10">
                  <c:v>LWP743</c:v>
                </c:pt>
                <c:pt idx="11">
                  <c:v>LWP744</c:v>
                </c:pt>
                <c:pt idx="12">
                  <c:v>LWP745</c:v>
                </c:pt>
                <c:pt idx="13">
                  <c:v>LWP746</c:v>
                </c:pt>
                <c:pt idx="14">
                  <c:v>LWP747</c:v>
                </c:pt>
                <c:pt idx="15">
                  <c:v>LWP748</c:v>
                </c:pt>
                <c:pt idx="16">
                  <c:v>LWP749</c:v>
                </c:pt>
                <c:pt idx="17">
                  <c:v>LWP750</c:v>
                </c:pt>
                <c:pt idx="18">
                  <c:v>LWP751</c:v>
                </c:pt>
                <c:pt idx="19">
                  <c:v>LWP753</c:v>
                </c:pt>
                <c:pt idx="20">
                  <c:v>LWP754</c:v>
                </c:pt>
                <c:pt idx="21">
                  <c:v>LWP755</c:v>
                </c:pt>
                <c:pt idx="22">
                  <c:v>LWP758</c:v>
                </c:pt>
                <c:pt idx="23">
                  <c:v>LWP759</c:v>
                </c:pt>
                <c:pt idx="24">
                  <c:v>LWP761</c:v>
                </c:pt>
              </c:strCache>
            </c:strRef>
          </c:cat>
          <c:val>
            <c:numRef>
              <c:f>'Result summary'!$H$7:$H$31</c:f>
              <c:numCache>
                <c:formatCode>0.00</c:formatCode>
                <c:ptCount val="25"/>
                <c:pt idx="0">
                  <c:v>7.3105045292829125</c:v>
                </c:pt>
                <c:pt idx="1">
                  <c:v>7.1083340533520687</c:v>
                </c:pt>
                <c:pt idx="2">
                  <c:v>7.2231838075293933</c:v>
                </c:pt>
                <c:pt idx="3">
                  <c:v>7.1402545448906949</c:v>
                </c:pt>
                <c:pt idx="4">
                  <c:v>7.1953927293534896</c:v>
                </c:pt>
                <c:pt idx="5">
                  <c:v>7.1125288729712777</c:v>
                </c:pt>
                <c:pt idx="6">
                  <c:v>7.1874040014963558</c:v>
                </c:pt>
                <c:pt idx="7">
                  <c:v>7.2378088390229118</c:v>
                </c:pt>
                <c:pt idx="8">
                  <c:v>7.3043832458281699</c:v>
                </c:pt>
                <c:pt idx="9">
                  <c:v>7.4326639521136162</c:v>
                </c:pt>
                <c:pt idx="10">
                  <c:v>7.2892485547439705</c:v>
                </c:pt>
                <c:pt idx="11">
                  <c:v>7.2238580113432009</c:v>
                </c:pt>
                <c:pt idx="12">
                  <c:v>7.3924437735641533</c:v>
                </c:pt>
                <c:pt idx="13">
                  <c:v>7.3331119017765376</c:v>
                </c:pt>
                <c:pt idx="14">
                  <c:v>7.2888957864689301</c:v>
                </c:pt>
                <c:pt idx="15">
                  <c:v>7.2627625426656266</c:v>
                </c:pt>
                <c:pt idx="16">
                  <c:v>7.2999739438557292</c:v>
                </c:pt>
                <c:pt idx="17">
                  <c:v>7.0244179061413803</c:v>
                </c:pt>
                <c:pt idx="18">
                  <c:v>7.2365469331630194</c:v>
                </c:pt>
                <c:pt idx="19">
                  <c:v>7.242309251219897</c:v>
                </c:pt>
                <c:pt idx="20">
                  <c:v>7.3323663746566492</c:v>
                </c:pt>
                <c:pt idx="21">
                  <c:v>7.2792204607894702</c:v>
                </c:pt>
                <c:pt idx="22">
                  <c:v>7.1738652155052449</c:v>
                </c:pt>
                <c:pt idx="23">
                  <c:v>7.1892269586162145</c:v>
                </c:pt>
                <c:pt idx="24">
                  <c:v>7.2455843998309755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854A-80AD-9C29C189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401344"/>
        <c:axId val="672421328"/>
      </c:barChart>
      <c:catAx>
        <c:axId val="6734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1328"/>
        <c:crosses val="autoZero"/>
        <c:auto val="1"/>
        <c:lblAlgn val="ctr"/>
        <c:lblOffset val="100"/>
        <c:noMultiLvlLbl val="0"/>
      </c:catAx>
      <c:valAx>
        <c:axId val="6724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 summary'!$H$6</c:f>
              <c:strCache>
                <c:ptCount val="1"/>
                <c:pt idx="0">
                  <c:v>pH(Pi)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summary'!$G$7:$G$31</c:f>
              <c:numCache>
                <c:formatCode>0.00</c:formatCode>
                <c:ptCount val="25"/>
                <c:pt idx="0">
                  <c:v>1.0504931892907468</c:v>
                </c:pt>
                <c:pt idx="1">
                  <c:v>1.3560923779506644</c:v>
                </c:pt>
                <c:pt idx="2">
                  <c:v>1.5926552840741832</c:v>
                </c:pt>
                <c:pt idx="3">
                  <c:v>0.8267221451687472</c:v>
                </c:pt>
                <c:pt idx="4">
                  <c:v>1.4389423237484555</c:v>
                </c:pt>
                <c:pt idx="5">
                  <c:v>1.039519273588287</c:v>
                </c:pt>
                <c:pt idx="6">
                  <c:v>0.98654626381778388</c:v>
                </c:pt>
                <c:pt idx="7">
                  <c:v>2.053072625698324</c:v>
                </c:pt>
                <c:pt idx="8">
                  <c:v>1.2930207317456821</c:v>
                </c:pt>
                <c:pt idx="9">
                  <c:v>2.5669809252356939</c:v>
                </c:pt>
                <c:pt idx="10">
                  <c:v>1.3720657188659506</c:v>
                </c:pt>
                <c:pt idx="11">
                  <c:v>2.0583988361488688</c:v>
                </c:pt>
                <c:pt idx="12">
                  <c:v>1.2529688722476806</c:v>
                </c:pt>
                <c:pt idx="13">
                  <c:v>2.5289402005695183</c:v>
                </c:pt>
                <c:pt idx="14">
                  <c:v>2.1321397304778631</c:v>
                </c:pt>
                <c:pt idx="15">
                  <c:v>1.444225841874085</c:v>
                </c:pt>
                <c:pt idx="16">
                  <c:v>0.89146843298197742</c:v>
                </c:pt>
                <c:pt idx="17">
                  <c:v>1.0417563059665607</c:v>
                </c:pt>
                <c:pt idx="18">
                  <c:v>2.0435602189366584</c:v>
                </c:pt>
                <c:pt idx="19">
                  <c:v>3.4060808372428726</c:v>
                </c:pt>
                <c:pt idx="20">
                  <c:v>2.431890517517318</c:v>
                </c:pt>
                <c:pt idx="21">
                  <c:v>1.6333647502356268</c:v>
                </c:pt>
                <c:pt idx="22">
                  <c:v>0.91853492857741881</c:v>
                </c:pt>
                <c:pt idx="23">
                  <c:v>1.5415699078012555</c:v>
                </c:pt>
                <c:pt idx="24">
                  <c:v>1.4891859608102269</c:v>
                </c:pt>
              </c:numCache>
            </c:numRef>
          </c:xVal>
          <c:yVal>
            <c:numRef>
              <c:f>'Result summary'!$H$7:$H$31</c:f>
              <c:numCache>
                <c:formatCode>0.00</c:formatCode>
                <c:ptCount val="25"/>
                <c:pt idx="0">
                  <c:v>7.3105045292829125</c:v>
                </c:pt>
                <c:pt idx="1">
                  <c:v>7.1083340533520687</c:v>
                </c:pt>
                <c:pt idx="2">
                  <c:v>7.2231838075293933</c:v>
                </c:pt>
                <c:pt idx="3">
                  <c:v>7.1402545448906949</c:v>
                </c:pt>
                <c:pt idx="4">
                  <c:v>7.1953927293534896</c:v>
                </c:pt>
                <c:pt idx="5">
                  <c:v>7.1125288729712777</c:v>
                </c:pt>
                <c:pt idx="6">
                  <c:v>7.1874040014963558</c:v>
                </c:pt>
                <c:pt idx="7">
                  <c:v>7.2378088390229118</c:v>
                </c:pt>
                <c:pt idx="8">
                  <c:v>7.3043832458281699</c:v>
                </c:pt>
                <c:pt idx="9">
                  <c:v>7.4326639521136162</c:v>
                </c:pt>
                <c:pt idx="10">
                  <c:v>7.2892485547439705</c:v>
                </c:pt>
                <c:pt idx="11">
                  <c:v>7.2238580113432009</c:v>
                </c:pt>
                <c:pt idx="12">
                  <c:v>7.3924437735641533</c:v>
                </c:pt>
                <c:pt idx="13">
                  <c:v>7.3331119017765376</c:v>
                </c:pt>
                <c:pt idx="14">
                  <c:v>7.2888957864689301</c:v>
                </c:pt>
                <c:pt idx="15">
                  <c:v>7.2627625426656266</c:v>
                </c:pt>
                <c:pt idx="16">
                  <c:v>7.2999739438557292</c:v>
                </c:pt>
                <c:pt idx="17">
                  <c:v>7.0244179061413803</c:v>
                </c:pt>
                <c:pt idx="18">
                  <c:v>7.2365469331630194</c:v>
                </c:pt>
                <c:pt idx="19">
                  <c:v>7.242309251219897</c:v>
                </c:pt>
                <c:pt idx="20">
                  <c:v>7.3323663746566492</c:v>
                </c:pt>
                <c:pt idx="21">
                  <c:v>7.2792204607894702</c:v>
                </c:pt>
                <c:pt idx="22">
                  <c:v>7.1738652155052449</c:v>
                </c:pt>
                <c:pt idx="23">
                  <c:v>7.1892269586162145</c:v>
                </c:pt>
                <c:pt idx="24">
                  <c:v>7.2455843998309755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6-6342-B0EF-A98017D3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03055"/>
        <c:axId val="1579064143"/>
      </c:scatterChart>
      <c:valAx>
        <c:axId val="157900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PCr/NTP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64143"/>
        <c:crosses val="autoZero"/>
        <c:crossBetween val="midCat"/>
      </c:valAx>
      <c:valAx>
        <c:axId val="15790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 (Pi)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0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NTP/epp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[1]Raw_data!$AZ$7:$AZ$104</c:f>
              <c:strCach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[1]Raw_data!$BE$7:$BE$104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0.15203005814390749</c:v>
                </c:pt>
                <c:pt idx="56">
                  <c:v>0.13749300046738558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2F46-BE54-A3B4C81D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464"/>
        <c:axId val="211324928"/>
      </c:scatterChart>
      <c:valAx>
        <c:axId val="211310464"/>
        <c:scaling>
          <c:orientation val="minMax"/>
          <c:max val="6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Time from deocclusion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4928"/>
        <c:crosses val="autoZero"/>
        <c:crossBetween val="midCat"/>
      </c:valAx>
      <c:valAx>
        <c:axId val="21132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NTP/epp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104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25400</xdr:rowOff>
    </xdr:from>
    <xdr:to>
      <xdr:col>3</xdr:col>
      <xdr:colOff>590550</xdr:colOff>
      <xdr:row>68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13375-6FD6-F14A-B9F9-B3B37C3F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603250</xdr:colOff>
      <xdr:row>32</xdr:row>
      <xdr:rowOff>38100</xdr:rowOff>
    </xdr:from>
    <xdr:to>
      <xdr:col>7</xdr:col>
      <xdr:colOff>368300</xdr:colOff>
      <xdr:row>68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28681-3F18-EC49-89C9-6AB68A62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374650</xdr:colOff>
      <xdr:row>32</xdr:row>
      <xdr:rowOff>50800</xdr:rowOff>
    </xdr:from>
    <xdr:to>
      <xdr:col>11</xdr:col>
      <xdr:colOff>139700</xdr:colOff>
      <xdr:row>68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F29FF8-A684-4A4E-87F1-829AC88CC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158750</xdr:colOff>
      <xdr:row>32</xdr:row>
      <xdr:rowOff>63500</xdr:rowOff>
    </xdr:from>
    <xdr:to>
      <xdr:col>14</xdr:col>
      <xdr:colOff>749300</xdr:colOff>
      <xdr:row>68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F0111E-18ED-A54A-8CCA-687C95A0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781050</xdr:colOff>
      <xdr:row>32</xdr:row>
      <xdr:rowOff>63500</xdr:rowOff>
    </xdr:from>
    <xdr:to>
      <xdr:col>18</xdr:col>
      <xdr:colOff>546100</xdr:colOff>
      <xdr:row>68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BA53DE-3EBD-F842-9627-C056C020E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565150</xdr:colOff>
      <xdr:row>32</xdr:row>
      <xdr:rowOff>76200</xdr:rowOff>
    </xdr:from>
    <xdr:to>
      <xdr:col>22</xdr:col>
      <xdr:colOff>330200</xdr:colOff>
      <xdr:row>68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3E10DE0-A285-B447-938F-31FD11AD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368300</xdr:colOff>
      <xdr:row>32</xdr:row>
      <xdr:rowOff>76200</xdr:rowOff>
    </xdr:from>
    <xdr:to>
      <xdr:col>26</xdr:col>
      <xdr:colOff>133350</xdr:colOff>
      <xdr:row>68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FB765D-BD17-9145-A789-DCD5F097E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234950</xdr:colOff>
      <xdr:row>4</xdr:row>
      <xdr:rowOff>6350</xdr:rowOff>
    </xdr:from>
    <xdr:to>
      <xdr:col>30</xdr:col>
      <xdr:colOff>368300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3EB97A-7C84-2C48-BCDF-70C7F1614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95250</xdr:colOff>
      <xdr:row>112</xdr:row>
      <xdr:rowOff>142875</xdr:rowOff>
    </xdr:from>
    <xdr:to>
      <xdr:col>31</xdr:col>
      <xdr:colOff>400050</xdr:colOff>
      <xdr:row>129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2856-53F7-314E-86EF-BF9EE93A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442912</xdr:colOff>
      <xdr:row>98</xdr:row>
      <xdr:rowOff>109537</xdr:rowOff>
    </xdr:from>
    <xdr:to>
      <xdr:col>99</xdr:col>
      <xdr:colOff>138112</xdr:colOff>
      <xdr:row>115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BF10C-E0F9-494E-9368-98B7C12F7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0</xdr:colOff>
      <xdr:row>117</xdr:row>
      <xdr:rowOff>0</xdr:rowOff>
    </xdr:from>
    <xdr:to>
      <xdr:col>99</xdr:col>
      <xdr:colOff>304800</xdr:colOff>
      <xdr:row>133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E3D19-DBF0-5C44-8FD8-672E4EF8E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0</xdr:colOff>
      <xdr:row>107</xdr:row>
      <xdr:rowOff>0</xdr:rowOff>
    </xdr:from>
    <xdr:to>
      <xdr:col>107</xdr:col>
      <xdr:colOff>304800</xdr:colOff>
      <xdr:row>123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91DDF-3781-674F-BBBC-F3DB07B63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100</xdr:col>
      <xdr:colOff>0</xdr:colOff>
      <xdr:row>125</xdr:row>
      <xdr:rowOff>0</xdr:rowOff>
    </xdr:from>
    <xdr:to>
      <xdr:col>107</xdr:col>
      <xdr:colOff>304800</xdr:colOff>
      <xdr:row>141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257F73-1FF4-DF4B-A26B-019FDF391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112</xdr:row>
      <xdr:rowOff>0</xdr:rowOff>
    </xdr:from>
    <xdr:to>
      <xdr:col>39</xdr:col>
      <xdr:colOff>304800</xdr:colOff>
      <xdr:row>128</xdr:row>
      <xdr:rowOff>152400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243749B-A057-DF4C-8550-04DB92A9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xi/Sync/Projects/PAINT_MRS_CSI/PAINT_31P_DATA/31p_ratio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P_results"/>
      <sheetName val="Raw_data"/>
    </sheetNames>
    <sheetDataSet>
      <sheetData sheetId="0"/>
      <sheetData sheetId="1">
        <row r="7">
          <cell r="AZ7">
            <v>0</v>
          </cell>
          <cell r="BE7" t="e">
            <v>#DIV/0!</v>
          </cell>
          <cell r="CM7">
            <v>0</v>
          </cell>
        </row>
        <row r="8">
          <cell r="AZ8">
            <v>0</v>
          </cell>
          <cell r="BE8" t="e">
            <v>#DIV/0!</v>
          </cell>
          <cell r="CM8">
            <v>0</v>
          </cell>
        </row>
        <row r="9">
          <cell r="AZ9">
            <v>0</v>
          </cell>
          <cell r="BE9" t="e">
            <v>#DIV/0!</v>
          </cell>
          <cell r="CM9">
            <v>0</v>
          </cell>
        </row>
        <row r="10">
          <cell r="AZ10">
            <v>0</v>
          </cell>
          <cell r="BE10" t="e">
            <v>#DIV/0!</v>
          </cell>
          <cell r="CM10">
            <v>0</v>
          </cell>
        </row>
        <row r="11">
          <cell r="AZ11">
            <v>0</v>
          </cell>
          <cell r="BE11" t="e">
            <v>#DIV/0!</v>
          </cell>
          <cell r="CM11">
            <v>0</v>
          </cell>
        </row>
        <row r="12">
          <cell r="AZ12">
            <v>0</v>
          </cell>
          <cell r="BE12" t="e">
            <v>#DIV/0!</v>
          </cell>
          <cell r="CM12">
            <v>0</v>
          </cell>
        </row>
        <row r="13">
          <cell r="AZ13">
            <v>0</v>
          </cell>
          <cell r="BE13" t="e">
            <v>#DIV/0!</v>
          </cell>
          <cell r="CM13">
            <v>0</v>
          </cell>
        </row>
        <row r="14">
          <cell r="AZ14">
            <v>0</v>
          </cell>
          <cell r="BE14" t="e">
            <v>#DIV/0!</v>
          </cell>
          <cell r="CM14">
            <v>0</v>
          </cell>
        </row>
        <row r="15">
          <cell r="AZ15">
            <v>0</v>
          </cell>
          <cell r="BE15" t="e">
            <v>#DIV/0!</v>
          </cell>
          <cell r="CM15">
            <v>0</v>
          </cell>
        </row>
        <row r="16">
          <cell r="AZ16">
            <v>0</v>
          </cell>
          <cell r="BE16" t="e">
            <v>#DIV/0!</v>
          </cell>
          <cell r="CM16">
            <v>0</v>
          </cell>
        </row>
        <row r="17">
          <cell r="AZ17">
            <v>0</v>
          </cell>
          <cell r="BE17" t="e">
            <v>#DIV/0!</v>
          </cell>
          <cell r="CM17">
            <v>0</v>
          </cell>
        </row>
        <row r="18">
          <cell r="AZ18">
            <v>0</v>
          </cell>
          <cell r="BE18" t="e">
            <v>#DIV/0!</v>
          </cell>
          <cell r="CM18">
            <v>0</v>
          </cell>
        </row>
        <row r="19">
          <cell r="AZ19">
            <v>0</v>
          </cell>
          <cell r="BE19" t="e">
            <v>#DIV/0!</v>
          </cell>
          <cell r="CM19">
            <v>0</v>
          </cell>
        </row>
        <row r="20">
          <cell r="AZ20">
            <v>0</v>
          </cell>
          <cell r="BE20" t="e">
            <v>#DIV/0!</v>
          </cell>
          <cell r="CM20">
            <v>0</v>
          </cell>
        </row>
        <row r="21">
          <cell r="AZ21">
            <v>0</v>
          </cell>
          <cell r="BE21" t="e">
            <v>#DIV/0!</v>
          </cell>
          <cell r="CM21">
            <v>0</v>
          </cell>
        </row>
        <row r="22">
          <cell r="AZ22">
            <v>0</v>
          </cell>
          <cell r="BE22" t="e">
            <v>#DIV/0!</v>
          </cell>
          <cell r="CM22">
            <v>0</v>
          </cell>
        </row>
        <row r="23">
          <cell r="AZ23">
            <v>0</v>
          </cell>
          <cell r="BE23" t="e">
            <v>#DIV/0!</v>
          </cell>
          <cell r="CM23">
            <v>0</v>
          </cell>
        </row>
        <row r="24">
          <cell r="AZ24">
            <v>0</v>
          </cell>
          <cell r="BE24" t="e">
            <v>#DIV/0!</v>
          </cell>
          <cell r="CM24">
            <v>0</v>
          </cell>
        </row>
        <row r="25">
          <cell r="AZ25">
            <v>0</v>
          </cell>
          <cell r="BE25" t="e">
            <v>#DIV/0!</v>
          </cell>
          <cell r="CM25">
            <v>0</v>
          </cell>
        </row>
        <row r="26">
          <cell r="AZ26">
            <v>0</v>
          </cell>
          <cell r="BE26" t="e">
            <v>#DIV/0!</v>
          </cell>
          <cell r="CM26">
            <v>0</v>
          </cell>
        </row>
        <row r="27">
          <cell r="AZ27">
            <v>0</v>
          </cell>
          <cell r="BE27" t="e">
            <v>#DIV/0!</v>
          </cell>
          <cell r="CM27">
            <v>0</v>
          </cell>
        </row>
        <row r="28">
          <cell r="AZ28">
            <v>0</v>
          </cell>
          <cell r="BE28" t="e">
            <v>#DIV/0!</v>
          </cell>
          <cell r="CM28">
            <v>0</v>
          </cell>
        </row>
        <row r="29">
          <cell r="AZ29">
            <v>0</v>
          </cell>
          <cell r="BE29" t="e">
            <v>#DIV/0!</v>
          </cell>
          <cell r="CM29">
            <v>0</v>
          </cell>
        </row>
        <row r="30">
          <cell r="AZ30">
            <v>0</v>
          </cell>
          <cell r="BE30" t="e">
            <v>#DIV/0!</v>
          </cell>
          <cell r="CM30">
            <v>0</v>
          </cell>
        </row>
        <row r="31">
          <cell r="AZ31">
            <v>0</v>
          </cell>
          <cell r="BE31" t="e">
            <v>#DIV/0!</v>
          </cell>
          <cell r="CM31">
            <v>0</v>
          </cell>
        </row>
        <row r="32">
          <cell r="AZ32">
            <v>0</v>
          </cell>
          <cell r="BE32" t="e">
            <v>#DIV/0!</v>
          </cell>
          <cell r="CM32">
            <v>0</v>
          </cell>
        </row>
        <row r="33">
          <cell r="AZ33">
            <v>0</v>
          </cell>
          <cell r="BE33" t="e">
            <v>#DIV/0!</v>
          </cell>
          <cell r="CM33">
            <v>0</v>
          </cell>
        </row>
        <row r="34">
          <cell r="AZ34">
            <v>0</v>
          </cell>
          <cell r="BE34" t="e">
            <v>#DIV/0!</v>
          </cell>
          <cell r="CM34">
            <v>0</v>
          </cell>
        </row>
        <row r="35">
          <cell r="AZ35">
            <v>0</v>
          </cell>
          <cell r="BE35" t="e">
            <v>#DIV/0!</v>
          </cell>
          <cell r="CM35">
            <v>0</v>
          </cell>
        </row>
        <row r="36">
          <cell r="AZ36">
            <v>0</v>
          </cell>
          <cell r="BE36" t="e">
            <v>#DIV/0!</v>
          </cell>
          <cell r="CM36">
            <v>0</v>
          </cell>
        </row>
        <row r="37">
          <cell r="AZ37">
            <v>0</v>
          </cell>
          <cell r="BE37" t="e">
            <v>#DIV/0!</v>
          </cell>
          <cell r="CM37">
            <v>0</v>
          </cell>
        </row>
        <row r="38">
          <cell r="AZ38">
            <v>0</v>
          </cell>
          <cell r="BE38" t="e">
            <v>#DIV/0!</v>
          </cell>
          <cell r="CM38">
            <v>0</v>
          </cell>
        </row>
        <row r="39">
          <cell r="AZ39">
            <v>0</v>
          </cell>
          <cell r="BE39" t="e">
            <v>#DIV/0!</v>
          </cell>
          <cell r="CM39">
            <v>0</v>
          </cell>
        </row>
        <row r="40">
          <cell r="AZ40">
            <v>0</v>
          </cell>
          <cell r="BE40" t="e">
            <v>#DIV/0!</v>
          </cell>
          <cell r="CM40">
            <v>0</v>
          </cell>
        </row>
        <row r="41">
          <cell r="AZ41">
            <v>0</v>
          </cell>
          <cell r="BE41" t="e">
            <v>#DIV/0!</v>
          </cell>
          <cell r="CM41">
            <v>0</v>
          </cell>
        </row>
        <row r="42">
          <cell r="AZ42">
            <v>0</v>
          </cell>
          <cell r="BE42" t="e">
            <v>#DIV/0!</v>
          </cell>
          <cell r="CM42">
            <v>0</v>
          </cell>
        </row>
        <row r="43">
          <cell r="AZ43">
            <v>0</v>
          </cell>
          <cell r="BE43" t="e">
            <v>#DIV/0!</v>
          </cell>
          <cell r="CM43">
            <v>0</v>
          </cell>
        </row>
        <row r="44">
          <cell r="AZ44">
            <v>0</v>
          </cell>
          <cell r="BE44" t="e">
            <v>#DIV/0!</v>
          </cell>
          <cell r="CM44">
            <v>0</v>
          </cell>
        </row>
        <row r="45">
          <cell r="AZ45">
            <v>0</v>
          </cell>
          <cell r="BE45" t="e">
            <v>#DIV/0!</v>
          </cell>
          <cell r="CM45">
            <v>0</v>
          </cell>
        </row>
        <row r="46">
          <cell r="AZ46">
            <v>0</v>
          </cell>
          <cell r="BE46" t="e">
            <v>#DIV/0!</v>
          </cell>
          <cell r="CM46">
            <v>0</v>
          </cell>
        </row>
        <row r="47">
          <cell r="AZ47">
            <v>0</v>
          </cell>
          <cell r="BE47" t="e">
            <v>#DIV/0!</v>
          </cell>
          <cell r="CM47">
            <v>0</v>
          </cell>
        </row>
        <row r="48">
          <cell r="AZ48">
            <v>0</v>
          </cell>
          <cell r="BE48" t="e">
            <v>#DIV/0!</v>
          </cell>
          <cell r="CM48">
            <v>0</v>
          </cell>
        </row>
        <row r="49">
          <cell r="AZ49">
            <v>0</v>
          </cell>
          <cell r="BE49" t="e">
            <v>#DIV/0!</v>
          </cell>
          <cell r="CM49">
            <v>0</v>
          </cell>
        </row>
        <row r="50">
          <cell r="AZ50">
            <v>0</v>
          </cell>
          <cell r="BE50" t="e">
            <v>#DIV/0!</v>
          </cell>
          <cell r="CM50">
            <v>0</v>
          </cell>
        </row>
        <row r="51">
          <cell r="AZ51">
            <v>0</v>
          </cell>
          <cell r="BE51" t="e">
            <v>#DIV/0!</v>
          </cell>
          <cell r="CM51">
            <v>0</v>
          </cell>
        </row>
        <row r="52">
          <cell r="AZ52">
            <v>0</v>
          </cell>
          <cell r="BE52" t="e">
            <v>#DIV/0!</v>
          </cell>
          <cell r="CM52">
            <v>0</v>
          </cell>
        </row>
        <row r="53">
          <cell r="AZ53">
            <v>0</v>
          </cell>
          <cell r="BE53" t="e">
            <v>#DIV/0!</v>
          </cell>
          <cell r="CM53">
            <v>0</v>
          </cell>
        </row>
        <row r="54">
          <cell r="AZ54">
            <v>0</v>
          </cell>
          <cell r="BE54" t="e">
            <v>#DIV/0!</v>
          </cell>
          <cell r="CM54">
            <v>0</v>
          </cell>
        </row>
        <row r="55">
          <cell r="AZ55">
            <v>0</v>
          </cell>
          <cell r="BE55" t="e">
            <v>#DIV/0!</v>
          </cell>
          <cell r="CM55">
            <v>0</v>
          </cell>
        </row>
        <row r="56">
          <cell r="AZ56">
            <v>0</v>
          </cell>
          <cell r="BE56" t="e">
            <v>#DIV/0!</v>
          </cell>
          <cell r="CM56">
            <v>0</v>
          </cell>
        </row>
        <row r="57">
          <cell r="AZ57">
            <v>0</v>
          </cell>
          <cell r="BE57" t="e">
            <v>#DIV/0!</v>
          </cell>
          <cell r="CM57">
            <v>0</v>
          </cell>
        </row>
        <row r="58">
          <cell r="AZ58">
            <v>0</v>
          </cell>
          <cell r="BE58" t="e">
            <v>#DIV/0!</v>
          </cell>
          <cell r="CM58">
            <v>0</v>
          </cell>
        </row>
        <row r="59">
          <cell r="AZ59">
            <v>0</v>
          </cell>
          <cell r="BE59" t="e">
            <v>#DIV/0!</v>
          </cell>
          <cell r="CM59">
            <v>0</v>
          </cell>
        </row>
        <row r="60">
          <cell r="AZ60">
            <v>0</v>
          </cell>
          <cell r="BE60" t="e">
            <v>#DIV/0!</v>
          </cell>
          <cell r="CM60">
            <v>0</v>
          </cell>
        </row>
        <row r="61">
          <cell r="AZ61">
            <v>0</v>
          </cell>
          <cell r="BE61" t="e">
            <v>#DIV/0!</v>
          </cell>
          <cell r="CM61">
            <v>0</v>
          </cell>
        </row>
        <row r="62">
          <cell r="AD62">
            <v>4.6652999999999998E-3</v>
          </cell>
          <cell r="AZ62" t="str">
            <v>552_D2</v>
          </cell>
          <cell r="BE62">
            <v>0.15203005814390749</v>
          </cell>
          <cell r="CM62">
            <v>3.9022000000000001E-2</v>
          </cell>
        </row>
        <row r="63">
          <cell r="AD63">
            <v>1.0487E-2</v>
          </cell>
          <cell r="AZ63" t="str">
            <v>553_D2</v>
          </cell>
          <cell r="BE63">
            <v>0.13749300046738558</v>
          </cell>
          <cell r="CM63">
            <v>8.8497999999999997E-3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49D6C2-B23D-C94F-A7E2-51E309547993}" name="Table1" displayName="Table1" ref="A6:H31" totalsRowShown="0" headerRowDxfId="9" dataDxfId="8">
  <autoFilter ref="A6:H31" xr:uid="{B249D6C2-B23D-C94F-A7E2-51E309547993}"/>
  <tableColumns count="8">
    <tableColumn id="1" xr3:uid="{7D6E429F-163F-244B-B40B-0AE0B775C379}" name="Scan" dataDxfId="7"/>
    <tableColumn id="2" xr3:uid="{33012DFE-464E-4B42-92ED-485185ECBEFB}" name="PCr/Pi" dataDxfId="6"/>
    <tableColumn id="3" xr3:uid="{9A0E06B9-4289-EC43-AB6D-F0A92DF1B5ED}" name="PCr/epp" dataDxfId="5"/>
    <tableColumn id="4" xr3:uid="{1DCB050C-6223-ED4F-B17D-708220074BCF}" name="Pi/epp" dataDxfId="4"/>
    <tableColumn id="5" xr3:uid="{BEC93C2C-8ADE-6A46-9B40-3DB36838039B}" name="PME/epp" dataDxfId="3"/>
    <tableColumn id="6" xr3:uid="{6AB684C7-4662-EA40-A77D-4FBAB9C7B934}" name="NTP/epp" dataDxfId="2"/>
    <tableColumn id="7" xr3:uid="{CFC166FB-8D97-1948-AC3F-052462D1B80B}" name="PCr/NTP" dataDxfId="1"/>
    <tableColumn id="8" xr3:uid="{0BB5703E-34EE-4B4B-B0EC-1A0EFEACC9B4}" name="pH(Pi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C056-5AF8-1A48-859D-8FD094D443D3}">
  <dimension ref="A1:V93"/>
  <sheetViews>
    <sheetView tabSelected="1" workbookViewId="0">
      <selection activeCell="M12" sqref="M12"/>
    </sheetView>
  </sheetViews>
  <sheetFormatPr baseColWidth="10" defaultRowHeight="13" x14ac:dyDescent="0.15"/>
  <sheetData>
    <row r="1" spans="1:8" x14ac:dyDescent="0.15">
      <c r="A1" s="24" t="s">
        <v>130</v>
      </c>
    </row>
    <row r="2" spans="1:8" x14ac:dyDescent="0.15">
      <c r="A2" s="24" t="s">
        <v>131</v>
      </c>
    </row>
    <row r="6" spans="1:8" x14ac:dyDescent="0.15">
      <c r="A6" s="21" t="s">
        <v>79</v>
      </c>
      <c r="B6" s="22" t="s">
        <v>97</v>
      </c>
      <c r="C6" s="22" t="s">
        <v>98</v>
      </c>
      <c r="D6" s="22" t="s">
        <v>99</v>
      </c>
      <c r="E6" s="22" t="s">
        <v>100</v>
      </c>
      <c r="F6" s="22" t="s">
        <v>101</v>
      </c>
      <c r="G6" s="22" t="s">
        <v>102</v>
      </c>
      <c r="H6" s="22" t="s">
        <v>104</v>
      </c>
    </row>
    <row r="7" spans="1:8" x14ac:dyDescent="0.15">
      <c r="A7" s="22" t="s">
        <v>109</v>
      </c>
      <c r="B7" s="23">
        <v>1.6383315121510502</v>
      </c>
      <c r="C7" s="23">
        <v>0.2169300493948704</v>
      </c>
      <c r="D7" s="23">
        <v>0.13240912952351852</v>
      </c>
      <c r="E7" s="23">
        <v>0.21630362123971342</v>
      </c>
      <c r="F7" s="23">
        <v>0.20650305171548361</v>
      </c>
      <c r="G7" s="23">
        <v>1.0504931892907468</v>
      </c>
      <c r="H7" s="23">
        <v>7.3105045292829125</v>
      </c>
    </row>
    <row r="8" spans="1:8" x14ac:dyDescent="0.15">
      <c r="A8" s="22" t="s">
        <v>110</v>
      </c>
      <c r="B8" s="23">
        <v>2.5235498523960511</v>
      </c>
      <c r="C8" s="23">
        <v>0.1733525346498557</v>
      </c>
      <c r="D8" s="23">
        <v>6.8693921178240858E-2</v>
      </c>
      <c r="E8" s="23">
        <v>0.15526436947186573</v>
      </c>
      <c r="F8" s="23">
        <v>0.12783239362485554</v>
      </c>
      <c r="G8" s="23">
        <v>1.3560923779506644</v>
      </c>
      <c r="H8" s="23">
        <v>7.1083340533520687</v>
      </c>
    </row>
    <row r="9" spans="1:8" x14ac:dyDescent="0.15">
      <c r="A9" t="s">
        <v>139</v>
      </c>
      <c r="B9" s="32">
        <v>3.3865893191220002</v>
      </c>
      <c r="C9" s="32">
        <v>0.2758108083910159</v>
      </c>
      <c r="D9" s="32">
        <v>8.1442059370376199E-2</v>
      </c>
      <c r="E9" s="32">
        <v>0.17291773895802495</v>
      </c>
      <c r="F9" s="32">
        <v>0.17317671384950434</v>
      </c>
      <c r="G9" s="32">
        <v>1.5926552840741832</v>
      </c>
      <c r="H9" s="32">
        <v>7.2231838075293933</v>
      </c>
    </row>
    <row r="10" spans="1:8" x14ac:dyDescent="0.15">
      <c r="A10" s="22" t="s">
        <v>111</v>
      </c>
      <c r="B10" s="23">
        <v>0.97571888470562562</v>
      </c>
      <c r="C10" s="23">
        <v>0.16750503489297927</v>
      </c>
      <c r="D10" s="23">
        <v>0.17167345791766195</v>
      </c>
      <c r="E10" s="23">
        <v>0.10753955318252074</v>
      </c>
      <c r="F10" s="23">
        <v>0.20261346072783476</v>
      </c>
      <c r="G10" s="23">
        <v>0.8267221451687472</v>
      </c>
      <c r="H10" s="23">
        <v>7.1402545448906949</v>
      </c>
    </row>
    <row r="11" spans="1:8" x14ac:dyDescent="0.15">
      <c r="A11" s="22" t="s">
        <v>112</v>
      </c>
      <c r="B11" s="23">
        <v>1.595948848517512</v>
      </c>
      <c r="C11" s="23">
        <v>0.24061589963673413</v>
      </c>
      <c r="D11" s="23">
        <v>0.15076667391955823</v>
      </c>
      <c r="E11" s="23">
        <v>0.1898898460983876</v>
      </c>
      <c r="F11" s="23">
        <v>0.16721719534242896</v>
      </c>
      <c r="G11" s="23">
        <v>1.4389423237484555</v>
      </c>
      <c r="H11" s="23">
        <v>7.1953927293534896</v>
      </c>
    </row>
    <row r="12" spans="1:8" x14ac:dyDescent="0.15">
      <c r="A12" s="22" t="s">
        <v>113</v>
      </c>
      <c r="B12" s="23">
        <v>1.0995550712428854</v>
      </c>
      <c r="C12" s="23">
        <v>0.22404042805222824</v>
      </c>
      <c r="D12" s="23">
        <v>0.20375553158877568</v>
      </c>
      <c r="E12" s="23">
        <v>0.21875587599175328</v>
      </c>
      <c r="F12" s="23">
        <v>0.21552311125398324</v>
      </c>
      <c r="G12" s="23">
        <v>1.039519273588287</v>
      </c>
      <c r="H12" s="23">
        <v>7.1125288729712777</v>
      </c>
    </row>
    <row r="13" spans="1:8" x14ac:dyDescent="0.15">
      <c r="A13" s="22" t="s">
        <v>141</v>
      </c>
      <c r="B13" s="23">
        <v>1.0399384841438826</v>
      </c>
      <c r="C13" s="23">
        <v>0.18684130396566853</v>
      </c>
      <c r="D13" s="23">
        <v>0.17966572716989454</v>
      </c>
      <c r="E13" s="23">
        <v>0.15895811863364753</v>
      </c>
      <c r="F13" s="23">
        <v>0.18938929761146844</v>
      </c>
      <c r="G13" s="23">
        <v>0.98654626381778388</v>
      </c>
      <c r="H13" s="23">
        <v>7.1874040014963558</v>
      </c>
    </row>
    <row r="14" spans="1:8" x14ac:dyDescent="0.15">
      <c r="A14" s="22" t="s">
        <v>114</v>
      </c>
      <c r="B14" s="23">
        <v>1.1566027610730334</v>
      </c>
      <c r="C14" s="23">
        <v>0.26947646441396966</v>
      </c>
      <c r="D14" s="23">
        <v>0.2329896430162107</v>
      </c>
      <c r="E14" s="23">
        <v>0.31580422243866324</v>
      </c>
      <c r="F14" s="23">
        <v>0.1312552030751036</v>
      </c>
      <c r="G14" s="23">
        <v>2.053072625698324</v>
      </c>
      <c r="H14" s="23">
        <v>7.2378088390229118</v>
      </c>
    </row>
    <row r="15" spans="1:8" x14ac:dyDescent="0.15">
      <c r="A15" s="22" t="s">
        <v>115</v>
      </c>
      <c r="B15" s="23">
        <v>1.0581515093003797</v>
      </c>
      <c r="C15" s="23">
        <v>0.24171411852747068</v>
      </c>
      <c r="D15" s="23">
        <v>0.22843053797398571</v>
      </c>
      <c r="E15" s="23">
        <v>0.23425781761136674</v>
      </c>
      <c r="F15" s="23">
        <v>0.1869375429125078</v>
      </c>
      <c r="G15" s="23">
        <v>1.2930207317456821</v>
      </c>
      <c r="H15" s="23">
        <v>7.3043832458281699</v>
      </c>
    </row>
    <row r="16" spans="1:8" x14ac:dyDescent="0.15">
      <c r="A16" s="22" t="s">
        <v>116</v>
      </c>
      <c r="B16" s="23">
        <v>1.5144084630664756</v>
      </c>
      <c r="C16" s="23">
        <v>0.28982606404704775</v>
      </c>
      <c r="D16" s="23">
        <v>0.1913790573120468</v>
      </c>
      <c r="E16" s="23">
        <v>0.26565573871944803</v>
      </c>
      <c r="F16" s="23">
        <v>0.11290542177302568</v>
      </c>
      <c r="G16" s="23">
        <v>2.5669809252356939</v>
      </c>
      <c r="H16" s="23">
        <v>7.4326639521136162</v>
      </c>
    </row>
    <row r="17" spans="1:8" x14ac:dyDescent="0.15">
      <c r="A17" s="22" t="s">
        <v>117</v>
      </c>
      <c r="B17" s="23">
        <v>1.555778860165089</v>
      </c>
      <c r="C17" s="23">
        <v>0.24435923307082971</v>
      </c>
      <c r="D17" s="23">
        <v>0.15706553118024752</v>
      </c>
      <c r="E17" s="23">
        <v>0.17358479438297467</v>
      </c>
      <c r="F17" s="23">
        <v>0.17809586648138051</v>
      </c>
      <c r="G17" s="23">
        <v>1.3720657188659506</v>
      </c>
      <c r="H17" s="23">
        <v>7.2892485547439705</v>
      </c>
    </row>
    <row r="18" spans="1:8" x14ac:dyDescent="0.15">
      <c r="A18" s="22" t="s">
        <v>142</v>
      </c>
      <c r="B18" s="23">
        <v>2.5835661238672754</v>
      </c>
      <c r="C18" s="23">
        <v>0.24625029872923185</v>
      </c>
      <c r="D18" s="23">
        <v>9.5314107293149486E-2</v>
      </c>
      <c r="E18" s="23">
        <v>0.16565704845128376</v>
      </c>
      <c r="F18" s="23">
        <v>0.11963196558639251</v>
      </c>
      <c r="G18" s="23">
        <v>2.0583988361488688</v>
      </c>
      <c r="H18" s="23">
        <v>7.2238580113432009</v>
      </c>
    </row>
    <row r="19" spans="1:8" x14ac:dyDescent="0.15">
      <c r="A19" s="22" t="s">
        <v>118</v>
      </c>
      <c r="B19" s="23">
        <v>1.4340882288272803</v>
      </c>
      <c r="C19" s="23">
        <v>0.22925868147978676</v>
      </c>
      <c r="D19" s="23">
        <v>0.15986372168137947</v>
      </c>
      <c r="E19" s="23">
        <v>0.18250072376287677</v>
      </c>
      <c r="F19" s="23">
        <v>0.18297236791567159</v>
      </c>
      <c r="G19" s="23">
        <v>1.2529688722476806</v>
      </c>
      <c r="H19" s="23">
        <v>7.3924437735641533</v>
      </c>
    </row>
    <row r="20" spans="1:8" x14ac:dyDescent="0.15">
      <c r="A20" s="22" t="s">
        <v>143</v>
      </c>
      <c r="B20" s="23">
        <v>0.9396479870826433</v>
      </c>
      <c r="C20" s="23">
        <v>0.24397142663265914</v>
      </c>
      <c r="D20" s="23">
        <v>0.25964130183487694</v>
      </c>
      <c r="E20" s="23">
        <v>0.24144974656667442</v>
      </c>
      <c r="F20" s="23">
        <v>9.6471805295244503E-2</v>
      </c>
      <c r="G20" s="23">
        <v>2.5289402005695183</v>
      </c>
      <c r="H20" s="23">
        <v>7.3331119017765376</v>
      </c>
    </row>
    <row r="21" spans="1:8" x14ac:dyDescent="0.15">
      <c r="A21" s="22" t="s">
        <v>119</v>
      </c>
      <c r="B21" s="23">
        <v>1.6626415689988556</v>
      </c>
      <c r="C21" s="23">
        <v>0.27845317158248345</v>
      </c>
      <c r="D21" s="23">
        <v>0.16747636819290609</v>
      </c>
      <c r="E21" s="23">
        <v>0.17006838238355593</v>
      </c>
      <c r="F21" s="23">
        <v>0.13059799393169952</v>
      </c>
      <c r="G21" s="23">
        <v>2.1321397304778631</v>
      </c>
      <c r="H21" s="23">
        <v>7.2888957864689301</v>
      </c>
    </row>
    <row r="22" spans="1:8" x14ac:dyDescent="0.15">
      <c r="A22" s="22" t="s">
        <v>120</v>
      </c>
      <c r="B22" s="23">
        <v>1.2509625456305087</v>
      </c>
      <c r="C22" s="23">
        <v>0.24558551001143164</v>
      </c>
      <c r="D22" s="23">
        <v>0.1963172365705417</v>
      </c>
      <c r="E22" s="23">
        <v>0.1905361544429037</v>
      </c>
      <c r="F22" s="23">
        <v>0.17004647257436556</v>
      </c>
      <c r="G22" s="23">
        <v>1.444225841874085</v>
      </c>
      <c r="H22" s="23">
        <v>7.2627625426656266</v>
      </c>
    </row>
    <row r="23" spans="1:8" x14ac:dyDescent="0.15">
      <c r="A23" s="22" t="s">
        <v>121</v>
      </c>
      <c r="B23" s="23">
        <v>2.0458034541965455</v>
      </c>
      <c r="C23" s="23">
        <v>0.2202307173766499</v>
      </c>
      <c r="D23" s="23">
        <v>0.10764998804009829</v>
      </c>
      <c r="E23" s="23">
        <v>0.20352110379020155</v>
      </c>
      <c r="F23" s="23">
        <v>0.24704264248591989</v>
      </c>
      <c r="G23" s="23">
        <v>0.89146843298197742</v>
      </c>
      <c r="H23" s="23">
        <v>7.2999739438557292</v>
      </c>
    </row>
    <row r="24" spans="1:8" x14ac:dyDescent="0.15">
      <c r="A24" s="22" t="s">
        <v>122</v>
      </c>
      <c r="B24" s="23">
        <v>1.2172602535544828</v>
      </c>
      <c r="C24" s="23">
        <v>0.14670457889370206</v>
      </c>
      <c r="D24" s="23">
        <v>0.12052030653700777</v>
      </c>
      <c r="E24" s="23">
        <v>0.18237560478214154</v>
      </c>
      <c r="F24" s="23">
        <v>0.14082427728391511</v>
      </c>
      <c r="G24" s="23">
        <v>1.0417563059665607</v>
      </c>
      <c r="H24" s="23">
        <v>7.0244179061413803</v>
      </c>
    </row>
    <row r="25" spans="1:8" x14ac:dyDescent="0.15">
      <c r="A25" s="22" t="s">
        <v>123</v>
      </c>
      <c r="B25" s="23">
        <v>3.1709281078919034</v>
      </c>
      <c r="C25" s="23">
        <v>0.33777854858457157</v>
      </c>
      <c r="D25" s="23">
        <v>0.10652355937805652</v>
      </c>
      <c r="E25" s="23">
        <v>0.11622005232601897</v>
      </c>
      <c r="F25" s="23">
        <v>0.16528925619834708</v>
      </c>
      <c r="G25" s="23">
        <v>2.0435602189366584</v>
      </c>
      <c r="H25" s="23">
        <v>7.2365469331630194</v>
      </c>
    </row>
    <row r="26" spans="1:8" x14ac:dyDescent="0.15">
      <c r="A26" s="22" t="s">
        <v>124</v>
      </c>
      <c r="B26" s="23">
        <v>1.4220019518486251</v>
      </c>
      <c r="C26" s="23">
        <v>0.29911850640565851</v>
      </c>
      <c r="D26" s="23">
        <v>0.21035027836410472</v>
      </c>
      <c r="E26" s="23">
        <v>0.14526100432922798</v>
      </c>
      <c r="F26" s="23">
        <v>8.7818968691238286E-2</v>
      </c>
      <c r="G26" s="23">
        <v>3.4060808372428726</v>
      </c>
      <c r="H26" s="23">
        <v>7.242309251219897</v>
      </c>
    </row>
    <row r="27" spans="1:8" x14ac:dyDescent="0.15">
      <c r="A27" s="22" t="s">
        <v>125</v>
      </c>
      <c r="B27" s="23">
        <v>2.0801434047257437</v>
      </c>
      <c r="C27" s="23">
        <v>0.2883325802855185</v>
      </c>
      <c r="D27" s="23">
        <v>0.13861187629202598</v>
      </c>
      <c r="E27" s="23">
        <v>0.1880881201993202</v>
      </c>
      <c r="F27" s="23">
        <v>0.11856314180618341</v>
      </c>
      <c r="G27" s="23">
        <v>2.431890517517318</v>
      </c>
      <c r="H27" s="23">
        <v>7.3323663746566492</v>
      </c>
    </row>
    <row r="28" spans="1:8" x14ac:dyDescent="0.15">
      <c r="A28" s="22" t="s">
        <v>126</v>
      </c>
      <c r="B28" s="23">
        <v>1.181761825057343</v>
      </c>
      <c r="C28" s="23">
        <v>0.23851707268245684</v>
      </c>
      <c r="D28" s="23">
        <v>0.20183176307195674</v>
      </c>
      <c r="E28" s="23">
        <v>0.1942069241645083</v>
      </c>
      <c r="F28" s="23">
        <v>0.14602805200005003</v>
      </c>
      <c r="G28" s="23">
        <v>1.6333647502356268</v>
      </c>
      <c r="H28" s="23">
        <v>7.2792204607894702</v>
      </c>
    </row>
    <row r="29" spans="1:8" x14ac:dyDescent="0.15">
      <c r="A29" s="22" t="s">
        <v>127</v>
      </c>
      <c r="B29" s="23">
        <v>1.7533281352237733</v>
      </c>
      <c r="C29" s="23">
        <v>0.20376566893811091</v>
      </c>
      <c r="D29" s="23">
        <v>0.11621650553853957</v>
      </c>
      <c r="E29" s="23">
        <v>0.20060969243065618</v>
      </c>
      <c r="F29" s="23">
        <v>0.22183769239313852</v>
      </c>
      <c r="G29" s="23">
        <v>0.91853492857741881</v>
      </c>
      <c r="H29" s="23">
        <v>7.1738652155052449</v>
      </c>
    </row>
    <row r="30" spans="1:8" x14ac:dyDescent="0.15">
      <c r="A30" s="22" t="s">
        <v>128</v>
      </c>
      <c r="B30" s="23">
        <v>1.3787271231749949</v>
      </c>
      <c r="C30" s="23">
        <v>0.22393169244231581</v>
      </c>
      <c r="D30" s="23">
        <v>0.16241915363689649</v>
      </c>
      <c r="E30" s="23">
        <v>0.13256799611236078</v>
      </c>
      <c r="F30" s="23">
        <v>0.14526210670634462</v>
      </c>
      <c r="G30" s="23">
        <v>1.5415699078012555</v>
      </c>
      <c r="H30" s="23">
        <v>7.1892269586162145</v>
      </c>
    </row>
    <row r="31" spans="1:8" x14ac:dyDescent="0.15">
      <c r="A31" s="22" t="s">
        <v>129</v>
      </c>
      <c r="B31" s="23">
        <v>1.1313232076200284</v>
      </c>
      <c r="C31" s="23">
        <v>0.21990552512866446</v>
      </c>
      <c r="D31" s="23">
        <v>0.19437904539347434</v>
      </c>
      <c r="E31" s="23">
        <v>0.2000773112691808</v>
      </c>
      <c r="F31" s="23">
        <v>0.14766827710960936</v>
      </c>
      <c r="G31" s="23">
        <v>1.4891859608102269</v>
      </c>
      <c r="H31" s="23">
        <v>7.2455843998309755</v>
      </c>
    </row>
    <row r="85" spans="1:22" x14ac:dyDescent="0.15">
      <c r="A85" s="24" t="s">
        <v>132</v>
      </c>
    </row>
    <row r="86" spans="1:22" x14ac:dyDescent="0.15">
      <c r="A86" s="29" t="s">
        <v>79</v>
      </c>
      <c r="B86" s="25" t="s">
        <v>109</v>
      </c>
      <c r="C86" s="26" t="s">
        <v>110</v>
      </c>
      <c r="D86" s="25" t="s">
        <v>111</v>
      </c>
      <c r="E86" s="26" t="s">
        <v>112</v>
      </c>
      <c r="F86" s="25" t="s">
        <v>113</v>
      </c>
      <c r="G86" s="26" t="s">
        <v>114</v>
      </c>
      <c r="H86" s="25" t="s">
        <v>115</v>
      </c>
      <c r="I86" s="26" t="s">
        <v>116</v>
      </c>
      <c r="J86" s="25" t="s">
        <v>117</v>
      </c>
      <c r="K86" s="26" t="s">
        <v>118</v>
      </c>
      <c r="L86" s="25" t="s">
        <v>119</v>
      </c>
      <c r="M86" s="26" t="s">
        <v>120</v>
      </c>
      <c r="N86" s="25" t="s">
        <v>121</v>
      </c>
      <c r="O86" s="26" t="s">
        <v>122</v>
      </c>
      <c r="P86" s="25" t="s">
        <v>123</v>
      </c>
      <c r="Q86" s="26" t="s">
        <v>124</v>
      </c>
      <c r="R86" s="25" t="s">
        <v>125</v>
      </c>
      <c r="S86" s="26" t="s">
        <v>126</v>
      </c>
      <c r="T86" s="25" t="s">
        <v>127</v>
      </c>
      <c r="U86" s="26" t="s">
        <v>128</v>
      </c>
      <c r="V86" s="25" t="s">
        <v>129</v>
      </c>
    </row>
    <row r="87" spans="1:22" x14ac:dyDescent="0.15">
      <c r="A87" s="30" t="s">
        <v>97</v>
      </c>
      <c r="B87" s="27">
        <v>1.6383315121510502</v>
      </c>
      <c r="C87" s="28">
        <v>2.5235498523960511</v>
      </c>
      <c r="D87" s="27">
        <v>0.97571888470562562</v>
      </c>
      <c r="E87" s="28">
        <v>1.595948848517512</v>
      </c>
      <c r="F87" s="27">
        <v>1.0995550712428854</v>
      </c>
      <c r="G87" s="28">
        <v>1.1566027610730334</v>
      </c>
      <c r="H87" s="27">
        <v>1.0581515093003797</v>
      </c>
      <c r="I87" s="28">
        <v>1.5144084630664756</v>
      </c>
      <c r="J87" s="27">
        <v>1.555778860165089</v>
      </c>
      <c r="K87" s="28">
        <v>1.4340882288272803</v>
      </c>
      <c r="L87" s="27">
        <v>1.6626415689988556</v>
      </c>
      <c r="M87" s="28">
        <v>1.2509625456305087</v>
      </c>
      <c r="N87" s="27">
        <v>2.0458034541965455</v>
      </c>
      <c r="O87" s="28">
        <v>1.2172602535544828</v>
      </c>
      <c r="P87" s="27">
        <v>3.1709281078919034</v>
      </c>
      <c r="Q87" s="28">
        <v>1.4220019518486251</v>
      </c>
      <c r="R87" s="27">
        <v>2.0801434047257437</v>
      </c>
      <c r="S87" s="28">
        <v>1.181761825057343</v>
      </c>
      <c r="T87" s="27">
        <v>1.7533281352237733</v>
      </c>
      <c r="U87" s="28">
        <v>1.3787271231749949</v>
      </c>
      <c r="V87" s="27">
        <v>1.1313232076200284</v>
      </c>
    </row>
    <row r="88" spans="1:22" x14ac:dyDescent="0.15">
      <c r="A88" s="30" t="s">
        <v>98</v>
      </c>
      <c r="B88" s="27">
        <v>0.2169300493948704</v>
      </c>
      <c r="C88" s="28">
        <v>0.1733525346498557</v>
      </c>
      <c r="D88" s="27">
        <v>0.16750503489297927</v>
      </c>
      <c r="E88" s="28">
        <v>0.24061589963673413</v>
      </c>
      <c r="F88" s="27">
        <v>0.22404042805222824</v>
      </c>
      <c r="G88" s="28">
        <v>0.26947646441396966</v>
      </c>
      <c r="H88" s="27">
        <v>0.24171411852747068</v>
      </c>
      <c r="I88" s="28">
        <v>0.28982606404704775</v>
      </c>
      <c r="J88" s="27">
        <v>0.24435923307082971</v>
      </c>
      <c r="K88" s="28">
        <v>0.22925868147978676</v>
      </c>
      <c r="L88" s="27">
        <v>0.27845317158248345</v>
      </c>
      <c r="M88" s="28">
        <v>0.24558551001143164</v>
      </c>
      <c r="N88" s="27">
        <v>0.2202307173766499</v>
      </c>
      <c r="O88" s="28">
        <v>0.14670457889370206</v>
      </c>
      <c r="P88" s="27">
        <v>0.33777854858457157</v>
      </c>
      <c r="Q88" s="28">
        <v>0.29911850640565851</v>
      </c>
      <c r="R88" s="27">
        <v>0.2883325802855185</v>
      </c>
      <c r="S88" s="28">
        <v>0.23851707268245684</v>
      </c>
      <c r="T88" s="27">
        <v>0.20376566893811091</v>
      </c>
      <c r="U88" s="28">
        <v>0.22393169244231581</v>
      </c>
      <c r="V88" s="27">
        <v>0.21990552512866446</v>
      </c>
    </row>
    <row r="89" spans="1:22" x14ac:dyDescent="0.15">
      <c r="A89" s="30" t="s">
        <v>99</v>
      </c>
      <c r="B89" s="27">
        <v>0.13240912952351852</v>
      </c>
      <c r="C89" s="28">
        <v>6.8693921178240858E-2</v>
      </c>
      <c r="D89" s="27">
        <v>0.17167345791766195</v>
      </c>
      <c r="E89" s="28">
        <v>0.15076667391955823</v>
      </c>
      <c r="F89" s="27">
        <v>0.20375553158877568</v>
      </c>
      <c r="G89" s="28">
        <v>0.2329896430162107</v>
      </c>
      <c r="H89" s="27">
        <v>0.22843053797398571</v>
      </c>
      <c r="I89" s="28">
        <v>0.1913790573120468</v>
      </c>
      <c r="J89" s="27">
        <v>0.15706553118024752</v>
      </c>
      <c r="K89" s="28">
        <v>0.15986372168137947</v>
      </c>
      <c r="L89" s="27">
        <v>0.16747636819290609</v>
      </c>
      <c r="M89" s="28">
        <v>0.1963172365705417</v>
      </c>
      <c r="N89" s="27">
        <v>0.10764998804009829</v>
      </c>
      <c r="O89" s="28">
        <v>0.12052030653700777</v>
      </c>
      <c r="P89" s="27">
        <v>0.10652355937805652</v>
      </c>
      <c r="Q89" s="28">
        <v>0.21035027836410472</v>
      </c>
      <c r="R89" s="27">
        <v>0.13861187629202598</v>
      </c>
      <c r="S89" s="28">
        <v>0.20183176307195674</v>
      </c>
      <c r="T89" s="27">
        <v>0.11621650553853957</v>
      </c>
      <c r="U89" s="28">
        <v>0.16241915363689649</v>
      </c>
      <c r="V89" s="27">
        <v>0.19437904539347434</v>
      </c>
    </row>
    <row r="90" spans="1:22" x14ac:dyDescent="0.15">
      <c r="A90" s="30" t="s">
        <v>100</v>
      </c>
      <c r="B90" s="27">
        <v>0.21630362123971342</v>
      </c>
      <c r="C90" s="28">
        <v>0.15526436947186573</v>
      </c>
      <c r="D90" s="27">
        <v>0.10753955318252074</v>
      </c>
      <c r="E90" s="28">
        <v>0.1898898460983876</v>
      </c>
      <c r="F90" s="27">
        <v>0.21875587599175328</v>
      </c>
      <c r="G90" s="28">
        <v>0.31580422243866324</v>
      </c>
      <c r="H90" s="27">
        <v>0.23425781761136674</v>
      </c>
      <c r="I90" s="28">
        <v>0.26565573871944803</v>
      </c>
      <c r="J90" s="27">
        <v>0.17358479438297467</v>
      </c>
      <c r="K90" s="28">
        <v>0.18250072376287677</v>
      </c>
      <c r="L90" s="27">
        <v>0.17006838238355593</v>
      </c>
      <c r="M90" s="28">
        <v>0.1905361544429037</v>
      </c>
      <c r="N90" s="27">
        <v>0.20352110379020155</v>
      </c>
      <c r="O90" s="28">
        <v>0.18237560478214154</v>
      </c>
      <c r="P90" s="27">
        <v>0.11622005232601897</v>
      </c>
      <c r="Q90" s="28">
        <v>0.14526100432922798</v>
      </c>
      <c r="R90" s="27">
        <v>0.1880881201993202</v>
      </c>
      <c r="S90" s="28">
        <v>0.1942069241645083</v>
      </c>
      <c r="T90" s="27">
        <v>0.20060969243065618</v>
      </c>
      <c r="U90" s="28">
        <v>0.13256799611236078</v>
      </c>
      <c r="V90" s="27">
        <v>0.2000773112691808</v>
      </c>
    </row>
    <row r="91" spans="1:22" x14ac:dyDescent="0.15">
      <c r="A91" s="30" t="s">
        <v>101</v>
      </c>
      <c r="B91" s="27">
        <v>0.20650305171548361</v>
      </c>
      <c r="C91" s="28">
        <v>0.12783239362485554</v>
      </c>
      <c r="D91" s="27">
        <v>0.20261346072783476</v>
      </c>
      <c r="E91" s="28">
        <v>0.16721719534242896</v>
      </c>
      <c r="F91" s="27">
        <v>0.21552311125398324</v>
      </c>
      <c r="G91" s="28">
        <v>0.1312552030751036</v>
      </c>
      <c r="H91" s="27">
        <v>0.1869375429125078</v>
      </c>
      <c r="I91" s="28">
        <v>0.11290542177302568</v>
      </c>
      <c r="J91" s="27">
        <v>0.17809586648138051</v>
      </c>
      <c r="K91" s="28">
        <v>0.18297236791567159</v>
      </c>
      <c r="L91" s="27">
        <v>0.13059799393169952</v>
      </c>
      <c r="M91" s="28">
        <v>0.17004647257436556</v>
      </c>
      <c r="N91" s="27">
        <v>0.24704264248591989</v>
      </c>
      <c r="O91" s="28">
        <v>0.14082427728391511</v>
      </c>
      <c r="P91" s="27">
        <v>0.16528925619834708</v>
      </c>
      <c r="Q91" s="28">
        <v>8.7818968691238286E-2</v>
      </c>
      <c r="R91" s="27">
        <v>0.11856314180618341</v>
      </c>
      <c r="S91" s="28">
        <v>0.14602805200005003</v>
      </c>
      <c r="T91" s="27">
        <v>0.22183769239313852</v>
      </c>
      <c r="U91" s="28">
        <v>0.14526210670634462</v>
      </c>
      <c r="V91" s="27">
        <v>0.14766827710960936</v>
      </c>
    </row>
    <row r="92" spans="1:22" x14ac:dyDescent="0.15">
      <c r="A92" s="30" t="s">
        <v>102</v>
      </c>
      <c r="B92" s="27">
        <v>1.0504931892907468</v>
      </c>
      <c r="C92" s="28">
        <v>1.3560923779506644</v>
      </c>
      <c r="D92" s="27">
        <v>0.8267221451687472</v>
      </c>
      <c r="E92" s="28">
        <v>1.4389423237484555</v>
      </c>
      <c r="F92" s="27">
        <v>1.039519273588287</v>
      </c>
      <c r="G92" s="28">
        <v>2.053072625698324</v>
      </c>
      <c r="H92" s="27">
        <v>1.2930207317456821</v>
      </c>
      <c r="I92" s="28">
        <v>2.5669809252356939</v>
      </c>
      <c r="J92" s="27">
        <v>1.3720657188659506</v>
      </c>
      <c r="K92" s="28">
        <v>1.2529688722476806</v>
      </c>
      <c r="L92" s="27">
        <v>2.1321397304778631</v>
      </c>
      <c r="M92" s="28">
        <v>1.444225841874085</v>
      </c>
      <c r="N92" s="27">
        <v>0.89146843298197742</v>
      </c>
      <c r="O92" s="28">
        <v>1.0417563059665607</v>
      </c>
      <c r="P92" s="27">
        <v>2.0435602189366584</v>
      </c>
      <c r="Q92" s="28">
        <v>3.4060808372428726</v>
      </c>
      <c r="R92" s="27">
        <v>2.431890517517318</v>
      </c>
      <c r="S92" s="28">
        <v>1.6333647502356268</v>
      </c>
      <c r="T92" s="27">
        <v>0.91853492857741881</v>
      </c>
      <c r="U92" s="28">
        <v>1.5415699078012555</v>
      </c>
      <c r="V92" s="27">
        <v>1.4891859608102269</v>
      </c>
    </row>
    <row r="93" spans="1:22" x14ac:dyDescent="0.15">
      <c r="A93" s="30" t="s">
        <v>104</v>
      </c>
      <c r="B93" s="27">
        <v>7.3105045292829125</v>
      </c>
      <c r="C93" s="28">
        <v>7.1083340533520687</v>
      </c>
      <c r="D93" s="27">
        <v>7.1402545448906949</v>
      </c>
      <c r="E93" s="28">
        <v>7.1953927293534896</v>
      </c>
      <c r="F93" s="27">
        <v>7.1125288729712777</v>
      </c>
      <c r="G93" s="28">
        <v>7.2378088390229118</v>
      </c>
      <c r="H93" s="27">
        <v>7.3043832458281699</v>
      </c>
      <c r="I93" s="28">
        <v>7.4326639521136162</v>
      </c>
      <c r="J93" s="27">
        <v>7.2892485547439705</v>
      </c>
      <c r="K93" s="28">
        <v>7.3924437735641533</v>
      </c>
      <c r="L93" s="27">
        <v>7.2888957864689301</v>
      </c>
      <c r="M93" s="28">
        <v>7.2627625426656266</v>
      </c>
      <c r="N93" s="27">
        <v>7.2999739438557292</v>
      </c>
      <c r="O93" s="28">
        <v>7.0244179061413803</v>
      </c>
      <c r="P93" s="27">
        <v>7.2365469331630194</v>
      </c>
      <c r="Q93" s="28">
        <v>7.242309251219897</v>
      </c>
      <c r="R93" s="27">
        <v>7.3323663746566492</v>
      </c>
      <c r="S93" s="28">
        <v>7.2792204607894702</v>
      </c>
      <c r="T93" s="27">
        <v>7.1738652155052449</v>
      </c>
      <c r="U93" s="28">
        <v>7.1892269586162145</v>
      </c>
      <c r="V93" s="27">
        <v>7.2455843998309755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51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-0.30103999999999997</v>
      </c>
      <c r="D11" s="2">
        <v>0.05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-2.2831999999999999</v>
      </c>
      <c r="B18" s="2">
        <v>-2.6118000000000001</v>
      </c>
      <c r="C18" s="2">
        <v>-7.3353999999999999</v>
      </c>
      <c r="D18" s="2">
        <v>-7.6639999999999997</v>
      </c>
      <c r="E18" s="2">
        <v>-16.045999999999999</v>
      </c>
      <c r="F18" s="2">
        <v>-15.717000000000001</v>
      </c>
      <c r="G18" s="2">
        <v>-16.375</v>
      </c>
      <c r="H18" s="2">
        <v>-7.7450999999999999</v>
      </c>
      <c r="I18" s="2">
        <v>2.0660999999999999E-2</v>
      </c>
      <c r="J18" s="2">
        <v>2.7982</v>
      </c>
      <c r="K18" s="2">
        <v>3.4977999999999998</v>
      </c>
      <c r="L18" s="2">
        <v>4.4970999999999997</v>
      </c>
      <c r="M18" s="2">
        <v>5.0937000000000001</v>
      </c>
      <c r="N18" s="2">
        <v>6.2755000000000001</v>
      </c>
      <c r="O18" s="2">
        <v>6.4958999999999998</v>
      </c>
      <c r="P18" s="2">
        <v>-9.2601999999999993</v>
      </c>
      <c r="Q18" s="2">
        <v>4.6818999999999997</v>
      </c>
      <c r="R18" s="2">
        <v>6.1186999999999996</v>
      </c>
      <c r="S18" s="2">
        <v>4.3406000000000002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1.029E-6</v>
      </c>
      <c r="B23" s="2">
        <v>1.029E-6</v>
      </c>
      <c r="C23" s="2">
        <v>5.0371E-7</v>
      </c>
      <c r="D23" s="2">
        <v>5.0371E-7</v>
      </c>
      <c r="E23" s="2">
        <v>7.3748000000000001E-7</v>
      </c>
      <c r="F23" s="2">
        <v>3.6874000000000001E-7</v>
      </c>
      <c r="G23" s="2">
        <v>3.6874000000000001E-7</v>
      </c>
      <c r="H23" s="2">
        <v>2.2284999999999999E-6</v>
      </c>
      <c r="I23" s="2">
        <v>3.0282000000000001E-6</v>
      </c>
      <c r="J23" s="2">
        <v>2.3831999999999999E-6</v>
      </c>
      <c r="K23" s="2">
        <v>0</v>
      </c>
      <c r="L23" s="2">
        <v>0</v>
      </c>
      <c r="M23" s="2">
        <v>2.5618000000000002E-6</v>
      </c>
      <c r="N23" s="2">
        <v>0</v>
      </c>
      <c r="O23" s="2">
        <v>3.5242000000000001E-6</v>
      </c>
      <c r="P23" s="2">
        <v>0</v>
      </c>
      <c r="Q23" s="2">
        <v>5.6384999999999998E-8</v>
      </c>
      <c r="R23" s="2">
        <v>2.4601E-8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53.593000000000004</v>
      </c>
      <c r="B28" s="2">
        <v>53.593000000000004</v>
      </c>
      <c r="C28" s="2">
        <v>75.106999999999999</v>
      </c>
      <c r="D28" s="2">
        <v>75.106999999999999</v>
      </c>
      <c r="E28" s="2">
        <v>88.742999999999995</v>
      </c>
      <c r="F28" s="2">
        <v>88.742999999999995</v>
      </c>
      <c r="G28" s="2">
        <v>88.742999999999995</v>
      </c>
      <c r="H28" s="2">
        <v>188.5</v>
      </c>
      <c r="I28" s="2">
        <v>56.55</v>
      </c>
      <c r="J28" s="2">
        <v>188.5</v>
      </c>
      <c r="K28" s="2">
        <v>89.47</v>
      </c>
      <c r="L28" s="2">
        <v>61.738999999999997</v>
      </c>
      <c r="M28" s="2">
        <v>75.727999999999994</v>
      </c>
      <c r="N28" s="2">
        <v>14.305999999999999</v>
      </c>
      <c r="O28" s="2">
        <v>188.5</v>
      </c>
      <c r="P28" s="2">
        <v>3.1415999999999999</v>
      </c>
      <c r="Q28" s="2">
        <v>3.1415999999999999</v>
      </c>
      <c r="R28" s="2">
        <v>3.1415999999999999</v>
      </c>
      <c r="S28" s="2">
        <v>48.283999999999999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-107.37</v>
      </c>
      <c r="B33" s="2">
        <v>-107.37</v>
      </c>
      <c r="C33" s="2">
        <v>-107.37</v>
      </c>
      <c r="D33" s="2">
        <v>-107.37</v>
      </c>
      <c r="E33" s="2">
        <v>-107.37</v>
      </c>
      <c r="F33" s="2">
        <v>-107.37</v>
      </c>
      <c r="G33" s="2">
        <v>-107.37</v>
      </c>
      <c r="H33" s="2">
        <v>-107.37</v>
      </c>
      <c r="I33" s="2">
        <v>-108.37</v>
      </c>
      <c r="J33" s="2">
        <v>-107.37</v>
      </c>
      <c r="K33" s="2">
        <v>-107.37</v>
      </c>
      <c r="L33" s="2">
        <v>-107.37</v>
      </c>
      <c r="M33" s="2">
        <v>-107.37</v>
      </c>
      <c r="N33" s="2">
        <v>-107.37</v>
      </c>
      <c r="O33" s="2">
        <v>-107.37</v>
      </c>
      <c r="P33" s="2">
        <v>-107.37</v>
      </c>
      <c r="Q33" s="2">
        <v>-107.37</v>
      </c>
      <c r="R33" s="2">
        <v>-107.37</v>
      </c>
      <c r="S33" s="2">
        <v>-107.37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8.0716999999999999E-7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52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-0.11283</v>
      </c>
      <c r="D11" s="2">
        <v>9.5689999999999997E-2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-2.3414999999999999</v>
      </c>
      <c r="B18" s="2">
        <v>-2.6701000000000001</v>
      </c>
      <c r="C18" s="2">
        <v>-7.5286</v>
      </c>
      <c r="D18" s="2">
        <v>-7.8571999999999997</v>
      </c>
      <c r="E18" s="2">
        <v>-16.239999999999998</v>
      </c>
      <c r="F18" s="2">
        <v>-15.911</v>
      </c>
      <c r="G18" s="2">
        <v>-16.568000000000001</v>
      </c>
      <c r="H18" s="2">
        <v>-8.4471000000000007</v>
      </c>
      <c r="I18" s="2">
        <v>-2.6020000000000001E-2</v>
      </c>
      <c r="J18" s="2">
        <v>2.7982</v>
      </c>
      <c r="K18" s="2">
        <v>3.4977</v>
      </c>
      <c r="L18" s="2">
        <v>4.4970999999999997</v>
      </c>
      <c r="M18" s="2">
        <v>5.1135999999999999</v>
      </c>
      <c r="N18" s="2">
        <v>6.7820999999999998</v>
      </c>
      <c r="O18" s="2">
        <v>6.4218000000000002</v>
      </c>
      <c r="P18" s="2">
        <v>-9.8627000000000002</v>
      </c>
      <c r="Q18" s="2">
        <v>4.4939</v>
      </c>
      <c r="R18" s="2">
        <v>6.1959999999999997</v>
      </c>
      <c r="S18" s="2">
        <v>4.3449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1.1661999999999999E-6</v>
      </c>
      <c r="B23" s="2">
        <v>1.1661999999999999E-6</v>
      </c>
      <c r="C23" s="2">
        <v>1.6934E-6</v>
      </c>
      <c r="D23" s="2">
        <v>1.6934E-6</v>
      </c>
      <c r="E23" s="2">
        <v>1.2715E-6</v>
      </c>
      <c r="F23" s="2">
        <v>6.3572999999999999E-7</v>
      </c>
      <c r="G23" s="2">
        <v>6.3572999999999999E-7</v>
      </c>
      <c r="H23" s="2">
        <v>0</v>
      </c>
      <c r="I23" s="2">
        <v>3.2880999999999999E-6</v>
      </c>
      <c r="J23" s="2">
        <v>2.8513999999999999E-6</v>
      </c>
      <c r="K23" s="2">
        <v>0</v>
      </c>
      <c r="L23" s="2">
        <v>0</v>
      </c>
      <c r="M23" s="2">
        <v>3.1074000000000001E-6</v>
      </c>
      <c r="N23" s="2">
        <v>2.5660999999999999E-6</v>
      </c>
      <c r="O23" s="2">
        <v>6.2056999999999995E-7</v>
      </c>
      <c r="P23" s="2">
        <v>2.4041999999999998E-7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60.244999999999997</v>
      </c>
      <c r="B28" s="2">
        <v>60.244999999999997</v>
      </c>
      <c r="C28" s="2">
        <v>90.298000000000002</v>
      </c>
      <c r="D28" s="2">
        <v>90.298000000000002</v>
      </c>
      <c r="E28" s="2">
        <v>115.12</v>
      </c>
      <c r="F28" s="2">
        <v>115.12</v>
      </c>
      <c r="G28" s="2">
        <v>115.12</v>
      </c>
      <c r="H28" s="2">
        <v>18.68</v>
      </c>
      <c r="I28" s="2">
        <v>50.142000000000003</v>
      </c>
      <c r="J28" s="2">
        <v>188.5</v>
      </c>
      <c r="K28" s="2">
        <v>97.741</v>
      </c>
      <c r="L28" s="2">
        <v>3.1415999999999999</v>
      </c>
      <c r="M28" s="2">
        <v>131.24</v>
      </c>
      <c r="N28" s="2">
        <v>99.551000000000002</v>
      </c>
      <c r="O28" s="2">
        <v>59.887999999999998</v>
      </c>
      <c r="P28" s="2">
        <v>31.87</v>
      </c>
      <c r="Q28" s="2">
        <v>49.055999999999997</v>
      </c>
      <c r="R28" s="2">
        <v>145.46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-39.616999999999997</v>
      </c>
      <c r="B33" s="2">
        <v>-39.616999999999997</v>
      </c>
      <c r="C33" s="2">
        <v>-39.616999999999997</v>
      </c>
      <c r="D33" s="2">
        <v>-39.616999999999997</v>
      </c>
      <c r="E33" s="2">
        <v>-39.616999999999997</v>
      </c>
      <c r="F33" s="2">
        <v>-39.616999999999997</v>
      </c>
      <c r="G33" s="2">
        <v>-39.616999999999997</v>
      </c>
      <c r="H33" s="2">
        <v>-39.616999999999997</v>
      </c>
      <c r="I33" s="2">
        <v>-40.616999999999997</v>
      </c>
      <c r="J33" s="2">
        <v>-39.616999999999997</v>
      </c>
      <c r="K33" s="2">
        <v>-39.616999999999997</v>
      </c>
      <c r="L33" s="2">
        <v>-39.616999999999997</v>
      </c>
      <c r="M33" s="2">
        <v>-39.616999999999997</v>
      </c>
      <c r="N33" s="2">
        <v>-39.616999999999997</v>
      </c>
      <c r="O33" s="2">
        <v>-39.616999999999997</v>
      </c>
      <c r="P33" s="2">
        <v>-39.616999999999997</v>
      </c>
      <c r="Q33" s="2">
        <v>-39.616999999999997</v>
      </c>
      <c r="R33" s="2">
        <v>-39.616999999999997</v>
      </c>
      <c r="S33" s="2">
        <v>-39.616999999999997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8.7405999999999998E-7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53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-0.33740999999999999</v>
      </c>
      <c r="D11" s="2">
        <v>0.1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-2.3235000000000001</v>
      </c>
      <c r="B18" s="2">
        <v>-2.6520999999999999</v>
      </c>
      <c r="C18" s="2">
        <v>-7.4151999999999996</v>
      </c>
      <c r="D18" s="2">
        <v>-7.7438000000000002</v>
      </c>
      <c r="E18" s="2">
        <v>-16.100999999999999</v>
      </c>
      <c r="F18" s="2">
        <v>-15.772</v>
      </c>
      <c r="G18" s="2">
        <v>-16.43</v>
      </c>
      <c r="H18" s="2">
        <v>-8.0731000000000002</v>
      </c>
      <c r="I18" s="2">
        <v>-1.8346000000000001E-2</v>
      </c>
      <c r="J18" s="2">
        <v>2.7982</v>
      </c>
      <c r="K18" s="2">
        <v>3.4977999999999998</v>
      </c>
      <c r="L18" s="2">
        <v>4.4970999999999997</v>
      </c>
      <c r="M18" s="2">
        <v>5.2348999999999997</v>
      </c>
      <c r="N18" s="2">
        <v>6.8310000000000004</v>
      </c>
      <c r="O18" s="2">
        <v>6.4958</v>
      </c>
      <c r="P18" s="2">
        <v>-9.1347000000000005</v>
      </c>
      <c r="Q18" s="2">
        <v>4.7239000000000004</v>
      </c>
      <c r="R18" s="2">
        <v>6.1224999999999996</v>
      </c>
      <c r="S18" s="2">
        <v>4.3186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1.4347E-6</v>
      </c>
      <c r="B23" s="2">
        <v>1.4347E-6</v>
      </c>
      <c r="C23" s="2">
        <v>1.2557999999999999E-6</v>
      </c>
      <c r="D23" s="2">
        <v>1.2557999999999999E-6</v>
      </c>
      <c r="E23" s="2">
        <v>7.9816999999999995E-7</v>
      </c>
      <c r="F23" s="2">
        <v>3.9909000000000001E-7</v>
      </c>
      <c r="G23" s="2">
        <v>3.9909000000000001E-7</v>
      </c>
      <c r="H23" s="2">
        <v>1.4539000000000001E-7</v>
      </c>
      <c r="I23" s="2">
        <v>4.0978E-6</v>
      </c>
      <c r="J23" s="2">
        <v>2.3676999999999998E-6</v>
      </c>
      <c r="K23" s="2">
        <v>0</v>
      </c>
      <c r="L23" s="2">
        <v>3.2275000000000003E-8</v>
      </c>
      <c r="M23" s="2">
        <v>2.6736000000000001E-6</v>
      </c>
      <c r="N23" s="2">
        <v>3.0800000000000002E-6</v>
      </c>
      <c r="O23" s="2">
        <v>6.7606000000000003E-7</v>
      </c>
      <c r="P23" s="2">
        <v>0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62.773000000000003</v>
      </c>
      <c r="B28" s="2">
        <v>62.773000000000003</v>
      </c>
      <c r="C28" s="2">
        <v>68.644000000000005</v>
      </c>
      <c r="D28" s="2">
        <v>68.644000000000005</v>
      </c>
      <c r="E28" s="2">
        <v>77.275000000000006</v>
      </c>
      <c r="F28" s="2">
        <v>77.275000000000006</v>
      </c>
      <c r="G28" s="2">
        <v>77.275000000000006</v>
      </c>
      <c r="H28" s="2">
        <v>7.3066000000000004</v>
      </c>
      <c r="I28" s="2">
        <v>52.628999999999998</v>
      </c>
      <c r="J28" s="2">
        <v>188.5</v>
      </c>
      <c r="K28" s="2">
        <v>23.57</v>
      </c>
      <c r="L28" s="2">
        <v>3.1415999999999999</v>
      </c>
      <c r="M28" s="2">
        <v>96.759</v>
      </c>
      <c r="N28" s="2">
        <v>105.06</v>
      </c>
      <c r="O28" s="2">
        <v>108.43</v>
      </c>
      <c r="P28" s="2">
        <v>141.18</v>
      </c>
      <c r="Q28" s="2">
        <v>136.15</v>
      </c>
      <c r="R28" s="2">
        <v>91.335999999999999</v>
      </c>
      <c r="S28" s="2">
        <v>152.30000000000001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-120.47</v>
      </c>
      <c r="B33" s="2">
        <v>-120.47</v>
      </c>
      <c r="C33" s="2">
        <v>-120.47</v>
      </c>
      <c r="D33" s="2">
        <v>-120.47</v>
      </c>
      <c r="E33" s="2">
        <v>-120.47</v>
      </c>
      <c r="F33" s="2">
        <v>-120.47</v>
      </c>
      <c r="G33" s="2">
        <v>-120.47</v>
      </c>
      <c r="H33" s="2">
        <v>-120.47</v>
      </c>
      <c r="I33" s="2">
        <v>-121.47</v>
      </c>
      <c r="J33" s="2">
        <v>-120.47</v>
      </c>
      <c r="K33" s="2">
        <v>-120.47</v>
      </c>
      <c r="L33" s="2">
        <v>-120.47</v>
      </c>
      <c r="M33" s="2">
        <v>-120.47</v>
      </c>
      <c r="N33" s="2">
        <v>-120.47</v>
      </c>
      <c r="O33" s="2">
        <v>-120.47</v>
      </c>
      <c r="P33" s="2">
        <v>-120.47</v>
      </c>
      <c r="Q33" s="2">
        <v>-120.47</v>
      </c>
      <c r="R33" s="2">
        <v>-120.47</v>
      </c>
      <c r="S33" s="2">
        <v>-120.47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8.9798E-7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54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-0.26532</v>
      </c>
      <c r="D11" s="2">
        <v>6.0186999999999997E-2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-2.3329</v>
      </c>
      <c r="B18" s="2">
        <v>-2.6614</v>
      </c>
      <c r="C18" s="2">
        <v>-7.4084000000000003</v>
      </c>
      <c r="D18" s="2">
        <v>-7.7370000000000001</v>
      </c>
      <c r="E18" s="2">
        <v>-16.23</v>
      </c>
      <c r="F18" s="2">
        <v>-15.901</v>
      </c>
      <c r="G18" s="2">
        <v>-16.558</v>
      </c>
      <c r="H18" s="2">
        <v>-8.1897000000000002</v>
      </c>
      <c r="I18" s="2">
        <v>-1.6031E-2</v>
      </c>
      <c r="J18" s="2">
        <v>2.8151999999999999</v>
      </c>
      <c r="K18" s="2">
        <v>3.3351000000000002</v>
      </c>
      <c r="L18" s="2">
        <v>3.9973999999999998</v>
      </c>
      <c r="M18" s="2">
        <v>5.1089000000000002</v>
      </c>
      <c r="N18" s="2">
        <v>6.8010999999999999</v>
      </c>
      <c r="O18" s="2">
        <v>6.3498999999999999</v>
      </c>
      <c r="P18" s="2">
        <v>-9.3857999999999997</v>
      </c>
      <c r="Q18" s="2">
        <v>4.5747</v>
      </c>
      <c r="R18" s="2">
        <v>6.0635000000000003</v>
      </c>
      <c r="S18" s="2">
        <v>3.5868000000000002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1.5685000000000001E-6</v>
      </c>
      <c r="B23" s="2">
        <v>1.5685000000000001E-6</v>
      </c>
      <c r="C23" s="2">
        <v>1.5311E-6</v>
      </c>
      <c r="D23" s="2">
        <v>1.5311E-6</v>
      </c>
      <c r="E23" s="2">
        <v>1.3287000000000001E-6</v>
      </c>
      <c r="F23" s="2">
        <v>6.6433999999999998E-7</v>
      </c>
      <c r="G23" s="2">
        <v>6.6433999999999998E-7</v>
      </c>
      <c r="H23" s="2">
        <v>1.1388E-6</v>
      </c>
      <c r="I23" s="2">
        <v>3.6461000000000001E-6</v>
      </c>
      <c r="J23" s="2">
        <v>1.7417E-6</v>
      </c>
      <c r="K23" s="2">
        <v>0</v>
      </c>
      <c r="L23" s="2">
        <v>1.0785E-8</v>
      </c>
      <c r="M23" s="2">
        <v>2.3327999999999999E-6</v>
      </c>
      <c r="N23" s="2">
        <v>2.2222000000000001E-6</v>
      </c>
      <c r="O23" s="2">
        <v>1.8173E-7</v>
      </c>
      <c r="P23" s="2">
        <v>2.1165999999999999E-8</v>
      </c>
      <c r="Q23" s="2">
        <v>0</v>
      </c>
      <c r="R23" s="2">
        <v>1.8614E-7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54.433</v>
      </c>
      <c r="B28" s="2">
        <v>54.433</v>
      </c>
      <c r="C28" s="2">
        <v>60.268999999999998</v>
      </c>
      <c r="D28" s="2">
        <v>60.268999999999998</v>
      </c>
      <c r="E28" s="2">
        <v>83.581999999999994</v>
      </c>
      <c r="F28" s="2">
        <v>83.581999999999994</v>
      </c>
      <c r="G28" s="2">
        <v>83.581999999999994</v>
      </c>
      <c r="H28" s="2">
        <v>80.27</v>
      </c>
      <c r="I28" s="2">
        <v>42.813000000000002</v>
      </c>
      <c r="J28" s="2">
        <v>188.5</v>
      </c>
      <c r="K28" s="2">
        <v>188.5</v>
      </c>
      <c r="L28" s="2">
        <v>3.1415999999999999</v>
      </c>
      <c r="M28" s="2">
        <v>81.284999999999997</v>
      </c>
      <c r="N28" s="2">
        <v>80.47</v>
      </c>
      <c r="O28" s="2">
        <v>6.0164999999999997</v>
      </c>
      <c r="P28" s="2">
        <v>3.1415999999999999</v>
      </c>
      <c r="Q28" s="2">
        <v>3.1415999999999999</v>
      </c>
      <c r="R28" s="2">
        <v>25.920999999999999</v>
      </c>
      <c r="S28" s="2">
        <v>158.16999999999999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-94.516000000000005</v>
      </c>
      <c r="B33" s="2">
        <v>-94.516000000000005</v>
      </c>
      <c r="C33" s="2">
        <v>-94.516000000000005</v>
      </c>
      <c r="D33" s="2">
        <v>-94.516000000000005</v>
      </c>
      <c r="E33" s="2">
        <v>-94.516000000000005</v>
      </c>
      <c r="F33" s="2">
        <v>-94.516000000000005</v>
      </c>
      <c r="G33" s="2">
        <v>-94.516000000000005</v>
      </c>
      <c r="H33" s="2">
        <v>-94.516000000000005</v>
      </c>
      <c r="I33" s="2">
        <v>-95.516000000000005</v>
      </c>
      <c r="J33" s="2">
        <v>-94.516000000000005</v>
      </c>
      <c r="K33" s="2">
        <v>-94.516000000000005</v>
      </c>
      <c r="L33" s="2">
        <v>-94.516000000000005</v>
      </c>
      <c r="M33" s="2">
        <v>-94.516000000000005</v>
      </c>
      <c r="N33" s="2">
        <v>-94.516000000000005</v>
      </c>
      <c r="O33" s="2">
        <v>-94.516000000000005</v>
      </c>
      <c r="P33" s="2">
        <v>-94.516000000000005</v>
      </c>
      <c r="Q33" s="2">
        <v>-94.516000000000005</v>
      </c>
      <c r="R33" s="2">
        <v>-94.516000000000005</v>
      </c>
      <c r="S33" s="2">
        <v>-94.516000000000005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9.3414000000000003E-7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0866-DCA8-764B-855D-A0B09CCA0FFE}">
  <dimension ref="A1:S40"/>
  <sheetViews>
    <sheetView workbookViewId="0">
      <selection sqref="A1:T42"/>
    </sheetView>
  </sheetViews>
  <sheetFormatPr baseColWidth="10" defaultRowHeight="13" x14ac:dyDescent="0.15"/>
  <sheetData>
    <row r="1" spans="1:19" x14ac:dyDescent="0.15">
      <c r="A1" t="s">
        <v>0</v>
      </c>
    </row>
    <row r="3" spans="1:19" x14ac:dyDescent="0.15">
      <c r="A3" t="s">
        <v>140</v>
      </c>
    </row>
    <row r="5" spans="1:19" x14ac:dyDescent="0.15">
      <c r="A5" t="s">
        <v>134</v>
      </c>
    </row>
    <row r="6" spans="1:19" x14ac:dyDescent="0.15">
      <c r="A6" t="s">
        <v>135</v>
      </c>
    </row>
    <row r="7" spans="1:19" x14ac:dyDescent="0.15">
      <c r="A7" t="s">
        <v>136</v>
      </c>
    </row>
    <row r="8" spans="1:19" x14ac:dyDescent="0.15">
      <c r="A8" t="s">
        <v>137</v>
      </c>
    </row>
    <row r="10" spans="1:19" x14ac:dyDescent="0.1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19" x14ac:dyDescent="0.15">
      <c r="A11">
        <v>2048</v>
      </c>
      <c r="B11" s="33">
        <v>0.33333000000000002</v>
      </c>
      <c r="C11" s="33">
        <v>-0.26667000000000002</v>
      </c>
      <c r="D11" s="33">
        <v>0.1</v>
      </c>
      <c r="E11" s="33">
        <v>51736000</v>
      </c>
      <c r="F11" s="33">
        <v>3</v>
      </c>
      <c r="G11" s="33">
        <v>-1</v>
      </c>
    </row>
    <row r="13" spans="1:19" x14ac:dyDescent="0.15">
      <c r="A13" t="s">
        <v>13</v>
      </c>
    </row>
    <row r="15" spans="1:19" x14ac:dyDescent="0.1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S15" t="s">
        <v>32</v>
      </c>
    </row>
    <row r="17" spans="1:19" x14ac:dyDescent="0.15">
      <c r="A17" t="s">
        <v>33</v>
      </c>
    </row>
    <row r="18" spans="1:19" x14ac:dyDescent="0.15">
      <c r="A18" s="33">
        <v>-2.3679000000000001</v>
      </c>
      <c r="B18" s="33">
        <v>-2.6964999999999999</v>
      </c>
      <c r="C18" s="33">
        <v>-7.4221000000000004</v>
      </c>
      <c r="D18" s="33">
        <v>-7.7507000000000001</v>
      </c>
      <c r="E18" s="33">
        <v>-16.097000000000001</v>
      </c>
      <c r="F18" s="33">
        <v>-15.769</v>
      </c>
      <c r="G18" s="33">
        <v>-16.425999999999998</v>
      </c>
      <c r="H18" s="33">
        <v>-8.3849999999999998</v>
      </c>
      <c r="I18" s="33">
        <v>-1.8376E-2</v>
      </c>
      <c r="J18" s="33">
        <v>2.7982</v>
      </c>
      <c r="K18" s="33">
        <v>3.4977999999999998</v>
      </c>
      <c r="L18" s="33">
        <v>4.4970999999999997</v>
      </c>
      <c r="M18" s="33">
        <v>5.0397999999999996</v>
      </c>
      <c r="N18" s="33">
        <v>6.7607999999999997</v>
      </c>
      <c r="O18" s="33">
        <v>6.3183999999999996</v>
      </c>
      <c r="P18" s="33">
        <v>-9.5020000000000007</v>
      </c>
      <c r="Q18" s="33">
        <v>4.8968999999999996</v>
      </c>
      <c r="R18" s="33">
        <v>6.1665999999999999</v>
      </c>
      <c r="S18" s="33">
        <v>4.0627000000000004</v>
      </c>
    </row>
    <row r="19" spans="1:19" x14ac:dyDescent="0.15">
      <c r="A19" t="s">
        <v>34</v>
      </c>
    </row>
    <row r="20" spans="1:19" x14ac:dyDescent="0.15">
      <c r="A20" s="33">
        <v>0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</row>
    <row r="22" spans="1:19" x14ac:dyDescent="0.15">
      <c r="A22" t="s">
        <v>35</v>
      </c>
    </row>
    <row r="23" spans="1:19" x14ac:dyDescent="0.15">
      <c r="A23" s="33">
        <v>2.0742E-6</v>
      </c>
      <c r="B23" s="33">
        <v>2.0742E-6</v>
      </c>
      <c r="C23" s="33">
        <v>1.5494999999999999E-6</v>
      </c>
      <c r="D23" s="33">
        <v>1.5494999999999999E-6</v>
      </c>
      <c r="E23" s="33">
        <v>9.2108000000000004E-7</v>
      </c>
      <c r="F23" s="33">
        <v>4.6054000000000002E-7</v>
      </c>
      <c r="G23" s="33">
        <v>4.6054000000000002E-7</v>
      </c>
      <c r="H23" s="33">
        <v>8.1142E-7</v>
      </c>
      <c r="I23" s="33">
        <v>3.7919000000000001E-6</v>
      </c>
      <c r="J23" s="33">
        <v>1.6609000000000001E-6</v>
      </c>
      <c r="K23" s="33">
        <v>0</v>
      </c>
      <c r="L23" s="33">
        <v>0</v>
      </c>
      <c r="M23" s="33">
        <v>1.4676999999999999E-6</v>
      </c>
      <c r="N23" s="33">
        <v>1.6602E-6</v>
      </c>
      <c r="O23" s="33">
        <v>0</v>
      </c>
      <c r="P23" s="33">
        <v>0</v>
      </c>
      <c r="Q23" s="33">
        <v>0</v>
      </c>
      <c r="R23" s="33">
        <v>8.9067999999999998E-7</v>
      </c>
      <c r="S23" s="33">
        <v>0</v>
      </c>
    </row>
    <row r="24" spans="1:19" x14ac:dyDescent="0.15">
      <c r="A24" t="s">
        <v>36</v>
      </c>
    </row>
    <row r="25" spans="1:19" x14ac:dyDescent="0.15">
      <c r="A25" s="33">
        <v>0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</row>
    <row r="27" spans="1:19" x14ac:dyDescent="0.15">
      <c r="A27" t="s">
        <v>37</v>
      </c>
    </row>
    <row r="28" spans="1:19" x14ac:dyDescent="0.15">
      <c r="A28" s="33">
        <v>86.25</v>
      </c>
      <c r="B28" s="33">
        <v>86.25</v>
      </c>
      <c r="C28" s="33">
        <v>56.551000000000002</v>
      </c>
      <c r="D28" s="33">
        <v>56.551000000000002</v>
      </c>
      <c r="E28" s="33">
        <v>56.758000000000003</v>
      </c>
      <c r="F28" s="33">
        <v>56.758000000000003</v>
      </c>
      <c r="G28" s="33">
        <v>56.758000000000003</v>
      </c>
      <c r="H28" s="33">
        <v>95.316000000000003</v>
      </c>
      <c r="I28" s="33">
        <v>40.097999999999999</v>
      </c>
      <c r="J28" s="33">
        <v>188.5</v>
      </c>
      <c r="K28" s="33">
        <v>3.1415999999999999</v>
      </c>
      <c r="L28" s="33">
        <v>188.5</v>
      </c>
      <c r="M28" s="33">
        <v>69.338999999999999</v>
      </c>
      <c r="N28" s="33">
        <v>55.329000000000001</v>
      </c>
      <c r="O28" s="33">
        <v>3.1415999999999999</v>
      </c>
      <c r="P28" s="33">
        <v>3.1415999999999999</v>
      </c>
      <c r="Q28" s="33">
        <v>188.5</v>
      </c>
      <c r="R28" s="33">
        <v>81.600999999999999</v>
      </c>
      <c r="S28" s="33">
        <v>3.1415999999999999</v>
      </c>
    </row>
    <row r="29" spans="1:19" x14ac:dyDescent="0.15">
      <c r="A29" t="s">
        <v>38</v>
      </c>
    </row>
    <row r="30" spans="1:19" x14ac:dyDescent="0.15">
      <c r="A30" s="33">
        <v>0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</row>
    <row r="32" spans="1:19" x14ac:dyDescent="0.15">
      <c r="A32" t="s">
        <v>39</v>
      </c>
    </row>
    <row r="33" spans="1:19" x14ac:dyDescent="0.15">
      <c r="A33" s="33">
        <v>-99.034999999999997</v>
      </c>
      <c r="B33" s="33">
        <v>-99.034999999999997</v>
      </c>
      <c r="C33" s="33">
        <v>-99.034999999999997</v>
      </c>
      <c r="D33" s="33">
        <v>-99.034999999999997</v>
      </c>
      <c r="E33" s="33">
        <v>-99.034999999999997</v>
      </c>
      <c r="F33" s="33">
        <v>-99.034999999999997</v>
      </c>
      <c r="G33" s="33">
        <v>-99.034999999999997</v>
      </c>
      <c r="H33" s="33">
        <v>-99.034999999999997</v>
      </c>
      <c r="I33" s="33">
        <v>-99.034999999999997</v>
      </c>
      <c r="J33" s="33">
        <v>-99.034999999999997</v>
      </c>
      <c r="K33" s="33">
        <v>-99.034999999999997</v>
      </c>
      <c r="L33" s="33">
        <v>-99.034999999999997</v>
      </c>
      <c r="M33" s="33">
        <v>-99.034999999999997</v>
      </c>
      <c r="N33" s="33">
        <v>-99.034999999999997</v>
      </c>
      <c r="O33" s="33">
        <v>-99.034999999999997</v>
      </c>
      <c r="P33" s="33">
        <v>-99.034999999999997</v>
      </c>
      <c r="Q33" s="33">
        <v>-99.034999999999997</v>
      </c>
      <c r="R33" s="33">
        <v>-99.034999999999997</v>
      </c>
      <c r="S33" s="33">
        <v>-99.034999999999997</v>
      </c>
    </row>
    <row r="34" spans="1:19" x14ac:dyDescent="0.15">
      <c r="A34" t="s">
        <v>40</v>
      </c>
    </row>
    <row r="35" spans="1:19" x14ac:dyDescent="0.15">
      <c r="A35" s="33">
        <v>0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</row>
    <row r="37" spans="1:19" x14ac:dyDescent="0.15">
      <c r="A37" t="s">
        <v>138</v>
      </c>
    </row>
    <row r="38" spans="1:19" x14ac:dyDescent="0.15">
      <c r="A38" s="33">
        <v>8.7687000000000004E-7</v>
      </c>
    </row>
    <row r="39" spans="1:19" x14ac:dyDescent="0.15">
      <c r="A39" t="s">
        <v>42</v>
      </c>
      <c r="B39" t="s">
        <v>43</v>
      </c>
      <c r="C39" t="s">
        <v>44</v>
      </c>
      <c r="D39" t="s">
        <v>45</v>
      </c>
    </row>
    <row r="40" spans="1:19" x14ac:dyDescent="0.15">
      <c r="A40" t="s">
        <v>46</v>
      </c>
      <c r="B40" t="s">
        <v>46</v>
      </c>
      <c r="C40" t="s">
        <v>46</v>
      </c>
      <c r="D40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55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-0.38249</v>
      </c>
      <c r="D11" s="2">
        <v>0.1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-2.3654000000000002</v>
      </c>
      <c r="B18" s="2">
        <v>-2.694</v>
      </c>
      <c r="C18" s="2">
        <v>-7.4095000000000004</v>
      </c>
      <c r="D18" s="2">
        <v>-7.7381000000000002</v>
      </c>
      <c r="E18" s="2">
        <v>-16.280999999999999</v>
      </c>
      <c r="F18" s="2">
        <v>-15.952999999999999</v>
      </c>
      <c r="G18" s="2">
        <v>-16.61</v>
      </c>
      <c r="H18" s="2">
        <v>-8.3175000000000008</v>
      </c>
      <c r="I18" s="2">
        <v>-5.1656999999999996E-3</v>
      </c>
      <c r="J18" s="2">
        <v>2.8033999999999999</v>
      </c>
      <c r="K18" s="2">
        <v>3.4216000000000002</v>
      </c>
      <c r="L18" s="2">
        <v>4.2878999999999996</v>
      </c>
      <c r="M18" s="2">
        <v>5.2310999999999996</v>
      </c>
      <c r="N18" s="2">
        <v>6.7123999999999997</v>
      </c>
      <c r="O18" s="2">
        <v>6.4682000000000004</v>
      </c>
      <c r="P18" s="2">
        <v>-8.9943000000000008</v>
      </c>
      <c r="Q18" s="2">
        <v>4.8787000000000003</v>
      </c>
      <c r="R18" s="2">
        <v>6.1959999999999997</v>
      </c>
      <c r="S18" s="2">
        <v>4.5971000000000002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1.6739E-6</v>
      </c>
      <c r="B23" s="2">
        <v>1.6739E-6</v>
      </c>
      <c r="C23" s="2">
        <v>1.9458999999999999E-6</v>
      </c>
      <c r="D23" s="2">
        <v>1.9458999999999999E-6</v>
      </c>
      <c r="E23" s="2">
        <v>1.4315E-6</v>
      </c>
      <c r="F23" s="2">
        <v>7.1577000000000001E-7</v>
      </c>
      <c r="G23" s="2">
        <v>7.1577000000000001E-7</v>
      </c>
      <c r="H23" s="2">
        <v>2.3995000000000001E-6</v>
      </c>
      <c r="I23" s="2">
        <v>3.5872999999999999E-6</v>
      </c>
      <c r="J23" s="2">
        <v>2.2755999999999999E-6</v>
      </c>
      <c r="K23" s="2">
        <v>0</v>
      </c>
      <c r="L23" s="2">
        <v>0</v>
      </c>
      <c r="M23" s="2">
        <v>2.0468E-6</v>
      </c>
      <c r="N23" s="2">
        <v>2.5181999999999999E-6</v>
      </c>
      <c r="O23" s="2">
        <v>0</v>
      </c>
      <c r="P23" s="2">
        <v>3.4526000000000001E-7</v>
      </c>
      <c r="Q23" s="2">
        <v>4.5465000000000001E-7</v>
      </c>
      <c r="R23" s="2">
        <v>3.3746000000000001E-7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64.760000000000005</v>
      </c>
      <c r="B28" s="2">
        <v>64.760000000000005</v>
      </c>
      <c r="C28" s="2">
        <v>74.099000000000004</v>
      </c>
      <c r="D28" s="2">
        <v>74.099000000000004</v>
      </c>
      <c r="E28" s="2">
        <v>91.953999999999994</v>
      </c>
      <c r="F28" s="2">
        <v>91.953999999999994</v>
      </c>
      <c r="G28" s="2">
        <v>91.953999999999994</v>
      </c>
      <c r="H28" s="2">
        <v>160.9</v>
      </c>
      <c r="I28" s="2">
        <v>37.133000000000003</v>
      </c>
      <c r="J28" s="2">
        <v>188.5</v>
      </c>
      <c r="K28" s="2">
        <v>5.8845000000000001</v>
      </c>
      <c r="L28" s="2">
        <v>70.165000000000006</v>
      </c>
      <c r="M28" s="2">
        <v>93.98</v>
      </c>
      <c r="N28" s="2">
        <v>81.884</v>
      </c>
      <c r="O28" s="2">
        <v>52.369</v>
      </c>
      <c r="P28" s="2">
        <v>314.16000000000003</v>
      </c>
      <c r="Q28" s="2">
        <v>17.908000000000001</v>
      </c>
      <c r="R28" s="2">
        <v>18.834</v>
      </c>
      <c r="S28" s="2">
        <v>118.72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-136.69999999999999</v>
      </c>
      <c r="B33" s="2">
        <v>-136.69999999999999</v>
      </c>
      <c r="C33" s="2">
        <v>-136.69999999999999</v>
      </c>
      <c r="D33" s="2">
        <v>-136.69999999999999</v>
      </c>
      <c r="E33" s="2">
        <v>-136.69999999999999</v>
      </c>
      <c r="F33" s="2">
        <v>-136.69999999999999</v>
      </c>
      <c r="G33" s="2">
        <v>-136.69999999999999</v>
      </c>
      <c r="H33" s="2">
        <v>-136.69999999999999</v>
      </c>
      <c r="I33" s="2">
        <v>-137.69999999999999</v>
      </c>
      <c r="J33" s="2">
        <v>-136.69999999999999</v>
      </c>
      <c r="K33" s="2">
        <v>-136.69999999999999</v>
      </c>
      <c r="L33" s="2">
        <v>-136.69999999999999</v>
      </c>
      <c r="M33" s="2">
        <v>-136.69999999999999</v>
      </c>
      <c r="N33" s="2">
        <v>-136.69999999999999</v>
      </c>
      <c r="O33" s="2">
        <v>-136.69999999999999</v>
      </c>
      <c r="P33" s="2">
        <v>-136.69999999999999</v>
      </c>
      <c r="Q33" s="2">
        <v>-136.69999999999999</v>
      </c>
      <c r="R33" s="2">
        <v>-136.69999999999999</v>
      </c>
      <c r="S33" s="2">
        <v>-136.69999999999999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8.4982999999999998E-7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D61C-6D0D-7247-9EE6-91447B847C7A}">
  <dimension ref="A1:S40"/>
  <sheetViews>
    <sheetView workbookViewId="0">
      <selection sqref="A1:T42"/>
    </sheetView>
  </sheetViews>
  <sheetFormatPr baseColWidth="10" defaultRowHeight="13" x14ac:dyDescent="0.15"/>
  <sheetData>
    <row r="1" spans="1:19" x14ac:dyDescent="0.15">
      <c r="A1" t="s">
        <v>0</v>
      </c>
    </row>
    <row r="3" spans="1:19" x14ac:dyDescent="0.15">
      <c r="A3" t="s">
        <v>140</v>
      </c>
    </row>
    <row r="5" spans="1:19" x14ac:dyDescent="0.15">
      <c r="A5" t="s">
        <v>134</v>
      </c>
    </row>
    <row r="6" spans="1:19" x14ac:dyDescent="0.15">
      <c r="A6" t="s">
        <v>135</v>
      </c>
    </row>
    <row r="7" spans="1:19" x14ac:dyDescent="0.15">
      <c r="A7" t="s">
        <v>136</v>
      </c>
    </row>
    <row r="8" spans="1:19" x14ac:dyDescent="0.15">
      <c r="A8" t="s">
        <v>137</v>
      </c>
    </row>
    <row r="10" spans="1:19" x14ac:dyDescent="0.1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19" x14ac:dyDescent="0.15">
      <c r="A11">
        <v>2048</v>
      </c>
      <c r="B11" s="33">
        <v>0.33333000000000002</v>
      </c>
      <c r="C11" s="33">
        <v>-0.25389</v>
      </c>
      <c r="D11" s="33">
        <v>0.1</v>
      </c>
      <c r="E11" s="33">
        <v>51735000</v>
      </c>
      <c r="F11" s="33">
        <v>3</v>
      </c>
      <c r="G11" s="33">
        <v>-1</v>
      </c>
    </row>
    <row r="13" spans="1:19" x14ac:dyDescent="0.15">
      <c r="A13" t="s">
        <v>13</v>
      </c>
    </row>
    <row r="15" spans="1:19" x14ac:dyDescent="0.1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S15" t="s">
        <v>32</v>
      </c>
    </row>
    <row r="17" spans="1:19" x14ac:dyDescent="0.15">
      <c r="A17" t="s">
        <v>33</v>
      </c>
    </row>
    <row r="18" spans="1:19" x14ac:dyDescent="0.15">
      <c r="A18" s="33">
        <v>-2.3149999999999999</v>
      </c>
      <c r="B18" s="33">
        <v>-2.6436000000000002</v>
      </c>
      <c r="C18" s="33">
        <v>-7.3761000000000001</v>
      </c>
      <c r="D18" s="33">
        <v>-7.7046999999999999</v>
      </c>
      <c r="E18" s="33">
        <v>-16.074999999999999</v>
      </c>
      <c r="F18" s="33">
        <v>-15.747</v>
      </c>
      <c r="G18" s="33">
        <v>-16.404</v>
      </c>
      <c r="H18" s="33">
        <v>-8.3696000000000002</v>
      </c>
      <c r="I18" s="33">
        <v>-1.5413E-2</v>
      </c>
      <c r="J18" s="33">
        <v>2.8769999999999998</v>
      </c>
      <c r="K18" s="33">
        <v>3.4961000000000002</v>
      </c>
      <c r="L18" s="33">
        <v>4.4855</v>
      </c>
      <c r="M18" s="33">
        <v>5.1516999999999999</v>
      </c>
      <c r="N18" s="33">
        <v>6.7832999999999997</v>
      </c>
      <c r="O18" s="33">
        <v>6.3520000000000003</v>
      </c>
      <c r="P18" s="33">
        <v>-9.8529999999999998</v>
      </c>
      <c r="Q18" s="33">
        <v>4.5971000000000002</v>
      </c>
      <c r="R18" s="33">
        <v>5.9454000000000002</v>
      </c>
      <c r="S18" s="33">
        <v>4.3289999999999997</v>
      </c>
    </row>
    <row r="19" spans="1:19" x14ac:dyDescent="0.15">
      <c r="A19" t="s">
        <v>34</v>
      </c>
    </row>
    <row r="20" spans="1:19" x14ac:dyDescent="0.15">
      <c r="A20" s="33">
        <v>0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</row>
    <row r="22" spans="1:19" x14ac:dyDescent="0.15">
      <c r="A22" t="s">
        <v>35</v>
      </c>
    </row>
    <row r="23" spans="1:19" x14ac:dyDescent="0.15">
      <c r="A23" s="33">
        <v>1.3393E-6</v>
      </c>
      <c r="B23" s="33">
        <v>1.3393E-6</v>
      </c>
      <c r="C23" s="33">
        <v>1.2114E-6</v>
      </c>
      <c r="D23" s="33">
        <v>1.2114E-6</v>
      </c>
      <c r="E23" s="33">
        <v>6.4616000000000001E-7</v>
      </c>
      <c r="F23" s="33">
        <v>3.2308000000000001E-7</v>
      </c>
      <c r="G23" s="33">
        <v>3.2308000000000001E-7</v>
      </c>
      <c r="H23" s="33">
        <v>4.1515000000000001E-7</v>
      </c>
      <c r="I23" s="33">
        <v>3.2681999999999999E-6</v>
      </c>
      <c r="J23" s="33">
        <v>2.6128000000000002E-6</v>
      </c>
      <c r="K23" s="33">
        <v>3.402E-9</v>
      </c>
      <c r="L23" s="33">
        <v>0</v>
      </c>
      <c r="M23" s="33">
        <v>3.4097000000000002E-6</v>
      </c>
      <c r="N23" s="33">
        <v>2.8802E-6</v>
      </c>
      <c r="O23" s="33">
        <v>2.1713000000000001E-7</v>
      </c>
      <c r="P23" s="33">
        <v>1.4068000000000001E-7</v>
      </c>
      <c r="Q23" s="33">
        <v>0</v>
      </c>
      <c r="R23" s="33">
        <v>1.3708999999999999E-7</v>
      </c>
      <c r="S23" s="33">
        <v>6.8411000000000003E-8</v>
      </c>
    </row>
    <row r="24" spans="1:19" x14ac:dyDescent="0.15">
      <c r="A24" t="s">
        <v>36</v>
      </c>
    </row>
    <row r="25" spans="1:19" x14ac:dyDescent="0.15">
      <c r="A25" s="33">
        <v>0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</row>
    <row r="27" spans="1:19" x14ac:dyDescent="0.15">
      <c r="A27" t="s">
        <v>37</v>
      </c>
    </row>
    <row r="28" spans="1:19" x14ac:dyDescent="0.15">
      <c r="A28" s="33">
        <v>51.982999999999997</v>
      </c>
      <c r="B28" s="33">
        <v>51.982999999999997</v>
      </c>
      <c r="C28" s="33">
        <v>48.414000000000001</v>
      </c>
      <c r="D28" s="33">
        <v>48.414000000000001</v>
      </c>
      <c r="E28" s="33">
        <v>36.426000000000002</v>
      </c>
      <c r="F28" s="33">
        <v>36.426000000000002</v>
      </c>
      <c r="G28" s="33">
        <v>36.426000000000002</v>
      </c>
      <c r="H28" s="33">
        <v>57.655000000000001</v>
      </c>
      <c r="I28" s="33">
        <v>28.768999999999998</v>
      </c>
      <c r="J28" s="33">
        <v>188.5</v>
      </c>
      <c r="K28" s="33">
        <v>3.1415999999999999</v>
      </c>
      <c r="L28" s="33">
        <v>188.5</v>
      </c>
      <c r="M28" s="33">
        <v>139.24</v>
      </c>
      <c r="N28" s="33">
        <v>81.792000000000002</v>
      </c>
      <c r="O28" s="33">
        <v>7.2636000000000003</v>
      </c>
      <c r="P28" s="33">
        <v>19.728000000000002</v>
      </c>
      <c r="Q28" s="33">
        <v>23.314</v>
      </c>
      <c r="R28" s="33">
        <v>17.588000000000001</v>
      </c>
      <c r="S28" s="33">
        <v>3.1415999999999999</v>
      </c>
    </row>
    <row r="29" spans="1:19" x14ac:dyDescent="0.15">
      <c r="A29" t="s">
        <v>38</v>
      </c>
    </row>
    <row r="30" spans="1:19" x14ac:dyDescent="0.15">
      <c r="A30" s="33">
        <v>0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</row>
    <row r="32" spans="1:19" x14ac:dyDescent="0.15">
      <c r="A32" t="s">
        <v>39</v>
      </c>
    </row>
    <row r="33" spans="1:19" x14ac:dyDescent="0.15">
      <c r="A33" s="33">
        <v>-96.653999999999996</v>
      </c>
      <c r="B33" s="33">
        <v>-96.653999999999996</v>
      </c>
      <c r="C33" s="33">
        <v>-96.653999999999996</v>
      </c>
      <c r="D33" s="33">
        <v>-96.653999999999996</v>
      </c>
      <c r="E33" s="33">
        <v>-96.653999999999996</v>
      </c>
      <c r="F33" s="33">
        <v>-96.653999999999996</v>
      </c>
      <c r="G33" s="33">
        <v>-96.653999999999996</v>
      </c>
      <c r="H33" s="33">
        <v>-96.653999999999996</v>
      </c>
      <c r="I33" s="33">
        <v>-96.653999999999996</v>
      </c>
      <c r="J33" s="33">
        <v>-96.653999999999996</v>
      </c>
      <c r="K33" s="33">
        <v>-96.653999999999996</v>
      </c>
      <c r="L33" s="33">
        <v>-96.653999999999996</v>
      </c>
      <c r="M33" s="33">
        <v>-96.653999999999996</v>
      </c>
      <c r="N33" s="33">
        <v>-96.653999999999996</v>
      </c>
      <c r="O33" s="33">
        <v>-96.653999999999996</v>
      </c>
      <c r="P33" s="33">
        <v>-96.653999999999996</v>
      </c>
      <c r="Q33" s="33">
        <v>-96.653999999999996</v>
      </c>
      <c r="R33" s="33">
        <v>-96.653999999999996</v>
      </c>
      <c r="S33" s="33">
        <v>-96.653999999999996</v>
      </c>
    </row>
    <row r="34" spans="1:19" x14ac:dyDescent="0.15">
      <c r="A34" t="s">
        <v>40</v>
      </c>
    </row>
    <row r="35" spans="1:19" x14ac:dyDescent="0.15">
      <c r="A35" s="33">
        <v>0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</row>
    <row r="37" spans="1:19" x14ac:dyDescent="0.15">
      <c r="A37" t="s">
        <v>138</v>
      </c>
    </row>
    <row r="38" spans="1:19" x14ac:dyDescent="0.15">
      <c r="A38" s="33">
        <v>8.3472000000000005E-7</v>
      </c>
    </row>
    <row r="39" spans="1:19" x14ac:dyDescent="0.15">
      <c r="A39" t="s">
        <v>42</v>
      </c>
      <c r="B39" t="s">
        <v>43</v>
      </c>
      <c r="C39" t="s">
        <v>44</v>
      </c>
      <c r="D39" t="s">
        <v>45</v>
      </c>
    </row>
    <row r="40" spans="1:19" x14ac:dyDescent="0.15">
      <c r="A40" t="s">
        <v>46</v>
      </c>
      <c r="B40" t="s">
        <v>46</v>
      </c>
      <c r="C40" t="s">
        <v>46</v>
      </c>
      <c r="D40" t="s">
        <v>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56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0.12712000000000001</v>
      </c>
      <c r="D11" s="2">
        <v>9.0018000000000001E-2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-2.2446000000000002</v>
      </c>
      <c r="B18" s="2">
        <v>-2.5731999999999999</v>
      </c>
      <c r="C18" s="2">
        <v>-7.3997000000000002</v>
      </c>
      <c r="D18" s="2">
        <v>-7.7282999999999999</v>
      </c>
      <c r="E18" s="2">
        <v>-15.879</v>
      </c>
      <c r="F18" s="2">
        <v>-15.55</v>
      </c>
      <c r="G18" s="2">
        <v>-16.207000000000001</v>
      </c>
      <c r="H18" s="2">
        <v>-8.3983000000000008</v>
      </c>
      <c r="I18" s="2">
        <v>-1.4761E-2</v>
      </c>
      <c r="J18" s="2">
        <v>2.8582000000000001</v>
      </c>
      <c r="K18" s="2">
        <v>3.4761000000000002</v>
      </c>
      <c r="L18" s="2">
        <v>4.4124999999999996</v>
      </c>
      <c r="M18" s="2">
        <v>5.1097999999999999</v>
      </c>
      <c r="N18" s="2">
        <v>6.7736000000000001</v>
      </c>
      <c r="O18" s="2">
        <v>6.2328000000000001</v>
      </c>
      <c r="P18" s="2">
        <v>-9.9438999999999993</v>
      </c>
      <c r="Q18" s="2">
        <v>4.4425999999999997</v>
      </c>
      <c r="R18" s="2">
        <v>5.9417999999999997</v>
      </c>
      <c r="S18" s="2">
        <v>3.0979999999999999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1.6019000000000001E-6</v>
      </c>
      <c r="B23" s="2">
        <v>1.6019000000000001E-6</v>
      </c>
      <c r="C23" s="2">
        <v>1.8759999999999999E-6</v>
      </c>
      <c r="D23" s="2">
        <v>1.8759999999999999E-6</v>
      </c>
      <c r="E23" s="2">
        <v>9.8805000000000001E-7</v>
      </c>
      <c r="F23" s="2">
        <v>4.9401999999999997E-7</v>
      </c>
      <c r="G23" s="2">
        <v>4.9401999999999997E-7</v>
      </c>
      <c r="H23" s="2">
        <v>4.9279000000000001E-7</v>
      </c>
      <c r="I23" s="2">
        <v>4.2133E-6</v>
      </c>
      <c r="J23" s="2">
        <v>9.9551999999999996E-7</v>
      </c>
      <c r="K23" s="2">
        <v>1.0473E-7</v>
      </c>
      <c r="L23" s="2">
        <v>0</v>
      </c>
      <c r="M23" s="2">
        <v>2.5341E-6</v>
      </c>
      <c r="N23" s="2">
        <v>2.2139999999999999E-6</v>
      </c>
      <c r="O23" s="2">
        <v>1.4705999999999999E-7</v>
      </c>
      <c r="P23" s="2">
        <v>2.2221999999999999E-7</v>
      </c>
      <c r="Q23" s="2">
        <v>0</v>
      </c>
      <c r="R23" s="2">
        <v>2.1226E-7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60.698999999999998</v>
      </c>
      <c r="B28" s="2">
        <v>60.698999999999998</v>
      </c>
      <c r="C28" s="2">
        <v>87.129000000000005</v>
      </c>
      <c r="D28" s="2">
        <v>87.129000000000005</v>
      </c>
      <c r="E28" s="2">
        <v>59.465000000000003</v>
      </c>
      <c r="F28" s="2">
        <v>59.465000000000003</v>
      </c>
      <c r="G28" s="2">
        <v>59.465000000000003</v>
      </c>
      <c r="H28" s="2">
        <v>63.723999999999997</v>
      </c>
      <c r="I28" s="2">
        <v>44.347999999999999</v>
      </c>
      <c r="J28" s="2">
        <v>86.42</v>
      </c>
      <c r="K28" s="2">
        <v>5.7561</v>
      </c>
      <c r="L28" s="2">
        <v>45.530999999999999</v>
      </c>
      <c r="M28" s="2">
        <v>72.239999999999995</v>
      </c>
      <c r="N28" s="2">
        <v>84.215000000000003</v>
      </c>
      <c r="O28" s="2">
        <v>8.9969999999999999</v>
      </c>
      <c r="P28" s="2">
        <v>19.408999999999999</v>
      </c>
      <c r="Q28" s="2">
        <v>26.640999999999998</v>
      </c>
      <c r="R28" s="2">
        <v>34.246000000000002</v>
      </c>
      <c r="S28" s="2">
        <v>60.781999999999996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46.762999999999998</v>
      </c>
      <c r="B33" s="2">
        <v>46.762999999999998</v>
      </c>
      <c r="C33" s="2">
        <v>46.762999999999998</v>
      </c>
      <c r="D33" s="2">
        <v>46.762999999999998</v>
      </c>
      <c r="E33" s="2">
        <v>46.762999999999998</v>
      </c>
      <c r="F33" s="2">
        <v>46.762999999999998</v>
      </c>
      <c r="G33" s="2">
        <v>46.762999999999998</v>
      </c>
      <c r="H33" s="2">
        <v>46.762999999999998</v>
      </c>
      <c r="I33" s="2">
        <v>45.762999999999998</v>
      </c>
      <c r="J33" s="2">
        <v>46.762999999999998</v>
      </c>
      <c r="K33" s="2">
        <v>46.762999999999998</v>
      </c>
      <c r="L33" s="2">
        <v>46.762999999999998</v>
      </c>
      <c r="M33" s="2">
        <v>46.762999999999998</v>
      </c>
      <c r="N33" s="2">
        <v>46.762999999999998</v>
      </c>
      <c r="O33" s="2">
        <v>46.762999999999998</v>
      </c>
      <c r="P33" s="2">
        <v>46.762999999999998</v>
      </c>
      <c r="Q33" s="2">
        <v>46.762999999999998</v>
      </c>
      <c r="R33" s="2">
        <v>46.762999999999998</v>
      </c>
      <c r="S33" s="2">
        <v>46.762999999999998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9.0602000000000001E-7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57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-0.5</v>
      </c>
      <c r="D11" s="2">
        <v>0.05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-2.3525</v>
      </c>
      <c r="B18" s="2">
        <v>-2.6810999999999998</v>
      </c>
      <c r="C18" s="2">
        <v>-7.4413999999999998</v>
      </c>
      <c r="D18" s="2">
        <v>-7.77</v>
      </c>
      <c r="E18" s="2">
        <v>-16.312999999999999</v>
      </c>
      <c r="F18" s="2">
        <v>-15.984999999999999</v>
      </c>
      <c r="G18" s="2">
        <v>-16.641999999999999</v>
      </c>
      <c r="H18" s="2">
        <v>-8.4946000000000002</v>
      </c>
      <c r="I18" s="2">
        <v>-2.2270000000000002E-2</v>
      </c>
      <c r="J18" s="2">
        <v>2.7982</v>
      </c>
      <c r="K18" s="2">
        <v>3.4977999999999998</v>
      </c>
      <c r="L18" s="2">
        <v>4.4763999999999999</v>
      </c>
      <c r="M18" s="2">
        <v>5.0766999999999998</v>
      </c>
      <c r="N18" s="2">
        <v>6.7485999999999997</v>
      </c>
      <c r="O18" s="2">
        <v>6.1890999999999998</v>
      </c>
      <c r="P18" s="2">
        <v>-8.9943000000000008</v>
      </c>
      <c r="Q18" s="2">
        <v>4.1238000000000001</v>
      </c>
      <c r="R18" s="2">
        <v>5.6920999999999999</v>
      </c>
      <c r="S18" s="2">
        <v>4.2647000000000004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1.2469000000000001E-6</v>
      </c>
      <c r="B23" s="2">
        <v>1.2469000000000001E-6</v>
      </c>
      <c r="C23" s="2">
        <v>1.0234E-6</v>
      </c>
      <c r="D23" s="2">
        <v>1.0234E-6</v>
      </c>
      <c r="E23" s="2">
        <v>1.0927999999999999E-6</v>
      </c>
      <c r="F23" s="2">
        <v>5.4639999999999997E-7</v>
      </c>
      <c r="G23" s="2">
        <v>5.4639999999999997E-7</v>
      </c>
      <c r="H23" s="2">
        <v>8.1646999999999995E-7</v>
      </c>
      <c r="I23" s="2">
        <v>3.1565000000000002E-6</v>
      </c>
      <c r="J23" s="2">
        <v>2.525E-6</v>
      </c>
      <c r="K23" s="2">
        <v>0</v>
      </c>
      <c r="L23" s="2">
        <v>6.9157000000000002E-8</v>
      </c>
      <c r="M23" s="2">
        <v>2.4540999999999999E-6</v>
      </c>
      <c r="N23" s="2">
        <v>1.7567000000000001E-6</v>
      </c>
      <c r="O23" s="2">
        <v>6.8044000000000002E-7</v>
      </c>
      <c r="P23" s="2">
        <v>1.5823000000000001E-6</v>
      </c>
      <c r="Q23" s="2">
        <v>0</v>
      </c>
      <c r="R23" s="2">
        <v>1.1813E-8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52.127000000000002</v>
      </c>
      <c r="B28" s="2">
        <v>52.127000000000002</v>
      </c>
      <c r="C28" s="2">
        <v>44.616</v>
      </c>
      <c r="D28" s="2">
        <v>44.616</v>
      </c>
      <c r="E28" s="2">
        <v>131.69999999999999</v>
      </c>
      <c r="F28" s="2">
        <v>131.69999999999999</v>
      </c>
      <c r="G28" s="2">
        <v>131.69999999999999</v>
      </c>
      <c r="H28" s="2">
        <v>174.48</v>
      </c>
      <c r="I28" s="2">
        <v>23.710999999999999</v>
      </c>
      <c r="J28" s="2">
        <v>188.5</v>
      </c>
      <c r="K28" s="2">
        <v>3.1415999999999999</v>
      </c>
      <c r="L28" s="2">
        <v>7.8935000000000004</v>
      </c>
      <c r="M28" s="2">
        <v>122.94</v>
      </c>
      <c r="N28" s="2">
        <v>52.18</v>
      </c>
      <c r="O28" s="2">
        <v>51.420999999999999</v>
      </c>
      <c r="P28" s="2">
        <v>314.16000000000003</v>
      </c>
      <c r="Q28" s="2">
        <v>188.5</v>
      </c>
      <c r="R28" s="2">
        <v>3.1415999999999999</v>
      </c>
      <c r="S28" s="2">
        <v>49.890999999999998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-179</v>
      </c>
      <c r="B33" s="2">
        <v>-179</v>
      </c>
      <c r="C33" s="2">
        <v>-179</v>
      </c>
      <c r="D33" s="2">
        <v>-179</v>
      </c>
      <c r="E33" s="2">
        <v>-179</v>
      </c>
      <c r="F33" s="2">
        <v>-179</v>
      </c>
      <c r="G33" s="2">
        <v>-179</v>
      </c>
      <c r="H33" s="2">
        <v>-179</v>
      </c>
      <c r="I33" s="2">
        <v>-180</v>
      </c>
      <c r="J33" s="2">
        <v>-179</v>
      </c>
      <c r="K33" s="2">
        <v>-179</v>
      </c>
      <c r="L33" s="2">
        <v>-179</v>
      </c>
      <c r="M33" s="2">
        <v>-179</v>
      </c>
      <c r="N33" s="2">
        <v>-179</v>
      </c>
      <c r="O33" s="2">
        <v>-179</v>
      </c>
      <c r="P33" s="2">
        <v>-179</v>
      </c>
      <c r="Q33" s="2">
        <v>-179</v>
      </c>
      <c r="R33" s="2">
        <v>-179</v>
      </c>
      <c r="S33" s="2">
        <v>-179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8.8319999999999997E-7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58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-0.35005999999999998</v>
      </c>
      <c r="D11" s="2">
        <v>0.1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-2.2964000000000002</v>
      </c>
      <c r="B18" s="2">
        <v>-2.6248999999999998</v>
      </c>
      <c r="C18" s="2">
        <v>-7.3651999999999997</v>
      </c>
      <c r="D18" s="2">
        <v>-7.6938000000000004</v>
      </c>
      <c r="E18" s="2">
        <v>-16.483000000000001</v>
      </c>
      <c r="F18" s="2">
        <v>-16.154</v>
      </c>
      <c r="G18" s="2">
        <v>-16.811</v>
      </c>
      <c r="H18" s="2">
        <v>-8.2004999999999999</v>
      </c>
      <c r="I18" s="2">
        <v>-8.0622999999999997E-3</v>
      </c>
      <c r="J18" s="2">
        <v>2.7982</v>
      </c>
      <c r="K18" s="2">
        <v>3.419</v>
      </c>
      <c r="L18" s="2">
        <v>4.4343000000000004</v>
      </c>
      <c r="M18" s="2">
        <v>5.1273</v>
      </c>
      <c r="N18" s="2">
        <v>6.7302</v>
      </c>
      <c r="O18" s="2">
        <v>6.2362000000000002</v>
      </c>
      <c r="P18" s="2">
        <v>-9.4684000000000008</v>
      </c>
      <c r="Q18" s="2">
        <v>4.8967999999999998</v>
      </c>
      <c r="R18" s="2">
        <v>5.9786000000000001</v>
      </c>
      <c r="S18" s="2">
        <v>4.4353999999999996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1.9547999999999999E-6</v>
      </c>
      <c r="B23" s="2">
        <v>1.9547999999999999E-6</v>
      </c>
      <c r="C23" s="2">
        <v>1.3288000000000001E-6</v>
      </c>
      <c r="D23" s="2">
        <v>1.3288000000000001E-6</v>
      </c>
      <c r="E23" s="2">
        <v>2.2720999999999998E-6</v>
      </c>
      <c r="F23" s="2">
        <v>1.1361E-6</v>
      </c>
      <c r="G23" s="2">
        <v>1.1361E-6</v>
      </c>
      <c r="H23" s="2">
        <v>1.4806000000000001E-6</v>
      </c>
      <c r="I23" s="2">
        <v>4.0511000000000001E-6</v>
      </c>
      <c r="J23" s="2">
        <v>1.5183999999999999E-6</v>
      </c>
      <c r="K23" s="2">
        <v>6.5247000000000002E-8</v>
      </c>
      <c r="L23" s="2">
        <v>0</v>
      </c>
      <c r="M23" s="2">
        <v>1.9802000000000001E-6</v>
      </c>
      <c r="N23" s="2">
        <v>3.596E-6</v>
      </c>
      <c r="O23" s="2">
        <v>1.4772999999999999E-7</v>
      </c>
      <c r="P23" s="2">
        <v>1.0818E-6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71.227000000000004</v>
      </c>
      <c r="B28" s="2">
        <v>71.227000000000004</v>
      </c>
      <c r="C28" s="2">
        <v>67.06</v>
      </c>
      <c r="D28" s="2">
        <v>67.06</v>
      </c>
      <c r="E28" s="2">
        <v>314.16000000000003</v>
      </c>
      <c r="F28" s="2">
        <v>314.16000000000003</v>
      </c>
      <c r="G28" s="2">
        <v>314.16000000000003</v>
      </c>
      <c r="H28" s="2">
        <v>89.415000000000006</v>
      </c>
      <c r="I28" s="2">
        <v>35.835000000000001</v>
      </c>
      <c r="J28" s="2">
        <v>124.21</v>
      </c>
      <c r="K28" s="2">
        <v>3.1415999999999999</v>
      </c>
      <c r="L28" s="2">
        <v>3.1415999999999999</v>
      </c>
      <c r="M28" s="2">
        <v>95.445999999999998</v>
      </c>
      <c r="N28" s="2">
        <v>116.25</v>
      </c>
      <c r="O28" s="2">
        <v>8.1072000000000006</v>
      </c>
      <c r="P28" s="2">
        <v>240.11</v>
      </c>
      <c r="Q28" s="2">
        <v>174.49</v>
      </c>
      <c r="R28" s="2">
        <v>26.606000000000002</v>
      </c>
      <c r="S28" s="2">
        <v>15.337999999999999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-125.02</v>
      </c>
      <c r="B33" s="2">
        <v>-125.02</v>
      </c>
      <c r="C33" s="2">
        <v>-125.02</v>
      </c>
      <c r="D33" s="2">
        <v>-125.02</v>
      </c>
      <c r="E33" s="2">
        <v>-125.02</v>
      </c>
      <c r="F33" s="2">
        <v>-125.02</v>
      </c>
      <c r="G33" s="2">
        <v>-125.02</v>
      </c>
      <c r="H33" s="2">
        <v>-125.02</v>
      </c>
      <c r="I33" s="2">
        <v>-126.02</v>
      </c>
      <c r="J33" s="2">
        <v>-125.02</v>
      </c>
      <c r="K33" s="2">
        <v>-125.02</v>
      </c>
      <c r="L33" s="2">
        <v>-125.02</v>
      </c>
      <c r="M33" s="2">
        <v>-125.02</v>
      </c>
      <c r="N33" s="2">
        <v>-125.02</v>
      </c>
      <c r="O33" s="2">
        <v>-125.02</v>
      </c>
      <c r="P33" s="2">
        <v>-125.02</v>
      </c>
      <c r="Q33" s="2">
        <v>-125.02</v>
      </c>
      <c r="R33" s="2">
        <v>-125.02</v>
      </c>
      <c r="S33" s="2">
        <v>-125.02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9.7217E-7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1C0-647E-744F-833D-837400FA1D58}">
  <dimension ref="A1:DS367"/>
  <sheetViews>
    <sheetView topLeftCell="AP1" workbookViewId="0">
      <selection activeCell="BI20" sqref="BI20"/>
    </sheetView>
  </sheetViews>
  <sheetFormatPr baseColWidth="10" defaultColWidth="8.83203125" defaultRowHeight="13" x14ac:dyDescent="0.15"/>
  <cols>
    <col min="1" max="1" width="11" style="3" customWidth="1"/>
    <col min="2" max="9" width="9.5" style="3" bestFit="1" customWidth="1"/>
    <col min="10" max="16" width="9.33203125" style="3" bestFit="1" customWidth="1"/>
    <col min="17" max="17" width="9.5" style="3" bestFit="1" customWidth="1"/>
    <col min="18" max="18" width="9.33203125" style="3" bestFit="1" customWidth="1"/>
    <col min="19" max="43" width="8.83203125" style="3"/>
    <col min="44" max="44" width="4.5" style="5" customWidth="1"/>
    <col min="45" max="45" width="4" style="6" customWidth="1"/>
    <col min="46" max="49" width="8.83203125" style="3"/>
    <col min="50" max="50" width="8.6640625" style="3" customWidth="1"/>
    <col min="51" max="51" width="15.5" style="3" bestFit="1" customWidth="1"/>
    <col min="52" max="59" width="8.83203125" style="7"/>
    <col min="60" max="60" width="8.83203125" style="3"/>
    <col min="61" max="61" width="8.83203125" style="8"/>
    <col min="62" max="69" width="8.83203125" style="3"/>
    <col min="70" max="70" width="13.5" style="3" bestFit="1" customWidth="1"/>
    <col min="71" max="71" width="8.83203125" style="3"/>
    <col min="72" max="72" width="18" style="3" customWidth="1"/>
    <col min="73" max="73" width="15.5" style="3" customWidth="1"/>
    <col min="74" max="74" width="13" style="3" customWidth="1"/>
    <col min="75" max="75" width="15" style="3" customWidth="1"/>
    <col min="76" max="16384" width="8.83203125" style="3"/>
  </cols>
  <sheetData>
    <row r="1" spans="1:113" x14ac:dyDescent="0.15">
      <c r="A1" s="3" t="s">
        <v>67</v>
      </c>
      <c r="B1" s="4" t="s">
        <v>67</v>
      </c>
      <c r="AP1" s="3" t="s">
        <v>68</v>
      </c>
      <c r="BI1" s="8" t="s">
        <v>69</v>
      </c>
      <c r="BY1" s="9"/>
      <c r="BZ1" s="9"/>
      <c r="CA1" s="9"/>
      <c r="CB1" s="9"/>
    </row>
    <row r="2" spans="1:113" x14ac:dyDescent="0.15">
      <c r="A2" s="3" t="s">
        <v>70</v>
      </c>
      <c r="B2" s="4"/>
      <c r="BI2" s="8" t="s">
        <v>71</v>
      </c>
      <c r="BT2" s="10"/>
      <c r="BY2" s="11"/>
      <c r="BZ2" s="11"/>
      <c r="CA2" s="11"/>
      <c r="CB2" s="11"/>
      <c r="CC2" s="11"/>
      <c r="CD2" s="11"/>
      <c r="CE2" s="11"/>
    </row>
    <row r="3" spans="1:113" x14ac:dyDescent="0.15">
      <c r="AV3" s="3" t="s">
        <v>72</v>
      </c>
      <c r="BS3" s="4"/>
      <c r="BT3" s="10"/>
      <c r="BY3" s="12"/>
      <c r="BZ3" s="12"/>
      <c r="CA3" s="12"/>
    </row>
    <row r="4" spans="1:113" x14ac:dyDescent="0.15">
      <c r="AV4" s="3" t="s">
        <v>73</v>
      </c>
      <c r="BS4" s="4"/>
      <c r="BT4" s="13"/>
      <c r="BV4" s="9"/>
      <c r="BW4" s="11"/>
    </row>
    <row r="5" spans="1:113" x14ac:dyDescent="0.15">
      <c r="B5" s="3" t="s">
        <v>33</v>
      </c>
      <c r="V5" s="3" t="s">
        <v>74</v>
      </c>
      <c r="CM5" s="3" t="s">
        <v>75</v>
      </c>
      <c r="CT5" s="3" t="s">
        <v>76</v>
      </c>
      <c r="DF5" s="3" t="s">
        <v>77</v>
      </c>
      <c r="DI5" s="3" t="s">
        <v>78</v>
      </c>
    </row>
    <row r="6" spans="1:113" x14ac:dyDescent="0.15">
      <c r="A6" s="3" t="s">
        <v>79</v>
      </c>
      <c r="B6" s="3" t="s">
        <v>80</v>
      </c>
      <c r="C6" s="3" t="s">
        <v>81</v>
      </c>
      <c r="D6" s="3" t="s">
        <v>82</v>
      </c>
      <c r="E6" s="3" t="s">
        <v>83</v>
      </c>
      <c r="F6" s="3" t="s">
        <v>84</v>
      </c>
      <c r="G6" s="3" t="s">
        <v>85</v>
      </c>
      <c r="H6" s="3" t="s">
        <v>86</v>
      </c>
      <c r="I6" s="3" t="s">
        <v>21</v>
      </c>
      <c r="J6" s="3" t="s">
        <v>87</v>
      </c>
      <c r="K6" s="3" t="s">
        <v>23</v>
      </c>
      <c r="L6" s="3" t="s">
        <v>24</v>
      </c>
      <c r="M6" s="3" t="s">
        <v>88</v>
      </c>
      <c r="N6" s="3" t="s">
        <v>89</v>
      </c>
      <c r="O6" s="3" t="s">
        <v>27</v>
      </c>
      <c r="P6" s="3" t="s">
        <v>90</v>
      </c>
      <c r="Q6" s="3" t="s">
        <v>29</v>
      </c>
      <c r="R6" s="3" t="s">
        <v>91</v>
      </c>
      <c r="S6" s="3" t="s">
        <v>31</v>
      </c>
      <c r="T6" s="3" t="s">
        <v>92</v>
      </c>
      <c r="V6" s="3" t="s">
        <v>80</v>
      </c>
      <c r="W6" s="3" t="s">
        <v>81</v>
      </c>
      <c r="X6" s="3" t="s">
        <v>82</v>
      </c>
      <c r="Y6" s="3" t="s">
        <v>83</v>
      </c>
      <c r="Z6" s="3" t="s">
        <v>84</v>
      </c>
      <c r="AA6" s="3" t="s">
        <v>85</v>
      </c>
      <c r="AB6" s="3" t="s">
        <v>86</v>
      </c>
      <c r="AC6" s="3" t="s">
        <v>21</v>
      </c>
      <c r="AD6" s="3" t="s">
        <v>87</v>
      </c>
      <c r="AE6" s="3" t="s">
        <v>23</v>
      </c>
      <c r="AF6" s="3" t="s">
        <v>24</v>
      </c>
      <c r="AG6" s="3" t="s">
        <v>88</v>
      </c>
      <c r="AH6" s="3" t="s">
        <v>89</v>
      </c>
      <c r="AI6" s="3" t="s">
        <v>27</v>
      </c>
      <c r="AJ6" s="3" t="s">
        <v>90</v>
      </c>
      <c r="AK6" s="3" t="s">
        <v>29</v>
      </c>
      <c r="AL6" s="3" t="s">
        <v>91</v>
      </c>
      <c r="AM6" s="3" t="s">
        <v>31</v>
      </c>
      <c r="AN6" s="3" t="s">
        <v>92</v>
      </c>
      <c r="AO6" s="3" t="s">
        <v>79</v>
      </c>
      <c r="AP6" s="3">
        <v>11</v>
      </c>
      <c r="AQ6" s="3">
        <v>18</v>
      </c>
      <c r="AS6" s="5"/>
      <c r="AT6" s="3" t="s">
        <v>93</v>
      </c>
      <c r="AU6" s="3" t="s">
        <v>94</v>
      </c>
      <c r="AV6" s="3" t="s">
        <v>87</v>
      </c>
      <c r="AW6" s="3" t="s">
        <v>95</v>
      </c>
      <c r="AX6" s="3" t="s">
        <v>96</v>
      </c>
      <c r="AZ6" s="14" t="s">
        <v>79</v>
      </c>
      <c r="BA6" s="7" t="s">
        <v>97</v>
      </c>
      <c r="BB6" s="7" t="s">
        <v>98</v>
      </c>
      <c r="BC6" s="7" t="s">
        <v>99</v>
      </c>
      <c r="BD6" s="7" t="s">
        <v>100</v>
      </c>
      <c r="BE6" s="7" t="s">
        <v>101</v>
      </c>
      <c r="BF6" s="7" t="s">
        <v>102</v>
      </c>
      <c r="BG6" s="7" t="s">
        <v>103</v>
      </c>
      <c r="BI6" s="8" t="s">
        <v>104</v>
      </c>
      <c r="BM6" s="4"/>
      <c r="BN6" s="4"/>
      <c r="BT6" s="4"/>
      <c r="BW6" s="12"/>
      <c r="CA6" s="12"/>
      <c r="CM6" s="3" t="s">
        <v>87</v>
      </c>
      <c r="CN6" s="3" t="s">
        <v>105</v>
      </c>
      <c r="CO6" s="3" t="s">
        <v>89</v>
      </c>
      <c r="CP6" s="3" t="s">
        <v>91</v>
      </c>
      <c r="CQ6" s="3" t="s">
        <v>92</v>
      </c>
      <c r="CR6" s="3" t="s">
        <v>106</v>
      </c>
      <c r="CT6" s="3" t="s">
        <v>105</v>
      </c>
      <c r="CU6" s="3" t="s">
        <v>89</v>
      </c>
      <c r="CV6" s="3" t="s">
        <v>91</v>
      </c>
      <c r="CW6" s="3" t="s">
        <v>92</v>
      </c>
      <c r="CX6" s="3" t="s">
        <v>106</v>
      </c>
      <c r="CZ6" s="3" t="s">
        <v>107</v>
      </c>
      <c r="DE6" s="3" t="s">
        <v>87</v>
      </c>
      <c r="DF6" s="3" t="s">
        <v>107</v>
      </c>
      <c r="DG6" s="3" t="s">
        <v>108</v>
      </c>
    </row>
    <row r="7" spans="1:113" s="17" customFormat="1" x14ac:dyDescent="0.15">
      <c r="A7" s="15" t="s">
        <v>109</v>
      </c>
      <c r="B7" s="16">
        <f>'LWP733'!A18</f>
        <v>-2.3584000000000001</v>
      </c>
      <c r="C7" s="16">
        <f>'LWP733'!B18</f>
        <v>-2.6869999999999998</v>
      </c>
      <c r="D7" s="16">
        <f>'LWP733'!C18</f>
        <v>-7.5362</v>
      </c>
      <c r="E7" s="16">
        <f>'LWP733'!D18</f>
        <v>-7.8647999999999998</v>
      </c>
      <c r="F7" s="16">
        <f>'LWP733'!E18</f>
        <v>-16.983000000000001</v>
      </c>
      <c r="G7" s="16">
        <f>'LWP733'!F18</f>
        <v>-16.655000000000001</v>
      </c>
      <c r="H7" s="16">
        <f>'LWP733'!G18</f>
        <v>-17.312000000000001</v>
      </c>
      <c r="I7" s="16">
        <f>'LWP733'!H18</f>
        <v>-8.4768000000000008</v>
      </c>
      <c r="J7" s="16">
        <f>'LWP733'!I18</f>
        <v>-1.7038000000000001E-2</v>
      </c>
      <c r="K7" s="16">
        <f>'LWP733'!J18</f>
        <v>2.7982</v>
      </c>
      <c r="L7" s="16">
        <f>'LWP733'!K18</f>
        <v>3.4977</v>
      </c>
      <c r="M7" s="16">
        <f>'LWP733'!L18</f>
        <v>3.9973999999999998</v>
      </c>
      <c r="N7" s="16">
        <f>'LWP733'!M18</f>
        <v>5.1477000000000004</v>
      </c>
      <c r="O7" s="16">
        <f>'LWP733'!N18</f>
        <v>6.8308999999999997</v>
      </c>
      <c r="P7" s="16">
        <f>'LWP733'!O18</f>
        <v>6.3390000000000004</v>
      </c>
      <c r="Q7" s="16">
        <f>'LWP733'!P18</f>
        <v>-9.9936000000000007</v>
      </c>
      <c r="R7" s="16">
        <f>'LWP733'!Q18</f>
        <v>4.5689000000000002</v>
      </c>
      <c r="S7" s="16">
        <f>'LWP733'!R18</f>
        <v>5.9821</v>
      </c>
      <c r="T7" s="16">
        <f>'LWP733'!S18</f>
        <v>4.2972000000000001</v>
      </c>
      <c r="U7" s="3"/>
      <c r="V7" s="16">
        <f>'LWP733'!A23</f>
        <v>2.7475E-6</v>
      </c>
      <c r="W7" s="2">
        <f>'LWP733'!B23</f>
        <v>2.7475E-6</v>
      </c>
      <c r="X7" s="2">
        <f>'LWP733'!C23</f>
        <v>1.8923000000000001E-6</v>
      </c>
      <c r="Y7" s="2">
        <f>'LWP733'!D23</f>
        <v>1.8923000000000001E-6</v>
      </c>
      <c r="Z7" s="2">
        <f>'LWP733'!E23</f>
        <v>2.5548000000000001E-6</v>
      </c>
      <c r="AA7" s="2">
        <f>'LWP733'!F23</f>
        <v>1.2774E-6</v>
      </c>
      <c r="AB7" s="2">
        <f>'LWP733'!G23</f>
        <v>1.2774E-6</v>
      </c>
      <c r="AC7" s="2">
        <f>'LWP733'!H23</f>
        <v>2.3705999999999998E-6</v>
      </c>
      <c r="AD7" s="2">
        <f>'LWP733'!I23</f>
        <v>5.3676000000000001E-6</v>
      </c>
      <c r="AE7" s="2">
        <f>'LWP733'!J23</f>
        <v>4.3414999999999999E-6</v>
      </c>
      <c r="AF7" s="2">
        <f>'LWP733'!K23</f>
        <v>0</v>
      </c>
      <c r="AG7" s="2">
        <f>'LWP733'!L23</f>
        <v>3.7805999999999999E-7</v>
      </c>
      <c r="AH7" s="2">
        <f>'LWP733'!M23</f>
        <v>2.8982000000000001E-6</v>
      </c>
      <c r="AI7" s="2">
        <f>'LWP733'!N23</f>
        <v>4.2775000000000001E-6</v>
      </c>
      <c r="AJ7" s="2">
        <f>'LWP733'!O23</f>
        <v>1.0746000000000001E-6</v>
      </c>
      <c r="AK7" s="2">
        <f>'LWP733'!P23</f>
        <v>4.9987000000000001E-6</v>
      </c>
      <c r="AL7" s="2">
        <f>'LWP733'!Q23</f>
        <v>0</v>
      </c>
      <c r="AM7" s="2">
        <f>'LWP733'!R23</f>
        <v>0</v>
      </c>
      <c r="AN7" s="2">
        <f>'LWP733'!S23</f>
        <v>0</v>
      </c>
      <c r="AR7" s="17">
        <f>IF(AP7=1,AF7,0)</f>
        <v>0</v>
      </c>
      <c r="AS7" s="17">
        <f>IF(AQ7=1,AM7,0)</f>
        <v>0</v>
      </c>
      <c r="AT7" s="17">
        <f>SUM(AR7:AS7,AG7,AH7,AL7,AN7)</f>
        <v>3.27626E-6</v>
      </c>
      <c r="AU7" s="17">
        <f>SUM(AM7,AI7,AJ7) - AS7</f>
        <v>5.3521E-6</v>
      </c>
      <c r="AV7" s="17">
        <f>AD7</f>
        <v>5.3676000000000001E-6</v>
      </c>
      <c r="AW7" s="17">
        <f>SUM(Z7:AB7)</f>
        <v>5.1096000000000002E-6</v>
      </c>
      <c r="AX7" s="18">
        <f>SUM(AT7,AV7,AW7,V7:W7,V7:W7)</f>
        <v>2.4743460000000002E-5</v>
      </c>
      <c r="AZ7" s="7" t="str">
        <f>A7</f>
        <v>LWP733</v>
      </c>
      <c r="BA7" s="7">
        <f>AV7/AT7</f>
        <v>1.6383315121510502</v>
      </c>
      <c r="BB7" s="7">
        <f>AV7/AX7</f>
        <v>0.2169300493948704</v>
      </c>
      <c r="BC7" s="7">
        <f>AT7/AX7</f>
        <v>0.13240912952351852</v>
      </c>
      <c r="BD7" s="7">
        <f>AU7/AX7</f>
        <v>0.21630362123971342</v>
      </c>
      <c r="BE7" s="7">
        <f>AW7/AX7</f>
        <v>0.20650305171548361</v>
      </c>
      <c r="BF7" s="7">
        <f>AV7/AW7</f>
        <v>1.0504931892907468</v>
      </c>
      <c r="BG7" s="7">
        <f>BV7</f>
        <v>0</v>
      </c>
      <c r="BI7" s="8">
        <f>DI7</f>
        <v>7.3105045292829125</v>
      </c>
      <c r="BL7" s="3"/>
      <c r="BM7" s="3"/>
      <c r="BN7" s="3"/>
      <c r="BO7" s="3"/>
      <c r="BP7" s="3"/>
      <c r="BQ7" s="3"/>
      <c r="BR7" s="3"/>
      <c r="BS7" s="3"/>
      <c r="BT7" s="3"/>
      <c r="BU7" s="3"/>
      <c r="CM7" s="17">
        <f t="shared" ref="CM7:CM67" si="0">J7</f>
        <v>-1.7038000000000001E-2</v>
      </c>
      <c r="CN7" s="17">
        <f t="shared" ref="CN7:CO26" si="1">M7</f>
        <v>3.9973999999999998</v>
      </c>
      <c r="CO7" s="17">
        <f t="shared" si="1"/>
        <v>5.1477000000000004</v>
      </c>
      <c r="CP7" s="17">
        <f t="shared" ref="CP7:CP67" si="2">R7</f>
        <v>4.5689000000000002</v>
      </c>
      <c r="CQ7" s="17">
        <f t="shared" ref="CQ7:CQ67" si="3">T7</f>
        <v>4.2972000000000001</v>
      </c>
      <c r="CR7" s="17">
        <f t="shared" ref="CR7:CR67" si="4">L7</f>
        <v>3.4977</v>
      </c>
      <c r="CT7" s="17">
        <f t="shared" ref="CT7:CU26" si="5">AG7^2</f>
        <v>1.4292936359999998E-13</v>
      </c>
      <c r="CU7" s="17">
        <f t="shared" si="5"/>
        <v>8.39956324E-12</v>
      </c>
      <c r="CV7" s="17">
        <f t="shared" ref="CV7:CV67" si="6">AL7^2</f>
        <v>0</v>
      </c>
      <c r="CW7" s="17">
        <f t="shared" ref="CW7:CW67" si="7">AN7^2</f>
        <v>0</v>
      </c>
      <c r="CX7" s="17">
        <f t="shared" ref="CX7:CX67" si="8">IF(AP7=1,AF7^2,0)</f>
        <v>0</v>
      </c>
      <c r="CZ7" s="17">
        <f>((CN7*CT7) + (CO7*CU7) + (CP7*CV7) + (CQ7*CW7) + (CR7*CX7))/(SUM(CT7:CX7))</f>
        <v>5.1284536682115718</v>
      </c>
      <c r="DE7" s="3">
        <f t="shared" ref="DE7:DE67" si="9">CM7</f>
        <v>-1.7038000000000001E-2</v>
      </c>
      <c r="DF7" s="3">
        <f t="shared" ref="DF7:DF67" si="10">CZ7</f>
        <v>5.1284536682115718</v>
      </c>
      <c r="DG7" s="17">
        <f>DF7-DE7</f>
        <v>5.1454916682115721</v>
      </c>
      <c r="DI7" s="17">
        <f>6.77 +LOG10(((DG7) - 3.29)/(5.68 - (DG7)))</f>
        <v>7.3105045292829125</v>
      </c>
    </row>
    <row r="8" spans="1:113" s="17" customFormat="1" x14ac:dyDescent="0.15">
      <c r="A8" s="15" t="s">
        <v>110</v>
      </c>
      <c r="B8" s="16">
        <f>'LWP734'!A18</f>
        <v>-2.5238999999999998</v>
      </c>
      <c r="C8" s="16">
        <f>'LWP734'!B18</f>
        <v>-2.8525</v>
      </c>
      <c r="D8" s="16">
        <f>'LWP734'!C18</f>
        <v>-7.6914999999999996</v>
      </c>
      <c r="E8" s="16">
        <f>'LWP734'!D18</f>
        <v>-8.0200999999999993</v>
      </c>
      <c r="F8" s="16">
        <f>'LWP734'!E18</f>
        <v>-16.664999999999999</v>
      </c>
      <c r="G8" s="16">
        <f>'LWP734'!F18</f>
        <v>-16.335999999999999</v>
      </c>
      <c r="H8" s="16">
        <f>'LWP734'!G18</f>
        <v>-16.992999999999999</v>
      </c>
      <c r="I8" s="16">
        <f>'LWP734'!H18</f>
        <v>-8.0305999999999997</v>
      </c>
      <c r="J8" s="16">
        <f>'LWP734'!I18</f>
        <v>-1.9157E-2</v>
      </c>
      <c r="K8" s="16">
        <f>'LWP734'!J18</f>
        <v>2.7982</v>
      </c>
      <c r="L8" s="16">
        <f>'LWP734'!K18</f>
        <v>3.4977</v>
      </c>
      <c r="M8" s="16">
        <f>'LWP734'!L18</f>
        <v>4.2119999999999997</v>
      </c>
      <c r="N8" s="16">
        <f>'LWP734'!M18</f>
        <v>5.1017999999999999</v>
      </c>
      <c r="O8" s="16">
        <f>'LWP734'!N18</f>
        <v>6.1673</v>
      </c>
      <c r="P8" s="16">
        <f>'LWP734'!O18</f>
        <v>6.4958</v>
      </c>
      <c r="Q8" s="16">
        <f>'LWP734'!P18</f>
        <v>-9.8397000000000006</v>
      </c>
      <c r="R8" s="16">
        <f>'LWP734'!Q18</f>
        <v>4.8967999999999998</v>
      </c>
      <c r="S8" s="16">
        <f>'LWP734'!R18</f>
        <v>6.1959999999999997</v>
      </c>
      <c r="T8" s="16">
        <f>'LWP734'!S18</f>
        <v>4.2797999999999998</v>
      </c>
      <c r="U8" s="3"/>
      <c r="V8" s="16">
        <f>'LWP734'!A23</f>
        <v>4.8248E-6</v>
      </c>
      <c r="W8" s="16">
        <f>'LWP734'!B23</f>
        <v>4.8248E-6</v>
      </c>
      <c r="X8" s="16">
        <f>'LWP734'!C23</f>
        <v>3.1153000000000001E-6</v>
      </c>
      <c r="Y8" s="16">
        <f>'LWP734'!D23</f>
        <v>3.1153000000000001E-6</v>
      </c>
      <c r="Z8" s="16">
        <f>'LWP734'!E23</f>
        <v>1.9576000000000001E-6</v>
      </c>
      <c r="AA8" s="16">
        <f>'LWP734'!F23</f>
        <v>9.7880999999999991E-7</v>
      </c>
      <c r="AB8" s="16">
        <f>'LWP734'!G23</f>
        <v>9.7880999999999991E-7</v>
      </c>
      <c r="AC8" s="16">
        <f>'LWP734'!H23</f>
        <v>0</v>
      </c>
      <c r="AD8" s="16">
        <f>'LWP734'!I23</f>
        <v>5.3094000000000004E-6</v>
      </c>
      <c r="AE8" s="16">
        <f>'LWP734'!J23</f>
        <v>3.9781000000000001E-6</v>
      </c>
      <c r="AF8" s="16">
        <f>'LWP734'!K23</f>
        <v>3.9509000000000003E-7</v>
      </c>
      <c r="AG8" s="16">
        <f>'LWP734'!L23</f>
        <v>5.1461E-8</v>
      </c>
      <c r="AH8" s="16">
        <f>'LWP734'!M23</f>
        <v>4.2347999999999998E-7</v>
      </c>
      <c r="AI8" s="16">
        <f>'LWP734'!N23</f>
        <v>0</v>
      </c>
      <c r="AJ8" s="16">
        <f>'LWP734'!O23</f>
        <v>4.7554000000000002E-6</v>
      </c>
      <c r="AK8" s="16">
        <f>'LWP734'!P23</f>
        <v>3.9925999999999997E-6</v>
      </c>
      <c r="AL8" s="16">
        <f>'LWP734'!Q23</f>
        <v>1.629E-6</v>
      </c>
      <c r="AM8" s="16">
        <f>'LWP734'!R23</f>
        <v>0</v>
      </c>
      <c r="AN8" s="16">
        <f>'LWP734'!S23</f>
        <v>0</v>
      </c>
      <c r="AR8" s="17">
        <f>IF(AP8=1,AF8,0)</f>
        <v>0</v>
      </c>
      <c r="AS8" s="17">
        <f>IF(AQ8=1,AM8,0)</f>
        <v>0</v>
      </c>
      <c r="AT8" s="17">
        <f>SUM(AR8:AS8,AG8,AH8,AL8,AN8)</f>
        <v>2.103941E-6</v>
      </c>
      <c r="AU8" s="17">
        <f>SUM(AM8,AI8,AJ8) - AS8</f>
        <v>4.7554000000000002E-6</v>
      </c>
      <c r="AV8" s="17">
        <f>AD8</f>
        <v>5.3094000000000004E-6</v>
      </c>
      <c r="AW8" s="17">
        <f>SUM(Z8:AB8)</f>
        <v>3.9152199999999999E-6</v>
      </c>
      <c r="AX8" s="18">
        <f t="shared" ref="AX8:AX67" si="11">SUM(AT8,AV8,AW8,V8:W8,V8:W8)</f>
        <v>3.0627761000000005E-5</v>
      </c>
      <c r="AZ8" s="7" t="str">
        <f t="shared" ref="AZ8:AZ67" si="12">A8</f>
        <v>LWP734</v>
      </c>
      <c r="BA8" s="7">
        <f>AV8/AT8</f>
        <v>2.5235498523960511</v>
      </c>
      <c r="BB8" s="7">
        <f>AV8/AX8</f>
        <v>0.1733525346498557</v>
      </c>
      <c r="BC8" s="7">
        <f>AT8/AX8</f>
        <v>6.8693921178240858E-2</v>
      </c>
      <c r="BD8" s="7">
        <f>AU8/AX8</f>
        <v>0.15526436947186573</v>
      </c>
      <c r="BE8" s="7">
        <f>AW8/AX8</f>
        <v>0.12783239362485554</v>
      </c>
      <c r="BF8" s="7">
        <f>AV8/AW8</f>
        <v>1.3560923779506644</v>
      </c>
      <c r="BG8" s="7">
        <f t="shared" ref="BG8:BG67" si="13">BV8</f>
        <v>0</v>
      </c>
      <c r="BI8" s="8">
        <f t="shared" ref="BI8:BI67" si="14">DI8</f>
        <v>7.1083340533520687</v>
      </c>
      <c r="BL8" s="3"/>
      <c r="BM8" s="3"/>
      <c r="BN8" s="3"/>
      <c r="BO8" s="3"/>
      <c r="BP8" s="3"/>
      <c r="BQ8" s="3"/>
      <c r="BR8" s="3"/>
      <c r="BS8" s="3"/>
      <c r="BT8" s="3"/>
      <c r="BU8" s="3"/>
      <c r="CM8" s="17">
        <f t="shared" ref="CM8:CM31" si="15">J8</f>
        <v>-1.9157E-2</v>
      </c>
      <c r="CN8" s="17">
        <f t="shared" ref="CN8:CN31" si="16">M8</f>
        <v>4.2119999999999997</v>
      </c>
      <c r="CO8" s="17">
        <f t="shared" ref="CO8:CO31" si="17">N8</f>
        <v>5.1017999999999999</v>
      </c>
      <c r="CP8" s="17">
        <f t="shared" ref="CP8:CP31" si="18">R8</f>
        <v>4.8967999999999998</v>
      </c>
      <c r="CQ8" s="17">
        <f t="shared" ref="CQ8:CQ31" si="19">T8</f>
        <v>4.2797999999999998</v>
      </c>
      <c r="CR8" s="17">
        <f t="shared" ref="CR8:CR31" si="20">L8</f>
        <v>3.4977</v>
      </c>
      <c r="CT8" s="17">
        <f t="shared" ref="CT8:CT31" si="21">AG8^2</f>
        <v>2.6482345209999999E-15</v>
      </c>
      <c r="CU8" s="17">
        <f t="shared" ref="CU8:CU31" si="22">AH8^2</f>
        <v>1.7933531039999998E-13</v>
      </c>
      <c r="CV8" s="17">
        <f t="shared" ref="CV8:CV31" si="23">AL8^2</f>
        <v>2.6536410000000002E-12</v>
      </c>
      <c r="CW8" s="17">
        <f t="shared" ref="CW8:CW31" si="24">AN8^2</f>
        <v>0</v>
      </c>
      <c r="CX8" s="17">
        <f t="shared" ref="CX8:CX31" si="25">IF(AP8=1,AF8^2,0)</f>
        <v>0</v>
      </c>
      <c r="CZ8" s="17">
        <f t="shared" ref="CZ8:CZ31" si="26">((CN8*CT8) + (CO8*CU8) + (CP8*CV8) + (CQ8*CW8) + (CR8*CX8))/(SUM(CT8:CX8))</f>
        <v>4.9091254073585375</v>
      </c>
      <c r="DE8" s="3">
        <f t="shared" ref="DE8:DE31" si="27">CM8</f>
        <v>-1.9157E-2</v>
      </c>
      <c r="DF8" s="3">
        <f t="shared" ref="DF8:DF31" si="28">CZ8</f>
        <v>4.9091254073585375</v>
      </c>
      <c r="DG8" s="17">
        <f t="shared" ref="DG8:DG31" si="29">DF8-DE8</f>
        <v>4.9282824073585374</v>
      </c>
      <c r="DI8" s="17">
        <f t="shared" ref="DI8:DI31" si="30">6.77 +LOG10(((DG8) - 3.29)/(5.68 - (DG8)))</f>
        <v>7.1083340533520687</v>
      </c>
    </row>
    <row r="9" spans="1:113" s="17" customFormat="1" x14ac:dyDescent="0.15">
      <c r="A9" s="15" t="s">
        <v>139</v>
      </c>
      <c r="B9" s="16">
        <f>'LWP735'!A18</f>
        <v>-2.3496999999999999</v>
      </c>
      <c r="C9" s="16">
        <f>'LWP735'!B18</f>
        <v>-2.6783000000000001</v>
      </c>
      <c r="D9" s="16">
        <f>'LWP735'!C18</f>
        <v>-7.4313000000000002</v>
      </c>
      <c r="E9" s="16">
        <f>'LWP735'!D18</f>
        <v>-7.7599</v>
      </c>
      <c r="F9" s="16">
        <f>'LWP735'!E18</f>
        <v>-16.152999999999999</v>
      </c>
      <c r="G9" s="16">
        <f>'LWP735'!F18</f>
        <v>-15.824999999999999</v>
      </c>
      <c r="H9" s="16">
        <f>'LWP735'!G18</f>
        <v>-16.481999999999999</v>
      </c>
      <c r="I9" s="16">
        <f>'LWP735'!H18</f>
        <v>-8.4582999999999995</v>
      </c>
      <c r="J9" s="16">
        <f>'LWP735'!I18</f>
        <v>-2.4667999999999999E-2</v>
      </c>
      <c r="K9" s="16">
        <f>'LWP735'!J18</f>
        <v>2.8456000000000001</v>
      </c>
      <c r="L9" s="16">
        <f>'LWP735'!K18</f>
        <v>3.4268000000000001</v>
      </c>
      <c r="M9" s="16">
        <f>'LWP735'!L18</f>
        <v>4.4298000000000002</v>
      </c>
      <c r="N9" s="16">
        <f>'LWP735'!M18</f>
        <v>5.0331999999999999</v>
      </c>
      <c r="O9" s="16">
        <f>'LWP735'!N18</f>
        <v>6.7431999999999999</v>
      </c>
      <c r="P9" s="16">
        <f>'LWP735'!O18</f>
        <v>6.4328000000000003</v>
      </c>
      <c r="Q9" s="16">
        <f>'LWP735'!P18</f>
        <v>-9.9936000000000007</v>
      </c>
      <c r="R9" s="16">
        <f>'LWP735'!Q18</f>
        <v>4.4779999999999998</v>
      </c>
      <c r="S9" s="16">
        <f>'LWP735'!R18</f>
        <v>5.6463999999999999</v>
      </c>
      <c r="T9" s="16">
        <f>'LWP735'!S18</f>
        <v>4.0716999999999999</v>
      </c>
      <c r="U9" s="3"/>
      <c r="V9" s="16">
        <f>'LWP735'!A23</f>
        <v>1.8421999999999999E-6</v>
      </c>
      <c r="W9" s="16">
        <f>'LWP735'!B23</f>
        <v>1.8421999999999999E-6</v>
      </c>
      <c r="X9" s="16">
        <f>'LWP735'!C23</f>
        <v>1.7732E-6</v>
      </c>
      <c r="Y9" s="16">
        <f>'LWP735'!D23</f>
        <v>1.7732E-6</v>
      </c>
      <c r="Z9" s="16">
        <f>'LWP735'!E23</f>
        <v>1.3588E-6</v>
      </c>
      <c r="AA9" s="16">
        <f>'LWP735'!F23</f>
        <v>6.7940000000000001E-7</v>
      </c>
      <c r="AB9" s="16">
        <f>'LWP735'!G23</f>
        <v>6.7940000000000001E-7</v>
      </c>
      <c r="AC9" s="16">
        <f>'LWP735'!H23</f>
        <v>7.8232000000000003E-7</v>
      </c>
      <c r="AD9" s="16">
        <f>'LWP735'!I23</f>
        <v>4.3282000000000003E-6</v>
      </c>
      <c r="AE9" s="16">
        <f>'LWP735'!J23</f>
        <v>9.9428000000000003E-7</v>
      </c>
      <c r="AF9" s="16">
        <f>'LWP735'!K23</f>
        <v>7.1369999999999997E-8</v>
      </c>
      <c r="AG9" s="16">
        <f>'LWP735'!L23</f>
        <v>3.2340999999999998E-8</v>
      </c>
      <c r="AH9" s="16">
        <f>'LWP735'!M23</f>
        <v>1.2457E-6</v>
      </c>
      <c r="AI9" s="16">
        <f>'LWP735'!N23</f>
        <v>1.4866000000000001E-6</v>
      </c>
      <c r="AJ9" s="16">
        <f>'LWP735'!O23</f>
        <v>9.2135999999999999E-8</v>
      </c>
      <c r="AK9" s="16">
        <f>'LWP735'!P23</f>
        <v>0</v>
      </c>
      <c r="AL9" s="16">
        <f>'LWP735'!Q23</f>
        <v>0</v>
      </c>
      <c r="AM9" s="16">
        <f>'LWP735'!R23</f>
        <v>1.1347999999999999E-6</v>
      </c>
      <c r="AN9" s="16">
        <f>'LWP735'!S23</f>
        <v>0</v>
      </c>
      <c r="AR9" s="17">
        <f>IF(AP9=1,AF9,0)</f>
        <v>0</v>
      </c>
      <c r="AS9" s="17">
        <f>IF(AQ9=1,AM9,0)</f>
        <v>0</v>
      </c>
      <c r="AT9" s="17">
        <f>SUM(AR9:AS9,AG9,AH9,AL9,AN9)</f>
        <v>1.2780409999999999E-6</v>
      </c>
      <c r="AU9" s="17">
        <f>SUM(AM9,AI9,AJ9) - AS9</f>
        <v>2.7135360000000001E-6</v>
      </c>
      <c r="AV9" s="17">
        <f>AD9</f>
        <v>4.3282000000000003E-6</v>
      </c>
      <c r="AW9" s="17">
        <f>SUM(Z9:AB9)</f>
        <v>2.7176E-6</v>
      </c>
      <c r="AX9" s="18">
        <f t="shared" ref="AX9" si="31">SUM(AT9,AV9,AW9,V9:W9,V9:W9)</f>
        <v>1.5692641000000002E-5</v>
      </c>
      <c r="AZ9" s="7" t="str">
        <f t="shared" si="12"/>
        <v>LWP735</v>
      </c>
      <c r="BA9" s="7">
        <f>AV9/AT9</f>
        <v>3.3865893191220002</v>
      </c>
      <c r="BB9" s="7">
        <f>AV9/AX9</f>
        <v>0.2758108083910159</v>
      </c>
      <c r="BC9" s="7">
        <f>AT9/AX9</f>
        <v>8.1442059370376199E-2</v>
      </c>
      <c r="BD9" s="7">
        <f>AU9/AX9</f>
        <v>0.17291773895802495</v>
      </c>
      <c r="BE9" s="7">
        <f>AW9/AX9</f>
        <v>0.17317671384950434</v>
      </c>
      <c r="BF9" s="7">
        <f>AV9/AW9</f>
        <v>1.5926552840741832</v>
      </c>
      <c r="BG9" s="7">
        <f t="shared" si="13"/>
        <v>0</v>
      </c>
      <c r="BI9" s="8">
        <f t="shared" si="14"/>
        <v>7.2231838075293933</v>
      </c>
      <c r="BL9" s="3"/>
      <c r="BM9" s="3"/>
      <c r="BN9" s="3"/>
      <c r="BO9" s="3"/>
      <c r="BP9" s="3"/>
      <c r="BQ9" s="3"/>
      <c r="BR9" s="3"/>
      <c r="BS9" s="3"/>
      <c r="BT9" s="3"/>
      <c r="BU9" s="3"/>
      <c r="CM9" s="17">
        <f t="shared" si="15"/>
        <v>-2.4667999999999999E-2</v>
      </c>
      <c r="CN9" s="17">
        <f t="shared" si="16"/>
        <v>4.4298000000000002</v>
      </c>
      <c r="CO9" s="17">
        <f t="shared" si="17"/>
        <v>5.0331999999999999</v>
      </c>
      <c r="CP9" s="17">
        <f t="shared" si="18"/>
        <v>4.4779999999999998</v>
      </c>
      <c r="CQ9" s="17">
        <f t="shared" si="19"/>
        <v>4.0716999999999999</v>
      </c>
      <c r="CR9" s="17">
        <f t="shared" si="20"/>
        <v>3.4268000000000001</v>
      </c>
      <c r="CT9" s="17">
        <f t="shared" si="21"/>
        <v>1.0459402809999999E-15</v>
      </c>
      <c r="CU9" s="17">
        <f t="shared" si="22"/>
        <v>1.55176849E-12</v>
      </c>
      <c r="CV9" s="17">
        <f t="shared" si="23"/>
        <v>0</v>
      </c>
      <c r="CW9" s="17">
        <f t="shared" si="24"/>
        <v>0</v>
      </c>
      <c r="CX9" s="17">
        <f t="shared" si="25"/>
        <v>0</v>
      </c>
      <c r="CZ9" s="17">
        <f t="shared" si="26"/>
        <v>5.0327935635622341</v>
      </c>
      <c r="DE9" s="3">
        <f t="shared" si="27"/>
        <v>-2.4667999999999999E-2</v>
      </c>
      <c r="DF9" s="3">
        <f t="shared" si="28"/>
        <v>5.0327935635622341</v>
      </c>
      <c r="DG9" s="17">
        <f t="shared" si="29"/>
        <v>5.0574615635622342</v>
      </c>
      <c r="DI9" s="17">
        <f t="shared" si="30"/>
        <v>7.2231838075293933</v>
      </c>
    </row>
    <row r="10" spans="1:113" s="17" customFormat="1" x14ac:dyDescent="0.15">
      <c r="A10" s="15" t="s">
        <v>111</v>
      </c>
      <c r="B10" s="16">
        <f>'LWP736'!A18</f>
        <v>-2.4767999999999999</v>
      </c>
      <c r="C10" s="16">
        <f>'LWP736'!B18</f>
        <v>-2.8054000000000001</v>
      </c>
      <c r="D10" s="16">
        <f>'LWP736'!C18</f>
        <v>-7.6524999999999999</v>
      </c>
      <c r="E10" s="16">
        <f>'LWP736'!D18</f>
        <v>-7.9810999999999996</v>
      </c>
      <c r="F10" s="16">
        <f>'LWP736'!E18</f>
        <v>-16.687999999999999</v>
      </c>
      <c r="G10" s="16">
        <f>'LWP736'!F18</f>
        <v>-16.36</v>
      </c>
      <c r="H10" s="16">
        <f>'LWP736'!G18</f>
        <v>-17.016999999999999</v>
      </c>
      <c r="I10" s="16">
        <f>'LWP736'!H18</f>
        <v>-8.0775000000000006</v>
      </c>
      <c r="J10" s="16">
        <f>'LWP736'!I18</f>
        <v>-3.2750000000000001E-2</v>
      </c>
      <c r="K10" s="16">
        <f>'LWP736'!J18</f>
        <v>2.7982</v>
      </c>
      <c r="L10" s="16">
        <f>'LWP736'!K18</f>
        <v>3.4977</v>
      </c>
      <c r="M10" s="16">
        <f>'LWP736'!L18</f>
        <v>4.3617999999999997</v>
      </c>
      <c r="N10" s="16">
        <f>'LWP736'!M18</f>
        <v>4.9873000000000003</v>
      </c>
      <c r="O10" s="16">
        <f>'LWP736'!N18</f>
        <v>6.7549999999999999</v>
      </c>
      <c r="P10" s="16">
        <f>'LWP736'!O18</f>
        <v>6.3463000000000003</v>
      </c>
      <c r="Q10" s="16">
        <f>'LWP736'!P18</f>
        <v>-9.9232999999999993</v>
      </c>
      <c r="R10" s="16">
        <f>'LWP736'!Q18</f>
        <v>4.5956999999999999</v>
      </c>
      <c r="S10" s="16">
        <f>'LWP736'!R18</f>
        <v>6.1661000000000001</v>
      </c>
      <c r="T10" s="16">
        <f>'LWP736'!S18</f>
        <v>3.8041</v>
      </c>
      <c r="U10" s="3"/>
      <c r="V10" s="16">
        <f>'LWP736'!A23</f>
        <v>2.4457999999999999E-6</v>
      </c>
      <c r="W10" s="16">
        <f>'LWP736'!B23</f>
        <v>2.4457999999999999E-6</v>
      </c>
      <c r="X10" s="16">
        <f>'LWP736'!C23</f>
        <v>2.7930000000000002E-6</v>
      </c>
      <c r="Y10" s="16">
        <f>'LWP736'!D23</f>
        <v>2.7930000000000002E-6</v>
      </c>
      <c r="Z10" s="16">
        <f>'LWP736'!E23</f>
        <v>2.1629999999999999E-6</v>
      </c>
      <c r="AA10" s="16">
        <f>'LWP736'!F23</f>
        <v>1.0814999999999999E-6</v>
      </c>
      <c r="AB10" s="16">
        <f>'LWP736'!G23</f>
        <v>1.0814999999999999E-6</v>
      </c>
      <c r="AC10" s="16">
        <f>'LWP736'!H23</f>
        <v>0</v>
      </c>
      <c r="AD10" s="16">
        <f>'LWP736'!I23</f>
        <v>3.5764000000000002E-6</v>
      </c>
      <c r="AE10" s="16">
        <f>'LWP736'!J23</f>
        <v>3.5559000000000001E-6</v>
      </c>
      <c r="AF10" s="16">
        <f>'LWP736'!K23</f>
        <v>0</v>
      </c>
      <c r="AG10" s="16">
        <f>'LWP736'!L23</f>
        <v>0</v>
      </c>
      <c r="AH10" s="16">
        <f>'LWP736'!M23</f>
        <v>2.8849000000000001E-6</v>
      </c>
      <c r="AI10" s="16">
        <f>'LWP736'!N23</f>
        <v>1.8389000000000001E-6</v>
      </c>
      <c r="AJ10" s="16">
        <f>'LWP736'!O23</f>
        <v>4.2067000000000002E-8</v>
      </c>
      <c r="AK10" s="16">
        <f>'LWP736'!P23</f>
        <v>3.7859E-6</v>
      </c>
      <c r="AL10" s="16">
        <f>'LWP736'!Q23</f>
        <v>1.5257E-7</v>
      </c>
      <c r="AM10" s="16">
        <f>'LWP736'!R23</f>
        <v>4.1511000000000002E-7</v>
      </c>
      <c r="AN10" s="16">
        <f>'LWP736'!S23</f>
        <v>6.2793000000000004E-7</v>
      </c>
      <c r="AR10" s="17">
        <f t="shared" ref="AR10:AR67" si="32">IF(AP10=1,AF10,0)</f>
        <v>0</v>
      </c>
      <c r="AS10" s="17">
        <f t="shared" ref="AS10:AS67" si="33">IF(AQ10=1,AM10,0)</f>
        <v>0</v>
      </c>
      <c r="AT10" s="17">
        <f t="shared" ref="AT10:AT34" si="34">SUM(AR10:AS10,AG10,AH10,AL10,AN10)</f>
        <v>3.6654000000000001E-6</v>
      </c>
      <c r="AU10" s="17">
        <f t="shared" ref="AU10:AU67" si="35">SUM(AM10,AI10,AJ10) - AS10</f>
        <v>2.2960770000000003E-6</v>
      </c>
      <c r="AV10" s="17">
        <f t="shared" ref="AV10:AV67" si="36">AD10</f>
        <v>3.5764000000000002E-6</v>
      </c>
      <c r="AW10" s="17">
        <f t="shared" ref="AW10:AW67" si="37">SUM(Z10:AB10)</f>
        <v>4.3259999999999997E-6</v>
      </c>
      <c r="AX10" s="18">
        <f t="shared" si="11"/>
        <v>2.1350999999999999E-5</v>
      </c>
      <c r="AZ10" s="7" t="str">
        <f t="shared" si="12"/>
        <v>LWP736</v>
      </c>
      <c r="BA10" s="7">
        <f t="shared" ref="BA10:BA67" si="38">AV10/AT10</f>
        <v>0.97571888470562562</v>
      </c>
      <c r="BB10" s="7">
        <f t="shared" ref="BB10:BB67" si="39">AV10/AX10</f>
        <v>0.16750503489297927</v>
      </c>
      <c r="BC10" s="7">
        <f t="shared" ref="BC10:BC67" si="40">AT10/AX10</f>
        <v>0.17167345791766195</v>
      </c>
      <c r="BD10" s="7">
        <f t="shared" ref="BD10:BD67" si="41">AU10/AX10</f>
        <v>0.10753955318252074</v>
      </c>
      <c r="BE10" s="7">
        <f t="shared" ref="BE10:BE67" si="42">AW10/AX10</f>
        <v>0.20261346072783476</v>
      </c>
      <c r="BF10" s="7">
        <f t="shared" ref="BF10:BF67" si="43">AV10/AW10</f>
        <v>0.8267221451687472</v>
      </c>
      <c r="BG10" s="7">
        <f t="shared" si="13"/>
        <v>0</v>
      </c>
      <c r="BI10" s="8">
        <f t="shared" si="14"/>
        <v>7.1402545448906949</v>
      </c>
      <c r="BL10" s="3"/>
      <c r="BM10" s="3"/>
      <c r="BN10" s="3"/>
      <c r="BO10" s="3"/>
      <c r="BP10" s="3"/>
      <c r="BQ10" s="3"/>
      <c r="BR10" s="3"/>
      <c r="BS10" s="3"/>
      <c r="BT10" s="3"/>
      <c r="BU10" s="3"/>
      <c r="CM10" s="17">
        <f t="shared" si="15"/>
        <v>-3.2750000000000001E-2</v>
      </c>
      <c r="CN10" s="17">
        <f t="shared" si="16"/>
        <v>4.3617999999999997</v>
      </c>
      <c r="CO10" s="17">
        <f t="shared" si="17"/>
        <v>4.9873000000000003</v>
      </c>
      <c r="CP10" s="17">
        <f t="shared" si="18"/>
        <v>4.5956999999999999</v>
      </c>
      <c r="CQ10" s="17">
        <f t="shared" si="19"/>
        <v>3.8041</v>
      </c>
      <c r="CR10" s="17">
        <f t="shared" si="20"/>
        <v>3.4977</v>
      </c>
      <c r="CT10" s="17">
        <f t="shared" si="21"/>
        <v>0</v>
      </c>
      <c r="CU10" s="17">
        <f t="shared" si="22"/>
        <v>8.32264801E-12</v>
      </c>
      <c r="CV10" s="17">
        <f t="shared" si="23"/>
        <v>2.3277604899999999E-14</v>
      </c>
      <c r="CW10" s="17">
        <f t="shared" si="24"/>
        <v>3.9429608490000004E-13</v>
      </c>
      <c r="CX10" s="17">
        <f t="shared" si="25"/>
        <v>0</v>
      </c>
      <c r="CZ10" s="17">
        <f t="shared" si="26"/>
        <v>4.9328795683371052</v>
      </c>
      <c r="DE10" s="3">
        <f t="shared" si="27"/>
        <v>-3.2750000000000001E-2</v>
      </c>
      <c r="DF10" s="3">
        <f t="shared" si="28"/>
        <v>4.9328795683371052</v>
      </c>
      <c r="DG10" s="17">
        <f t="shared" si="29"/>
        <v>4.9656295683371052</v>
      </c>
      <c r="DI10" s="17">
        <f t="shared" si="30"/>
        <v>7.1402545448906949</v>
      </c>
    </row>
    <row r="11" spans="1:113" s="17" customFormat="1" x14ac:dyDescent="0.15">
      <c r="A11" s="15" t="s">
        <v>112</v>
      </c>
      <c r="B11" s="16">
        <f>'LWP737'!A18</f>
        <v>-2.3246000000000002</v>
      </c>
      <c r="C11" s="16">
        <f>'LWP737'!B18</f>
        <v>-2.6532</v>
      </c>
      <c r="D11" s="16">
        <f>'LWP737'!C18</f>
        <v>-7.4240000000000004</v>
      </c>
      <c r="E11" s="16">
        <f>'LWP737'!D18</f>
        <v>-7.7526000000000002</v>
      </c>
      <c r="F11" s="16">
        <f>'LWP737'!E18</f>
        <v>-16.263000000000002</v>
      </c>
      <c r="G11" s="16">
        <f>'LWP737'!F18</f>
        <v>-15.935</v>
      </c>
      <c r="H11" s="16">
        <f>'LWP737'!G18</f>
        <v>-16.591999999999999</v>
      </c>
      <c r="I11" s="16">
        <f>'LWP737'!H18</f>
        <v>-8.3285</v>
      </c>
      <c r="J11" s="16">
        <f>'LWP737'!I18</f>
        <v>3.0236999999999998E-3</v>
      </c>
      <c r="K11" s="16">
        <f>'LWP737'!J18</f>
        <v>2.7980999999999998</v>
      </c>
      <c r="L11" s="16">
        <f>'LWP737'!K18</f>
        <v>3.4977</v>
      </c>
      <c r="M11" s="16">
        <f>'LWP737'!L18</f>
        <v>4.3727</v>
      </c>
      <c r="N11" s="16">
        <f>'LWP737'!M18</f>
        <v>5.0339999999999998</v>
      </c>
      <c r="O11" s="16">
        <f>'LWP737'!N18</f>
        <v>6.6898999999999997</v>
      </c>
      <c r="P11" s="16">
        <f>'LWP737'!O18</f>
        <v>6.4957000000000003</v>
      </c>
      <c r="Q11" s="16">
        <f>'LWP737'!P18</f>
        <v>-9.5511999999999997</v>
      </c>
      <c r="R11" s="16">
        <f>'LWP737'!Q18</f>
        <v>4.5754000000000001</v>
      </c>
      <c r="S11" s="16">
        <f>'LWP737'!R18</f>
        <v>6.1147999999999998</v>
      </c>
      <c r="T11" s="16">
        <f>'LWP737'!S18</f>
        <v>4.3948999999999998</v>
      </c>
      <c r="U11" s="3"/>
      <c r="V11" s="16">
        <f>'LWP737'!A23</f>
        <v>1.5808E-6</v>
      </c>
      <c r="W11" s="16">
        <f>'LWP737'!B23</f>
        <v>1.5808E-6</v>
      </c>
      <c r="X11" s="16">
        <f>'LWP737'!C23</f>
        <v>1.533E-6</v>
      </c>
      <c r="Y11" s="16">
        <f>'LWP737'!D23</f>
        <v>1.533E-6</v>
      </c>
      <c r="Z11" s="16">
        <f>'LWP737'!E23</f>
        <v>1.1977E-6</v>
      </c>
      <c r="AA11" s="16">
        <f>'LWP737'!F23</f>
        <v>5.9887000000000002E-7</v>
      </c>
      <c r="AB11" s="16">
        <f>'LWP737'!G23</f>
        <v>5.9887000000000002E-7</v>
      </c>
      <c r="AC11" s="16">
        <f>'LWP737'!H23</f>
        <v>5.1689999999999998E-7</v>
      </c>
      <c r="AD11" s="16">
        <f>'LWP737'!I23</f>
        <v>3.4469E-6</v>
      </c>
      <c r="AE11" s="16">
        <f>'LWP737'!J23</f>
        <v>2.1067000000000001E-6</v>
      </c>
      <c r="AF11" s="16">
        <f>'LWP737'!K23</f>
        <v>0</v>
      </c>
      <c r="AG11" s="16">
        <f>'LWP737'!L23</f>
        <v>7.4921E-8</v>
      </c>
      <c r="AH11" s="16">
        <f>'LWP737'!M23</f>
        <v>1.9425E-6</v>
      </c>
      <c r="AI11" s="16">
        <f>'LWP737'!N23</f>
        <v>2.6875000000000001E-6</v>
      </c>
      <c r="AJ11" s="16">
        <f>'LWP737'!O23</f>
        <v>0</v>
      </c>
      <c r="AK11" s="16">
        <f>'LWP737'!P23</f>
        <v>0</v>
      </c>
      <c r="AL11" s="16">
        <f>'LWP737'!Q23</f>
        <v>1.4236000000000001E-7</v>
      </c>
      <c r="AM11" s="16">
        <f>'LWP737'!R23</f>
        <v>3.2732999999999999E-8</v>
      </c>
      <c r="AN11" s="16">
        <f>'LWP737'!S23</f>
        <v>0</v>
      </c>
      <c r="AR11" s="17">
        <f t="shared" si="32"/>
        <v>0</v>
      </c>
      <c r="AS11" s="17">
        <f t="shared" si="33"/>
        <v>0</v>
      </c>
      <c r="AT11" s="17">
        <f t="shared" si="34"/>
        <v>2.1597809999999997E-6</v>
      </c>
      <c r="AU11" s="17">
        <f t="shared" si="35"/>
        <v>2.7202330000000001E-6</v>
      </c>
      <c r="AV11" s="17">
        <f t="shared" si="36"/>
        <v>3.4469E-6</v>
      </c>
      <c r="AW11" s="17">
        <f t="shared" si="37"/>
        <v>2.3954399999999998E-6</v>
      </c>
      <c r="AX11" s="18">
        <f t="shared" si="11"/>
        <v>1.4325321000000001E-5</v>
      </c>
      <c r="AZ11" s="7" t="str">
        <f t="shared" si="12"/>
        <v>LWP737</v>
      </c>
      <c r="BA11" s="7">
        <f t="shared" si="38"/>
        <v>1.595948848517512</v>
      </c>
      <c r="BB11" s="7">
        <f t="shared" si="39"/>
        <v>0.24061589963673413</v>
      </c>
      <c r="BC11" s="7">
        <f t="shared" si="40"/>
        <v>0.15076667391955823</v>
      </c>
      <c r="BD11" s="7">
        <f t="shared" si="41"/>
        <v>0.1898898460983876</v>
      </c>
      <c r="BE11" s="7">
        <f t="shared" si="42"/>
        <v>0.16721719534242896</v>
      </c>
      <c r="BF11" s="7">
        <f t="shared" si="43"/>
        <v>1.4389423237484555</v>
      </c>
      <c r="BG11" s="7">
        <f t="shared" si="13"/>
        <v>0</v>
      </c>
      <c r="BI11" s="8">
        <f t="shared" si="14"/>
        <v>7.1953927293534896</v>
      </c>
      <c r="BL11" s="3"/>
      <c r="BM11" s="3"/>
      <c r="BN11" s="3"/>
      <c r="BO11" s="3"/>
      <c r="BP11" s="3"/>
      <c r="BQ11" s="3"/>
      <c r="BR11" s="3"/>
      <c r="BS11" s="3"/>
      <c r="BT11" s="3"/>
      <c r="BU11" s="3"/>
      <c r="CM11" s="17">
        <f t="shared" si="15"/>
        <v>3.0236999999999998E-3</v>
      </c>
      <c r="CN11" s="17">
        <f t="shared" si="16"/>
        <v>4.3727</v>
      </c>
      <c r="CO11" s="17">
        <f t="shared" si="17"/>
        <v>5.0339999999999998</v>
      </c>
      <c r="CP11" s="17">
        <f t="shared" si="18"/>
        <v>4.5754000000000001</v>
      </c>
      <c r="CQ11" s="17">
        <f t="shared" si="19"/>
        <v>4.3948999999999998</v>
      </c>
      <c r="CR11" s="17">
        <f t="shared" si="20"/>
        <v>3.4977</v>
      </c>
      <c r="CT11" s="17">
        <f t="shared" si="21"/>
        <v>5.6131562410000001E-15</v>
      </c>
      <c r="CU11" s="17">
        <f t="shared" si="22"/>
        <v>3.7733062500000001E-12</v>
      </c>
      <c r="CV11" s="17">
        <f t="shared" si="23"/>
        <v>2.0266369600000002E-14</v>
      </c>
      <c r="CW11" s="17">
        <f t="shared" si="24"/>
        <v>0</v>
      </c>
      <c r="CX11" s="17">
        <f t="shared" si="25"/>
        <v>0</v>
      </c>
      <c r="CZ11" s="17">
        <f t="shared" si="26"/>
        <v>5.0305765987534903</v>
      </c>
      <c r="DE11" s="3">
        <f t="shared" si="27"/>
        <v>3.0236999999999998E-3</v>
      </c>
      <c r="DF11" s="3">
        <f t="shared" si="28"/>
        <v>5.0305765987534903</v>
      </c>
      <c r="DG11" s="17">
        <f t="shared" si="29"/>
        <v>5.0275528987534903</v>
      </c>
      <c r="DI11" s="17">
        <f t="shared" si="30"/>
        <v>7.1953927293534896</v>
      </c>
    </row>
    <row r="12" spans="1:113" s="17" customFormat="1" x14ac:dyDescent="0.15">
      <c r="A12" s="15" t="s">
        <v>113</v>
      </c>
      <c r="B12" s="16">
        <f>'LWP738'!A18</f>
        <v>-2.3491</v>
      </c>
      <c r="C12" s="16">
        <f>'LWP738'!B18</f>
        <v>-2.6777000000000002</v>
      </c>
      <c r="D12" s="16">
        <f>'LWP738'!C18</f>
        <v>-7.4028999999999998</v>
      </c>
      <c r="E12" s="16">
        <f>'LWP738'!D18</f>
        <v>-7.7314999999999996</v>
      </c>
      <c r="F12" s="16">
        <f>'LWP738'!E18</f>
        <v>-15.928000000000001</v>
      </c>
      <c r="G12" s="16">
        <f>'LWP738'!F18</f>
        <v>-15.6</v>
      </c>
      <c r="H12" s="16">
        <f>'LWP738'!G18</f>
        <v>-16.257000000000001</v>
      </c>
      <c r="I12" s="16">
        <f>'LWP738'!H18</f>
        <v>-8.2216000000000005</v>
      </c>
      <c r="J12" s="16">
        <f>'LWP738'!I18</f>
        <v>-3.6561000000000003E-2</v>
      </c>
      <c r="K12" s="16">
        <f>'LWP738'!J18</f>
        <v>2.7982</v>
      </c>
      <c r="L12" s="16">
        <f>'LWP738'!K18</f>
        <v>3.4977999999999998</v>
      </c>
      <c r="M12" s="16">
        <f>'LWP738'!L18</f>
        <v>4.3446999999999996</v>
      </c>
      <c r="N12" s="16">
        <f>'LWP738'!M18</f>
        <v>4.8367000000000004</v>
      </c>
      <c r="O12" s="16">
        <f>'LWP738'!N18</f>
        <v>6.4640000000000004</v>
      </c>
      <c r="P12" s="16">
        <f>'LWP738'!O18</f>
        <v>6.4958999999999998</v>
      </c>
      <c r="Q12" s="16">
        <f>'LWP738'!P18</f>
        <v>-9.4263999999999992</v>
      </c>
      <c r="R12" s="16">
        <f>'LWP738'!Q18</f>
        <v>4.8968999999999996</v>
      </c>
      <c r="S12" s="16">
        <f>'LWP738'!R18</f>
        <v>6.1582999999999997</v>
      </c>
      <c r="T12" s="16">
        <f>'LWP738'!S18</f>
        <v>3.9759000000000002</v>
      </c>
      <c r="U12" s="3"/>
      <c r="V12" s="16">
        <f>'LWP738'!A23</f>
        <v>1.5236999999999999E-6</v>
      </c>
      <c r="W12" s="16">
        <f>'LWP738'!B23</f>
        <v>1.5236999999999999E-6</v>
      </c>
      <c r="X12" s="16">
        <f>'LWP738'!C23</f>
        <v>1.4914E-6</v>
      </c>
      <c r="Y12" s="16">
        <f>'LWP738'!D23</f>
        <v>1.4914E-6</v>
      </c>
      <c r="Z12" s="16">
        <f>'LWP738'!E23</f>
        <v>1.8414000000000001E-6</v>
      </c>
      <c r="AA12" s="16">
        <f>'LWP738'!F23</f>
        <v>9.2068000000000001E-7</v>
      </c>
      <c r="AB12" s="16">
        <f>'LWP738'!G23</f>
        <v>9.2068000000000001E-7</v>
      </c>
      <c r="AC12" s="16">
        <f>'LWP738'!H23</f>
        <v>9.9129000000000008E-7</v>
      </c>
      <c r="AD12" s="16">
        <f>'LWP738'!I23</f>
        <v>3.8283000000000003E-6</v>
      </c>
      <c r="AE12" s="16">
        <f>'LWP738'!J23</f>
        <v>3.7712E-6</v>
      </c>
      <c r="AF12" s="16">
        <f>'LWP738'!K23</f>
        <v>0</v>
      </c>
      <c r="AG12" s="16">
        <f>'LWP738'!L23</f>
        <v>6.6681E-8</v>
      </c>
      <c r="AH12" s="16">
        <f>'LWP738'!M23</f>
        <v>0</v>
      </c>
      <c r="AI12" s="16">
        <f>'LWP738'!N23</f>
        <v>0</v>
      </c>
      <c r="AJ12" s="16">
        <f>'LWP738'!O23</f>
        <v>3.738E-6</v>
      </c>
      <c r="AK12" s="16">
        <f>'LWP738'!P23</f>
        <v>4.2129E-8</v>
      </c>
      <c r="AL12" s="16">
        <f>'LWP738'!Q23</f>
        <v>3.4149999999999999E-6</v>
      </c>
      <c r="AM12" s="16">
        <f>'LWP738'!R23</f>
        <v>0</v>
      </c>
      <c r="AN12" s="16">
        <f>'LWP738'!S23</f>
        <v>0</v>
      </c>
      <c r="AR12" s="17">
        <f t="shared" si="32"/>
        <v>0</v>
      </c>
      <c r="AS12" s="17">
        <f t="shared" si="33"/>
        <v>0</v>
      </c>
      <c r="AT12" s="17">
        <f t="shared" si="34"/>
        <v>3.4816809999999997E-6</v>
      </c>
      <c r="AU12" s="17">
        <f t="shared" si="35"/>
        <v>3.738E-6</v>
      </c>
      <c r="AV12" s="17">
        <f t="shared" si="36"/>
        <v>3.8283000000000003E-6</v>
      </c>
      <c r="AW12" s="17">
        <f t="shared" si="37"/>
        <v>3.6827600000000003E-6</v>
      </c>
      <c r="AX12" s="18">
        <f t="shared" si="11"/>
        <v>1.7087541000000001E-5</v>
      </c>
      <c r="AZ12" s="7" t="str">
        <f t="shared" si="12"/>
        <v>LWP738</v>
      </c>
      <c r="BA12" s="7">
        <f t="shared" si="38"/>
        <v>1.0995550712428854</v>
      </c>
      <c r="BB12" s="7">
        <f t="shared" si="39"/>
        <v>0.22404042805222824</v>
      </c>
      <c r="BC12" s="7">
        <f t="shared" si="40"/>
        <v>0.20375553158877568</v>
      </c>
      <c r="BD12" s="7">
        <f t="shared" si="41"/>
        <v>0.21875587599175328</v>
      </c>
      <c r="BE12" s="7">
        <f t="shared" si="42"/>
        <v>0.21552311125398324</v>
      </c>
      <c r="BF12" s="7">
        <f t="shared" si="43"/>
        <v>1.039519273588287</v>
      </c>
      <c r="BG12" s="7">
        <f t="shared" si="13"/>
        <v>0</v>
      </c>
      <c r="BI12" s="8">
        <f t="shared" si="14"/>
        <v>7.1125288729712777</v>
      </c>
      <c r="BL12" s="3"/>
      <c r="BM12" s="3"/>
      <c r="BN12" s="3"/>
      <c r="BO12" s="3"/>
      <c r="BP12" s="3"/>
      <c r="BQ12" s="3"/>
      <c r="BR12" s="3"/>
      <c r="BS12" s="3"/>
      <c r="BT12" s="3"/>
      <c r="BU12" s="3"/>
      <c r="CM12" s="17">
        <f t="shared" si="15"/>
        <v>-3.6561000000000003E-2</v>
      </c>
      <c r="CN12" s="17">
        <f t="shared" si="16"/>
        <v>4.3446999999999996</v>
      </c>
      <c r="CO12" s="17">
        <f t="shared" si="17"/>
        <v>4.8367000000000004</v>
      </c>
      <c r="CP12" s="17">
        <f t="shared" si="18"/>
        <v>4.8968999999999996</v>
      </c>
      <c r="CQ12" s="17">
        <f t="shared" si="19"/>
        <v>3.9759000000000002</v>
      </c>
      <c r="CR12" s="17">
        <f t="shared" si="20"/>
        <v>3.4977999999999998</v>
      </c>
      <c r="CT12" s="17">
        <f t="shared" si="21"/>
        <v>4.4463557610000002E-15</v>
      </c>
      <c r="CU12" s="17">
        <f t="shared" si="22"/>
        <v>0</v>
      </c>
      <c r="CV12" s="17">
        <f t="shared" si="23"/>
        <v>1.1662225E-11</v>
      </c>
      <c r="CW12" s="17">
        <f t="shared" si="24"/>
        <v>0</v>
      </c>
      <c r="CX12" s="17">
        <f t="shared" si="25"/>
        <v>0</v>
      </c>
      <c r="CZ12" s="17">
        <f t="shared" si="26"/>
        <v>4.8966895477144803</v>
      </c>
      <c r="DE12" s="3">
        <f t="shared" si="27"/>
        <v>-3.6561000000000003E-2</v>
      </c>
      <c r="DF12" s="3">
        <f t="shared" si="28"/>
        <v>4.8966895477144803</v>
      </c>
      <c r="DG12" s="17">
        <f t="shared" si="29"/>
        <v>4.9332505477144801</v>
      </c>
      <c r="DI12" s="17">
        <f t="shared" si="30"/>
        <v>7.1125288729712777</v>
      </c>
    </row>
    <row r="13" spans="1:113" s="17" customFormat="1" x14ac:dyDescent="0.15">
      <c r="A13" s="15" t="s">
        <v>141</v>
      </c>
      <c r="B13" s="33">
        <f>'LWP739'!A18</f>
        <v>-2.3170999999999999</v>
      </c>
      <c r="C13" s="33">
        <f>'LWP739'!B18</f>
        <v>-2.6457000000000002</v>
      </c>
      <c r="D13" s="33">
        <f>'LWP739'!C18</f>
        <v>-7.4013</v>
      </c>
      <c r="E13" s="33">
        <f>'LWP739'!D18</f>
        <v>-7.7298999999999998</v>
      </c>
      <c r="F13" s="33">
        <f>'LWP739'!E18</f>
        <v>-16.158999999999999</v>
      </c>
      <c r="G13" s="33">
        <f>'LWP739'!F18</f>
        <v>-15.831</v>
      </c>
      <c r="H13" s="33">
        <f>'LWP739'!G18</f>
        <v>-16.488</v>
      </c>
      <c r="I13" s="33">
        <f>'LWP739'!H18</f>
        <v>-8.3722999999999992</v>
      </c>
      <c r="J13" s="33">
        <f>'LWP739'!I18</f>
        <v>-1.4397E-2</v>
      </c>
      <c r="K13" s="33">
        <f>'LWP739'!J18</f>
        <v>2.7982</v>
      </c>
      <c r="L13" s="33">
        <f>'LWP739'!K18</f>
        <v>3.3386999999999998</v>
      </c>
      <c r="M13" s="33">
        <f>'LWP739'!L18</f>
        <v>5.0045000000000002</v>
      </c>
      <c r="N13" s="33">
        <f>'LWP739'!M18</f>
        <v>4.7709000000000001</v>
      </c>
      <c r="O13" s="33">
        <f>'LWP739'!N18</f>
        <v>6.7393999999999998</v>
      </c>
      <c r="P13" s="33">
        <f>'LWP739'!O18</f>
        <v>6.4922000000000004</v>
      </c>
      <c r="Q13" s="33">
        <f>'LWP739'!P18</f>
        <v>-9.7158999999999995</v>
      </c>
      <c r="R13" s="33">
        <f>'LWP739'!Q18</f>
        <v>4.5770999999999997</v>
      </c>
      <c r="S13" s="33">
        <f>'LWP739'!R18</f>
        <v>6.1959999999999997</v>
      </c>
      <c r="T13" s="33">
        <f>'LWP739'!S18</f>
        <v>4.2906000000000004</v>
      </c>
      <c r="U13" s="3"/>
      <c r="V13" s="33">
        <f>'LWP739'!A23</f>
        <v>1.2802E-6</v>
      </c>
      <c r="W13" s="33">
        <f>'LWP739'!B23</f>
        <v>1.2802E-6</v>
      </c>
      <c r="X13" s="33">
        <f>'LWP739'!C23</f>
        <v>1.4118E-6</v>
      </c>
      <c r="Y13" s="33">
        <f>'LWP739'!D23</f>
        <v>1.4118E-6</v>
      </c>
      <c r="Z13" s="33">
        <f>'LWP739'!E23</f>
        <v>1.0919000000000001E-6</v>
      </c>
      <c r="AA13" s="33">
        <f>'LWP739'!F23</f>
        <v>5.4593999999999998E-7</v>
      </c>
      <c r="AB13" s="33">
        <f>'LWP739'!G23</f>
        <v>5.4593999999999998E-7</v>
      </c>
      <c r="AC13" s="33">
        <f>'LWP739'!H23</f>
        <v>5.1495000000000004E-7</v>
      </c>
      <c r="AD13" s="33">
        <f>'LWP739'!I23</f>
        <v>2.1544000000000001E-6</v>
      </c>
      <c r="AE13" s="33">
        <f>'LWP739'!J23</f>
        <v>2.2185999999999998E-6</v>
      </c>
      <c r="AF13" s="33">
        <f>'LWP739'!K23</f>
        <v>0</v>
      </c>
      <c r="AG13" s="33">
        <f>'LWP739'!L23</f>
        <v>2.0285000000000001E-6</v>
      </c>
      <c r="AH13" s="33">
        <f>'LWP739'!M23</f>
        <v>4.3160999999999999E-8</v>
      </c>
      <c r="AI13" s="33">
        <f>'LWP739'!N23</f>
        <v>3.7570000000000001E-7</v>
      </c>
      <c r="AJ13" s="33">
        <f>'LWP739'!O23</f>
        <v>7.2589000000000002E-8</v>
      </c>
      <c r="AK13" s="33">
        <f>'LWP739'!P23</f>
        <v>3.0966999999999999E-7</v>
      </c>
      <c r="AL13" s="33">
        <f>'LWP739'!Q23</f>
        <v>0</v>
      </c>
      <c r="AM13" s="33">
        <f>'LWP739'!R23</f>
        <v>1.3846000000000001E-6</v>
      </c>
      <c r="AN13" s="33">
        <f>'LWP739'!S23</f>
        <v>0</v>
      </c>
      <c r="AR13" s="17">
        <f t="shared" ref="AR13" si="44">IF(AP13=1,AF13,0)</f>
        <v>0</v>
      </c>
      <c r="AS13" s="17">
        <f t="shared" ref="AS13" si="45">IF(AQ13=1,AM13,0)</f>
        <v>0</v>
      </c>
      <c r="AT13" s="17">
        <f t="shared" ref="AT13" si="46">SUM(AR13:AS13,AG13,AH13,AL13,AN13)</f>
        <v>2.071661E-6</v>
      </c>
      <c r="AU13" s="17">
        <f t="shared" ref="AU13" si="47">SUM(AM13,AI13,AJ13) - AS13</f>
        <v>1.8328890000000002E-6</v>
      </c>
      <c r="AV13" s="17">
        <f t="shared" ref="AV13" si="48">AD13</f>
        <v>2.1544000000000001E-6</v>
      </c>
      <c r="AW13" s="17">
        <f t="shared" ref="AW13" si="49">SUM(Z13:AB13)</f>
        <v>2.18378E-6</v>
      </c>
      <c r="AX13" s="18">
        <f t="shared" ref="AX13" si="50">SUM(AT13,AV13,AW13,V13:W13,V13:W13)</f>
        <v>1.1530641E-5</v>
      </c>
      <c r="AZ13" s="7" t="str">
        <f t="shared" ref="AZ13" si="51">A13</f>
        <v>LWP739</v>
      </c>
      <c r="BA13" s="7">
        <f t="shared" ref="BA13" si="52">AV13/AT13</f>
        <v>1.0399384841438826</v>
      </c>
      <c r="BB13" s="7">
        <f t="shared" ref="BB13" si="53">AV13/AX13</f>
        <v>0.18684130396566853</v>
      </c>
      <c r="BC13" s="7">
        <f t="shared" ref="BC13" si="54">AT13/AX13</f>
        <v>0.17966572716989454</v>
      </c>
      <c r="BD13" s="7">
        <f t="shared" ref="BD13" si="55">AU13/AX13</f>
        <v>0.15895811863364753</v>
      </c>
      <c r="BE13" s="7">
        <f t="shared" ref="BE13" si="56">AW13/AX13</f>
        <v>0.18938929761146844</v>
      </c>
      <c r="BF13" s="7">
        <f t="shared" ref="BF13" si="57">AV13/AW13</f>
        <v>0.98654626381778388</v>
      </c>
      <c r="BG13" s="7">
        <f t="shared" ref="BG13" si="58">BV13</f>
        <v>0</v>
      </c>
      <c r="BI13" s="8">
        <f t="shared" ref="BI13" si="59">DI13</f>
        <v>7.1874040014963558</v>
      </c>
      <c r="BL13" s="3"/>
      <c r="BM13" s="3"/>
      <c r="BN13" s="3"/>
      <c r="BO13" s="3"/>
      <c r="BP13" s="3"/>
      <c r="BQ13" s="3"/>
      <c r="BR13" s="3"/>
      <c r="BS13" s="3"/>
      <c r="BT13" s="3"/>
      <c r="BU13" s="3"/>
      <c r="CM13" s="17">
        <f t="shared" si="15"/>
        <v>-1.4397E-2</v>
      </c>
      <c r="CN13" s="17">
        <f t="shared" si="16"/>
        <v>5.0045000000000002</v>
      </c>
      <c r="CO13" s="17">
        <f t="shared" si="17"/>
        <v>4.7709000000000001</v>
      </c>
      <c r="CP13" s="17">
        <f t="shared" si="18"/>
        <v>4.5770999999999997</v>
      </c>
      <c r="CQ13" s="17">
        <f t="shared" si="19"/>
        <v>4.2906000000000004</v>
      </c>
      <c r="CR13" s="17">
        <f t="shared" si="20"/>
        <v>3.3386999999999998</v>
      </c>
      <c r="CT13" s="17">
        <f t="shared" si="21"/>
        <v>4.1148122500000008E-12</v>
      </c>
      <c r="CU13" s="17">
        <f t="shared" si="22"/>
        <v>1.8628719209999998E-15</v>
      </c>
      <c r="CV13" s="17">
        <f t="shared" si="23"/>
        <v>0</v>
      </c>
      <c r="CW13" s="17">
        <f t="shared" si="24"/>
        <v>0</v>
      </c>
      <c r="CX13" s="17">
        <f t="shared" si="25"/>
        <v>0</v>
      </c>
      <c r="CZ13" s="17">
        <f t="shared" si="26"/>
        <v>5.0043942916630888</v>
      </c>
      <c r="DE13" s="3">
        <f t="shared" si="27"/>
        <v>-1.4397E-2</v>
      </c>
      <c r="DF13" s="3">
        <f t="shared" si="28"/>
        <v>5.0043942916630888</v>
      </c>
      <c r="DG13" s="17">
        <f t="shared" si="29"/>
        <v>5.0187912916630886</v>
      </c>
      <c r="DI13" s="17">
        <f t="shared" si="30"/>
        <v>7.1874040014963558</v>
      </c>
    </row>
    <row r="14" spans="1:113" s="17" customFormat="1" x14ac:dyDescent="0.15">
      <c r="A14" s="15" t="s">
        <v>114</v>
      </c>
      <c r="B14" s="16">
        <f>'LWP740'!A18</f>
        <v>-2.2831999999999999</v>
      </c>
      <c r="C14" s="16">
        <f>'LWP740'!B18</f>
        <v>-2.6118000000000001</v>
      </c>
      <c r="D14" s="16">
        <f>'LWP740'!C18</f>
        <v>-7.3353999999999999</v>
      </c>
      <c r="E14" s="16">
        <f>'LWP740'!D18</f>
        <v>-7.6639999999999997</v>
      </c>
      <c r="F14" s="16">
        <f>'LWP740'!E18</f>
        <v>-16.045999999999999</v>
      </c>
      <c r="G14" s="16">
        <f>'LWP740'!F18</f>
        <v>-15.717000000000001</v>
      </c>
      <c r="H14" s="16">
        <f>'LWP740'!G18</f>
        <v>-16.375</v>
      </c>
      <c r="I14" s="16">
        <f>'LWP740'!H18</f>
        <v>-7.7450999999999999</v>
      </c>
      <c r="J14" s="16">
        <f>'LWP740'!I18</f>
        <v>2.0660999999999999E-2</v>
      </c>
      <c r="K14" s="16">
        <f>'LWP740'!J18</f>
        <v>2.7982</v>
      </c>
      <c r="L14" s="16">
        <f>'LWP740'!K18</f>
        <v>3.4977999999999998</v>
      </c>
      <c r="M14" s="16">
        <f>'LWP740'!L18</f>
        <v>4.4970999999999997</v>
      </c>
      <c r="N14" s="16">
        <f>'LWP740'!M18</f>
        <v>5.0937000000000001</v>
      </c>
      <c r="O14" s="16">
        <f>'LWP740'!N18</f>
        <v>6.2755000000000001</v>
      </c>
      <c r="P14" s="16">
        <f>'LWP740'!O18</f>
        <v>6.4958999999999998</v>
      </c>
      <c r="Q14" s="16">
        <f>'LWP740'!P18</f>
        <v>-9.2601999999999993</v>
      </c>
      <c r="R14" s="16">
        <f>'LWP740'!Q18</f>
        <v>4.6818999999999997</v>
      </c>
      <c r="S14" s="16">
        <f>'LWP740'!R18</f>
        <v>6.1186999999999996</v>
      </c>
      <c r="T14" s="16">
        <f>'LWP740'!S18</f>
        <v>4.3406000000000002</v>
      </c>
      <c r="U14" s="3"/>
      <c r="V14" s="20">
        <f>'LWP740'!A23</f>
        <v>1.029E-6</v>
      </c>
      <c r="W14" s="20">
        <f>'LWP740'!B23</f>
        <v>1.029E-6</v>
      </c>
      <c r="X14" s="20">
        <f>'LWP740'!C23</f>
        <v>5.0371E-7</v>
      </c>
      <c r="Y14" s="20">
        <f>'LWP740'!D23</f>
        <v>5.0371E-7</v>
      </c>
      <c r="Z14" s="20">
        <f>'LWP740'!E23</f>
        <v>7.3748000000000001E-7</v>
      </c>
      <c r="AA14" s="20">
        <f>'LWP740'!F23</f>
        <v>3.6874000000000001E-7</v>
      </c>
      <c r="AB14" s="20">
        <f>'LWP740'!G23</f>
        <v>3.6874000000000001E-7</v>
      </c>
      <c r="AC14" s="20">
        <f>'LWP740'!H23</f>
        <v>2.2284999999999999E-6</v>
      </c>
      <c r="AD14" s="20">
        <f>'LWP740'!I23</f>
        <v>3.0282000000000001E-6</v>
      </c>
      <c r="AE14" s="20">
        <f>'LWP740'!J23</f>
        <v>2.3831999999999999E-6</v>
      </c>
      <c r="AF14" s="20">
        <f>'LWP740'!K23</f>
        <v>0</v>
      </c>
      <c r="AG14" s="20">
        <f>'LWP740'!L23</f>
        <v>0</v>
      </c>
      <c r="AH14" s="20">
        <f>'LWP740'!M23</f>
        <v>2.5618000000000002E-6</v>
      </c>
      <c r="AI14" s="20">
        <f>'LWP740'!N23</f>
        <v>0</v>
      </c>
      <c r="AJ14" s="20">
        <f>'LWP740'!O23</f>
        <v>3.5242000000000001E-6</v>
      </c>
      <c r="AK14" s="20">
        <f>'LWP740'!P23</f>
        <v>0</v>
      </c>
      <c r="AL14" s="20">
        <f>'LWP740'!Q23</f>
        <v>5.6384999999999998E-8</v>
      </c>
      <c r="AM14" s="20">
        <f>'LWP740'!R23</f>
        <v>2.4601E-8</v>
      </c>
      <c r="AN14" s="20">
        <f>'LWP740'!S23</f>
        <v>0</v>
      </c>
      <c r="AR14" s="17">
        <f t="shared" si="32"/>
        <v>0</v>
      </c>
      <c r="AS14" s="17">
        <f t="shared" si="33"/>
        <v>0</v>
      </c>
      <c r="AT14" s="17">
        <f t="shared" si="34"/>
        <v>2.618185E-6</v>
      </c>
      <c r="AU14" s="17">
        <f t="shared" si="35"/>
        <v>3.548801E-6</v>
      </c>
      <c r="AV14" s="17">
        <f t="shared" si="36"/>
        <v>3.0282000000000001E-6</v>
      </c>
      <c r="AW14" s="17">
        <f t="shared" si="37"/>
        <v>1.47496E-6</v>
      </c>
      <c r="AX14" s="18">
        <f t="shared" si="11"/>
        <v>1.1237345E-5</v>
      </c>
      <c r="AZ14" s="7" t="str">
        <f t="shared" si="12"/>
        <v>LWP740</v>
      </c>
      <c r="BA14" s="7">
        <f t="shared" si="38"/>
        <v>1.1566027610730334</v>
      </c>
      <c r="BB14" s="7">
        <f t="shared" si="39"/>
        <v>0.26947646441396966</v>
      </c>
      <c r="BC14" s="7">
        <f t="shared" si="40"/>
        <v>0.2329896430162107</v>
      </c>
      <c r="BD14" s="7">
        <f t="shared" si="41"/>
        <v>0.31580422243866324</v>
      </c>
      <c r="BE14" s="7">
        <f t="shared" si="42"/>
        <v>0.1312552030751036</v>
      </c>
      <c r="BF14" s="7">
        <f t="shared" si="43"/>
        <v>2.053072625698324</v>
      </c>
      <c r="BG14" s="7">
        <f t="shared" si="13"/>
        <v>0</v>
      </c>
      <c r="BI14" s="8">
        <f t="shared" si="14"/>
        <v>7.2378088390229118</v>
      </c>
      <c r="BL14" s="3"/>
      <c r="BM14" s="3"/>
      <c r="BN14" s="3"/>
      <c r="BO14" s="3"/>
      <c r="BP14" s="3"/>
      <c r="BQ14" s="3"/>
      <c r="BR14" s="3"/>
      <c r="BS14" s="3"/>
      <c r="BT14" s="3"/>
      <c r="BU14" s="3"/>
      <c r="CM14" s="17">
        <f t="shared" si="15"/>
        <v>2.0660999999999999E-2</v>
      </c>
      <c r="CN14" s="17">
        <f t="shared" si="16"/>
        <v>4.4970999999999997</v>
      </c>
      <c r="CO14" s="17">
        <f t="shared" si="17"/>
        <v>5.0937000000000001</v>
      </c>
      <c r="CP14" s="17">
        <f t="shared" si="18"/>
        <v>4.6818999999999997</v>
      </c>
      <c r="CQ14" s="17">
        <f t="shared" si="19"/>
        <v>4.3406000000000002</v>
      </c>
      <c r="CR14" s="17">
        <f t="shared" si="20"/>
        <v>3.4977999999999998</v>
      </c>
      <c r="CT14" s="17">
        <f t="shared" si="21"/>
        <v>0</v>
      </c>
      <c r="CU14" s="17">
        <f t="shared" si="22"/>
        <v>6.5628192400000012E-12</v>
      </c>
      <c r="CV14" s="17">
        <f t="shared" si="23"/>
        <v>3.1792682249999996E-15</v>
      </c>
      <c r="CW14" s="17">
        <f t="shared" si="24"/>
        <v>0</v>
      </c>
      <c r="CX14" s="17">
        <f t="shared" si="25"/>
        <v>0</v>
      </c>
      <c r="CZ14" s="17">
        <f t="shared" si="26"/>
        <v>5.0935006057032437</v>
      </c>
      <c r="DE14" s="3">
        <f t="shared" si="27"/>
        <v>2.0660999999999999E-2</v>
      </c>
      <c r="DF14" s="3">
        <f t="shared" si="28"/>
        <v>5.0935006057032437</v>
      </c>
      <c r="DG14" s="17">
        <f t="shared" si="29"/>
        <v>5.0728396057032441</v>
      </c>
      <c r="DI14" s="17">
        <f t="shared" si="30"/>
        <v>7.2378088390229118</v>
      </c>
    </row>
    <row r="15" spans="1:113" s="17" customFormat="1" x14ac:dyDescent="0.15">
      <c r="A15" s="15" t="s">
        <v>115</v>
      </c>
      <c r="B15" s="16">
        <f>'LWP741'!A18</f>
        <v>-2.3414999999999999</v>
      </c>
      <c r="C15" s="16">
        <f>'LWP741'!B18</f>
        <v>-2.6701000000000001</v>
      </c>
      <c r="D15" s="16">
        <f>'LWP741'!C18</f>
        <v>-7.5286</v>
      </c>
      <c r="E15" s="16">
        <f>'LWP741'!D18</f>
        <v>-7.8571999999999997</v>
      </c>
      <c r="F15" s="16">
        <f>'LWP741'!E18</f>
        <v>-16.239999999999998</v>
      </c>
      <c r="G15" s="16">
        <f>'LWP741'!F18</f>
        <v>-15.911</v>
      </c>
      <c r="H15" s="16">
        <f>'LWP741'!G18</f>
        <v>-16.568000000000001</v>
      </c>
      <c r="I15" s="16">
        <f>'LWP741'!H18</f>
        <v>-8.4471000000000007</v>
      </c>
      <c r="J15" s="16">
        <f>'LWP741'!I18</f>
        <v>-2.6020000000000001E-2</v>
      </c>
      <c r="K15" s="16">
        <f>'LWP741'!J18</f>
        <v>2.7982</v>
      </c>
      <c r="L15" s="16">
        <f>'LWP741'!K18</f>
        <v>3.4977</v>
      </c>
      <c r="M15" s="16">
        <f>'LWP741'!L18</f>
        <v>4.4970999999999997</v>
      </c>
      <c r="N15" s="16">
        <f>'LWP741'!M18</f>
        <v>5.1135999999999999</v>
      </c>
      <c r="O15" s="16">
        <f>'LWP741'!N18</f>
        <v>6.7820999999999998</v>
      </c>
      <c r="P15" s="16">
        <f>'LWP741'!O18</f>
        <v>6.4218000000000002</v>
      </c>
      <c r="Q15" s="16">
        <f>'LWP741'!P18</f>
        <v>-9.8627000000000002</v>
      </c>
      <c r="R15" s="16">
        <f>'LWP741'!Q18</f>
        <v>4.4939</v>
      </c>
      <c r="S15" s="16">
        <f>'LWP741'!R18</f>
        <v>6.1959999999999997</v>
      </c>
      <c r="T15" s="16">
        <f>'LWP741'!S18</f>
        <v>4.3449</v>
      </c>
      <c r="U15" s="3"/>
      <c r="V15" s="16">
        <f>'LWP741'!A23</f>
        <v>1.1661999999999999E-6</v>
      </c>
      <c r="W15" s="16">
        <f>'LWP741'!B23</f>
        <v>1.1661999999999999E-6</v>
      </c>
      <c r="X15" s="16">
        <f>'LWP741'!C23</f>
        <v>1.6934E-6</v>
      </c>
      <c r="Y15" s="16">
        <f>'LWP741'!D23</f>
        <v>1.6934E-6</v>
      </c>
      <c r="Z15" s="16">
        <f>'LWP741'!E23</f>
        <v>1.2715E-6</v>
      </c>
      <c r="AA15" s="16">
        <f>'LWP741'!F23</f>
        <v>6.3572999999999999E-7</v>
      </c>
      <c r="AB15" s="16">
        <f>'LWP741'!G23</f>
        <v>6.3572999999999999E-7</v>
      </c>
      <c r="AC15" s="16">
        <f>'LWP741'!H23</f>
        <v>0</v>
      </c>
      <c r="AD15" s="16">
        <f>'LWP741'!I23</f>
        <v>3.2880999999999999E-6</v>
      </c>
      <c r="AE15" s="16">
        <f>'LWP741'!J23</f>
        <v>2.8513999999999999E-6</v>
      </c>
      <c r="AF15" s="16">
        <f>'LWP741'!K23</f>
        <v>0</v>
      </c>
      <c r="AG15" s="16">
        <f>'LWP741'!L23</f>
        <v>0</v>
      </c>
      <c r="AH15" s="16">
        <f>'LWP741'!M23</f>
        <v>3.1074000000000001E-6</v>
      </c>
      <c r="AI15" s="16">
        <f>'LWP741'!N23</f>
        <v>2.5660999999999999E-6</v>
      </c>
      <c r="AJ15" s="16">
        <f>'LWP741'!O23</f>
        <v>6.2056999999999995E-7</v>
      </c>
      <c r="AK15" s="16">
        <f>'LWP741'!P23</f>
        <v>2.4041999999999998E-7</v>
      </c>
      <c r="AL15" s="16">
        <f>'LWP741'!Q23</f>
        <v>0</v>
      </c>
      <c r="AM15" s="16">
        <f>'LWP741'!R23</f>
        <v>0</v>
      </c>
      <c r="AN15" s="16">
        <f>'LWP741'!S23</f>
        <v>0</v>
      </c>
      <c r="AR15" s="17">
        <f t="shared" si="32"/>
        <v>0</v>
      </c>
      <c r="AS15" s="17">
        <f t="shared" si="33"/>
        <v>0</v>
      </c>
      <c r="AT15" s="17">
        <f t="shared" si="34"/>
        <v>3.1074000000000001E-6</v>
      </c>
      <c r="AU15" s="17">
        <f t="shared" si="35"/>
        <v>3.1866699999999999E-6</v>
      </c>
      <c r="AV15" s="17">
        <f t="shared" si="36"/>
        <v>3.2880999999999999E-6</v>
      </c>
      <c r="AW15" s="17">
        <f t="shared" si="37"/>
        <v>2.5429600000000002E-6</v>
      </c>
      <c r="AX15" s="18">
        <f t="shared" si="11"/>
        <v>1.3603259999999996E-5</v>
      </c>
      <c r="AZ15" s="7" t="str">
        <f t="shared" si="12"/>
        <v>LWP741</v>
      </c>
      <c r="BA15" s="7">
        <f t="shared" si="38"/>
        <v>1.0581515093003797</v>
      </c>
      <c r="BB15" s="7">
        <f t="shared" si="39"/>
        <v>0.24171411852747068</v>
      </c>
      <c r="BC15" s="7">
        <f t="shared" si="40"/>
        <v>0.22843053797398571</v>
      </c>
      <c r="BD15" s="7">
        <f t="shared" si="41"/>
        <v>0.23425781761136674</v>
      </c>
      <c r="BE15" s="7">
        <f t="shared" si="42"/>
        <v>0.1869375429125078</v>
      </c>
      <c r="BF15" s="7">
        <f t="shared" si="43"/>
        <v>1.2930207317456821</v>
      </c>
      <c r="BG15" s="7">
        <f t="shared" si="13"/>
        <v>0</v>
      </c>
      <c r="BI15" s="8">
        <f t="shared" si="14"/>
        <v>7.3043832458281699</v>
      </c>
      <c r="BL15" s="3"/>
      <c r="BM15" s="3"/>
      <c r="BN15" s="3"/>
      <c r="BO15" s="3"/>
      <c r="BP15" s="3"/>
      <c r="BQ15" s="3"/>
      <c r="BR15" s="3"/>
      <c r="BS15" s="3"/>
      <c r="BT15" s="3"/>
      <c r="BU15" s="3"/>
      <c r="CM15" s="17">
        <f t="shared" si="15"/>
        <v>-2.6020000000000001E-2</v>
      </c>
      <c r="CN15" s="17">
        <f t="shared" si="16"/>
        <v>4.4970999999999997</v>
      </c>
      <c r="CO15" s="17">
        <f t="shared" si="17"/>
        <v>5.1135999999999999</v>
      </c>
      <c r="CP15" s="17">
        <f t="shared" si="18"/>
        <v>4.4939</v>
      </c>
      <c r="CQ15" s="17">
        <f t="shared" si="19"/>
        <v>4.3449</v>
      </c>
      <c r="CR15" s="17">
        <f t="shared" si="20"/>
        <v>3.4977</v>
      </c>
      <c r="CT15" s="17">
        <f t="shared" si="21"/>
        <v>0</v>
      </c>
      <c r="CU15" s="17">
        <f t="shared" si="22"/>
        <v>9.6559347600000008E-12</v>
      </c>
      <c r="CV15" s="17">
        <f t="shared" si="23"/>
        <v>0</v>
      </c>
      <c r="CW15" s="17">
        <f t="shared" si="24"/>
        <v>0</v>
      </c>
      <c r="CX15" s="17">
        <f t="shared" si="25"/>
        <v>0</v>
      </c>
      <c r="CZ15" s="17">
        <f t="shared" si="26"/>
        <v>5.1135999999999999</v>
      </c>
      <c r="DE15" s="3">
        <f t="shared" si="27"/>
        <v>-2.6020000000000001E-2</v>
      </c>
      <c r="DF15" s="3">
        <f t="shared" si="28"/>
        <v>5.1135999999999999</v>
      </c>
      <c r="DG15" s="17">
        <f t="shared" si="29"/>
        <v>5.1396199999999999</v>
      </c>
      <c r="DI15" s="17">
        <f t="shared" si="30"/>
        <v>7.3043832458281699</v>
      </c>
    </row>
    <row r="16" spans="1:113" s="17" customFormat="1" x14ac:dyDescent="0.15">
      <c r="A16" s="15" t="s">
        <v>116</v>
      </c>
      <c r="B16" s="16">
        <f>'LWP742'!A18</f>
        <v>-2.3235000000000001</v>
      </c>
      <c r="C16" s="16">
        <f>'LWP742'!B18</f>
        <v>-2.6520999999999999</v>
      </c>
      <c r="D16" s="16">
        <f>'LWP742'!C18</f>
        <v>-7.4151999999999996</v>
      </c>
      <c r="E16" s="16">
        <f>'LWP742'!D18</f>
        <v>-7.7438000000000002</v>
      </c>
      <c r="F16" s="16">
        <f>'LWP742'!E18</f>
        <v>-16.100999999999999</v>
      </c>
      <c r="G16" s="16">
        <f>'LWP742'!F18</f>
        <v>-15.772</v>
      </c>
      <c r="H16" s="16">
        <f>'LWP742'!G18</f>
        <v>-16.43</v>
      </c>
      <c r="I16" s="16">
        <f>'LWP742'!H18</f>
        <v>-8.0731000000000002</v>
      </c>
      <c r="J16" s="16">
        <f>'LWP742'!I18</f>
        <v>-1.8346000000000001E-2</v>
      </c>
      <c r="K16" s="16">
        <f>'LWP742'!J18</f>
        <v>2.7982</v>
      </c>
      <c r="L16" s="16">
        <f>'LWP742'!K18</f>
        <v>3.4977999999999998</v>
      </c>
      <c r="M16" s="16">
        <f>'LWP742'!L18</f>
        <v>4.4970999999999997</v>
      </c>
      <c r="N16" s="16">
        <f>'LWP742'!M18</f>
        <v>5.2348999999999997</v>
      </c>
      <c r="O16" s="16">
        <f>'LWP742'!N18</f>
        <v>6.8310000000000004</v>
      </c>
      <c r="P16" s="16">
        <f>'LWP742'!O18</f>
        <v>6.4958</v>
      </c>
      <c r="Q16" s="16">
        <f>'LWP742'!P18</f>
        <v>-9.1347000000000005</v>
      </c>
      <c r="R16" s="16">
        <f>'LWP742'!Q18</f>
        <v>4.7239000000000004</v>
      </c>
      <c r="S16" s="16">
        <f>'LWP742'!R18</f>
        <v>6.1224999999999996</v>
      </c>
      <c r="T16" s="16">
        <f>'LWP742'!S18</f>
        <v>4.3186</v>
      </c>
      <c r="U16" s="3"/>
      <c r="V16" s="16">
        <f>'LWP742'!A23</f>
        <v>1.4347E-6</v>
      </c>
      <c r="W16" s="16">
        <f>'LWP742'!B23</f>
        <v>1.4347E-6</v>
      </c>
      <c r="X16" s="16">
        <f>'LWP742'!C23</f>
        <v>1.2557999999999999E-6</v>
      </c>
      <c r="Y16" s="16">
        <f>'LWP742'!D23</f>
        <v>1.2557999999999999E-6</v>
      </c>
      <c r="Z16" s="16">
        <f>'LWP742'!E23</f>
        <v>7.9816999999999995E-7</v>
      </c>
      <c r="AA16" s="16">
        <f>'LWP742'!F23</f>
        <v>3.9909000000000001E-7</v>
      </c>
      <c r="AB16" s="16">
        <f>'LWP742'!G23</f>
        <v>3.9909000000000001E-7</v>
      </c>
      <c r="AC16" s="16">
        <f>'LWP742'!H23</f>
        <v>1.4539000000000001E-7</v>
      </c>
      <c r="AD16" s="16">
        <f>'LWP742'!I23</f>
        <v>4.0978E-6</v>
      </c>
      <c r="AE16" s="16">
        <f>'LWP742'!J23</f>
        <v>2.3676999999999998E-6</v>
      </c>
      <c r="AF16" s="16">
        <f>'LWP742'!K23</f>
        <v>0</v>
      </c>
      <c r="AG16" s="16">
        <f>'LWP742'!L23</f>
        <v>3.2275000000000003E-8</v>
      </c>
      <c r="AH16" s="16">
        <f>'LWP742'!M23</f>
        <v>2.6736000000000001E-6</v>
      </c>
      <c r="AI16" s="16">
        <f>'LWP742'!N23</f>
        <v>3.0800000000000002E-6</v>
      </c>
      <c r="AJ16" s="16">
        <f>'LWP742'!O23</f>
        <v>6.7606000000000003E-7</v>
      </c>
      <c r="AK16" s="16">
        <f>'LWP742'!P23</f>
        <v>0</v>
      </c>
      <c r="AL16" s="16">
        <f>'LWP742'!Q23</f>
        <v>0</v>
      </c>
      <c r="AM16" s="16">
        <f>'LWP742'!R23</f>
        <v>0</v>
      </c>
      <c r="AN16" s="16">
        <f>'LWP742'!S23</f>
        <v>0</v>
      </c>
      <c r="AR16" s="17">
        <f t="shared" si="32"/>
        <v>0</v>
      </c>
      <c r="AS16" s="17">
        <f t="shared" si="33"/>
        <v>0</v>
      </c>
      <c r="AT16" s="17">
        <f t="shared" si="34"/>
        <v>2.7058750000000002E-6</v>
      </c>
      <c r="AU16" s="17">
        <f t="shared" si="35"/>
        <v>3.7560600000000001E-6</v>
      </c>
      <c r="AV16" s="17">
        <f t="shared" si="36"/>
        <v>4.0978E-6</v>
      </c>
      <c r="AW16" s="17">
        <f t="shared" si="37"/>
        <v>1.59635E-6</v>
      </c>
      <c r="AX16" s="18">
        <f t="shared" si="11"/>
        <v>1.4138825000000001E-5</v>
      </c>
      <c r="AZ16" s="7" t="str">
        <f t="shared" si="12"/>
        <v>LWP742</v>
      </c>
      <c r="BA16" s="7">
        <f t="shared" si="38"/>
        <v>1.5144084630664756</v>
      </c>
      <c r="BB16" s="7">
        <f t="shared" si="39"/>
        <v>0.28982606404704775</v>
      </c>
      <c r="BC16" s="7">
        <f t="shared" si="40"/>
        <v>0.1913790573120468</v>
      </c>
      <c r="BD16" s="7">
        <f t="shared" si="41"/>
        <v>0.26565573871944803</v>
      </c>
      <c r="BE16" s="7">
        <f t="shared" si="42"/>
        <v>0.11290542177302568</v>
      </c>
      <c r="BF16" s="7">
        <f t="shared" si="43"/>
        <v>2.5669809252356939</v>
      </c>
      <c r="BG16" s="7">
        <f t="shared" si="13"/>
        <v>0</v>
      </c>
      <c r="BI16" s="8">
        <f t="shared" si="14"/>
        <v>7.4326639521136162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CM16" s="17">
        <f t="shared" si="15"/>
        <v>-1.8346000000000001E-2</v>
      </c>
      <c r="CN16" s="17">
        <f t="shared" si="16"/>
        <v>4.4970999999999997</v>
      </c>
      <c r="CO16" s="17">
        <f t="shared" si="17"/>
        <v>5.2348999999999997</v>
      </c>
      <c r="CP16" s="17">
        <f t="shared" si="18"/>
        <v>4.7239000000000004</v>
      </c>
      <c r="CQ16" s="17">
        <f t="shared" si="19"/>
        <v>4.3186</v>
      </c>
      <c r="CR16" s="17">
        <f t="shared" si="20"/>
        <v>3.4977999999999998</v>
      </c>
      <c r="CT16" s="17">
        <f t="shared" si="21"/>
        <v>1.0416756250000002E-15</v>
      </c>
      <c r="CU16" s="17">
        <f t="shared" si="22"/>
        <v>7.148136960000001E-12</v>
      </c>
      <c r="CV16" s="17">
        <f t="shared" si="23"/>
        <v>0</v>
      </c>
      <c r="CW16" s="17">
        <f t="shared" si="24"/>
        <v>0</v>
      </c>
      <c r="CX16" s="17">
        <f t="shared" si="25"/>
        <v>0</v>
      </c>
      <c r="CZ16" s="17">
        <f t="shared" si="26"/>
        <v>5.2347924983812408</v>
      </c>
      <c r="DE16" s="3">
        <f t="shared" si="27"/>
        <v>-1.8346000000000001E-2</v>
      </c>
      <c r="DF16" s="3">
        <f t="shared" si="28"/>
        <v>5.2347924983812408</v>
      </c>
      <c r="DG16" s="17">
        <f t="shared" si="29"/>
        <v>5.253138498381241</v>
      </c>
      <c r="DI16" s="17">
        <f t="shared" si="30"/>
        <v>7.4326639521136162</v>
      </c>
    </row>
    <row r="17" spans="1:116" x14ac:dyDescent="0.15">
      <c r="A17" s="15" t="s">
        <v>117</v>
      </c>
      <c r="B17" s="16">
        <f>'LWP743'!A18</f>
        <v>-2.3329</v>
      </c>
      <c r="C17" s="16">
        <f>'LWP743'!B18</f>
        <v>-2.6614</v>
      </c>
      <c r="D17" s="16">
        <f>'LWP743'!C18</f>
        <v>-7.4084000000000003</v>
      </c>
      <c r="E17" s="16">
        <f>'LWP743'!D18</f>
        <v>-7.7370000000000001</v>
      </c>
      <c r="F17" s="16">
        <f>'LWP743'!E18</f>
        <v>-16.23</v>
      </c>
      <c r="G17" s="16">
        <f>'LWP743'!F18</f>
        <v>-15.901</v>
      </c>
      <c r="H17" s="16">
        <f>'LWP743'!G18</f>
        <v>-16.558</v>
      </c>
      <c r="I17" s="16">
        <f>'LWP743'!H18</f>
        <v>-8.1897000000000002</v>
      </c>
      <c r="J17" s="16">
        <f>'LWP743'!I18</f>
        <v>-1.6031E-2</v>
      </c>
      <c r="K17" s="16">
        <f>'LWP743'!J18</f>
        <v>2.8151999999999999</v>
      </c>
      <c r="L17" s="16">
        <f>'LWP743'!K18</f>
        <v>3.3351000000000002</v>
      </c>
      <c r="M17" s="16">
        <f>'LWP743'!L18</f>
        <v>3.9973999999999998</v>
      </c>
      <c r="N17" s="16">
        <f>'LWP743'!M18</f>
        <v>5.1089000000000002</v>
      </c>
      <c r="O17" s="16">
        <f>'LWP743'!N18</f>
        <v>6.8010999999999999</v>
      </c>
      <c r="P17" s="16">
        <f>'LWP743'!O18</f>
        <v>6.3498999999999999</v>
      </c>
      <c r="Q17" s="16">
        <f>'LWP743'!P18</f>
        <v>-9.3857999999999997</v>
      </c>
      <c r="R17" s="16">
        <f>'LWP743'!Q18</f>
        <v>4.5747</v>
      </c>
      <c r="S17" s="16">
        <f>'LWP743'!R18</f>
        <v>6.0635000000000003</v>
      </c>
      <c r="T17" s="16">
        <f>'LWP743'!S18</f>
        <v>3.5868000000000002</v>
      </c>
      <c r="V17" s="16">
        <f>'LWP743'!A23</f>
        <v>1.5685000000000001E-6</v>
      </c>
      <c r="W17" s="16">
        <f>'LWP743'!B23</f>
        <v>1.5685000000000001E-6</v>
      </c>
      <c r="X17" s="16">
        <f>'LWP743'!C23</f>
        <v>1.5311E-6</v>
      </c>
      <c r="Y17" s="16">
        <f>'LWP743'!D23</f>
        <v>1.5311E-6</v>
      </c>
      <c r="Z17" s="16">
        <f>'LWP743'!E23</f>
        <v>1.3287000000000001E-6</v>
      </c>
      <c r="AA17" s="16">
        <f>'LWP743'!F23</f>
        <v>6.6433999999999998E-7</v>
      </c>
      <c r="AB17" s="16">
        <f>'LWP743'!G23</f>
        <v>6.6433999999999998E-7</v>
      </c>
      <c r="AC17" s="16">
        <f>'LWP743'!H23</f>
        <v>1.1388E-6</v>
      </c>
      <c r="AD17" s="16">
        <f>'LWP743'!I23</f>
        <v>3.6461000000000001E-6</v>
      </c>
      <c r="AE17" s="16">
        <f>'LWP743'!J23</f>
        <v>1.7417E-6</v>
      </c>
      <c r="AF17" s="16">
        <f>'LWP743'!K23</f>
        <v>0</v>
      </c>
      <c r="AG17" s="16">
        <f>'LWP743'!L23</f>
        <v>1.0785E-8</v>
      </c>
      <c r="AH17" s="16">
        <f>'LWP743'!M23</f>
        <v>2.3327999999999999E-6</v>
      </c>
      <c r="AI17" s="16">
        <f>'LWP743'!N23</f>
        <v>2.2222000000000001E-6</v>
      </c>
      <c r="AJ17" s="16">
        <f>'LWP743'!O23</f>
        <v>1.8173E-7</v>
      </c>
      <c r="AK17" s="16">
        <f>'LWP743'!P23</f>
        <v>2.1165999999999999E-8</v>
      </c>
      <c r="AL17" s="16">
        <f>'LWP743'!Q23</f>
        <v>0</v>
      </c>
      <c r="AM17" s="16">
        <f>'LWP743'!R23</f>
        <v>1.8614E-7</v>
      </c>
      <c r="AN17" s="16">
        <f>'LWP743'!S23</f>
        <v>0</v>
      </c>
      <c r="AO17" s="17"/>
      <c r="AR17" s="17">
        <f t="shared" si="32"/>
        <v>0</v>
      </c>
      <c r="AS17" s="17">
        <f t="shared" si="33"/>
        <v>0</v>
      </c>
      <c r="AT17" s="17">
        <f t="shared" si="34"/>
        <v>2.3435850000000001E-6</v>
      </c>
      <c r="AU17" s="17">
        <f t="shared" si="35"/>
        <v>2.59007E-6</v>
      </c>
      <c r="AV17" s="17">
        <f t="shared" si="36"/>
        <v>3.6461000000000001E-6</v>
      </c>
      <c r="AW17" s="17">
        <f t="shared" si="37"/>
        <v>2.65738E-6</v>
      </c>
      <c r="AX17" s="18">
        <f t="shared" si="11"/>
        <v>1.4921065000000001E-5</v>
      </c>
      <c r="AY17" s="17"/>
      <c r="AZ17" s="7" t="str">
        <f t="shared" si="12"/>
        <v>LWP743</v>
      </c>
      <c r="BA17" s="7">
        <f t="shared" si="38"/>
        <v>1.555778860165089</v>
      </c>
      <c r="BB17" s="7">
        <f t="shared" si="39"/>
        <v>0.24435923307082971</v>
      </c>
      <c r="BC17" s="7">
        <f t="shared" si="40"/>
        <v>0.15706553118024752</v>
      </c>
      <c r="BD17" s="7">
        <f t="shared" si="41"/>
        <v>0.17358479438297467</v>
      </c>
      <c r="BE17" s="7">
        <f t="shared" si="42"/>
        <v>0.17809586648138051</v>
      </c>
      <c r="BF17" s="7">
        <f t="shared" si="43"/>
        <v>1.3720657188659506</v>
      </c>
      <c r="BG17" s="7">
        <f t="shared" si="13"/>
        <v>0</v>
      </c>
      <c r="BH17" s="17"/>
      <c r="BI17" s="8">
        <f t="shared" si="14"/>
        <v>7.2892485547439705</v>
      </c>
      <c r="BJ17" s="17"/>
      <c r="BK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J17" s="17"/>
      <c r="CM17" s="17">
        <f t="shared" si="15"/>
        <v>-1.6031E-2</v>
      </c>
      <c r="CN17" s="17">
        <f t="shared" si="16"/>
        <v>3.9973999999999998</v>
      </c>
      <c r="CO17" s="17">
        <f t="shared" si="17"/>
        <v>5.1089000000000002</v>
      </c>
      <c r="CP17" s="17">
        <f t="shared" si="18"/>
        <v>4.5747</v>
      </c>
      <c r="CQ17" s="17">
        <f t="shared" si="19"/>
        <v>3.5868000000000002</v>
      </c>
      <c r="CR17" s="17">
        <f t="shared" si="20"/>
        <v>3.3351000000000002</v>
      </c>
      <c r="CS17" s="17"/>
      <c r="CT17" s="17">
        <f t="shared" si="21"/>
        <v>1.16316225E-16</v>
      </c>
      <c r="CU17" s="17">
        <f t="shared" si="22"/>
        <v>5.4419558399999995E-12</v>
      </c>
      <c r="CV17" s="17">
        <f t="shared" si="23"/>
        <v>0</v>
      </c>
      <c r="CW17" s="17">
        <f t="shared" si="24"/>
        <v>0</v>
      </c>
      <c r="CX17" s="17">
        <f t="shared" si="25"/>
        <v>0</v>
      </c>
      <c r="CY17" s="17"/>
      <c r="CZ17" s="17">
        <f t="shared" si="26"/>
        <v>5.1088762433351906</v>
      </c>
      <c r="DA17" s="17"/>
      <c r="DB17" s="17"/>
      <c r="DC17" s="17"/>
      <c r="DD17" s="17"/>
      <c r="DE17" s="3">
        <f t="shared" si="27"/>
        <v>-1.6031E-2</v>
      </c>
      <c r="DF17" s="3">
        <f t="shared" si="28"/>
        <v>5.1088762433351906</v>
      </c>
      <c r="DG17" s="17">
        <f t="shared" si="29"/>
        <v>5.1249072433351905</v>
      </c>
      <c r="DH17" s="17"/>
      <c r="DI17" s="17">
        <f t="shared" si="30"/>
        <v>7.2892485547439705</v>
      </c>
      <c r="DJ17" s="17"/>
      <c r="DK17" s="17"/>
      <c r="DL17" s="17"/>
    </row>
    <row r="18" spans="1:116" x14ac:dyDescent="0.15">
      <c r="A18" s="15" t="s">
        <v>142</v>
      </c>
      <c r="B18" s="33">
        <f>'LWP744'!A18</f>
        <v>-2.3679000000000001</v>
      </c>
      <c r="C18" s="33">
        <f>'LWP744'!B18</f>
        <v>-2.6964999999999999</v>
      </c>
      <c r="D18" s="33">
        <f>'LWP744'!C18</f>
        <v>-7.4221000000000004</v>
      </c>
      <c r="E18" s="33">
        <f>'LWP744'!D18</f>
        <v>-7.7507000000000001</v>
      </c>
      <c r="F18" s="33">
        <f>'LWP744'!E18</f>
        <v>-16.097000000000001</v>
      </c>
      <c r="G18" s="33">
        <f>'LWP744'!F18</f>
        <v>-15.769</v>
      </c>
      <c r="H18" s="33">
        <f>'LWP744'!G18</f>
        <v>-16.425999999999998</v>
      </c>
      <c r="I18" s="33">
        <f>'LWP744'!H18</f>
        <v>-8.3849999999999998</v>
      </c>
      <c r="J18" s="33">
        <f>'LWP744'!I18</f>
        <v>-1.8376E-2</v>
      </c>
      <c r="K18" s="33">
        <f>'LWP744'!J18</f>
        <v>2.7982</v>
      </c>
      <c r="L18" s="33">
        <f>'LWP744'!K18</f>
        <v>3.4977999999999998</v>
      </c>
      <c r="M18" s="33">
        <f>'LWP744'!L18</f>
        <v>4.4970999999999997</v>
      </c>
      <c r="N18" s="33">
        <f>'LWP744'!M18</f>
        <v>5.0397999999999996</v>
      </c>
      <c r="O18" s="33">
        <f>'LWP744'!N18</f>
        <v>6.7607999999999997</v>
      </c>
      <c r="P18" s="33">
        <f>'LWP744'!O18</f>
        <v>6.3183999999999996</v>
      </c>
      <c r="Q18" s="33">
        <f>'LWP744'!P18</f>
        <v>-9.5020000000000007</v>
      </c>
      <c r="R18" s="33">
        <f>'LWP744'!Q18</f>
        <v>4.8968999999999996</v>
      </c>
      <c r="S18" s="33">
        <f>'LWP744'!R18</f>
        <v>6.1665999999999999</v>
      </c>
      <c r="T18" s="33">
        <f>'LWP744'!S18</f>
        <v>4.0627000000000004</v>
      </c>
      <c r="V18" s="33">
        <f>'LWP744'!A23</f>
        <v>2.0742E-6</v>
      </c>
      <c r="W18" s="33">
        <f>'LWP744'!B23</f>
        <v>2.0742E-6</v>
      </c>
      <c r="X18" s="33">
        <f>'LWP744'!C23</f>
        <v>1.5494999999999999E-6</v>
      </c>
      <c r="Y18" s="33">
        <f>'LWP744'!D23</f>
        <v>1.5494999999999999E-6</v>
      </c>
      <c r="Z18" s="33">
        <f>'LWP744'!E23</f>
        <v>9.2108000000000004E-7</v>
      </c>
      <c r="AA18" s="33">
        <f>'LWP744'!F23</f>
        <v>4.6054000000000002E-7</v>
      </c>
      <c r="AB18" s="33">
        <f>'LWP744'!G23</f>
        <v>4.6054000000000002E-7</v>
      </c>
      <c r="AC18" s="33">
        <f>'LWP744'!H23</f>
        <v>8.1142E-7</v>
      </c>
      <c r="AD18" s="33">
        <f>'LWP744'!I23</f>
        <v>3.7919000000000001E-6</v>
      </c>
      <c r="AE18" s="33">
        <f>'LWP744'!J23</f>
        <v>1.6609000000000001E-6</v>
      </c>
      <c r="AF18" s="33">
        <f>'LWP744'!K23</f>
        <v>0</v>
      </c>
      <c r="AG18" s="33">
        <f>'LWP744'!L23</f>
        <v>0</v>
      </c>
      <c r="AH18" s="33">
        <f>'LWP744'!M23</f>
        <v>1.4676999999999999E-6</v>
      </c>
      <c r="AI18" s="33">
        <f>'LWP744'!N23</f>
        <v>1.6602E-6</v>
      </c>
      <c r="AJ18" s="33">
        <f>'LWP744'!O23</f>
        <v>0</v>
      </c>
      <c r="AK18" s="33">
        <f>'LWP744'!P23</f>
        <v>0</v>
      </c>
      <c r="AL18" s="33">
        <f>'LWP744'!Q23</f>
        <v>0</v>
      </c>
      <c r="AM18" s="33">
        <f>'LWP744'!R23</f>
        <v>8.9067999999999998E-7</v>
      </c>
      <c r="AN18" s="33">
        <f>'LWP744'!S23</f>
        <v>0</v>
      </c>
      <c r="AO18" s="17"/>
      <c r="AR18" s="17">
        <f t="shared" ref="AR18" si="60">IF(AP18=1,AF18,0)</f>
        <v>0</v>
      </c>
      <c r="AS18" s="17">
        <f t="shared" ref="AS18" si="61">IF(AQ18=1,AM18,0)</f>
        <v>0</v>
      </c>
      <c r="AT18" s="17">
        <f t="shared" ref="AT18" si="62">SUM(AR18:AS18,AG18,AH18,AL18,AN18)</f>
        <v>1.4676999999999999E-6</v>
      </c>
      <c r="AU18" s="17">
        <f t="shared" ref="AU18" si="63">SUM(AM18,AI18,AJ18) - AS18</f>
        <v>2.5508799999999999E-6</v>
      </c>
      <c r="AV18" s="17">
        <f t="shared" ref="AV18" si="64">AD18</f>
        <v>3.7919000000000001E-6</v>
      </c>
      <c r="AW18" s="17">
        <f t="shared" ref="AW18" si="65">SUM(Z18:AB18)</f>
        <v>1.8421600000000001E-6</v>
      </c>
      <c r="AX18" s="18">
        <f t="shared" ref="AX18" si="66">SUM(AT18,AV18,AW18,V18:W18,V18:W18)</f>
        <v>1.5398559999999999E-5</v>
      </c>
      <c r="AY18" s="17"/>
      <c r="AZ18" s="7" t="str">
        <f t="shared" ref="AZ18" si="67">A18</f>
        <v>LWP744</v>
      </c>
      <c r="BA18" s="7">
        <f t="shared" ref="BA18" si="68">AV18/AT18</f>
        <v>2.5835661238672754</v>
      </c>
      <c r="BB18" s="7">
        <f t="shared" ref="BB18" si="69">AV18/AX18</f>
        <v>0.24625029872923185</v>
      </c>
      <c r="BC18" s="7">
        <f t="shared" ref="BC18" si="70">AT18/AX18</f>
        <v>9.5314107293149486E-2</v>
      </c>
      <c r="BD18" s="7">
        <f t="shared" ref="BD18" si="71">AU18/AX18</f>
        <v>0.16565704845128376</v>
      </c>
      <c r="BE18" s="7">
        <f t="shared" ref="BE18" si="72">AW18/AX18</f>
        <v>0.11963196558639251</v>
      </c>
      <c r="BF18" s="7">
        <f t="shared" ref="BF18" si="73">AV18/AW18</f>
        <v>2.0583988361488688</v>
      </c>
      <c r="BG18" s="7">
        <f t="shared" ref="BG18" si="74">BV18</f>
        <v>0</v>
      </c>
      <c r="BH18" s="17"/>
      <c r="BI18" s="8">
        <f t="shared" ref="BI18" si="75">DI18</f>
        <v>7.2238580113432009</v>
      </c>
      <c r="BJ18" s="17"/>
      <c r="BK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J18" s="17"/>
      <c r="CM18" s="17">
        <f t="shared" si="15"/>
        <v>-1.8376E-2</v>
      </c>
      <c r="CN18" s="17">
        <f t="shared" si="16"/>
        <v>4.4970999999999997</v>
      </c>
      <c r="CO18" s="17">
        <f t="shared" si="17"/>
        <v>5.0397999999999996</v>
      </c>
      <c r="CP18" s="17">
        <f t="shared" si="18"/>
        <v>4.8968999999999996</v>
      </c>
      <c r="CQ18" s="17">
        <f t="shared" si="19"/>
        <v>4.0627000000000004</v>
      </c>
      <c r="CR18" s="17">
        <f t="shared" si="20"/>
        <v>3.4977999999999998</v>
      </c>
      <c r="CS18" s="17"/>
      <c r="CT18" s="17">
        <f t="shared" si="21"/>
        <v>0</v>
      </c>
      <c r="CU18" s="17">
        <f t="shared" si="22"/>
        <v>2.1541432899999997E-12</v>
      </c>
      <c r="CV18" s="17">
        <f t="shared" si="23"/>
        <v>0</v>
      </c>
      <c r="CW18" s="17">
        <f t="shared" si="24"/>
        <v>0</v>
      </c>
      <c r="CX18" s="17">
        <f t="shared" si="25"/>
        <v>0</v>
      </c>
      <c r="CY18" s="17"/>
      <c r="CZ18" s="17">
        <f t="shared" si="26"/>
        <v>5.0397999999999996</v>
      </c>
      <c r="DA18" s="17"/>
      <c r="DB18" s="17"/>
      <c r="DC18" s="17"/>
      <c r="DD18" s="17"/>
      <c r="DE18" s="3">
        <f t="shared" si="27"/>
        <v>-1.8376E-2</v>
      </c>
      <c r="DF18" s="3">
        <f t="shared" si="28"/>
        <v>5.0397999999999996</v>
      </c>
      <c r="DG18" s="17">
        <f t="shared" si="29"/>
        <v>5.0581759999999996</v>
      </c>
      <c r="DH18" s="17"/>
      <c r="DI18" s="17">
        <f t="shared" si="30"/>
        <v>7.2238580113432009</v>
      </c>
      <c r="DJ18" s="17"/>
      <c r="DK18" s="17"/>
      <c r="DL18" s="17"/>
    </row>
    <row r="19" spans="1:116" x14ac:dyDescent="0.15">
      <c r="A19" s="15" t="s">
        <v>118</v>
      </c>
      <c r="B19" s="16">
        <f>'LWP745'!A18</f>
        <v>-2.3654000000000002</v>
      </c>
      <c r="C19" s="16">
        <f>'LWP745'!B18</f>
        <v>-2.694</v>
      </c>
      <c r="D19" s="16">
        <f>'LWP745'!C18</f>
        <v>-7.4095000000000004</v>
      </c>
      <c r="E19" s="16">
        <f>'LWP745'!D18</f>
        <v>-7.7381000000000002</v>
      </c>
      <c r="F19" s="16">
        <f>'LWP745'!E18</f>
        <v>-16.280999999999999</v>
      </c>
      <c r="G19" s="16">
        <f>'LWP745'!F18</f>
        <v>-15.952999999999999</v>
      </c>
      <c r="H19" s="16">
        <f>'LWP745'!G18</f>
        <v>-16.61</v>
      </c>
      <c r="I19" s="16">
        <f>'LWP745'!H18</f>
        <v>-8.3175000000000008</v>
      </c>
      <c r="J19" s="16">
        <f>'LWP745'!I18</f>
        <v>-5.1656999999999996E-3</v>
      </c>
      <c r="K19" s="16">
        <f>'LWP745'!J18</f>
        <v>2.8033999999999999</v>
      </c>
      <c r="L19" s="16">
        <f>'LWP745'!K18</f>
        <v>3.4216000000000002</v>
      </c>
      <c r="M19" s="16">
        <f>'LWP745'!L18</f>
        <v>4.2878999999999996</v>
      </c>
      <c r="N19" s="16">
        <f>'LWP745'!M18</f>
        <v>5.2310999999999996</v>
      </c>
      <c r="O19" s="16">
        <f>'LWP745'!N18</f>
        <v>6.7123999999999997</v>
      </c>
      <c r="P19" s="16">
        <f>'LWP745'!O18</f>
        <v>6.4682000000000004</v>
      </c>
      <c r="Q19" s="16">
        <f>'LWP745'!P18</f>
        <v>-8.9943000000000008</v>
      </c>
      <c r="R19" s="16">
        <f>'LWP745'!Q18</f>
        <v>4.8787000000000003</v>
      </c>
      <c r="S19" s="16">
        <f>'LWP745'!R18</f>
        <v>6.1959999999999997</v>
      </c>
      <c r="T19" s="16">
        <f>'LWP745'!S18</f>
        <v>4.5971000000000002</v>
      </c>
      <c r="V19" s="16">
        <f>'LWP745'!A23</f>
        <v>1.6739E-6</v>
      </c>
      <c r="W19" s="16">
        <f>'LWP745'!B23</f>
        <v>1.6739E-6</v>
      </c>
      <c r="X19" s="16">
        <f>'LWP745'!C23</f>
        <v>1.9458999999999999E-6</v>
      </c>
      <c r="Y19" s="16">
        <f>'LWP745'!D23</f>
        <v>1.9458999999999999E-6</v>
      </c>
      <c r="Z19" s="16">
        <f>'LWP745'!E23</f>
        <v>1.4315E-6</v>
      </c>
      <c r="AA19" s="16">
        <f>'LWP745'!F23</f>
        <v>7.1577000000000001E-7</v>
      </c>
      <c r="AB19" s="16">
        <f>'LWP745'!G23</f>
        <v>7.1577000000000001E-7</v>
      </c>
      <c r="AC19" s="16">
        <f>'LWP745'!H23</f>
        <v>2.3995000000000001E-6</v>
      </c>
      <c r="AD19" s="16">
        <f>'LWP745'!I23</f>
        <v>3.5872999999999999E-6</v>
      </c>
      <c r="AE19" s="16">
        <f>'LWP745'!J23</f>
        <v>2.2755999999999999E-6</v>
      </c>
      <c r="AF19" s="16">
        <f>'LWP745'!K23</f>
        <v>0</v>
      </c>
      <c r="AG19" s="16">
        <f>'LWP745'!L23</f>
        <v>0</v>
      </c>
      <c r="AH19" s="16">
        <f>'LWP745'!M23</f>
        <v>2.0468E-6</v>
      </c>
      <c r="AI19" s="16">
        <f>'LWP745'!N23</f>
        <v>2.5181999999999999E-6</v>
      </c>
      <c r="AJ19" s="16">
        <f>'LWP745'!O23</f>
        <v>0</v>
      </c>
      <c r="AK19" s="16">
        <f>'LWP745'!P23</f>
        <v>3.4526000000000001E-7</v>
      </c>
      <c r="AL19" s="16">
        <f>'LWP745'!Q23</f>
        <v>4.5465000000000001E-7</v>
      </c>
      <c r="AM19" s="16">
        <f>'LWP745'!R23</f>
        <v>3.3746000000000001E-7</v>
      </c>
      <c r="AN19" s="16">
        <f>'LWP745'!S23</f>
        <v>0</v>
      </c>
      <c r="AO19" s="17"/>
      <c r="AP19" s="16"/>
      <c r="AR19" s="17">
        <f t="shared" si="32"/>
        <v>0</v>
      </c>
      <c r="AS19" s="17">
        <f t="shared" si="33"/>
        <v>0</v>
      </c>
      <c r="AT19" s="17">
        <f t="shared" si="34"/>
        <v>2.50145E-6</v>
      </c>
      <c r="AU19" s="17">
        <f t="shared" si="35"/>
        <v>2.8556599999999998E-6</v>
      </c>
      <c r="AV19" s="17">
        <f t="shared" si="36"/>
        <v>3.5872999999999999E-6</v>
      </c>
      <c r="AW19" s="17">
        <f t="shared" si="37"/>
        <v>2.8630400000000002E-6</v>
      </c>
      <c r="AX19" s="18">
        <f t="shared" si="11"/>
        <v>1.5647389999999998E-5</v>
      </c>
      <c r="AY19" s="17"/>
      <c r="AZ19" s="7" t="str">
        <f t="shared" si="12"/>
        <v>LWP745</v>
      </c>
      <c r="BA19" s="7">
        <f t="shared" si="38"/>
        <v>1.4340882288272803</v>
      </c>
      <c r="BB19" s="7">
        <f t="shared" si="39"/>
        <v>0.22925868147978676</v>
      </c>
      <c r="BC19" s="7">
        <f t="shared" si="40"/>
        <v>0.15986372168137947</v>
      </c>
      <c r="BD19" s="7">
        <f t="shared" si="41"/>
        <v>0.18250072376287677</v>
      </c>
      <c r="BE19" s="7">
        <f t="shared" si="42"/>
        <v>0.18297236791567159</v>
      </c>
      <c r="BF19" s="7">
        <f t="shared" si="43"/>
        <v>1.2529688722476806</v>
      </c>
      <c r="BG19" s="7">
        <f t="shared" si="13"/>
        <v>0</v>
      </c>
      <c r="BH19" s="17"/>
      <c r="BI19" s="8">
        <f t="shared" si="14"/>
        <v>7.3924437735641533</v>
      </c>
      <c r="BJ19" s="17"/>
      <c r="BK19" s="17"/>
      <c r="BV19" s="17"/>
      <c r="BW19" s="17"/>
      <c r="BX19" s="17"/>
      <c r="BY19" s="17"/>
      <c r="BZ19" s="9"/>
      <c r="CA19" s="17"/>
      <c r="CB19" s="17"/>
      <c r="CC19" s="17"/>
      <c r="CD19" s="17"/>
      <c r="CE19" s="17"/>
      <c r="CF19" s="17"/>
      <c r="CG19" s="17"/>
      <c r="CJ19" s="17"/>
      <c r="CM19" s="17">
        <f t="shared" si="15"/>
        <v>-5.1656999999999996E-3</v>
      </c>
      <c r="CN19" s="17">
        <f t="shared" si="16"/>
        <v>4.2878999999999996</v>
      </c>
      <c r="CO19" s="17">
        <f t="shared" si="17"/>
        <v>5.2310999999999996</v>
      </c>
      <c r="CP19" s="17">
        <f t="shared" si="18"/>
        <v>4.8787000000000003</v>
      </c>
      <c r="CQ19" s="17">
        <f t="shared" si="19"/>
        <v>4.5971000000000002</v>
      </c>
      <c r="CR19" s="17">
        <f t="shared" si="20"/>
        <v>3.4216000000000002</v>
      </c>
      <c r="CS19" s="17"/>
      <c r="CT19" s="17">
        <f t="shared" si="21"/>
        <v>0</v>
      </c>
      <c r="CU19" s="17">
        <f t="shared" si="22"/>
        <v>4.1893902400000002E-12</v>
      </c>
      <c r="CV19" s="17">
        <f t="shared" si="23"/>
        <v>2.0670662250000001E-13</v>
      </c>
      <c r="CW19" s="17">
        <f t="shared" si="24"/>
        <v>0</v>
      </c>
      <c r="CX19" s="17">
        <f t="shared" si="25"/>
        <v>0</v>
      </c>
      <c r="CY19" s="17"/>
      <c r="CZ19" s="17">
        <f t="shared" si="26"/>
        <v>5.2145299798099591</v>
      </c>
      <c r="DA19" s="17"/>
      <c r="DB19" s="17"/>
      <c r="DC19" s="17"/>
      <c r="DD19" s="17"/>
      <c r="DE19" s="3">
        <f t="shared" si="27"/>
        <v>-5.1656999999999996E-3</v>
      </c>
      <c r="DF19" s="3">
        <f t="shared" si="28"/>
        <v>5.2145299798099591</v>
      </c>
      <c r="DG19" s="17">
        <f t="shared" si="29"/>
        <v>5.2196956798099592</v>
      </c>
      <c r="DH19" s="17"/>
      <c r="DI19" s="17">
        <f t="shared" si="30"/>
        <v>7.3924437735641533</v>
      </c>
      <c r="DJ19" s="17"/>
      <c r="DK19" s="17"/>
      <c r="DL19" s="17"/>
    </row>
    <row r="20" spans="1:116" x14ac:dyDescent="0.15">
      <c r="A20" s="15" t="s">
        <v>143</v>
      </c>
      <c r="B20" s="33">
        <f>'LWP746'!A18</f>
        <v>-2.3149999999999999</v>
      </c>
      <c r="C20" s="33">
        <f>'LWP746'!B18</f>
        <v>-2.6436000000000002</v>
      </c>
      <c r="D20" s="33">
        <f>'LWP746'!C18</f>
        <v>-7.3761000000000001</v>
      </c>
      <c r="E20" s="33">
        <f>'LWP746'!D18</f>
        <v>-7.7046999999999999</v>
      </c>
      <c r="F20" s="33">
        <f>'LWP746'!E18</f>
        <v>-16.074999999999999</v>
      </c>
      <c r="G20" s="33">
        <f>'LWP746'!F18</f>
        <v>-15.747</v>
      </c>
      <c r="H20" s="33">
        <f>'LWP746'!G18</f>
        <v>-16.404</v>
      </c>
      <c r="I20" s="33">
        <f>'LWP746'!H18</f>
        <v>-8.3696000000000002</v>
      </c>
      <c r="J20" s="33">
        <f>'LWP746'!I18</f>
        <v>-1.5413E-2</v>
      </c>
      <c r="K20" s="33">
        <f>'LWP746'!J18</f>
        <v>2.8769999999999998</v>
      </c>
      <c r="L20" s="33">
        <f>'LWP746'!K18</f>
        <v>3.4961000000000002</v>
      </c>
      <c r="M20" s="33">
        <f>'LWP746'!L18</f>
        <v>4.4855</v>
      </c>
      <c r="N20" s="33">
        <f>'LWP746'!M18</f>
        <v>5.1516999999999999</v>
      </c>
      <c r="O20" s="33">
        <f>'LWP746'!N18</f>
        <v>6.7832999999999997</v>
      </c>
      <c r="P20" s="33">
        <f>'LWP746'!O18</f>
        <v>6.3520000000000003</v>
      </c>
      <c r="Q20" s="33">
        <f>'LWP746'!P18</f>
        <v>-9.8529999999999998</v>
      </c>
      <c r="R20" s="33">
        <f>'LWP746'!Q18</f>
        <v>4.5971000000000002</v>
      </c>
      <c r="S20" s="33">
        <f>'LWP746'!R18</f>
        <v>5.9454000000000002</v>
      </c>
      <c r="T20" s="33">
        <f>'LWP746'!S18</f>
        <v>4.3289999999999997</v>
      </c>
      <c r="V20" s="33">
        <f>'LWP746'!A23</f>
        <v>1.3393E-6</v>
      </c>
      <c r="W20" s="33">
        <f>'LWP746'!B23</f>
        <v>1.3393E-6</v>
      </c>
      <c r="X20" s="33">
        <f>'LWP746'!C23</f>
        <v>1.2114E-6</v>
      </c>
      <c r="Y20" s="33">
        <f>'LWP746'!D23</f>
        <v>1.2114E-6</v>
      </c>
      <c r="Z20" s="33">
        <f>'LWP746'!E23</f>
        <v>6.4616000000000001E-7</v>
      </c>
      <c r="AA20" s="33">
        <f>'LWP746'!F23</f>
        <v>3.2308000000000001E-7</v>
      </c>
      <c r="AB20" s="33">
        <f>'LWP746'!G23</f>
        <v>3.2308000000000001E-7</v>
      </c>
      <c r="AC20" s="33">
        <f>'LWP746'!H23</f>
        <v>4.1515000000000001E-7</v>
      </c>
      <c r="AD20" s="33">
        <f>'LWP746'!I23</f>
        <v>3.2681999999999999E-6</v>
      </c>
      <c r="AE20" s="33">
        <f>'LWP746'!J23</f>
        <v>2.6128000000000002E-6</v>
      </c>
      <c r="AF20" s="33">
        <f>'LWP746'!K23</f>
        <v>3.402E-9</v>
      </c>
      <c r="AG20" s="33">
        <f>'LWP746'!L23</f>
        <v>0</v>
      </c>
      <c r="AH20" s="33">
        <f>'LWP746'!M23</f>
        <v>3.4097000000000002E-6</v>
      </c>
      <c r="AI20" s="33">
        <f>'LWP746'!N23</f>
        <v>2.8802E-6</v>
      </c>
      <c r="AJ20" s="33">
        <f>'LWP746'!O23</f>
        <v>2.1713000000000001E-7</v>
      </c>
      <c r="AK20" s="33">
        <f>'LWP746'!P23</f>
        <v>1.4068000000000001E-7</v>
      </c>
      <c r="AL20" s="33">
        <f>'LWP746'!Q23</f>
        <v>0</v>
      </c>
      <c r="AM20" s="33">
        <f>'LWP746'!R23</f>
        <v>1.3708999999999999E-7</v>
      </c>
      <c r="AN20" s="33">
        <f>'LWP746'!S23</f>
        <v>6.8411000000000003E-8</v>
      </c>
      <c r="AO20" s="17"/>
      <c r="AP20" s="16"/>
      <c r="AR20" s="17">
        <f t="shared" ref="AR20" si="76">IF(AP20=1,AF20,0)</f>
        <v>0</v>
      </c>
      <c r="AS20" s="17">
        <f t="shared" ref="AS20" si="77">IF(AQ20=1,AM20,0)</f>
        <v>0</v>
      </c>
      <c r="AT20" s="17">
        <f t="shared" ref="AT20" si="78">SUM(AR20:AS20,AG20,AH20,AL20,AN20)</f>
        <v>3.4781110000000003E-6</v>
      </c>
      <c r="AU20" s="17">
        <f t="shared" ref="AU20" si="79">SUM(AM20,AI20,AJ20) - AS20</f>
        <v>3.23442E-6</v>
      </c>
      <c r="AV20" s="17">
        <f t="shared" ref="AV20" si="80">AD20</f>
        <v>3.2681999999999999E-6</v>
      </c>
      <c r="AW20" s="17">
        <f t="shared" ref="AW20" si="81">SUM(Z20:AB20)</f>
        <v>1.29232E-6</v>
      </c>
      <c r="AX20" s="18">
        <f t="shared" ref="AX20" si="82">SUM(AT20,AV20,AW20,V20:W20,V20:W20)</f>
        <v>1.3395830999999996E-5</v>
      </c>
      <c r="AY20" s="17"/>
      <c r="AZ20" s="7" t="str">
        <f t="shared" ref="AZ20" si="83">A20</f>
        <v>LWP746</v>
      </c>
      <c r="BA20" s="7">
        <f t="shared" ref="BA20" si="84">AV20/AT20</f>
        <v>0.9396479870826433</v>
      </c>
      <c r="BB20" s="7">
        <f t="shared" ref="BB20" si="85">AV20/AX20</f>
        <v>0.24397142663265914</v>
      </c>
      <c r="BC20" s="7">
        <f t="shared" ref="BC20" si="86">AT20/AX20</f>
        <v>0.25964130183487694</v>
      </c>
      <c r="BD20" s="7">
        <f t="shared" ref="BD20" si="87">AU20/AX20</f>
        <v>0.24144974656667442</v>
      </c>
      <c r="BE20" s="7">
        <f t="shared" ref="BE20" si="88">AW20/AX20</f>
        <v>9.6471805295244503E-2</v>
      </c>
      <c r="BF20" s="7">
        <f t="shared" ref="BF20" si="89">AV20/AW20</f>
        <v>2.5289402005695183</v>
      </c>
      <c r="BG20" s="7">
        <f t="shared" ref="BG20" si="90">BV20</f>
        <v>0</v>
      </c>
      <c r="BH20" s="17"/>
      <c r="BI20" s="8">
        <f t="shared" ref="BI20" si="91">DI20</f>
        <v>7.3331119017765376</v>
      </c>
      <c r="BJ20" s="17"/>
      <c r="BK20" s="17"/>
      <c r="BV20" s="17"/>
      <c r="BW20" s="17"/>
      <c r="BX20" s="17"/>
      <c r="BY20" s="17"/>
      <c r="BZ20" s="9"/>
      <c r="CA20" s="17"/>
      <c r="CB20" s="17"/>
      <c r="CC20" s="17"/>
      <c r="CD20" s="17"/>
      <c r="CE20" s="17"/>
      <c r="CF20" s="17"/>
      <c r="CG20" s="17"/>
      <c r="CJ20" s="17"/>
      <c r="CM20" s="17">
        <f t="shared" si="15"/>
        <v>-1.5413E-2</v>
      </c>
      <c r="CN20" s="17">
        <f t="shared" si="16"/>
        <v>4.4855</v>
      </c>
      <c r="CO20" s="17">
        <f t="shared" si="17"/>
        <v>5.1516999999999999</v>
      </c>
      <c r="CP20" s="17">
        <f t="shared" si="18"/>
        <v>4.5971000000000002</v>
      </c>
      <c r="CQ20" s="17">
        <f t="shared" si="19"/>
        <v>4.3289999999999997</v>
      </c>
      <c r="CR20" s="17">
        <f t="shared" si="20"/>
        <v>3.4961000000000002</v>
      </c>
      <c r="CS20" s="17"/>
      <c r="CT20" s="17">
        <f t="shared" si="21"/>
        <v>0</v>
      </c>
      <c r="CU20" s="17">
        <f t="shared" si="22"/>
        <v>1.1626054090000002E-11</v>
      </c>
      <c r="CV20" s="17">
        <f t="shared" si="23"/>
        <v>0</v>
      </c>
      <c r="CW20" s="17">
        <f t="shared" si="24"/>
        <v>4.6800649210000008E-15</v>
      </c>
      <c r="CX20" s="17">
        <f t="shared" si="25"/>
        <v>0</v>
      </c>
      <c r="CY20" s="17"/>
      <c r="CZ20" s="17">
        <f t="shared" si="26"/>
        <v>5.1513689555999465</v>
      </c>
      <c r="DA20" s="17"/>
      <c r="DB20" s="17"/>
      <c r="DC20" s="17"/>
      <c r="DD20" s="17"/>
      <c r="DE20" s="3">
        <f t="shared" si="27"/>
        <v>-1.5413E-2</v>
      </c>
      <c r="DF20" s="3">
        <f t="shared" si="28"/>
        <v>5.1513689555999465</v>
      </c>
      <c r="DG20" s="17">
        <f t="shared" si="29"/>
        <v>5.1667819555999461</v>
      </c>
      <c r="DH20" s="17"/>
      <c r="DI20" s="17">
        <f t="shared" si="30"/>
        <v>7.3331119017765376</v>
      </c>
      <c r="DJ20" s="17"/>
      <c r="DK20" s="17"/>
      <c r="DL20" s="17"/>
    </row>
    <row r="21" spans="1:116" x14ac:dyDescent="0.15">
      <c r="A21" s="15" t="s">
        <v>119</v>
      </c>
      <c r="B21" s="16">
        <f>'LWP747'!A18</f>
        <v>-2.2446000000000002</v>
      </c>
      <c r="C21" s="16">
        <f>'LWP747'!B18</f>
        <v>-2.5731999999999999</v>
      </c>
      <c r="D21" s="16">
        <f>'LWP747'!C18</f>
        <v>-7.3997000000000002</v>
      </c>
      <c r="E21" s="16">
        <f>'LWP747'!D18</f>
        <v>-7.7282999999999999</v>
      </c>
      <c r="F21" s="16">
        <f>'LWP747'!E18</f>
        <v>-15.879</v>
      </c>
      <c r="G21" s="16">
        <f>'LWP747'!F18</f>
        <v>-15.55</v>
      </c>
      <c r="H21" s="16">
        <f>'LWP747'!G18</f>
        <v>-16.207000000000001</v>
      </c>
      <c r="I21" s="16">
        <f>'LWP747'!H18</f>
        <v>-8.3983000000000008</v>
      </c>
      <c r="J21" s="16">
        <f>'LWP747'!I18</f>
        <v>-1.4761E-2</v>
      </c>
      <c r="K21" s="16">
        <f>'LWP747'!J18</f>
        <v>2.8582000000000001</v>
      </c>
      <c r="L21" s="16">
        <f>'LWP747'!K18</f>
        <v>3.4761000000000002</v>
      </c>
      <c r="M21" s="16">
        <f>'LWP747'!L18</f>
        <v>4.4124999999999996</v>
      </c>
      <c r="N21" s="16">
        <f>'LWP747'!M18</f>
        <v>5.1097999999999999</v>
      </c>
      <c r="O21" s="16">
        <f>'LWP747'!N18</f>
        <v>6.7736000000000001</v>
      </c>
      <c r="P21" s="16">
        <f>'LWP747'!O18</f>
        <v>6.2328000000000001</v>
      </c>
      <c r="Q21" s="16">
        <f>'LWP747'!P18</f>
        <v>-9.9438999999999993</v>
      </c>
      <c r="R21" s="16">
        <f>'LWP747'!Q18</f>
        <v>4.4425999999999997</v>
      </c>
      <c r="S21" s="16">
        <f>'LWP747'!R18</f>
        <v>5.9417999999999997</v>
      </c>
      <c r="T21" s="16">
        <f>'LWP747'!S18</f>
        <v>3.0979999999999999</v>
      </c>
      <c r="V21" s="16">
        <f>'LWP747'!A23</f>
        <v>1.6019000000000001E-6</v>
      </c>
      <c r="W21" s="16">
        <f>'LWP747'!B23</f>
        <v>1.6019000000000001E-6</v>
      </c>
      <c r="X21" s="16">
        <f>'LWP747'!C23</f>
        <v>1.8759999999999999E-6</v>
      </c>
      <c r="Y21" s="16">
        <f>'LWP747'!D23</f>
        <v>1.8759999999999999E-6</v>
      </c>
      <c r="Z21" s="16">
        <f>'LWP747'!E23</f>
        <v>9.8805000000000001E-7</v>
      </c>
      <c r="AA21" s="16">
        <f>'LWP747'!F23</f>
        <v>4.9401999999999997E-7</v>
      </c>
      <c r="AB21" s="16">
        <f>'LWP747'!G23</f>
        <v>4.9401999999999997E-7</v>
      </c>
      <c r="AC21" s="16">
        <f>'LWP747'!H23</f>
        <v>4.9279000000000001E-7</v>
      </c>
      <c r="AD21" s="16">
        <f>'LWP747'!I23</f>
        <v>4.2133E-6</v>
      </c>
      <c r="AE21" s="16">
        <f>'LWP747'!J23</f>
        <v>9.9551999999999996E-7</v>
      </c>
      <c r="AF21" s="16">
        <f>'LWP747'!K23</f>
        <v>1.0473E-7</v>
      </c>
      <c r="AG21" s="16">
        <f>'LWP747'!L23</f>
        <v>0</v>
      </c>
      <c r="AH21" s="16">
        <f>'LWP747'!M23</f>
        <v>2.5341E-6</v>
      </c>
      <c r="AI21" s="16">
        <f>'LWP747'!N23</f>
        <v>2.2139999999999999E-6</v>
      </c>
      <c r="AJ21" s="16">
        <f>'LWP747'!O23</f>
        <v>1.4705999999999999E-7</v>
      </c>
      <c r="AK21" s="16">
        <f>'LWP747'!P23</f>
        <v>2.2221999999999999E-7</v>
      </c>
      <c r="AL21" s="16">
        <f>'LWP747'!Q23</f>
        <v>0</v>
      </c>
      <c r="AM21" s="16">
        <f>'LWP747'!R23</f>
        <v>2.1226E-7</v>
      </c>
      <c r="AN21" s="16">
        <f>'LWP747'!S23</f>
        <v>0</v>
      </c>
      <c r="AO21" s="17"/>
      <c r="AP21" s="16"/>
      <c r="AR21" s="17">
        <f t="shared" si="32"/>
        <v>0</v>
      </c>
      <c r="AS21" s="17">
        <f t="shared" si="33"/>
        <v>0</v>
      </c>
      <c r="AT21" s="17">
        <f t="shared" si="34"/>
        <v>2.5341E-6</v>
      </c>
      <c r="AU21" s="17">
        <f t="shared" si="35"/>
        <v>2.5733199999999997E-6</v>
      </c>
      <c r="AV21" s="17">
        <f t="shared" si="36"/>
        <v>4.2133E-6</v>
      </c>
      <c r="AW21" s="17">
        <f t="shared" si="37"/>
        <v>1.9760899999999997E-6</v>
      </c>
      <c r="AX21" s="18">
        <f t="shared" si="11"/>
        <v>1.5131090000000003E-5</v>
      </c>
      <c r="AY21" s="17"/>
      <c r="AZ21" s="7" t="str">
        <f t="shared" si="12"/>
        <v>LWP747</v>
      </c>
      <c r="BA21" s="7">
        <f t="shared" si="38"/>
        <v>1.6626415689988556</v>
      </c>
      <c r="BB21" s="7">
        <f t="shared" si="39"/>
        <v>0.27845317158248345</v>
      </c>
      <c r="BC21" s="7">
        <f t="shared" si="40"/>
        <v>0.16747636819290609</v>
      </c>
      <c r="BD21" s="7">
        <f t="shared" si="41"/>
        <v>0.17006838238355593</v>
      </c>
      <c r="BE21" s="7">
        <f t="shared" si="42"/>
        <v>0.13059799393169952</v>
      </c>
      <c r="BF21" s="7">
        <f t="shared" si="43"/>
        <v>2.1321397304778631</v>
      </c>
      <c r="BG21" s="7">
        <f t="shared" si="13"/>
        <v>0</v>
      </c>
      <c r="BH21" s="17"/>
      <c r="BI21" s="8">
        <f t="shared" si="14"/>
        <v>7.2888957864689301</v>
      </c>
      <c r="BJ21" s="17"/>
      <c r="BK21" s="17"/>
      <c r="BV21" s="17"/>
      <c r="BW21" s="17"/>
      <c r="BX21" s="17"/>
      <c r="BY21" s="17"/>
      <c r="BZ21" s="9"/>
      <c r="CA21" s="17"/>
      <c r="CC21" s="17"/>
      <c r="CD21" s="17"/>
      <c r="CE21" s="17"/>
      <c r="CF21" s="17"/>
      <c r="CG21" s="17"/>
      <c r="CJ21" s="17"/>
      <c r="CM21" s="17">
        <f t="shared" si="15"/>
        <v>-1.4761E-2</v>
      </c>
      <c r="CN21" s="17">
        <f t="shared" si="16"/>
        <v>4.4124999999999996</v>
      </c>
      <c r="CO21" s="17">
        <f t="shared" si="17"/>
        <v>5.1097999999999999</v>
      </c>
      <c r="CP21" s="17">
        <f t="shared" si="18"/>
        <v>4.4425999999999997</v>
      </c>
      <c r="CQ21" s="17">
        <f t="shared" si="19"/>
        <v>3.0979999999999999</v>
      </c>
      <c r="CR21" s="17">
        <f t="shared" si="20"/>
        <v>3.4761000000000002</v>
      </c>
      <c r="CS21" s="17"/>
      <c r="CT21" s="17">
        <f t="shared" si="21"/>
        <v>0</v>
      </c>
      <c r="CU21" s="17">
        <f t="shared" si="22"/>
        <v>6.4216628100000004E-12</v>
      </c>
      <c r="CV21" s="17">
        <f t="shared" si="23"/>
        <v>0</v>
      </c>
      <c r="CW21" s="17">
        <f t="shared" si="24"/>
        <v>0</v>
      </c>
      <c r="CX21" s="17">
        <f t="shared" si="25"/>
        <v>0</v>
      </c>
      <c r="CY21" s="17"/>
      <c r="CZ21" s="17">
        <f t="shared" si="26"/>
        <v>5.1097999999999999</v>
      </c>
      <c r="DA21" s="17"/>
      <c r="DB21" s="17"/>
      <c r="DC21" s="17"/>
      <c r="DD21" s="17"/>
      <c r="DE21" s="3">
        <f t="shared" si="27"/>
        <v>-1.4761E-2</v>
      </c>
      <c r="DF21" s="3">
        <f t="shared" si="28"/>
        <v>5.1097999999999999</v>
      </c>
      <c r="DG21" s="17">
        <f t="shared" si="29"/>
        <v>5.1245609999999999</v>
      </c>
      <c r="DH21" s="17"/>
      <c r="DI21" s="17">
        <f t="shared" si="30"/>
        <v>7.2888957864689301</v>
      </c>
      <c r="DJ21" s="17"/>
      <c r="DK21" s="17"/>
      <c r="DL21" s="17"/>
    </row>
    <row r="22" spans="1:116" x14ac:dyDescent="0.15">
      <c r="A22" s="15" t="s">
        <v>120</v>
      </c>
      <c r="B22" s="16">
        <f>'LWP748'!A18</f>
        <v>-2.3525</v>
      </c>
      <c r="C22" s="16">
        <f>'LWP748'!B18</f>
        <v>-2.6810999999999998</v>
      </c>
      <c r="D22" s="16">
        <f>'LWP748'!C18</f>
        <v>-7.4413999999999998</v>
      </c>
      <c r="E22" s="16">
        <f>'LWP748'!D18</f>
        <v>-7.77</v>
      </c>
      <c r="F22" s="16">
        <f>'LWP748'!E18</f>
        <v>-16.312999999999999</v>
      </c>
      <c r="G22" s="16">
        <f>'LWP748'!F18</f>
        <v>-15.984999999999999</v>
      </c>
      <c r="H22" s="16">
        <f>'LWP748'!G18</f>
        <v>-16.641999999999999</v>
      </c>
      <c r="I22" s="16">
        <f>'LWP748'!H18</f>
        <v>-8.4946000000000002</v>
      </c>
      <c r="J22" s="16">
        <f>'LWP748'!I18</f>
        <v>-2.2270000000000002E-2</v>
      </c>
      <c r="K22" s="16">
        <f>'LWP748'!J18</f>
        <v>2.7982</v>
      </c>
      <c r="L22" s="16">
        <f>'LWP748'!K18</f>
        <v>3.4977999999999998</v>
      </c>
      <c r="M22" s="16">
        <f>'LWP748'!L18</f>
        <v>4.4763999999999999</v>
      </c>
      <c r="N22" s="16">
        <f>'LWP748'!M18</f>
        <v>5.0766999999999998</v>
      </c>
      <c r="O22" s="16">
        <f>'LWP748'!N18</f>
        <v>6.7485999999999997</v>
      </c>
      <c r="P22" s="16">
        <f>'LWP748'!O18</f>
        <v>6.1890999999999998</v>
      </c>
      <c r="Q22" s="16">
        <f>'LWP748'!P18</f>
        <v>-8.9943000000000008</v>
      </c>
      <c r="R22" s="16">
        <f>'LWP748'!Q18</f>
        <v>4.1238000000000001</v>
      </c>
      <c r="S22" s="16">
        <f>'LWP748'!R18</f>
        <v>5.6920999999999999</v>
      </c>
      <c r="T22" s="16">
        <f>'LWP748'!S18</f>
        <v>4.2647000000000004</v>
      </c>
      <c r="V22" s="16">
        <f>'LWP748'!A23</f>
        <v>1.2469000000000001E-6</v>
      </c>
      <c r="W22" s="16">
        <f>'LWP748'!B23</f>
        <v>1.2469000000000001E-6</v>
      </c>
      <c r="X22" s="16">
        <f>'LWP748'!C23</f>
        <v>1.0234E-6</v>
      </c>
      <c r="Y22" s="16">
        <f>'LWP748'!D23</f>
        <v>1.0234E-6</v>
      </c>
      <c r="Z22" s="16">
        <f>'LWP748'!E23</f>
        <v>1.0927999999999999E-6</v>
      </c>
      <c r="AA22" s="16">
        <f>'LWP748'!F23</f>
        <v>5.4639999999999997E-7</v>
      </c>
      <c r="AB22" s="16">
        <f>'LWP748'!G23</f>
        <v>5.4639999999999997E-7</v>
      </c>
      <c r="AC22" s="16">
        <f>'LWP748'!H23</f>
        <v>8.1646999999999995E-7</v>
      </c>
      <c r="AD22" s="16">
        <f>'LWP748'!I23</f>
        <v>3.1565000000000002E-6</v>
      </c>
      <c r="AE22" s="16">
        <f>'LWP748'!J23</f>
        <v>2.525E-6</v>
      </c>
      <c r="AF22" s="16">
        <f>'LWP748'!K23</f>
        <v>0</v>
      </c>
      <c r="AG22" s="16">
        <f>'LWP748'!L23</f>
        <v>6.9157000000000002E-8</v>
      </c>
      <c r="AH22" s="16">
        <f>'LWP748'!M23</f>
        <v>2.4540999999999999E-6</v>
      </c>
      <c r="AI22" s="16">
        <f>'LWP748'!N23</f>
        <v>1.7567000000000001E-6</v>
      </c>
      <c r="AJ22" s="16">
        <f>'LWP748'!O23</f>
        <v>6.8044000000000002E-7</v>
      </c>
      <c r="AK22" s="16">
        <f>'LWP748'!P23</f>
        <v>1.5823000000000001E-6</v>
      </c>
      <c r="AL22" s="16">
        <f>'LWP748'!Q23</f>
        <v>0</v>
      </c>
      <c r="AM22" s="16">
        <f>'LWP748'!R23</f>
        <v>1.1813E-8</v>
      </c>
      <c r="AN22" s="16">
        <f>'LWP748'!S23</f>
        <v>0</v>
      </c>
      <c r="AO22" s="17"/>
      <c r="AP22" s="16"/>
      <c r="AR22" s="17">
        <f t="shared" si="32"/>
        <v>0</v>
      </c>
      <c r="AS22" s="17">
        <f t="shared" si="33"/>
        <v>0</v>
      </c>
      <c r="AT22" s="17">
        <f t="shared" si="34"/>
        <v>2.5232569999999999E-6</v>
      </c>
      <c r="AU22" s="17">
        <f t="shared" si="35"/>
        <v>2.4489529999999999E-6</v>
      </c>
      <c r="AV22" s="17">
        <f t="shared" si="36"/>
        <v>3.1565000000000002E-6</v>
      </c>
      <c r="AW22" s="17">
        <f t="shared" si="37"/>
        <v>2.1855999999999999E-6</v>
      </c>
      <c r="AX22" s="18">
        <f t="shared" si="11"/>
        <v>1.2852956999999999E-5</v>
      </c>
      <c r="AY22" s="17"/>
      <c r="AZ22" s="7" t="str">
        <f t="shared" si="12"/>
        <v>LWP748</v>
      </c>
      <c r="BA22" s="7">
        <f t="shared" si="38"/>
        <v>1.2509625456305087</v>
      </c>
      <c r="BB22" s="7">
        <f t="shared" si="39"/>
        <v>0.24558551001143164</v>
      </c>
      <c r="BC22" s="7">
        <f t="shared" si="40"/>
        <v>0.1963172365705417</v>
      </c>
      <c r="BD22" s="7">
        <f t="shared" si="41"/>
        <v>0.1905361544429037</v>
      </c>
      <c r="BE22" s="7">
        <f t="shared" si="42"/>
        <v>0.17004647257436556</v>
      </c>
      <c r="BF22" s="7">
        <f t="shared" si="43"/>
        <v>1.444225841874085</v>
      </c>
      <c r="BG22" s="7">
        <f t="shared" si="13"/>
        <v>0</v>
      </c>
      <c r="BH22" s="17"/>
      <c r="BI22" s="8">
        <f t="shared" si="14"/>
        <v>7.2627625426656266</v>
      </c>
      <c r="BJ22" s="17"/>
      <c r="BK22" s="17"/>
      <c r="BV22" s="17"/>
      <c r="BW22" s="17"/>
      <c r="BX22" s="17"/>
      <c r="BY22" s="17"/>
      <c r="BZ22" s="9"/>
      <c r="CA22" s="17"/>
      <c r="CC22" s="17"/>
      <c r="CD22" s="17"/>
      <c r="CE22" s="17"/>
      <c r="CF22" s="17"/>
      <c r="CG22" s="17"/>
      <c r="CJ22" s="17"/>
      <c r="CM22" s="17">
        <f t="shared" si="15"/>
        <v>-2.2270000000000002E-2</v>
      </c>
      <c r="CN22" s="17">
        <f t="shared" si="16"/>
        <v>4.4763999999999999</v>
      </c>
      <c r="CO22" s="17">
        <f t="shared" si="17"/>
        <v>5.0766999999999998</v>
      </c>
      <c r="CP22" s="17">
        <f t="shared" si="18"/>
        <v>4.1238000000000001</v>
      </c>
      <c r="CQ22" s="17">
        <f t="shared" si="19"/>
        <v>4.2647000000000004</v>
      </c>
      <c r="CR22" s="17">
        <f t="shared" si="20"/>
        <v>3.4977999999999998</v>
      </c>
      <c r="CS22" s="17"/>
      <c r="CT22" s="17">
        <f t="shared" si="21"/>
        <v>4.782690649E-15</v>
      </c>
      <c r="CU22" s="17">
        <f t="shared" si="22"/>
        <v>6.0226068099999994E-12</v>
      </c>
      <c r="CV22" s="17">
        <f t="shared" si="23"/>
        <v>0</v>
      </c>
      <c r="CW22" s="17">
        <f t="shared" si="24"/>
        <v>0</v>
      </c>
      <c r="CX22" s="17">
        <f t="shared" si="25"/>
        <v>0</v>
      </c>
      <c r="CY22" s="17"/>
      <c r="CZ22" s="17">
        <f t="shared" si="26"/>
        <v>5.0762236662246094</v>
      </c>
      <c r="DA22" s="17"/>
      <c r="DB22" s="17"/>
      <c r="DC22" s="17"/>
      <c r="DD22" s="17"/>
      <c r="DE22" s="3">
        <f t="shared" si="27"/>
        <v>-2.2270000000000002E-2</v>
      </c>
      <c r="DF22" s="3">
        <f t="shared" si="28"/>
        <v>5.0762236662246094</v>
      </c>
      <c r="DG22" s="17">
        <f t="shared" si="29"/>
        <v>5.0984936662246092</v>
      </c>
      <c r="DH22" s="17"/>
      <c r="DI22" s="17">
        <f t="shared" si="30"/>
        <v>7.2627625426656266</v>
      </c>
      <c r="DJ22" s="17"/>
      <c r="DK22" s="17"/>
      <c r="DL22" s="17"/>
    </row>
    <row r="23" spans="1:116" x14ac:dyDescent="0.15">
      <c r="A23" s="15" t="s">
        <v>121</v>
      </c>
      <c r="B23" s="16">
        <f>'LWP749'!A18</f>
        <v>-2.2964000000000002</v>
      </c>
      <c r="C23" s="16">
        <f>'LWP749'!B18</f>
        <v>-2.6248999999999998</v>
      </c>
      <c r="D23" s="16">
        <f>'LWP749'!C18</f>
        <v>-7.3651999999999997</v>
      </c>
      <c r="E23" s="16">
        <f>'LWP749'!D18</f>
        <v>-7.6938000000000004</v>
      </c>
      <c r="F23" s="16">
        <f>'LWP749'!E18</f>
        <v>-16.483000000000001</v>
      </c>
      <c r="G23" s="16">
        <f>'LWP749'!F18</f>
        <v>-16.154</v>
      </c>
      <c r="H23" s="16">
        <f>'LWP749'!G18</f>
        <v>-16.811</v>
      </c>
      <c r="I23" s="16">
        <f>'LWP749'!H18</f>
        <v>-8.2004999999999999</v>
      </c>
      <c r="J23" s="16">
        <f>'LWP749'!I18</f>
        <v>-8.0622999999999997E-3</v>
      </c>
      <c r="K23" s="16">
        <f>'LWP749'!J18</f>
        <v>2.7982</v>
      </c>
      <c r="L23" s="16">
        <f>'LWP749'!K18</f>
        <v>3.419</v>
      </c>
      <c r="M23" s="16">
        <f>'LWP749'!L18</f>
        <v>4.4343000000000004</v>
      </c>
      <c r="N23" s="16">
        <f>'LWP749'!M18</f>
        <v>5.1273</v>
      </c>
      <c r="O23" s="16">
        <f>'LWP749'!N18</f>
        <v>6.7302</v>
      </c>
      <c r="P23" s="16">
        <f>'LWP749'!O18</f>
        <v>6.2362000000000002</v>
      </c>
      <c r="Q23" s="16">
        <f>'LWP749'!P18</f>
        <v>-9.4684000000000008</v>
      </c>
      <c r="R23" s="16">
        <f>'LWP749'!Q18</f>
        <v>4.8967999999999998</v>
      </c>
      <c r="S23" s="16">
        <f>'LWP749'!R18</f>
        <v>5.9786000000000001</v>
      </c>
      <c r="T23" s="16">
        <f>'LWP749'!S18</f>
        <v>4.4353999999999996</v>
      </c>
      <c r="V23" s="16">
        <f>'LWP749'!A23</f>
        <v>1.9547999999999999E-6</v>
      </c>
      <c r="W23" s="16">
        <f>'LWP749'!B23</f>
        <v>1.9547999999999999E-6</v>
      </c>
      <c r="X23" s="16">
        <f>'LWP749'!C23</f>
        <v>1.3288000000000001E-6</v>
      </c>
      <c r="Y23" s="16">
        <f>'LWP749'!D23</f>
        <v>1.3288000000000001E-6</v>
      </c>
      <c r="Z23" s="16">
        <f>'LWP749'!E23</f>
        <v>2.2720999999999998E-6</v>
      </c>
      <c r="AA23" s="16">
        <f>'LWP749'!F23</f>
        <v>1.1361E-6</v>
      </c>
      <c r="AB23" s="16">
        <f>'LWP749'!G23</f>
        <v>1.1361E-6</v>
      </c>
      <c r="AC23" s="16">
        <f>'LWP749'!H23</f>
        <v>1.4806000000000001E-6</v>
      </c>
      <c r="AD23" s="16">
        <f>'LWP749'!I23</f>
        <v>4.0511000000000001E-6</v>
      </c>
      <c r="AE23" s="16">
        <f>'LWP749'!J23</f>
        <v>1.5183999999999999E-6</v>
      </c>
      <c r="AF23" s="16">
        <f>'LWP749'!K23</f>
        <v>6.5247000000000002E-8</v>
      </c>
      <c r="AG23" s="16">
        <f>'LWP749'!L23</f>
        <v>0</v>
      </c>
      <c r="AH23" s="16">
        <f>'LWP749'!M23</f>
        <v>1.9802000000000001E-6</v>
      </c>
      <c r="AI23" s="16">
        <f>'LWP749'!N23</f>
        <v>3.596E-6</v>
      </c>
      <c r="AJ23" s="16">
        <f>'LWP749'!O23</f>
        <v>1.4772999999999999E-7</v>
      </c>
      <c r="AK23" s="16">
        <f>'LWP749'!P23</f>
        <v>1.0818E-6</v>
      </c>
      <c r="AL23" s="16">
        <f>'LWP749'!Q23</f>
        <v>0</v>
      </c>
      <c r="AM23" s="16">
        <f>'LWP749'!R23</f>
        <v>0</v>
      </c>
      <c r="AN23" s="16">
        <f>'LWP749'!S23</f>
        <v>0</v>
      </c>
      <c r="AO23" s="17"/>
      <c r="AP23" s="16"/>
      <c r="AR23" s="17">
        <f t="shared" si="32"/>
        <v>0</v>
      </c>
      <c r="AS23" s="17">
        <f t="shared" si="33"/>
        <v>0</v>
      </c>
      <c r="AT23" s="17">
        <f t="shared" si="34"/>
        <v>1.9802000000000001E-6</v>
      </c>
      <c r="AU23" s="17">
        <f t="shared" si="35"/>
        <v>3.7437299999999998E-6</v>
      </c>
      <c r="AV23" s="17">
        <f t="shared" si="36"/>
        <v>4.0511000000000001E-6</v>
      </c>
      <c r="AW23" s="17">
        <f t="shared" si="37"/>
        <v>4.5442999999999998E-6</v>
      </c>
      <c r="AX23" s="18">
        <f t="shared" si="11"/>
        <v>1.8394800000000002E-5</v>
      </c>
      <c r="AY23" s="17"/>
      <c r="AZ23" s="7" t="str">
        <f t="shared" si="12"/>
        <v>LWP749</v>
      </c>
      <c r="BA23" s="7">
        <f t="shared" si="38"/>
        <v>2.0458034541965455</v>
      </c>
      <c r="BB23" s="7">
        <f t="shared" si="39"/>
        <v>0.2202307173766499</v>
      </c>
      <c r="BC23" s="7">
        <f t="shared" si="40"/>
        <v>0.10764998804009829</v>
      </c>
      <c r="BD23" s="7">
        <f t="shared" si="41"/>
        <v>0.20352110379020155</v>
      </c>
      <c r="BE23" s="7">
        <f t="shared" si="42"/>
        <v>0.24704264248591989</v>
      </c>
      <c r="BF23" s="7">
        <f t="shared" si="43"/>
        <v>0.89146843298197742</v>
      </c>
      <c r="BG23" s="7">
        <f t="shared" si="13"/>
        <v>0</v>
      </c>
      <c r="BH23" s="17"/>
      <c r="BI23" s="8">
        <f t="shared" si="14"/>
        <v>7.2999739438557292</v>
      </c>
      <c r="BJ23" s="17"/>
      <c r="BK23" s="17"/>
      <c r="BV23" s="17"/>
      <c r="BW23" s="17"/>
      <c r="BX23" s="17"/>
      <c r="BY23" s="17"/>
      <c r="BZ23" s="9"/>
      <c r="CA23" s="17"/>
      <c r="CC23" s="17"/>
      <c r="CD23" s="17"/>
      <c r="CE23" s="17"/>
      <c r="CF23" s="17"/>
      <c r="CG23" s="17"/>
      <c r="CJ23" s="17"/>
      <c r="CM23" s="17">
        <f t="shared" si="15"/>
        <v>-8.0622999999999997E-3</v>
      </c>
      <c r="CN23" s="17">
        <f t="shared" si="16"/>
        <v>4.4343000000000004</v>
      </c>
      <c r="CO23" s="17">
        <f t="shared" si="17"/>
        <v>5.1273</v>
      </c>
      <c r="CP23" s="17">
        <f t="shared" si="18"/>
        <v>4.8967999999999998</v>
      </c>
      <c r="CQ23" s="17">
        <f t="shared" si="19"/>
        <v>4.4353999999999996</v>
      </c>
      <c r="CR23" s="17">
        <f t="shared" si="20"/>
        <v>3.419</v>
      </c>
      <c r="CS23" s="17"/>
      <c r="CT23" s="17">
        <f t="shared" si="21"/>
        <v>0</v>
      </c>
      <c r="CU23" s="17">
        <f t="shared" si="22"/>
        <v>3.9211920400000005E-12</v>
      </c>
      <c r="CV23" s="17">
        <f t="shared" si="23"/>
        <v>0</v>
      </c>
      <c r="CW23" s="17">
        <f t="shared" si="24"/>
        <v>0</v>
      </c>
      <c r="CX23" s="17">
        <f t="shared" si="25"/>
        <v>0</v>
      </c>
      <c r="CY23" s="17"/>
      <c r="CZ23" s="17">
        <f t="shared" si="26"/>
        <v>5.1273</v>
      </c>
      <c r="DA23" s="17"/>
      <c r="DB23" s="17"/>
      <c r="DC23" s="17"/>
      <c r="DD23" s="17"/>
      <c r="DE23" s="3">
        <f t="shared" si="27"/>
        <v>-8.0622999999999997E-3</v>
      </c>
      <c r="DF23" s="3">
        <f t="shared" si="28"/>
        <v>5.1273</v>
      </c>
      <c r="DG23" s="17">
        <f t="shared" si="29"/>
        <v>5.1353622999999997</v>
      </c>
      <c r="DH23" s="17"/>
      <c r="DI23" s="17">
        <f t="shared" si="30"/>
        <v>7.2999739438557292</v>
      </c>
      <c r="DJ23" s="17"/>
      <c r="DK23" s="17"/>
      <c r="DL23" s="17"/>
    </row>
    <row r="24" spans="1:116" x14ac:dyDescent="0.15">
      <c r="A24" s="15" t="s">
        <v>122</v>
      </c>
      <c r="B24" s="16">
        <f>'LWP750'!A18</f>
        <v>-2.3712</v>
      </c>
      <c r="C24" s="16">
        <f>'LWP750'!B18</f>
        <v>-2.6998000000000002</v>
      </c>
      <c r="D24" s="16">
        <f>'LWP750'!C18</f>
        <v>-7.415</v>
      </c>
      <c r="E24" s="16">
        <f>'LWP750'!D18</f>
        <v>-7.7435999999999998</v>
      </c>
      <c r="F24" s="16">
        <f>'LWP750'!E18</f>
        <v>-16.609000000000002</v>
      </c>
      <c r="G24" s="16">
        <f>'LWP750'!F18</f>
        <v>-16.280999999999999</v>
      </c>
      <c r="H24" s="16">
        <f>'LWP750'!G18</f>
        <v>-16.937999999999999</v>
      </c>
      <c r="I24" s="16">
        <f>'LWP750'!H18</f>
        <v>-8.23</v>
      </c>
      <c r="J24" s="16">
        <f>'LWP750'!I18</f>
        <v>6.2287000000000002E-2</v>
      </c>
      <c r="K24" s="16">
        <f>'LWP750'!J18</f>
        <v>2.7982</v>
      </c>
      <c r="L24" s="16">
        <f>'LWP750'!K18</f>
        <v>3.4977999999999998</v>
      </c>
      <c r="M24" s="16">
        <f>'LWP750'!L18</f>
        <v>4.1985000000000001</v>
      </c>
      <c r="N24" s="16">
        <f>'LWP750'!M18</f>
        <v>4.968</v>
      </c>
      <c r="O24" s="16">
        <f>'LWP750'!N18</f>
        <v>6.7920999999999996</v>
      </c>
      <c r="P24" s="16">
        <f>'LWP750'!O18</f>
        <v>6.3472</v>
      </c>
      <c r="Q24" s="16">
        <f>'LWP750'!P18</f>
        <v>-9.9937000000000005</v>
      </c>
      <c r="R24" s="16">
        <f>'LWP750'!Q18</f>
        <v>4.5617000000000001</v>
      </c>
      <c r="S24" s="16">
        <f>'LWP750'!R18</f>
        <v>5.8925999999999998</v>
      </c>
      <c r="T24" s="16">
        <f>'LWP750'!S18</f>
        <v>4.2984999999999998</v>
      </c>
      <c r="V24" s="16">
        <f>'LWP750'!A23</f>
        <v>4.1520000000000002E-6</v>
      </c>
      <c r="W24" s="16">
        <f>'LWP750'!B23</f>
        <v>4.1520000000000002E-6</v>
      </c>
      <c r="X24" s="16">
        <f>'LWP750'!C23</f>
        <v>1.0366E-6</v>
      </c>
      <c r="Y24" s="16">
        <f>'LWP750'!D23</f>
        <v>1.0366E-6</v>
      </c>
      <c r="Z24" s="16">
        <f>'LWP750'!E23</f>
        <v>1.9755E-6</v>
      </c>
      <c r="AA24" s="16">
        <f>'LWP750'!F23</f>
        <v>9.8776000000000005E-7</v>
      </c>
      <c r="AB24" s="16">
        <f>'LWP750'!G23</f>
        <v>9.8776000000000005E-7</v>
      </c>
      <c r="AC24" s="16">
        <f>'LWP750'!H23</f>
        <v>3.6930999999999998E-6</v>
      </c>
      <c r="AD24" s="16">
        <f>'LWP750'!I23</f>
        <v>4.1160000000000001E-6</v>
      </c>
      <c r="AE24" s="16">
        <f>'LWP750'!J23</f>
        <v>3.9272999999999997E-6</v>
      </c>
      <c r="AF24" s="16">
        <f>'LWP750'!K23</f>
        <v>1.3719E-8</v>
      </c>
      <c r="AG24" s="16">
        <f>'LWP750'!L23</f>
        <v>8.4476E-7</v>
      </c>
      <c r="AH24" s="16">
        <f>'LWP750'!M23</f>
        <v>2.4787000000000001E-6</v>
      </c>
      <c r="AI24" s="16">
        <f>'LWP750'!N23</f>
        <v>5.1167999999999999E-6</v>
      </c>
      <c r="AJ24" s="16">
        <f>'LWP750'!O23</f>
        <v>0</v>
      </c>
      <c r="AK24" s="16">
        <f>'LWP750'!P23</f>
        <v>3.9195000000000003E-6</v>
      </c>
      <c r="AL24" s="16">
        <f>'LWP750'!Q23</f>
        <v>0</v>
      </c>
      <c r="AM24" s="16">
        <f>'LWP750'!R23</f>
        <v>0</v>
      </c>
      <c r="AN24" s="16">
        <f>'LWP750'!S23</f>
        <v>5.7904E-8</v>
      </c>
      <c r="AO24" s="17"/>
      <c r="AP24" s="16"/>
      <c r="AR24" s="17">
        <f t="shared" si="32"/>
        <v>0</v>
      </c>
      <c r="AS24" s="17">
        <f t="shared" si="33"/>
        <v>0</v>
      </c>
      <c r="AT24" s="17">
        <f t="shared" si="34"/>
        <v>3.3813640000000002E-6</v>
      </c>
      <c r="AU24" s="17">
        <f t="shared" si="35"/>
        <v>5.1167999999999999E-6</v>
      </c>
      <c r="AV24" s="17">
        <f t="shared" si="36"/>
        <v>4.1160000000000001E-6</v>
      </c>
      <c r="AW24" s="17">
        <f t="shared" si="37"/>
        <v>3.9510199999999997E-6</v>
      </c>
      <c r="AX24" s="18">
        <f t="shared" si="11"/>
        <v>2.8056384000000001E-5</v>
      </c>
      <c r="AY24" s="17"/>
      <c r="AZ24" s="7" t="str">
        <f t="shared" si="12"/>
        <v>LWP750</v>
      </c>
      <c r="BA24" s="7">
        <f t="shared" si="38"/>
        <v>1.2172602535544828</v>
      </c>
      <c r="BB24" s="7">
        <f t="shared" si="39"/>
        <v>0.14670457889370206</v>
      </c>
      <c r="BC24" s="7">
        <f t="shared" si="40"/>
        <v>0.12052030653700777</v>
      </c>
      <c r="BD24" s="7">
        <f t="shared" si="41"/>
        <v>0.18237560478214154</v>
      </c>
      <c r="BE24" s="7">
        <f t="shared" si="42"/>
        <v>0.14082427728391511</v>
      </c>
      <c r="BF24" s="7">
        <f t="shared" si="43"/>
        <v>1.0417563059665607</v>
      </c>
      <c r="BG24" s="7">
        <f t="shared" si="13"/>
        <v>0</v>
      </c>
      <c r="BH24" s="17"/>
      <c r="BI24" s="8">
        <f t="shared" si="14"/>
        <v>7.0244179061413803</v>
      </c>
      <c r="BJ24" s="17"/>
      <c r="BK24" s="17"/>
      <c r="BV24" s="17"/>
      <c r="BW24" s="17"/>
      <c r="BX24" s="17"/>
      <c r="BY24" s="17"/>
      <c r="BZ24" s="9"/>
      <c r="CA24" s="17"/>
      <c r="CC24" s="17"/>
      <c r="CD24" s="17"/>
      <c r="CE24" s="17"/>
      <c r="CF24" s="17"/>
      <c r="CG24" s="17"/>
      <c r="CJ24" s="17"/>
      <c r="CM24" s="17">
        <f t="shared" si="15"/>
        <v>6.2287000000000002E-2</v>
      </c>
      <c r="CN24" s="17">
        <f t="shared" si="16"/>
        <v>4.1985000000000001</v>
      </c>
      <c r="CO24" s="17">
        <f t="shared" si="17"/>
        <v>4.968</v>
      </c>
      <c r="CP24" s="17">
        <f t="shared" si="18"/>
        <v>4.5617000000000001</v>
      </c>
      <c r="CQ24" s="17">
        <f t="shared" si="19"/>
        <v>4.2984999999999998</v>
      </c>
      <c r="CR24" s="17">
        <f t="shared" si="20"/>
        <v>3.4977999999999998</v>
      </c>
      <c r="CS24" s="17"/>
      <c r="CT24" s="17">
        <f t="shared" si="21"/>
        <v>7.1361945759999999E-13</v>
      </c>
      <c r="CU24" s="17">
        <f t="shared" si="22"/>
        <v>6.1439536900000007E-12</v>
      </c>
      <c r="CV24" s="17">
        <f t="shared" si="23"/>
        <v>0</v>
      </c>
      <c r="CW24" s="17">
        <f t="shared" si="24"/>
        <v>3.3528732160000001E-15</v>
      </c>
      <c r="CX24" s="17">
        <f t="shared" si="25"/>
        <v>0</v>
      </c>
      <c r="CY24" s="17"/>
      <c r="CZ24" s="17">
        <f t="shared" si="26"/>
        <v>4.8876354953298655</v>
      </c>
      <c r="DA24" s="17"/>
      <c r="DB24" s="17"/>
      <c r="DC24" s="17"/>
      <c r="DD24" s="17"/>
      <c r="DE24" s="3">
        <f t="shared" si="27"/>
        <v>6.2287000000000002E-2</v>
      </c>
      <c r="DF24" s="3">
        <f t="shared" si="28"/>
        <v>4.8876354953298655</v>
      </c>
      <c r="DG24" s="17">
        <f t="shared" si="29"/>
        <v>4.8253484953298651</v>
      </c>
      <c r="DH24" s="17"/>
      <c r="DI24" s="17">
        <f t="shared" si="30"/>
        <v>7.0244179061413803</v>
      </c>
      <c r="DJ24" s="17"/>
      <c r="DK24" s="17"/>
      <c r="DL24" s="17"/>
    </row>
    <row r="25" spans="1:116" x14ac:dyDescent="0.15">
      <c r="A25" s="15" t="s">
        <v>123</v>
      </c>
      <c r="B25" s="16">
        <f>'LWP751'!A18</f>
        <v>-2.4053</v>
      </c>
      <c r="C25" s="16">
        <f>'LWP751'!B18</f>
        <v>-2.7339000000000002</v>
      </c>
      <c r="D25" s="16">
        <f>'LWP751'!C18</f>
        <v>-7.4832000000000001</v>
      </c>
      <c r="E25" s="16">
        <f>'LWP751'!D18</f>
        <v>-7.8117999999999999</v>
      </c>
      <c r="F25" s="16">
        <f>'LWP751'!E18</f>
        <v>-16.271000000000001</v>
      </c>
      <c r="G25" s="16">
        <f>'LWP751'!F18</f>
        <v>-15.943</v>
      </c>
      <c r="H25" s="16">
        <f>'LWP751'!G18</f>
        <v>-16.600000000000001</v>
      </c>
      <c r="I25" s="16">
        <f>'LWP751'!H18</f>
        <v>-7.9995000000000003</v>
      </c>
      <c r="J25" s="16">
        <f>'LWP751'!I18</f>
        <v>-4.1237000000000003E-2</v>
      </c>
      <c r="K25" s="16">
        <f>'LWP751'!J18</f>
        <v>2.7982</v>
      </c>
      <c r="L25" s="16">
        <f>'LWP751'!K18</f>
        <v>3.4977</v>
      </c>
      <c r="M25" s="16">
        <f>'LWP751'!L18</f>
        <v>4.4970999999999997</v>
      </c>
      <c r="N25" s="16">
        <f>'LWP751'!M18</f>
        <v>5.0369000000000002</v>
      </c>
      <c r="O25" s="16">
        <f>'LWP751'!N18</f>
        <v>6.6741000000000001</v>
      </c>
      <c r="P25" s="16">
        <f>'LWP751'!O18</f>
        <v>6.3129</v>
      </c>
      <c r="Q25" s="16">
        <f>'LWP751'!P18</f>
        <v>-9.7951999999999995</v>
      </c>
      <c r="R25" s="16">
        <f>'LWP751'!Q18</f>
        <v>4.7743000000000002</v>
      </c>
      <c r="S25" s="16">
        <f>'LWP751'!R18</f>
        <v>5.8941999999999997</v>
      </c>
      <c r="T25" s="16">
        <f>'LWP751'!S18</f>
        <v>4.2850000000000001</v>
      </c>
      <c r="V25" s="16">
        <f>'LWP751'!A23</f>
        <v>1.04E-6</v>
      </c>
      <c r="W25" s="16">
        <f>'LWP751'!B23</f>
        <v>1.04E-6</v>
      </c>
      <c r="X25" s="16">
        <f>'LWP751'!C23</f>
        <v>1.5824000000000001E-6</v>
      </c>
      <c r="Y25" s="16">
        <f>'LWP751'!D23</f>
        <v>1.5824000000000001E-6</v>
      </c>
      <c r="Z25" s="16">
        <f>'LWP751'!E23</f>
        <v>8.8062000000000001E-7</v>
      </c>
      <c r="AA25" s="16">
        <f>'LWP751'!F23</f>
        <v>4.4031E-7</v>
      </c>
      <c r="AB25" s="16">
        <f>'LWP751'!G23</f>
        <v>4.4031E-7</v>
      </c>
      <c r="AC25" s="16">
        <f>'LWP751'!H23</f>
        <v>3.7036000000000002E-8</v>
      </c>
      <c r="AD25" s="16">
        <f>'LWP751'!I23</f>
        <v>3.5992000000000002E-6</v>
      </c>
      <c r="AE25" s="16">
        <f>'LWP751'!J23</f>
        <v>2.6203999999999999E-6</v>
      </c>
      <c r="AF25" s="16">
        <f>'LWP751'!K23</f>
        <v>0</v>
      </c>
      <c r="AG25" s="16">
        <f>'LWP751'!L23</f>
        <v>8.0451999999999998E-8</v>
      </c>
      <c r="AH25" s="16">
        <f>'LWP751'!M23</f>
        <v>9.5435000000000002E-7</v>
      </c>
      <c r="AI25" s="16">
        <f>'LWP751'!N23</f>
        <v>8.6435999999999999E-7</v>
      </c>
      <c r="AJ25" s="16">
        <f>'LWP751'!O23</f>
        <v>3.0249E-7</v>
      </c>
      <c r="AK25" s="16">
        <f>'LWP751'!P23</f>
        <v>3.2346000000000001E-7</v>
      </c>
      <c r="AL25" s="16">
        <f>'LWP751'!Q23</f>
        <v>1.0026E-7</v>
      </c>
      <c r="AM25" s="16">
        <f>'LWP751'!R23</f>
        <v>7.1532999999999996E-8</v>
      </c>
      <c r="AN25" s="16">
        <f>'LWP751'!S23</f>
        <v>0</v>
      </c>
      <c r="AO25" s="17"/>
      <c r="AP25" s="16"/>
      <c r="AR25" s="17">
        <f t="shared" si="32"/>
        <v>0</v>
      </c>
      <c r="AS25" s="17">
        <f t="shared" si="33"/>
        <v>0</v>
      </c>
      <c r="AT25" s="17">
        <f t="shared" si="34"/>
        <v>1.1350620000000002E-6</v>
      </c>
      <c r="AU25" s="17">
        <f t="shared" si="35"/>
        <v>1.238383E-6</v>
      </c>
      <c r="AV25" s="17">
        <f t="shared" si="36"/>
        <v>3.5992000000000002E-6</v>
      </c>
      <c r="AW25" s="17">
        <f t="shared" si="37"/>
        <v>1.76124E-6</v>
      </c>
      <c r="AX25" s="18">
        <f t="shared" si="11"/>
        <v>1.0655502000000002E-5</v>
      </c>
      <c r="AY25" s="17"/>
      <c r="AZ25" s="7" t="str">
        <f t="shared" si="12"/>
        <v>LWP751</v>
      </c>
      <c r="BA25" s="7">
        <f t="shared" si="38"/>
        <v>3.1709281078919034</v>
      </c>
      <c r="BB25" s="7">
        <f t="shared" si="39"/>
        <v>0.33777854858457157</v>
      </c>
      <c r="BC25" s="7">
        <f t="shared" si="40"/>
        <v>0.10652355937805652</v>
      </c>
      <c r="BD25" s="7">
        <f t="shared" si="41"/>
        <v>0.11622005232601897</v>
      </c>
      <c r="BE25" s="7">
        <f t="shared" si="42"/>
        <v>0.16528925619834708</v>
      </c>
      <c r="BF25" s="7">
        <f t="shared" si="43"/>
        <v>2.0435602189366584</v>
      </c>
      <c r="BG25" s="7">
        <f t="shared" si="13"/>
        <v>0</v>
      </c>
      <c r="BH25" s="17"/>
      <c r="BI25" s="8">
        <f t="shared" si="14"/>
        <v>7.2365469331630194</v>
      </c>
      <c r="BJ25" s="17"/>
      <c r="BK25" s="17"/>
      <c r="BV25" s="17"/>
      <c r="BW25" s="17"/>
      <c r="BX25" s="17"/>
      <c r="BY25" s="17"/>
      <c r="BZ25" s="9"/>
      <c r="CA25" s="17"/>
      <c r="CC25" s="17"/>
      <c r="CD25" s="17"/>
      <c r="CE25" s="17"/>
      <c r="CF25" s="17"/>
      <c r="CG25" s="17"/>
      <c r="CJ25" s="17"/>
      <c r="CM25" s="17">
        <f t="shared" si="15"/>
        <v>-4.1237000000000003E-2</v>
      </c>
      <c r="CN25" s="17">
        <f t="shared" si="16"/>
        <v>4.4970999999999997</v>
      </c>
      <c r="CO25" s="17">
        <f t="shared" si="17"/>
        <v>5.0369000000000002</v>
      </c>
      <c r="CP25" s="17">
        <f t="shared" si="18"/>
        <v>4.7743000000000002</v>
      </c>
      <c r="CQ25" s="17">
        <f t="shared" si="19"/>
        <v>4.2850000000000001</v>
      </c>
      <c r="CR25" s="17">
        <f t="shared" si="20"/>
        <v>3.4977</v>
      </c>
      <c r="CS25" s="17"/>
      <c r="CT25" s="17">
        <f t="shared" si="21"/>
        <v>6.4725243039999994E-15</v>
      </c>
      <c r="CU25" s="17">
        <f t="shared" si="22"/>
        <v>9.1078392250000001E-13</v>
      </c>
      <c r="CV25" s="17">
        <f t="shared" si="23"/>
        <v>1.00520676E-14</v>
      </c>
      <c r="CW25" s="17">
        <f t="shared" si="24"/>
        <v>0</v>
      </c>
      <c r="CX25" s="17">
        <f t="shared" si="25"/>
        <v>0</v>
      </c>
      <c r="CY25" s="17"/>
      <c r="CZ25" s="17">
        <f t="shared" si="26"/>
        <v>5.0302856516188674</v>
      </c>
      <c r="DA25" s="17"/>
      <c r="DB25" s="17"/>
      <c r="DC25" s="17"/>
      <c r="DD25" s="17"/>
      <c r="DE25" s="3">
        <f t="shared" si="27"/>
        <v>-4.1237000000000003E-2</v>
      </c>
      <c r="DF25" s="3">
        <f t="shared" si="28"/>
        <v>5.0302856516188674</v>
      </c>
      <c r="DG25" s="17">
        <f t="shared" si="29"/>
        <v>5.0715226516188672</v>
      </c>
      <c r="DH25" s="17"/>
      <c r="DI25" s="17">
        <f t="shared" si="30"/>
        <v>7.2365469331630194</v>
      </c>
      <c r="DJ25" s="17"/>
      <c r="DK25" s="17"/>
      <c r="DL25" s="17"/>
    </row>
    <row r="26" spans="1:116" x14ac:dyDescent="0.15">
      <c r="A26" s="15" t="s">
        <v>124</v>
      </c>
      <c r="B26" s="16">
        <f>'LWP753'!A18</f>
        <v>-2.2654000000000001</v>
      </c>
      <c r="C26" s="16">
        <f>'LWP753'!B18</f>
        <v>-2.5939999999999999</v>
      </c>
      <c r="D26" s="16">
        <f>'LWP753'!C18</f>
        <v>-7.4084000000000003</v>
      </c>
      <c r="E26" s="16">
        <f>'LWP753'!D18</f>
        <v>-7.7370000000000001</v>
      </c>
      <c r="F26" s="16">
        <f>'LWP753'!E18</f>
        <v>-16.298999999999999</v>
      </c>
      <c r="G26" s="16">
        <f>'LWP753'!F18</f>
        <v>-15.97</v>
      </c>
      <c r="H26" s="16">
        <f>'LWP753'!G18</f>
        <v>-16.626999999999999</v>
      </c>
      <c r="I26" s="16">
        <f>'LWP753'!H18</f>
        <v>-7.9626999999999999</v>
      </c>
      <c r="J26" s="16">
        <f>'LWP753'!I18</f>
        <v>7.8101000000000004E-3</v>
      </c>
      <c r="K26" s="16">
        <f>'LWP753'!J18</f>
        <v>2.7982</v>
      </c>
      <c r="L26" s="16">
        <f>'LWP753'!K18</f>
        <v>3.4750000000000001</v>
      </c>
      <c r="M26" s="16">
        <f>'LWP753'!L18</f>
        <v>4.3587999999999996</v>
      </c>
      <c r="N26" s="16">
        <f>'LWP753'!M18</f>
        <v>5.0856000000000003</v>
      </c>
      <c r="O26" s="16">
        <f>'LWP753'!N18</f>
        <v>6.7949000000000002</v>
      </c>
      <c r="P26" s="16">
        <f>'LWP753'!O18</f>
        <v>6.4958999999999998</v>
      </c>
      <c r="Q26" s="16">
        <f>'LWP753'!P18</f>
        <v>-8.9943000000000008</v>
      </c>
      <c r="R26" s="16">
        <f>'LWP753'!Q18</f>
        <v>4.5810000000000004</v>
      </c>
      <c r="S26" s="16">
        <f>'LWP753'!R18</f>
        <v>6.1961000000000004</v>
      </c>
      <c r="T26" s="16">
        <f>'LWP753'!S18</f>
        <v>3.7067999999999999</v>
      </c>
      <c r="V26" s="16">
        <f>'LWP753'!A23</f>
        <v>1.2707E-6</v>
      </c>
      <c r="W26" s="16">
        <f>'LWP753'!B23</f>
        <v>1.2707E-6</v>
      </c>
      <c r="X26" s="16">
        <f>'LWP753'!C23</f>
        <v>1.655E-6</v>
      </c>
      <c r="Y26" s="16">
        <f>'LWP753'!D23</f>
        <v>1.655E-6</v>
      </c>
      <c r="Z26" s="16">
        <f>'LWP753'!E23</f>
        <v>5.5420000000000003E-7</v>
      </c>
      <c r="AA26" s="16">
        <f>'LWP753'!F23</f>
        <v>2.7710000000000001E-7</v>
      </c>
      <c r="AB26" s="16">
        <f>'LWP753'!G23</f>
        <v>2.7710000000000001E-7</v>
      </c>
      <c r="AC26" s="16">
        <f>'LWP753'!H23</f>
        <v>1.2687E-7</v>
      </c>
      <c r="AD26" s="16">
        <f>'LWP753'!I23</f>
        <v>3.7753000000000001E-6</v>
      </c>
      <c r="AE26" s="16">
        <f>'LWP753'!J23</f>
        <v>9.2279000000000002E-7</v>
      </c>
      <c r="AF26" s="16">
        <f>'LWP753'!K23</f>
        <v>4.0181000000000001E-8</v>
      </c>
      <c r="AG26" s="16">
        <f>'LWP753'!L23</f>
        <v>0</v>
      </c>
      <c r="AH26" s="16">
        <f>'LWP753'!M23</f>
        <v>2.5950000000000001E-6</v>
      </c>
      <c r="AI26" s="16">
        <f>'LWP753'!N23</f>
        <v>1.4241000000000001E-6</v>
      </c>
      <c r="AJ26" s="16">
        <f>'LWP753'!O23</f>
        <v>2.5758000000000001E-7</v>
      </c>
      <c r="AK26" s="16">
        <f>'LWP753'!P23</f>
        <v>3.3996E-6</v>
      </c>
      <c r="AL26" s="16">
        <f>'LWP753'!Q23</f>
        <v>5.9918999999999995E-8</v>
      </c>
      <c r="AM26" s="16">
        <f>'LWP753'!R23</f>
        <v>1.5172000000000001E-7</v>
      </c>
      <c r="AN26" s="16">
        <f>'LWP753'!S23</f>
        <v>0</v>
      </c>
      <c r="AO26" s="17"/>
      <c r="AP26" s="16"/>
      <c r="AR26" s="17">
        <f t="shared" si="32"/>
        <v>0</v>
      </c>
      <c r="AS26" s="17">
        <f t="shared" si="33"/>
        <v>0</v>
      </c>
      <c r="AT26" s="17">
        <f t="shared" si="34"/>
        <v>2.6549190000000001E-6</v>
      </c>
      <c r="AU26" s="17">
        <f t="shared" si="35"/>
        <v>1.8334000000000001E-6</v>
      </c>
      <c r="AV26" s="17">
        <f t="shared" si="36"/>
        <v>3.7753000000000001E-6</v>
      </c>
      <c r="AW26" s="17">
        <f t="shared" si="37"/>
        <v>1.1084000000000001E-6</v>
      </c>
      <c r="AX26" s="18">
        <f t="shared" si="11"/>
        <v>1.2621418999999999E-5</v>
      </c>
      <c r="AY26" s="17"/>
      <c r="AZ26" s="7" t="str">
        <f t="shared" si="12"/>
        <v>LWP753</v>
      </c>
      <c r="BA26" s="7">
        <f t="shared" si="38"/>
        <v>1.4220019518486251</v>
      </c>
      <c r="BB26" s="7">
        <f t="shared" si="39"/>
        <v>0.29911850640565851</v>
      </c>
      <c r="BC26" s="7">
        <f t="shared" si="40"/>
        <v>0.21035027836410472</v>
      </c>
      <c r="BD26" s="7">
        <f t="shared" si="41"/>
        <v>0.14526100432922798</v>
      </c>
      <c r="BE26" s="7">
        <f t="shared" si="42"/>
        <v>8.7818968691238286E-2</v>
      </c>
      <c r="BF26" s="7">
        <f t="shared" si="43"/>
        <v>3.4060808372428726</v>
      </c>
      <c r="BG26" s="7">
        <f t="shared" si="13"/>
        <v>0</v>
      </c>
      <c r="BH26" s="17"/>
      <c r="BI26" s="8">
        <f t="shared" si="14"/>
        <v>7.242309251219897</v>
      </c>
      <c r="BJ26" s="17"/>
      <c r="BK26" s="17"/>
      <c r="BV26" s="17"/>
      <c r="BW26" s="17"/>
      <c r="BX26" s="17"/>
      <c r="BY26" s="17"/>
      <c r="BZ26" s="9"/>
      <c r="CA26" s="17"/>
      <c r="CC26" s="17"/>
      <c r="CD26" s="17"/>
      <c r="CE26" s="17"/>
      <c r="CF26" s="17"/>
      <c r="CG26" s="17"/>
      <c r="CJ26" s="17"/>
      <c r="CM26" s="17">
        <f t="shared" si="15"/>
        <v>7.8101000000000004E-3</v>
      </c>
      <c r="CN26" s="17">
        <f t="shared" si="16"/>
        <v>4.3587999999999996</v>
      </c>
      <c r="CO26" s="17">
        <f t="shared" si="17"/>
        <v>5.0856000000000003</v>
      </c>
      <c r="CP26" s="17">
        <f t="shared" si="18"/>
        <v>4.5810000000000004</v>
      </c>
      <c r="CQ26" s="17">
        <f t="shared" si="19"/>
        <v>3.7067999999999999</v>
      </c>
      <c r="CR26" s="17">
        <f t="shared" si="20"/>
        <v>3.4750000000000001</v>
      </c>
      <c r="CS26" s="17"/>
      <c r="CT26" s="17">
        <f t="shared" si="21"/>
        <v>0</v>
      </c>
      <c r="CU26" s="17">
        <f t="shared" si="22"/>
        <v>6.7340250000000009E-12</v>
      </c>
      <c r="CV26" s="17">
        <f t="shared" si="23"/>
        <v>3.5902865609999996E-15</v>
      </c>
      <c r="CW26" s="17">
        <f t="shared" si="24"/>
        <v>0</v>
      </c>
      <c r="CX26" s="17">
        <f t="shared" si="25"/>
        <v>0</v>
      </c>
      <c r="CY26" s="17"/>
      <c r="CZ26" s="17">
        <f t="shared" si="26"/>
        <v>5.0853311127867027</v>
      </c>
      <c r="DA26" s="17"/>
      <c r="DB26" s="17"/>
      <c r="DC26" s="17"/>
      <c r="DD26" s="17"/>
      <c r="DE26" s="3">
        <f t="shared" si="27"/>
        <v>7.8101000000000004E-3</v>
      </c>
      <c r="DF26" s="3">
        <f t="shared" si="28"/>
        <v>5.0853311127867027</v>
      </c>
      <c r="DG26" s="17">
        <f t="shared" si="29"/>
        <v>5.0775210127867023</v>
      </c>
      <c r="DH26" s="17"/>
      <c r="DI26" s="17">
        <f t="shared" si="30"/>
        <v>7.242309251219897</v>
      </c>
      <c r="DJ26" s="17"/>
      <c r="DK26" s="17"/>
      <c r="DL26" s="17"/>
    </row>
    <row r="27" spans="1:116" x14ac:dyDescent="0.15">
      <c r="A27" s="15" t="s">
        <v>125</v>
      </c>
      <c r="B27" s="16">
        <f>'LWP754'!A18</f>
        <v>-2.3491</v>
      </c>
      <c r="C27" s="16">
        <f>'LWP754'!B18</f>
        <v>-2.6777000000000002</v>
      </c>
      <c r="D27" s="16">
        <f>'LWP754'!C18</f>
        <v>-7.4362000000000004</v>
      </c>
      <c r="E27" s="16">
        <f>'LWP754'!D18</f>
        <v>-7.7648000000000001</v>
      </c>
      <c r="F27" s="16">
        <f>'LWP754'!E18</f>
        <v>-16.332000000000001</v>
      </c>
      <c r="G27" s="16">
        <f>'LWP754'!F18</f>
        <v>-16.004000000000001</v>
      </c>
      <c r="H27" s="16">
        <f>'LWP754'!G18</f>
        <v>-16.661000000000001</v>
      </c>
      <c r="I27" s="16">
        <f>'LWP754'!H18</f>
        <v>-8.2936999999999994</v>
      </c>
      <c r="J27" s="16">
        <f>'LWP754'!I18</f>
        <v>-1.4626999999999999E-2</v>
      </c>
      <c r="K27" s="16">
        <f>'LWP754'!J18</f>
        <v>2.8089</v>
      </c>
      <c r="L27" s="16">
        <f>'LWP754'!K18</f>
        <v>3.2978999999999998</v>
      </c>
      <c r="M27" s="16">
        <f>'LWP754'!L18</f>
        <v>4.274</v>
      </c>
      <c r="N27" s="16">
        <f>'LWP754'!M18</f>
        <v>5.1524000000000001</v>
      </c>
      <c r="O27" s="16">
        <f>'LWP754'!N18</f>
        <v>6.8075999999999999</v>
      </c>
      <c r="P27" s="16">
        <f>'LWP754'!O18</f>
        <v>6.3479000000000001</v>
      </c>
      <c r="Q27" s="16">
        <f>'LWP754'!P18</f>
        <v>-8.9944000000000006</v>
      </c>
      <c r="R27" s="16">
        <f>'LWP754'!Q18</f>
        <v>4.5224000000000002</v>
      </c>
      <c r="S27" s="16">
        <f>'LWP754'!R18</f>
        <v>5.9287999999999998</v>
      </c>
      <c r="T27" s="16">
        <f>'LWP754'!S18</f>
        <v>4.0829000000000004</v>
      </c>
      <c r="V27" s="16">
        <f>'LWP754'!A23</f>
        <v>1.5868E-6</v>
      </c>
      <c r="W27" s="16">
        <f>'LWP754'!B23</f>
        <v>1.5868E-6</v>
      </c>
      <c r="X27" s="16">
        <f>'LWP754'!C23</f>
        <v>1.5374000000000001E-6</v>
      </c>
      <c r="Y27" s="16">
        <f>'LWP754'!D23</f>
        <v>1.5374000000000001E-6</v>
      </c>
      <c r="Z27" s="16">
        <f>'LWP754'!E23</f>
        <v>8.2788999999999998E-7</v>
      </c>
      <c r="AA27" s="16">
        <f>'LWP754'!F23</f>
        <v>4.1395000000000002E-7</v>
      </c>
      <c r="AB27" s="16">
        <f>'LWP754'!G23</f>
        <v>4.1395000000000002E-7</v>
      </c>
      <c r="AC27" s="16">
        <f>'LWP754'!H23</f>
        <v>4.5214999999999998E-7</v>
      </c>
      <c r="AD27" s="16">
        <f>'LWP754'!I23</f>
        <v>4.0266999999999999E-6</v>
      </c>
      <c r="AE27" s="16">
        <f>'LWP754'!J23</f>
        <v>3.0622000000000001E-6</v>
      </c>
      <c r="AF27" s="16">
        <f>'LWP754'!K23</f>
        <v>5.2929999999999998E-8</v>
      </c>
      <c r="AG27" s="16">
        <f>'LWP754'!L23</f>
        <v>0</v>
      </c>
      <c r="AH27" s="16">
        <f>'LWP754'!M23</f>
        <v>1.8801E-6</v>
      </c>
      <c r="AI27" s="16">
        <f>'LWP754'!N23</f>
        <v>1.3350999999999999E-6</v>
      </c>
      <c r="AJ27" s="16">
        <f>'LWP754'!O23</f>
        <v>1.2022999999999999E-6</v>
      </c>
      <c r="AK27" s="16">
        <f>'LWP754'!P23</f>
        <v>1.0967E-6</v>
      </c>
      <c r="AL27" s="16">
        <f>'LWP754'!Q23</f>
        <v>0</v>
      </c>
      <c r="AM27" s="16">
        <f>'LWP754'!R23</f>
        <v>8.9339000000000003E-8</v>
      </c>
      <c r="AN27" s="16">
        <f>'LWP754'!S23</f>
        <v>5.568E-8</v>
      </c>
      <c r="AO27" s="17"/>
      <c r="AP27" s="16"/>
      <c r="AR27" s="17">
        <f t="shared" si="32"/>
        <v>0</v>
      </c>
      <c r="AS27" s="17">
        <f t="shared" si="33"/>
        <v>0</v>
      </c>
      <c r="AT27" s="17">
        <f t="shared" si="34"/>
        <v>1.93578E-6</v>
      </c>
      <c r="AU27" s="17">
        <f t="shared" si="35"/>
        <v>2.6267389999999998E-6</v>
      </c>
      <c r="AV27" s="17">
        <f t="shared" si="36"/>
        <v>4.0266999999999999E-6</v>
      </c>
      <c r="AW27" s="17">
        <f t="shared" si="37"/>
        <v>1.65579E-6</v>
      </c>
      <c r="AX27" s="18">
        <f t="shared" si="11"/>
        <v>1.3965469999999998E-5</v>
      </c>
      <c r="AY27" s="17"/>
      <c r="AZ27" s="7" t="str">
        <f t="shared" si="12"/>
        <v>LWP754</v>
      </c>
      <c r="BA27" s="7">
        <f t="shared" si="38"/>
        <v>2.0801434047257437</v>
      </c>
      <c r="BB27" s="7">
        <f t="shared" si="39"/>
        <v>0.2883325802855185</v>
      </c>
      <c r="BC27" s="7">
        <f t="shared" si="40"/>
        <v>0.13861187629202598</v>
      </c>
      <c r="BD27" s="7">
        <f t="shared" si="41"/>
        <v>0.1880881201993202</v>
      </c>
      <c r="BE27" s="7">
        <f t="shared" si="42"/>
        <v>0.11856314180618341</v>
      </c>
      <c r="BF27" s="7">
        <f t="shared" si="43"/>
        <v>2.431890517517318</v>
      </c>
      <c r="BG27" s="7">
        <f t="shared" si="13"/>
        <v>0</v>
      </c>
      <c r="BH27" s="17"/>
      <c r="BI27" s="8">
        <f t="shared" si="14"/>
        <v>7.3323663746566492</v>
      </c>
      <c r="BJ27" s="17"/>
      <c r="BK27" s="17"/>
      <c r="BV27" s="17"/>
      <c r="BW27" s="17"/>
      <c r="BX27" s="17"/>
      <c r="BY27" s="17"/>
      <c r="BZ27" s="9"/>
      <c r="CA27" s="17"/>
      <c r="CC27" s="17"/>
      <c r="CD27" s="17"/>
      <c r="CE27" s="17"/>
      <c r="CF27" s="17"/>
      <c r="CG27" s="17"/>
      <c r="CJ27" s="17"/>
      <c r="CM27" s="17">
        <f t="shared" si="15"/>
        <v>-1.4626999999999999E-2</v>
      </c>
      <c r="CN27" s="17">
        <f t="shared" si="16"/>
        <v>4.274</v>
      </c>
      <c r="CO27" s="17">
        <f t="shared" si="17"/>
        <v>5.1524000000000001</v>
      </c>
      <c r="CP27" s="17">
        <f t="shared" si="18"/>
        <v>4.5224000000000002</v>
      </c>
      <c r="CQ27" s="17">
        <f t="shared" si="19"/>
        <v>4.0829000000000004</v>
      </c>
      <c r="CR27" s="17">
        <f t="shared" si="20"/>
        <v>3.2978999999999998</v>
      </c>
      <c r="CS27" s="17"/>
      <c r="CT27" s="17">
        <f t="shared" si="21"/>
        <v>0</v>
      </c>
      <c r="CU27" s="17">
        <f t="shared" si="22"/>
        <v>3.5347760100000002E-12</v>
      </c>
      <c r="CV27" s="17">
        <f t="shared" si="23"/>
        <v>0</v>
      </c>
      <c r="CW27" s="17">
        <f t="shared" si="24"/>
        <v>3.1002624E-15</v>
      </c>
      <c r="CX27" s="17">
        <f t="shared" si="25"/>
        <v>0</v>
      </c>
      <c r="CY27" s="17"/>
      <c r="CZ27" s="17">
        <f t="shared" si="26"/>
        <v>5.1514627906739801</v>
      </c>
      <c r="DA27" s="17"/>
      <c r="DB27" s="17"/>
      <c r="DC27" s="17"/>
      <c r="DD27" s="17"/>
      <c r="DE27" s="3">
        <f t="shared" si="27"/>
        <v>-1.4626999999999999E-2</v>
      </c>
      <c r="DF27" s="3">
        <f t="shared" si="28"/>
        <v>5.1514627906739801</v>
      </c>
      <c r="DG27" s="17">
        <f t="shared" si="29"/>
        <v>5.16608979067398</v>
      </c>
      <c r="DH27" s="17"/>
      <c r="DI27" s="17">
        <f t="shared" si="30"/>
        <v>7.3323663746566492</v>
      </c>
      <c r="DJ27" s="17"/>
      <c r="DK27" s="17"/>
      <c r="DL27" s="17"/>
    </row>
    <row r="28" spans="1:116" x14ac:dyDescent="0.15">
      <c r="A28" s="15" t="s">
        <v>126</v>
      </c>
      <c r="B28" s="16">
        <f>'LWP755'!A18</f>
        <v>-2.2646000000000002</v>
      </c>
      <c r="C28" s="16">
        <f>'LWP755'!B18</f>
        <v>-2.5931999999999999</v>
      </c>
      <c r="D28" s="16">
        <f>'LWP755'!C18</f>
        <v>-7.2453000000000003</v>
      </c>
      <c r="E28" s="16">
        <f>'LWP755'!D18</f>
        <v>-7.5739000000000001</v>
      </c>
      <c r="F28" s="16">
        <f>'LWP755'!E18</f>
        <v>-15.808999999999999</v>
      </c>
      <c r="G28" s="16">
        <f>'LWP755'!F18</f>
        <v>-15.48</v>
      </c>
      <c r="H28" s="16">
        <f>'LWP755'!G18</f>
        <v>-16.137</v>
      </c>
      <c r="I28" s="16">
        <f>'LWP755'!H18</f>
        <v>-8.3064</v>
      </c>
      <c r="J28" s="16">
        <f>'LWP755'!I18</f>
        <v>2.7494000000000001E-2</v>
      </c>
      <c r="K28" s="16">
        <f>'LWP755'!J18</f>
        <v>2.9173</v>
      </c>
      <c r="L28" s="16">
        <f>'LWP755'!K18</f>
        <v>3.3426999999999998</v>
      </c>
      <c r="M28" s="16">
        <f>'LWP755'!L18</f>
        <v>4.1702000000000004</v>
      </c>
      <c r="N28" s="16">
        <f>'LWP755'!M18</f>
        <v>5.1425000000000001</v>
      </c>
      <c r="O28" s="16">
        <f>'LWP755'!N18</f>
        <v>6.8331999999999997</v>
      </c>
      <c r="P28" s="16">
        <f>'LWP755'!O18</f>
        <v>6.4295999999999998</v>
      </c>
      <c r="Q28" s="16">
        <f>'LWP755'!P18</f>
        <v>-9.6417999999999999</v>
      </c>
      <c r="R28" s="16">
        <f>'LWP755'!Q18</f>
        <v>4.3605999999999998</v>
      </c>
      <c r="S28" s="16">
        <f>'LWP755'!R18</f>
        <v>5.9905999999999997</v>
      </c>
      <c r="T28" s="16">
        <f>'LWP755'!S18</f>
        <v>4.3041</v>
      </c>
      <c r="V28" s="16">
        <f>'LWP755'!A23</f>
        <v>1.6529000000000001E-6</v>
      </c>
      <c r="W28" s="16">
        <f>'LWP755'!B23</f>
        <v>1.6529000000000001E-6</v>
      </c>
      <c r="X28" s="16">
        <f>'LWP755'!C23</f>
        <v>1.973E-6</v>
      </c>
      <c r="Y28" s="16">
        <f>'LWP755'!D23</f>
        <v>1.973E-6</v>
      </c>
      <c r="Z28" s="16">
        <f>'LWP755'!E23</f>
        <v>1.1671E-6</v>
      </c>
      <c r="AA28" s="16">
        <f>'LWP755'!F23</f>
        <v>5.8355000000000001E-7</v>
      </c>
      <c r="AB28" s="16">
        <f>'LWP755'!G23</f>
        <v>5.8355000000000001E-7</v>
      </c>
      <c r="AC28" s="16">
        <f>'LWP755'!H23</f>
        <v>1.0125999999999999E-7</v>
      </c>
      <c r="AD28" s="16">
        <f>'LWP755'!I23</f>
        <v>3.8126000000000001E-6</v>
      </c>
      <c r="AE28" s="16">
        <f>'LWP755'!J23</f>
        <v>9.9626999999999991E-7</v>
      </c>
      <c r="AF28" s="16">
        <f>'LWP755'!K23</f>
        <v>0</v>
      </c>
      <c r="AG28" s="16">
        <f>'LWP755'!L23</f>
        <v>0</v>
      </c>
      <c r="AH28" s="16">
        <f>'LWP755'!M23</f>
        <v>3.2262000000000001E-6</v>
      </c>
      <c r="AI28" s="16">
        <f>'LWP755'!N23</f>
        <v>2.8760999999999999E-6</v>
      </c>
      <c r="AJ28" s="16">
        <f>'LWP755'!O23</f>
        <v>2.2821999999999999E-7</v>
      </c>
      <c r="AK28" s="16">
        <f>'LWP755'!P23</f>
        <v>0</v>
      </c>
      <c r="AL28" s="16">
        <f>'LWP755'!Q23</f>
        <v>0</v>
      </c>
      <c r="AM28" s="16">
        <f>'LWP755'!R23</f>
        <v>0</v>
      </c>
      <c r="AN28" s="16">
        <f>'LWP755'!S23</f>
        <v>0</v>
      </c>
      <c r="AO28" s="17"/>
      <c r="AP28" s="16"/>
      <c r="AR28" s="17">
        <f t="shared" si="32"/>
        <v>0</v>
      </c>
      <c r="AS28" s="17">
        <f t="shared" si="33"/>
        <v>0</v>
      </c>
      <c r="AT28" s="17">
        <f t="shared" si="34"/>
        <v>3.2262000000000001E-6</v>
      </c>
      <c r="AU28" s="17">
        <f t="shared" si="35"/>
        <v>3.1043199999999998E-6</v>
      </c>
      <c r="AV28" s="17">
        <f t="shared" si="36"/>
        <v>3.8126000000000001E-6</v>
      </c>
      <c r="AW28" s="17">
        <f t="shared" si="37"/>
        <v>2.3342E-6</v>
      </c>
      <c r="AX28" s="18">
        <f t="shared" si="11"/>
        <v>1.5984600000000003E-5</v>
      </c>
      <c r="AY28" s="17"/>
      <c r="AZ28" s="7" t="str">
        <f t="shared" si="12"/>
        <v>LWP755</v>
      </c>
      <c r="BA28" s="7">
        <f t="shared" si="38"/>
        <v>1.181761825057343</v>
      </c>
      <c r="BB28" s="7">
        <f t="shared" si="39"/>
        <v>0.23851707268245684</v>
      </c>
      <c r="BC28" s="7">
        <f t="shared" si="40"/>
        <v>0.20183176307195674</v>
      </c>
      <c r="BD28" s="7">
        <f t="shared" si="41"/>
        <v>0.1942069241645083</v>
      </c>
      <c r="BE28" s="7">
        <f t="shared" si="42"/>
        <v>0.14602805200005003</v>
      </c>
      <c r="BF28" s="7">
        <f t="shared" si="43"/>
        <v>1.6333647502356268</v>
      </c>
      <c r="BG28" s="7">
        <f t="shared" si="13"/>
        <v>0</v>
      </c>
      <c r="BH28" s="17"/>
      <c r="BI28" s="8">
        <f t="shared" si="14"/>
        <v>7.2792204607894702</v>
      </c>
      <c r="BJ28" s="17"/>
      <c r="BK28" s="17"/>
      <c r="BV28" s="17"/>
      <c r="BW28" s="17"/>
      <c r="BX28" s="17"/>
      <c r="BY28" s="17"/>
      <c r="BZ28" s="9"/>
      <c r="CA28" s="17"/>
      <c r="CC28" s="17"/>
      <c r="CD28" s="17"/>
      <c r="CE28" s="17"/>
      <c r="CF28" s="17"/>
      <c r="CG28" s="17"/>
      <c r="CJ28" s="17"/>
      <c r="CM28" s="17">
        <f t="shared" si="15"/>
        <v>2.7494000000000001E-2</v>
      </c>
      <c r="CN28" s="17">
        <f t="shared" si="16"/>
        <v>4.1702000000000004</v>
      </c>
      <c r="CO28" s="17">
        <f t="shared" si="17"/>
        <v>5.1425000000000001</v>
      </c>
      <c r="CP28" s="17">
        <f t="shared" si="18"/>
        <v>4.3605999999999998</v>
      </c>
      <c r="CQ28" s="17">
        <f t="shared" si="19"/>
        <v>4.3041</v>
      </c>
      <c r="CR28" s="17">
        <f t="shared" si="20"/>
        <v>3.3426999999999998</v>
      </c>
      <c r="CS28" s="17"/>
      <c r="CT28" s="17">
        <f t="shared" si="21"/>
        <v>0</v>
      </c>
      <c r="CU28" s="17">
        <f t="shared" si="22"/>
        <v>1.040836644E-11</v>
      </c>
      <c r="CV28" s="17">
        <f t="shared" si="23"/>
        <v>0</v>
      </c>
      <c r="CW28" s="17">
        <f t="shared" si="24"/>
        <v>0</v>
      </c>
      <c r="CX28" s="17">
        <f t="shared" si="25"/>
        <v>0</v>
      </c>
      <c r="CY28" s="17"/>
      <c r="CZ28" s="17">
        <f t="shared" si="26"/>
        <v>5.1425000000000001</v>
      </c>
      <c r="DA28" s="17"/>
      <c r="DB28" s="17"/>
      <c r="DC28" s="17"/>
      <c r="DD28" s="17"/>
      <c r="DE28" s="3">
        <f t="shared" si="27"/>
        <v>2.7494000000000001E-2</v>
      </c>
      <c r="DF28" s="3">
        <f t="shared" si="28"/>
        <v>5.1425000000000001</v>
      </c>
      <c r="DG28" s="17">
        <f t="shared" si="29"/>
        <v>5.1150060000000002</v>
      </c>
      <c r="DH28" s="17"/>
      <c r="DI28" s="17">
        <f t="shared" si="30"/>
        <v>7.2792204607894702</v>
      </c>
      <c r="DJ28" s="17"/>
      <c r="DK28" s="17"/>
      <c r="DL28" s="17"/>
    </row>
    <row r="29" spans="1:116" x14ac:dyDescent="0.15">
      <c r="A29" s="15" t="s">
        <v>127</v>
      </c>
      <c r="B29" s="16">
        <f>'LWP758'!A18</f>
        <v>-2.3275999999999999</v>
      </c>
      <c r="C29" s="16">
        <f>'LWP758'!B18</f>
        <v>-2.6562000000000001</v>
      </c>
      <c r="D29" s="16">
        <f>'LWP758'!C18</f>
        <v>-7.3304999999999998</v>
      </c>
      <c r="E29" s="16">
        <f>'LWP758'!D18</f>
        <v>-7.6590999999999996</v>
      </c>
      <c r="F29" s="16">
        <f>'LWP758'!E18</f>
        <v>-15.968999999999999</v>
      </c>
      <c r="G29" s="16">
        <f>'LWP758'!F18</f>
        <v>-15.64</v>
      </c>
      <c r="H29" s="16">
        <f>'LWP758'!G18</f>
        <v>-16.297999999999998</v>
      </c>
      <c r="I29" s="16">
        <f>'LWP758'!H18</f>
        <v>-8.4946999999999999</v>
      </c>
      <c r="J29" s="16">
        <f>'LWP758'!I18</f>
        <v>-1.7281000000000001E-2</v>
      </c>
      <c r="K29" s="16">
        <f>'LWP758'!J18</f>
        <v>2.8429000000000002</v>
      </c>
      <c r="L29" s="16">
        <f>'LWP758'!K18</f>
        <v>3.4977999999999998</v>
      </c>
      <c r="M29" s="16">
        <f>'LWP758'!L18</f>
        <v>4.3470000000000004</v>
      </c>
      <c r="N29" s="16">
        <f>'LWP758'!M18</f>
        <v>5.282</v>
      </c>
      <c r="O29" s="16">
        <f>'LWP758'!N18</f>
        <v>6.4269999999999996</v>
      </c>
      <c r="P29" s="16">
        <f>'LWP758'!O18</f>
        <v>6.4958999999999998</v>
      </c>
      <c r="Q29" s="16">
        <f>'LWP758'!P18</f>
        <v>-9.6654</v>
      </c>
      <c r="R29" s="16">
        <f>'LWP758'!Q18</f>
        <v>4.8968999999999996</v>
      </c>
      <c r="S29" s="16">
        <f>'LWP758'!R18</f>
        <v>5.9873000000000003</v>
      </c>
      <c r="T29" s="16">
        <f>'LWP758'!S18</f>
        <v>4.5971000000000002</v>
      </c>
      <c r="V29" s="16">
        <f>'LWP758'!A23</f>
        <v>1.4777000000000001E-6</v>
      </c>
      <c r="W29" s="16">
        <f>'LWP758'!B23</f>
        <v>1.4777000000000001E-6</v>
      </c>
      <c r="X29" s="16">
        <f>'LWP758'!C23</f>
        <v>1.6749E-6</v>
      </c>
      <c r="Y29" s="16">
        <f>'LWP758'!D23</f>
        <v>1.6749E-6</v>
      </c>
      <c r="Z29" s="16">
        <f>'LWP758'!E23</f>
        <v>1.4308999999999999E-6</v>
      </c>
      <c r="AA29" s="16">
        <f>'LWP758'!F23</f>
        <v>7.1546999999999999E-7</v>
      </c>
      <c r="AB29" s="16">
        <f>'LWP758'!G23</f>
        <v>7.1546999999999999E-7</v>
      </c>
      <c r="AC29" s="16">
        <f>'LWP758'!H23</f>
        <v>7.3669999999999997E-7</v>
      </c>
      <c r="AD29" s="16">
        <f>'LWP758'!I23</f>
        <v>2.6286999999999999E-6</v>
      </c>
      <c r="AE29" s="16">
        <f>'LWP758'!J23</f>
        <v>8.2944999999999995E-7</v>
      </c>
      <c r="AF29" s="16">
        <f>'LWP758'!K23</f>
        <v>0</v>
      </c>
      <c r="AG29" s="16">
        <f>'LWP758'!L23</f>
        <v>1.5813000000000001E-8</v>
      </c>
      <c r="AH29" s="16">
        <f>'LWP758'!M23</f>
        <v>5.2710999999999996E-7</v>
      </c>
      <c r="AI29" s="16">
        <f>'LWP758'!N23</f>
        <v>0</v>
      </c>
      <c r="AJ29" s="16">
        <f>'LWP758'!O23</f>
        <v>2.5168000000000002E-6</v>
      </c>
      <c r="AK29" s="16">
        <f>'LWP758'!P23</f>
        <v>3.9691000000000001E-8</v>
      </c>
      <c r="AL29" s="16">
        <f>'LWP758'!Q23</f>
        <v>9.5634000000000011E-7</v>
      </c>
      <c r="AM29" s="16">
        <f>'LWP758'!R23</f>
        <v>7.1186E-8</v>
      </c>
      <c r="AN29" s="16">
        <f>'LWP758'!S23</f>
        <v>0</v>
      </c>
      <c r="AO29" s="17"/>
      <c r="AP29" s="16"/>
      <c r="AR29" s="17">
        <f t="shared" si="32"/>
        <v>0</v>
      </c>
      <c r="AS29" s="17">
        <f t="shared" si="33"/>
        <v>0</v>
      </c>
      <c r="AT29" s="17">
        <f t="shared" si="34"/>
        <v>1.499263E-6</v>
      </c>
      <c r="AU29" s="17">
        <f t="shared" si="35"/>
        <v>2.5879860000000001E-6</v>
      </c>
      <c r="AV29" s="17">
        <f t="shared" si="36"/>
        <v>2.6286999999999999E-6</v>
      </c>
      <c r="AW29" s="17">
        <f t="shared" si="37"/>
        <v>2.8618399999999997E-6</v>
      </c>
      <c r="AX29" s="18">
        <f t="shared" si="11"/>
        <v>1.2900602999999998E-5</v>
      </c>
      <c r="AY29" s="17"/>
      <c r="AZ29" s="7" t="str">
        <f t="shared" si="12"/>
        <v>LWP758</v>
      </c>
      <c r="BA29" s="7">
        <f t="shared" si="38"/>
        <v>1.7533281352237733</v>
      </c>
      <c r="BB29" s="7">
        <f t="shared" si="39"/>
        <v>0.20376566893811091</v>
      </c>
      <c r="BC29" s="7">
        <f t="shared" si="40"/>
        <v>0.11621650553853957</v>
      </c>
      <c r="BD29" s="7">
        <f t="shared" si="41"/>
        <v>0.20060969243065618</v>
      </c>
      <c r="BE29" s="7">
        <f t="shared" si="42"/>
        <v>0.22183769239313852</v>
      </c>
      <c r="BF29" s="7">
        <f t="shared" si="43"/>
        <v>0.91853492857741881</v>
      </c>
      <c r="BG29" s="7">
        <f t="shared" si="13"/>
        <v>0</v>
      </c>
      <c r="BH29" s="17"/>
      <c r="BI29" s="8">
        <f t="shared" si="14"/>
        <v>7.1738652155052449</v>
      </c>
      <c r="BJ29" s="17"/>
      <c r="BK29" s="17"/>
      <c r="BV29" s="17"/>
      <c r="BW29" s="17"/>
      <c r="BX29" s="17"/>
      <c r="BY29" s="17"/>
      <c r="BZ29" s="9"/>
      <c r="CA29" s="17"/>
      <c r="CC29" s="17"/>
      <c r="CD29" s="17"/>
      <c r="CE29" s="17"/>
      <c r="CF29" s="17"/>
      <c r="CG29" s="17"/>
      <c r="CJ29" s="17"/>
      <c r="CM29" s="17">
        <f t="shared" si="15"/>
        <v>-1.7281000000000001E-2</v>
      </c>
      <c r="CN29" s="17">
        <f t="shared" si="16"/>
        <v>4.3470000000000004</v>
      </c>
      <c r="CO29" s="17">
        <f t="shared" si="17"/>
        <v>5.282</v>
      </c>
      <c r="CP29" s="17">
        <f t="shared" si="18"/>
        <v>4.8968999999999996</v>
      </c>
      <c r="CQ29" s="17">
        <f t="shared" si="19"/>
        <v>4.5971000000000002</v>
      </c>
      <c r="CR29" s="17">
        <f t="shared" si="20"/>
        <v>3.4977999999999998</v>
      </c>
      <c r="CS29" s="17"/>
      <c r="CT29" s="17">
        <f t="shared" si="21"/>
        <v>2.5005096900000004E-16</v>
      </c>
      <c r="CU29" s="17">
        <f t="shared" si="22"/>
        <v>2.7784495209999997E-13</v>
      </c>
      <c r="CV29" s="17">
        <f t="shared" si="23"/>
        <v>9.1458619560000021E-13</v>
      </c>
      <c r="CW29" s="17">
        <f t="shared" si="24"/>
        <v>0</v>
      </c>
      <c r="CX29" s="17">
        <f t="shared" si="25"/>
        <v>0</v>
      </c>
      <c r="CY29" s="17"/>
      <c r="CZ29" s="17">
        <f t="shared" si="26"/>
        <v>4.9864969418693859</v>
      </c>
      <c r="DA29" s="17"/>
      <c r="DB29" s="17"/>
      <c r="DC29" s="17"/>
      <c r="DD29" s="17"/>
      <c r="DE29" s="3">
        <f t="shared" si="27"/>
        <v>-1.7281000000000001E-2</v>
      </c>
      <c r="DF29" s="3">
        <f t="shared" si="28"/>
        <v>4.9864969418693859</v>
      </c>
      <c r="DG29" s="17">
        <f t="shared" si="29"/>
        <v>5.0037779418693855</v>
      </c>
      <c r="DH29" s="17"/>
      <c r="DI29" s="17">
        <f t="shared" si="30"/>
        <v>7.1738652155052449</v>
      </c>
      <c r="DJ29" s="17"/>
      <c r="DK29" s="17"/>
      <c r="DL29" s="17"/>
    </row>
    <row r="30" spans="1:116" x14ac:dyDescent="0.15">
      <c r="A30" s="15" t="s">
        <v>128</v>
      </c>
      <c r="B30" s="16">
        <f>'LWP759'!A18</f>
        <v>-2.2930999999999999</v>
      </c>
      <c r="C30" s="16">
        <f>'LWP759'!B18</f>
        <v>-2.6217000000000001</v>
      </c>
      <c r="D30" s="16">
        <f>'LWP759'!C18</f>
        <v>-7.4276999999999997</v>
      </c>
      <c r="E30" s="16">
        <f>'LWP759'!D18</f>
        <v>-7.7563000000000004</v>
      </c>
      <c r="F30" s="16">
        <f>'LWP759'!E18</f>
        <v>-16.052</v>
      </c>
      <c r="G30" s="16">
        <f>'LWP759'!F18</f>
        <v>-15.723000000000001</v>
      </c>
      <c r="H30" s="16">
        <f>'LWP759'!G18</f>
        <v>-16.381</v>
      </c>
      <c r="I30" s="16">
        <f>'LWP759'!H18</f>
        <v>-8.4131</v>
      </c>
      <c r="J30" s="16">
        <f>'LWP759'!I18</f>
        <v>3.9029999999999998E-3</v>
      </c>
      <c r="K30" s="16">
        <f>'LWP759'!J18</f>
        <v>2.7982999999999998</v>
      </c>
      <c r="L30" s="16">
        <f>'LWP759'!K18</f>
        <v>3.456</v>
      </c>
      <c r="M30" s="16">
        <f>'LWP759'!L18</f>
        <v>4.4972000000000003</v>
      </c>
      <c r="N30" s="16">
        <f>'LWP759'!M18</f>
        <v>5.0247000000000002</v>
      </c>
      <c r="O30" s="16">
        <f>'LWP759'!N18</f>
        <v>6.7240000000000002</v>
      </c>
      <c r="P30" s="16">
        <f>'LWP759'!O18</f>
        <v>6.1148999999999996</v>
      </c>
      <c r="Q30" s="16">
        <f>'LWP759'!P18</f>
        <v>-9.6377000000000006</v>
      </c>
      <c r="R30" s="16">
        <f>'LWP759'!Q18</f>
        <v>4.6361999999999997</v>
      </c>
      <c r="S30" s="16">
        <f>'LWP759'!R18</f>
        <v>6.1904000000000003</v>
      </c>
      <c r="T30" s="16">
        <f>'LWP759'!S18</f>
        <v>4.3472999999999997</v>
      </c>
      <c r="V30" s="16">
        <f>'LWP759'!A23</f>
        <v>1.4023999999999999E-6</v>
      </c>
      <c r="W30" s="16">
        <f>'LWP759'!B23</f>
        <v>1.4023999999999999E-6</v>
      </c>
      <c r="X30" s="16">
        <f>'LWP759'!C23</f>
        <v>1.3227000000000001E-6</v>
      </c>
      <c r="Y30" s="16">
        <f>'LWP759'!D23</f>
        <v>1.3227000000000001E-6</v>
      </c>
      <c r="Z30" s="16">
        <f>'LWP759'!E23</f>
        <v>8.6985999999999998E-7</v>
      </c>
      <c r="AA30" s="16">
        <f>'LWP759'!F23</f>
        <v>4.3492999999999999E-7</v>
      </c>
      <c r="AB30" s="16">
        <f>'LWP759'!G23</f>
        <v>4.3492999999999999E-7</v>
      </c>
      <c r="AC30" s="16">
        <f>'LWP759'!H23</f>
        <v>9.9033000000000005E-7</v>
      </c>
      <c r="AD30" s="16">
        <f>'LWP759'!I23</f>
        <v>2.6819000000000001E-6</v>
      </c>
      <c r="AE30" s="16">
        <f>'LWP759'!J23</f>
        <v>1.7965000000000001E-6</v>
      </c>
      <c r="AF30" s="16">
        <f>'LWP759'!K23</f>
        <v>0</v>
      </c>
      <c r="AG30" s="16">
        <f>'LWP759'!L23</f>
        <v>0</v>
      </c>
      <c r="AH30" s="16">
        <f>'LWP759'!M23</f>
        <v>1.9452E-6</v>
      </c>
      <c r="AI30" s="16">
        <f>'LWP759'!N23</f>
        <v>1.3478E-6</v>
      </c>
      <c r="AJ30" s="16">
        <f>'LWP759'!O23</f>
        <v>2.3989000000000001E-7</v>
      </c>
      <c r="AK30" s="16">
        <f>'LWP759'!P23</f>
        <v>2.0908E-6</v>
      </c>
      <c r="AL30" s="16">
        <f>'LWP759'!Q23</f>
        <v>0</v>
      </c>
      <c r="AM30" s="16">
        <f>'LWP759'!R23</f>
        <v>0</v>
      </c>
      <c r="AN30" s="16">
        <f>'LWP759'!S23</f>
        <v>0</v>
      </c>
      <c r="AO30" s="17"/>
      <c r="AP30" s="16"/>
      <c r="AR30" s="17">
        <f t="shared" si="32"/>
        <v>0</v>
      </c>
      <c r="AS30" s="17">
        <f t="shared" si="33"/>
        <v>0</v>
      </c>
      <c r="AT30" s="17">
        <f t="shared" si="34"/>
        <v>1.9452E-6</v>
      </c>
      <c r="AU30" s="17">
        <f t="shared" si="35"/>
        <v>1.58769E-6</v>
      </c>
      <c r="AV30" s="17">
        <f t="shared" si="36"/>
        <v>2.6819000000000001E-6</v>
      </c>
      <c r="AW30" s="17">
        <f t="shared" si="37"/>
        <v>1.73972E-6</v>
      </c>
      <c r="AX30" s="18">
        <f t="shared" si="11"/>
        <v>1.1976420000000001E-5</v>
      </c>
      <c r="AY30" s="17"/>
      <c r="AZ30" s="7" t="str">
        <f t="shared" si="12"/>
        <v>LWP759</v>
      </c>
      <c r="BA30" s="7">
        <f t="shared" si="38"/>
        <v>1.3787271231749949</v>
      </c>
      <c r="BB30" s="7">
        <f t="shared" si="39"/>
        <v>0.22393169244231581</v>
      </c>
      <c r="BC30" s="7">
        <f t="shared" si="40"/>
        <v>0.16241915363689649</v>
      </c>
      <c r="BD30" s="7">
        <f t="shared" si="41"/>
        <v>0.13256799611236078</v>
      </c>
      <c r="BE30" s="7">
        <f t="shared" si="42"/>
        <v>0.14526210670634462</v>
      </c>
      <c r="BF30" s="7">
        <f t="shared" si="43"/>
        <v>1.5415699078012555</v>
      </c>
      <c r="BG30" s="7">
        <f t="shared" si="13"/>
        <v>0</v>
      </c>
      <c r="BH30" s="17"/>
      <c r="BI30" s="8">
        <f t="shared" si="14"/>
        <v>7.1892269586162145</v>
      </c>
      <c r="BJ30" s="17"/>
      <c r="BK30" s="17"/>
      <c r="BV30" s="17"/>
      <c r="BW30" s="17"/>
      <c r="BX30" s="17"/>
      <c r="BY30" s="17"/>
      <c r="BZ30" s="9"/>
      <c r="CA30" s="17"/>
      <c r="CC30" s="17"/>
      <c r="CD30" s="17"/>
      <c r="CE30" s="17"/>
      <c r="CF30" s="17"/>
      <c r="CG30" s="17"/>
      <c r="CJ30" s="17"/>
      <c r="CM30" s="17">
        <f t="shared" si="15"/>
        <v>3.9029999999999998E-3</v>
      </c>
      <c r="CN30" s="17">
        <f t="shared" si="16"/>
        <v>4.4972000000000003</v>
      </c>
      <c r="CO30" s="17">
        <f t="shared" si="17"/>
        <v>5.0247000000000002</v>
      </c>
      <c r="CP30" s="17">
        <f t="shared" si="18"/>
        <v>4.6361999999999997</v>
      </c>
      <c r="CQ30" s="17">
        <f t="shared" si="19"/>
        <v>4.3472999999999997</v>
      </c>
      <c r="CR30" s="17">
        <f t="shared" si="20"/>
        <v>3.456</v>
      </c>
      <c r="CS30" s="17"/>
      <c r="CT30" s="17">
        <f t="shared" si="21"/>
        <v>0</v>
      </c>
      <c r="CU30" s="17">
        <f t="shared" si="22"/>
        <v>3.7838030399999997E-12</v>
      </c>
      <c r="CV30" s="17">
        <f t="shared" si="23"/>
        <v>0</v>
      </c>
      <c r="CW30" s="17">
        <f t="shared" si="24"/>
        <v>0</v>
      </c>
      <c r="CX30" s="17">
        <f t="shared" si="25"/>
        <v>0</v>
      </c>
      <c r="CY30" s="17"/>
      <c r="CZ30" s="17">
        <f t="shared" si="26"/>
        <v>5.0247000000000002</v>
      </c>
      <c r="DA30" s="17"/>
      <c r="DB30" s="17"/>
      <c r="DC30" s="17"/>
      <c r="DD30" s="17"/>
      <c r="DE30" s="3">
        <f t="shared" si="27"/>
        <v>3.9029999999999998E-3</v>
      </c>
      <c r="DF30" s="3">
        <f t="shared" si="28"/>
        <v>5.0247000000000002</v>
      </c>
      <c r="DG30" s="17">
        <f t="shared" si="29"/>
        <v>5.020797</v>
      </c>
      <c r="DH30" s="17"/>
      <c r="DI30" s="17">
        <f t="shared" si="30"/>
        <v>7.1892269586162145</v>
      </c>
      <c r="DJ30" s="17"/>
      <c r="DK30" s="17"/>
      <c r="DL30" s="17"/>
    </row>
    <row r="31" spans="1:116" x14ac:dyDescent="0.15">
      <c r="A31" s="15" t="s">
        <v>129</v>
      </c>
      <c r="B31" s="16">
        <f>'LWP761'!A18</f>
        <v>-2.3123</v>
      </c>
      <c r="C31" s="16">
        <f>'LWP761'!B18</f>
        <v>-2.6408999999999998</v>
      </c>
      <c r="D31" s="16">
        <f>'LWP761'!C18</f>
        <v>-7.3830999999999998</v>
      </c>
      <c r="E31" s="16">
        <f>'LWP761'!D18</f>
        <v>-7.7117000000000004</v>
      </c>
      <c r="F31" s="16">
        <f>'LWP761'!E18</f>
        <v>-16.161000000000001</v>
      </c>
      <c r="G31" s="16">
        <f>'LWP761'!F18</f>
        <v>-15.833</v>
      </c>
      <c r="H31" s="16">
        <f>'LWP761'!G18</f>
        <v>-16.489999999999998</v>
      </c>
      <c r="I31" s="16">
        <f>'LWP761'!H18</f>
        <v>-8.3310999999999993</v>
      </c>
      <c r="J31" s="16">
        <f>'LWP761'!I18</f>
        <v>2.2872000000000001E-3</v>
      </c>
      <c r="K31" s="16">
        <f>'LWP761'!J18</f>
        <v>2.8574999999999999</v>
      </c>
      <c r="L31" s="16">
        <f>'LWP761'!K18</f>
        <v>3.3957000000000002</v>
      </c>
      <c r="M31" s="16">
        <f>'LWP761'!L18</f>
        <v>3.9975000000000001</v>
      </c>
      <c r="N31" s="16">
        <f>'LWP761'!M18</f>
        <v>5.0831999999999997</v>
      </c>
      <c r="O31" s="16">
        <f>'LWP761'!N18</f>
        <v>6.8410000000000002</v>
      </c>
      <c r="P31" s="16">
        <f>'LWP761'!O18</f>
        <v>6.2622999999999998</v>
      </c>
      <c r="Q31" s="16">
        <f>'LWP761'!P18</f>
        <v>-9.9937000000000005</v>
      </c>
      <c r="R31" s="16">
        <f>'LWP761'!Q18</f>
        <v>4.1745000000000001</v>
      </c>
      <c r="S31" s="16">
        <f>'LWP761'!R18</f>
        <v>6.0613000000000001</v>
      </c>
      <c r="T31" s="16">
        <f>'LWP761'!S18</f>
        <v>4.2972999999999999</v>
      </c>
      <c r="V31" s="16">
        <f>'LWP761'!A23</f>
        <v>1.7508E-6</v>
      </c>
      <c r="W31" s="16">
        <f>'LWP761'!B23</f>
        <v>1.7508E-6</v>
      </c>
      <c r="X31" s="16">
        <f>'LWP761'!C23</f>
        <v>1.5843E-6</v>
      </c>
      <c r="Y31" s="16">
        <f>'LWP761'!D23</f>
        <v>1.5843E-6</v>
      </c>
      <c r="Z31" s="16">
        <f>'LWP761'!E23</f>
        <v>1.1804E-6</v>
      </c>
      <c r="AA31" s="16">
        <f>'LWP761'!F23</f>
        <v>5.9021000000000004E-7</v>
      </c>
      <c r="AB31" s="16">
        <f>'LWP761'!G23</f>
        <v>5.9021000000000004E-7</v>
      </c>
      <c r="AC31" s="16">
        <f>'LWP761'!H23</f>
        <v>4.7599000000000002E-7</v>
      </c>
      <c r="AD31" s="16">
        <f>'LWP761'!I23</f>
        <v>3.5157000000000001E-6</v>
      </c>
      <c r="AE31" s="16">
        <f>'LWP761'!J23</f>
        <v>8.6015000000000004E-7</v>
      </c>
      <c r="AF31" s="16">
        <f>'LWP761'!K23</f>
        <v>5.8576000000000003E-7</v>
      </c>
      <c r="AG31" s="16">
        <f>'LWP761'!L23</f>
        <v>0</v>
      </c>
      <c r="AH31" s="16">
        <f>'LWP761'!M23</f>
        <v>3.1076000000000001E-6</v>
      </c>
      <c r="AI31" s="16">
        <f>'LWP761'!N23</f>
        <v>2.1627999999999999E-6</v>
      </c>
      <c r="AJ31" s="16">
        <f>'LWP761'!O23</f>
        <v>1.0358999999999999E-6</v>
      </c>
      <c r="AK31" s="16">
        <f>'LWP761'!P23</f>
        <v>0</v>
      </c>
      <c r="AL31" s="16">
        <f>'LWP761'!Q23</f>
        <v>0</v>
      </c>
      <c r="AM31" s="16">
        <f>'LWP761'!R23</f>
        <v>0</v>
      </c>
      <c r="AN31" s="16">
        <f>'LWP761'!S23</f>
        <v>0</v>
      </c>
      <c r="AO31" s="17"/>
      <c r="AP31" s="16"/>
      <c r="AR31" s="17">
        <f t="shared" si="32"/>
        <v>0</v>
      </c>
      <c r="AS31" s="17">
        <f t="shared" si="33"/>
        <v>0</v>
      </c>
      <c r="AT31" s="17">
        <f t="shared" si="34"/>
        <v>3.1076000000000001E-6</v>
      </c>
      <c r="AU31" s="17">
        <f t="shared" si="35"/>
        <v>3.1986999999999995E-6</v>
      </c>
      <c r="AV31" s="17">
        <f t="shared" si="36"/>
        <v>3.5157000000000001E-6</v>
      </c>
      <c r="AW31" s="17">
        <f t="shared" si="37"/>
        <v>2.36082E-6</v>
      </c>
      <c r="AX31" s="18">
        <f t="shared" si="11"/>
        <v>1.598732E-5</v>
      </c>
      <c r="AY31" s="17"/>
      <c r="AZ31" s="7" t="str">
        <f t="shared" si="12"/>
        <v>LWP761</v>
      </c>
      <c r="BA31" s="7">
        <f t="shared" si="38"/>
        <v>1.1313232076200284</v>
      </c>
      <c r="BB31" s="7">
        <f t="shared" si="39"/>
        <v>0.21990552512866446</v>
      </c>
      <c r="BC31" s="7">
        <f t="shared" si="40"/>
        <v>0.19437904539347434</v>
      </c>
      <c r="BD31" s="7">
        <f t="shared" si="41"/>
        <v>0.2000773112691808</v>
      </c>
      <c r="BE31" s="7">
        <f t="shared" si="42"/>
        <v>0.14766827710960936</v>
      </c>
      <c r="BF31" s="7">
        <f t="shared" si="43"/>
        <v>1.4891859608102269</v>
      </c>
      <c r="BG31" s="7">
        <f t="shared" si="13"/>
        <v>0</v>
      </c>
      <c r="BH31" s="17"/>
      <c r="BI31" s="8">
        <f t="shared" si="14"/>
        <v>7.2455843998309755</v>
      </c>
      <c r="BJ31" s="17"/>
      <c r="BK31" s="17"/>
      <c r="BV31" s="17"/>
      <c r="BW31" s="17"/>
      <c r="BX31" s="17"/>
      <c r="BY31" s="17"/>
      <c r="BZ31" s="9"/>
      <c r="CA31" s="17"/>
      <c r="CC31" s="17"/>
      <c r="CD31" s="17"/>
      <c r="CE31" s="17"/>
      <c r="CF31" s="17"/>
      <c r="CG31" s="17"/>
      <c r="CJ31" s="17"/>
      <c r="CM31" s="17">
        <f t="shared" si="15"/>
        <v>2.2872000000000001E-3</v>
      </c>
      <c r="CN31" s="17">
        <f t="shared" si="16"/>
        <v>3.9975000000000001</v>
      </c>
      <c r="CO31" s="17">
        <f t="shared" si="17"/>
        <v>5.0831999999999997</v>
      </c>
      <c r="CP31" s="17">
        <f t="shared" si="18"/>
        <v>4.1745000000000001</v>
      </c>
      <c r="CQ31" s="17">
        <f t="shared" si="19"/>
        <v>4.2972999999999999</v>
      </c>
      <c r="CR31" s="17">
        <f t="shared" si="20"/>
        <v>3.3957000000000002</v>
      </c>
      <c r="CS31" s="17"/>
      <c r="CT31" s="17">
        <f t="shared" si="21"/>
        <v>0</v>
      </c>
      <c r="CU31" s="17">
        <f t="shared" si="22"/>
        <v>9.6571777600000011E-12</v>
      </c>
      <c r="CV31" s="17">
        <f t="shared" si="23"/>
        <v>0</v>
      </c>
      <c r="CW31" s="17">
        <f t="shared" si="24"/>
        <v>0</v>
      </c>
      <c r="CX31" s="17">
        <f t="shared" si="25"/>
        <v>0</v>
      </c>
      <c r="CY31" s="17"/>
      <c r="CZ31" s="17">
        <f t="shared" si="26"/>
        <v>5.0831999999999997</v>
      </c>
      <c r="DA31" s="17"/>
      <c r="DB31" s="17"/>
      <c r="DC31" s="17"/>
      <c r="DD31" s="17"/>
      <c r="DE31" s="3">
        <f t="shared" si="27"/>
        <v>2.2872000000000001E-3</v>
      </c>
      <c r="DF31" s="3">
        <f t="shared" si="28"/>
        <v>5.0831999999999997</v>
      </c>
      <c r="DG31" s="17">
        <f t="shared" si="29"/>
        <v>5.0809128000000001</v>
      </c>
      <c r="DH31" s="17"/>
      <c r="DI31" s="17">
        <f t="shared" si="30"/>
        <v>7.2455843998309755</v>
      </c>
      <c r="DJ31" s="17"/>
      <c r="DK31" s="17"/>
      <c r="DL31" s="17"/>
    </row>
    <row r="32" spans="1:116" x14ac:dyDescent="0.1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7"/>
      <c r="AP32" s="16"/>
      <c r="AR32" s="17">
        <f t="shared" si="32"/>
        <v>0</v>
      </c>
      <c r="AS32" s="17">
        <f t="shared" si="33"/>
        <v>0</v>
      </c>
      <c r="AT32" s="17">
        <f t="shared" si="34"/>
        <v>0</v>
      </c>
      <c r="AU32" s="17">
        <f t="shared" si="35"/>
        <v>0</v>
      </c>
      <c r="AV32" s="17">
        <f t="shared" si="36"/>
        <v>0</v>
      </c>
      <c r="AW32" s="17">
        <f t="shared" si="37"/>
        <v>0</v>
      </c>
      <c r="AX32" s="18">
        <f t="shared" si="11"/>
        <v>0</v>
      </c>
      <c r="AY32" s="17"/>
      <c r="AZ32" s="7">
        <f t="shared" si="12"/>
        <v>0</v>
      </c>
      <c r="BA32" s="7" t="e">
        <f t="shared" si="38"/>
        <v>#DIV/0!</v>
      </c>
      <c r="BB32" s="7" t="e">
        <f t="shared" si="39"/>
        <v>#DIV/0!</v>
      </c>
      <c r="BC32" s="7" t="e">
        <f t="shared" si="40"/>
        <v>#DIV/0!</v>
      </c>
      <c r="BD32" s="7" t="e">
        <f t="shared" si="41"/>
        <v>#DIV/0!</v>
      </c>
      <c r="BE32" s="7" t="e">
        <f t="shared" si="42"/>
        <v>#DIV/0!</v>
      </c>
      <c r="BF32" s="7" t="e">
        <f t="shared" si="43"/>
        <v>#DIV/0!</v>
      </c>
      <c r="BG32" s="7">
        <f t="shared" si="13"/>
        <v>0</v>
      </c>
      <c r="BH32" s="17"/>
      <c r="BI32" s="8" t="e">
        <f t="shared" si="14"/>
        <v>#DIV/0!</v>
      </c>
      <c r="BJ32" s="17"/>
      <c r="BK32" s="17"/>
      <c r="BV32" s="17"/>
      <c r="BW32" s="17"/>
      <c r="BX32" s="17"/>
      <c r="BY32" s="17"/>
      <c r="BZ32" s="9"/>
      <c r="CA32" s="17"/>
      <c r="CC32" s="17"/>
      <c r="CD32" s="17"/>
      <c r="CE32" s="17"/>
      <c r="CF32" s="17"/>
      <c r="CG32" s="17"/>
      <c r="CJ32" s="17"/>
      <c r="CM32" s="17">
        <f t="shared" ref="CM8:CM33" si="92">J32</f>
        <v>0</v>
      </c>
      <c r="CN32" s="17">
        <f t="shared" ref="CN8:CN33" si="93">M32</f>
        <v>0</v>
      </c>
      <c r="CO32" s="17">
        <f t="shared" ref="CO8:CO33" si="94">N32</f>
        <v>0</v>
      </c>
      <c r="CP32" s="17">
        <f t="shared" ref="CP8:CP33" si="95">R32</f>
        <v>0</v>
      </c>
      <c r="CQ32" s="17">
        <f t="shared" ref="CQ8:CQ33" si="96">T32</f>
        <v>0</v>
      </c>
      <c r="CR32" s="17">
        <f t="shared" ref="CR8:CR33" si="97">L32</f>
        <v>0</v>
      </c>
      <c r="CS32" s="17"/>
      <c r="CT32" s="17">
        <f t="shared" ref="CT8:CT33" si="98">AG32^2</f>
        <v>0</v>
      </c>
      <c r="CU32" s="17">
        <f t="shared" ref="CU8:CU33" si="99">AH32^2</f>
        <v>0</v>
      </c>
      <c r="CV32" s="17">
        <f t="shared" ref="CV8:CV33" si="100">AL32^2</f>
        <v>0</v>
      </c>
      <c r="CW32" s="17">
        <f t="shared" ref="CW8:CW33" si="101">AN32^2</f>
        <v>0</v>
      </c>
      <c r="CX32" s="17">
        <f t="shared" ref="CX8:CX33" si="102">IF(AP32=1,AF32^2,0)</f>
        <v>0</v>
      </c>
      <c r="CY32" s="17"/>
      <c r="CZ32" s="17" t="e">
        <f t="shared" ref="CZ8:CZ33" si="103">((CN32*CT32) + (CO32*CU32) + (CP32*CV32) + (CQ32*CW32) + (CR32*CX32))/(SUM(CT32:CX32))</f>
        <v>#DIV/0!</v>
      </c>
      <c r="DA32" s="17"/>
      <c r="DB32" s="17"/>
      <c r="DC32" s="17"/>
      <c r="DD32" s="17"/>
      <c r="DE32" s="3">
        <f t="shared" ref="DE8:DE33" si="104">CM32</f>
        <v>0</v>
      </c>
      <c r="DF32" s="3" t="e">
        <f t="shared" ref="DF8:DF33" si="105">CZ32</f>
        <v>#DIV/0!</v>
      </c>
      <c r="DG32" s="17" t="e">
        <f t="shared" ref="DG8:DG33" si="106">DF32-DE32</f>
        <v>#DIV/0!</v>
      </c>
      <c r="DH32" s="17"/>
      <c r="DI32" s="17" t="e">
        <f t="shared" ref="DI8:DI33" si="107">6.77 +LOG10(((DG32) - 3.29)/(5.68 - (DG32)))</f>
        <v>#DIV/0!</v>
      </c>
      <c r="DJ32" s="17"/>
      <c r="DK32" s="17"/>
      <c r="DL32" s="17"/>
    </row>
    <row r="33" spans="1:116" x14ac:dyDescent="0.1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  <c r="AP33" s="16"/>
      <c r="AR33" s="17">
        <f t="shared" si="32"/>
        <v>0</v>
      </c>
      <c r="AS33" s="17">
        <f t="shared" si="33"/>
        <v>0</v>
      </c>
      <c r="AT33" s="17">
        <f t="shared" si="34"/>
        <v>0</v>
      </c>
      <c r="AU33" s="17">
        <f t="shared" si="35"/>
        <v>0</v>
      </c>
      <c r="AV33" s="17">
        <f t="shared" si="36"/>
        <v>0</v>
      </c>
      <c r="AW33" s="17">
        <f t="shared" si="37"/>
        <v>0</v>
      </c>
      <c r="AX33" s="18">
        <f t="shared" si="11"/>
        <v>0</v>
      </c>
      <c r="AY33" s="17"/>
      <c r="AZ33" s="7">
        <f t="shared" si="12"/>
        <v>0</v>
      </c>
      <c r="BA33" s="7" t="e">
        <f t="shared" si="38"/>
        <v>#DIV/0!</v>
      </c>
      <c r="BB33" s="7" t="e">
        <f t="shared" si="39"/>
        <v>#DIV/0!</v>
      </c>
      <c r="BC33" s="7" t="e">
        <f t="shared" si="40"/>
        <v>#DIV/0!</v>
      </c>
      <c r="BD33" s="7" t="e">
        <f t="shared" si="41"/>
        <v>#DIV/0!</v>
      </c>
      <c r="BE33" s="7" t="e">
        <f t="shared" si="42"/>
        <v>#DIV/0!</v>
      </c>
      <c r="BF33" s="7" t="e">
        <f t="shared" si="43"/>
        <v>#DIV/0!</v>
      </c>
      <c r="BG33" s="7">
        <f t="shared" si="13"/>
        <v>0</v>
      </c>
      <c r="BH33" s="17"/>
      <c r="BI33" s="8" t="e">
        <f t="shared" si="14"/>
        <v>#DIV/0!</v>
      </c>
      <c r="BJ33" s="17"/>
      <c r="BK33" s="17"/>
      <c r="BV33" s="17"/>
      <c r="BW33" s="17"/>
      <c r="BX33" s="17"/>
      <c r="BY33" s="17"/>
      <c r="BZ33" s="9"/>
      <c r="CA33" s="17"/>
      <c r="CC33" s="17"/>
      <c r="CD33" s="17"/>
      <c r="CE33" s="17"/>
      <c r="CF33" s="17"/>
      <c r="CG33" s="17"/>
      <c r="CJ33" s="17"/>
      <c r="CM33" s="17">
        <f t="shared" si="92"/>
        <v>0</v>
      </c>
      <c r="CN33" s="17">
        <f t="shared" si="93"/>
        <v>0</v>
      </c>
      <c r="CO33" s="17">
        <f t="shared" si="94"/>
        <v>0</v>
      </c>
      <c r="CP33" s="17">
        <f t="shared" si="95"/>
        <v>0</v>
      </c>
      <c r="CQ33" s="17">
        <f t="shared" si="96"/>
        <v>0</v>
      </c>
      <c r="CR33" s="17">
        <f t="shared" si="97"/>
        <v>0</v>
      </c>
      <c r="CS33" s="17"/>
      <c r="CT33" s="17">
        <f t="shared" si="98"/>
        <v>0</v>
      </c>
      <c r="CU33" s="17">
        <f t="shared" si="99"/>
        <v>0</v>
      </c>
      <c r="CV33" s="17">
        <f t="shared" si="100"/>
        <v>0</v>
      </c>
      <c r="CW33" s="17">
        <f t="shared" si="101"/>
        <v>0</v>
      </c>
      <c r="CX33" s="17">
        <f t="shared" si="102"/>
        <v>0</v>
      </c>
      <c r="CY33" s="17"/>
      <c r="CZ33" s="17" t="e">
        <f t="shared" si="103"/>
        <v>#DIV/0!</v>
      </c>
      <c r="DA33" s="17"/>
      <c r="DB33" s="17"/>
      <c r="DC33" s="17"/>
      <c r="DD33" s="17"/>
      <c r="DE33" s="3">
        <f t="shared" si="104"/>
        <v>0</v>
      </c>
      <c r="DF33" s="3" t="e">
        <f t="shared" si="105"/>
        <v>#DIV/0!</v>
      </c>
      <c r="DG33" s="17" t="e">
        <f t="shared" si="106"/>
        <v>#DIV/0!</v>
      </c>
      <c r="DH33" s="17"/>
      <c r="DI33" s="17" t="e">
        <f t="shared" si="107"/>
        <v>#DIV/0!</v>
      </c>
      <c r="DJ33" s="17"/>
      <c r="DK33" s="17"/>
      <c r="DL33" s="17"/>
    </row>
    <row r="34" spans="1:116" x14ac:dyDescent="0.1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7"/>
      <c r="AP34" s="16"/>
      <c r="AR34" s="17">
        <f t="shared" si="32"/>
        <v>0</v>
      </c>
      <c r="AS34" s="17">
        <f t="shared" si="33"/>
        <v>0</v>
      </c>
      <c r="AT34" s="17">
        <f t="shared" si="34"/>
        <v>0</v>
      </c>
      <c r="AU34" s="17">
        <f t="shared" si="35"/>
        <v>0</v>
      </c>
      <c r="AV34" s="17">
        <f t="shared" si="36"/>
        <v>0</v>
      </c>
      <c r="AW34" s="17">
        <f t="shared" si="37"/>
        <v>0</v>
      </c>
      <c r="AX34" s="18">
        <f t="shared" si="11"/>
        <v>0</v>
      </c>
      <c r="AY34" s="17"/>
      <c r="AZ34" s="7">
        <f t="shared" si="12"/>
        <v>0</v>
      </c>
      <c r="BA34" s="7" t="e">
        <f t="shared" si="38"/>
        <v>#DIV/0!</v>
      </c>
      <c r="BB34" s="7" t="e">
        <f t="shared" si="39"/>
        <v>#DIV/0!</v>
      </c>
      <c r="BC34" s="7" t="e">
        <f t="shared" si="40"/>
        <v>#DIV/0!</v>
      </c>
      <c r="BD34" s="7" t="e">
        <f t="shared" si="41"/>
        <v>#DIV/0!</v>
      </c>
      <c r="BE34" s="7" t="e">
        <f t="shared" si="42"/>
        <v>#DIV/0!</v>
      </c>
      <c r="BF34" s="7" t="e">
        <f t="shared" si="43"/>
        <v>#DIV/0!</v>
      </c>
      <c r="BG34" s="7">
        <f t="shared" si="13"/>
        <v>0</v>
      </c>
      <c r="BH34" s="17"/>
      <c r="BI34" s="8" t="e">
        <f t="shared" si="14"/>
        <v>#DIV/0!</v>
      </c>
      <c r="BJ34" s="17"/>
      <c r="BK34" s="17"/>
      <c r="BV34" s="17"/>
      <c r="BW34" s="17"/>
      <c r="BX34" s="17"/>
      <c r="BY34" s="17"/>
      <c r="BZ34" s="9"/>
      <c r="CA34" s="17"/>
      <c r="CC34" s="17"/>
      <c r="CD34" s="17"/>
      <c r="CE34" s="17"/>
      <c r="CF34" s="17"/>
      <c r="CG34" s="17"/>
      <c r="CJ34" s="17"/>
      <c r="CM34" s="17">
        <f t="shared" si="0"/>
        <v>0</v>
      </c>
      <c r="CN34" s="17">
        <f t="shared" ref="CN27:CO51" si="108">M34</f>
        <v>0</v>
      </c>
      <c r="CO34" s="17">
        <f t="shared" si="108"/>
        <v>0</v>
      </c>
      <c r="CP34" s="17">
        <f t="shared" si="2"/>
        <v>0</v>
      </c>
      <c r="CQ34" s="17">
        <f t="shared" si="3"/>
        <v>0</v>
      </c>
      <c r="CR34" s="17">
        <f t="shared" si="4"/>
        <v>0</v>
      </c>
      <c r="CS34" s="17"/>
      <c r="CT34" s="17">
        <f t="shared" ref="CT27:CU51" si="109">AG34^2</f>
        <v>0</v>
      </c>
      <c r="CU34" s="17">
        <f t="shared" si="109"/>
        <v>0</v>
      </c>
      <c r="CV34" s="17">
        <f t="shared" si="6"/>
        <v>0</v>
      </c>
      <c r="CW34" s="17">
        <f t="shared" si="7"/>
        <v>0</v>
      </c>
      <c r="CX34" s="17">
        <f t="shared" si="8"/>
        <v>0</v>
      </c>
      <c r="CY34" s="17"/>
      <c r="CZ34" s="17" t="e">
        <f t="shared" ref="CZ8:CZ36" si="110">((CN34*CT34) + (CO34*CU34) + (CP34*CV34) + (CQ34*CW34) + (CR34*CX34))/(SUM(CT34:CX34))</f>
        <v>#DIV/0!</v>
      </c>
      <c r="DA34" s="17"/>
      <c r="DB34" s="17"/>
      <c r="DC34" s="17"/>
      <c r="DD34" s="17"/>
      <c r="DE34" s="3">
        <f t="shared" si="9"/>
        <v>0</v>
      </c>
      <c r="DF34" s="3" t="e">
        <f t="shared" si="10"/>
        <v>#DIV/0!</v>
      </c>
      <c r="DG34" s="17" t="e">
        <f t="shared" ref="DG8:DG67" si="111">DF34-DE34</f>
        <v>#DIV/0!</v>
      </c>
      <c r="DH34" s="17"/>
      <c r="DI34" s="17" t="e">
        <f t="shared" ref="DI8:DI67" si="112">6.77 +LOG10(((DG34) - 3.29)/(5.68 - (DG34)))</f>
        <v>#DIV/0!</v>
      </c>
      <c r="DJ34" s="17"/>
      <c r="DK34" s="17"/>
      <c r="DL34" s="17"/>
    </row>
    <row r="35" spans="1:116" x14ac:dyDescent="0.1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7"/>
      <c r="AP35" s="16"/>
      <c r="AR35" s="17">
        <f t="shared" si="32"/>
        <v>0</v>
      </c>
      <c r="AS35" s="17">
        <f t="shared" si="33"/>
        <v>0</v>
      </c>
      <c r="AT35" s="18">
        <f>SUM(AR35:AS35,AG35,AH35,AL35,AN35)</f>
        <v>0</v>
      </c>
      <c r="AU35" s="17">
        <f t="shared" si="35"/>
        <v>0</v>
      </c>
      <c r="AV35" s="17">
        <f t="shared" si="36"/>
        <v>0</v>
      </c>
      <c r="AW35" s="17">
        <f t="shared" si="37"/>
        <v>0</v>
      </c>
      <c r="AX35" s="18">
        <f t="shared" si="11"/>
        <v>0</v>
      </c>
      <c r="AY35" s="17"/>
      <c r="AZ35" s="7">
        <f t="shared" si="12"/>
        <v>0</v>
      </c>
      <c r="BA35" s="7" t="e">
        <f t="shared" si="38"/>
        <v>#DIV/0!</v>
      </c>
      <c r="BB35" s="7" t="e">
        <f t="shared" si="39"/>
        <v>#DIV/0!</v>
      </c>
      <c r="BC35" s="7" t="e">
        <f t="shared" si="40"/>
        <v>#DIV/0!</v>
      </c>
      <c r="BD35" s="7" t="e">
        <f t="shared" si="41"/>
        <v>#DIV/0!</v>
      </c>
      <c r="BE35" s="7" t="e">
        <f t="shared" si="42"/>
        <v>#DIV/0!</v>
      </c>
      <c r="BF35" s="7" t="e">
        <f t="shared" si="43"/>
        <v>#DIV/0!</v>
      </c>
      <c r="BG35" s="7">
        <f t="shared" si="13"/>
        <v>0</v>
      </c>
      <c r="BH35" s="17"/>
      <c r="BI35" s="8" t="e">
        <f t="shared" si="14"/>
        <v>#DIV/0!</v>
      </c>
      <c r="BJ35" s="17"/>
      <c r="BK35" s="17"/>
      <c r="BV35" s="17"/>
      <c r="BW35" s="17"/>
      <c r="BX35" s="17"/>
      <c r="BY35" s="17"/>
      <c r="BZ35" s="9"/>
      <c r="CA35" s="17"/>
      <c r="CC35" s="17"/>
      <c r="CD35" s="17"/>
      <c r="CE35" s="17"/>
      <c r="CF35" s="17"/>
      <c r="CG35" s="17"/>
      <c r="CJ35" s="17"/>
      <c r="CM35" s="17">
        <f t="shared" si="0"/>
        <v>0</v>
      </c>
      <c r="CN35" s="17">
        <f t="shared" si="108"/>
        <v>0</v>
      </c>
      <c r="CO35" s="17">
        <f t="shared" si="108"/>
        <v>0</v>
      </c>
      <c r="CP35" s="17">
        <f t="shared" si="2"/>
        <v>0</v>
      </c>
      <c r="CQ35" s="17">
        <f t="shared" si="3"/>
        <v>0</v>
      </c>
      <c r="CR35" s="17">
        <f t="shared" si="4"/>
        <v>0</v>
      </c>
      <c r="CS35" s="17"/>
      <c r="CT35" s="17">
        <f t="shared" si="109"/>
        <v>0</v>
      </c>
      <c r="CU35" s="17">
        <f t="shared" si="109"/>
        <v>0</v>
      </c>
      <c r="CV35" s="17">
        <f t="shared" si="6"/>
        <v>0</v>
      </c>
      <c r="CW35" s="17">
        <f t="shared" si="7"/>
        <v>0</v>
      </c>
      <c r="CX35" s="17">
        <f t="shared" si="8"/>
        <v>0</v>
      </c>
      <c r="CY35" s="17"/>
      <c r="CZ35" s="17" t="e">
        <f t="shared" si="110"/>
        <v>#DIV/0!</v>
      </c>
      <c r="DA35" s="17"/>
      <c r="DB35" s="17"/>
      <c r="DC35" s="17"/>
      <c r="DD35" s="17"/>
      <c r="DE35" s="3">
        <f t="shared" si="9"/>
        <v>0</v>
      </c>
      <c r="DF35" s="3" t="e">
        <f t="shared" si="10"/>
        <v>#DIV/0!</v>
      </c>
      <c r="DG35" s="17" t="e">
        <f t="shared" si="111"/>
        <v>#DIV/0!</v>
      </c>
      <c r="DH35" s="17"/>
      <c r="DI35" s="17" t="e">
        <f t="shared" si="112"/>
        <v>#DIV/0!</v>
      </c>
      <c r="DJ35" s="17"/>
      <c r="DK35" s="17"/>
      <c r="DL35" s="17"/>
    </row>
    <row r="36" spans="1:116" x14ac:dyDescent="0.1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7"/>
      <c r="AP36" s="16"/>
      <c r="AR36" s="17">
        <f t="shared" si="32"/>
        <v>0</v>
      </c>
      <c r="AS36" s="17">
        <f t="shared" si="33"/>
        <v>0</v>
      </c>
      <c r="AT36" s="17">
        <f t="shared" ref="AT36:AT67" si="113">SUM(AR36:AS36,AG36,AH36,AL36,AN36)</f>
        <v>0</v>
      </c>
      <c r="AU36" s="17">
        <f t="shared" si="35"/>
        <v>0</v>
      </c>
      <c r="AV36" s="17">
        <f t="shared" si="36"/>
        <v>0</v>
      </c>
      <c r="AW36" s="17">
        <f t="shared" si="37"/>
        <v>0</v>
      </c>
      <c r="AX36" s="18">
        <f t="shared" si="11"/>
        <v>0</v>
      </c>
      <c r="AY36" s="17"/>
      <c r="AZ36" s="7">
        <f t="shared" si="12"/>
        <v>0</v>
      </c>
      <c r="BA36" s="7" t="e">
        <f t="shared" si="38"/>
        <v>#DIV/0!</v>
      </c>
      <c r="BB36" s="7" t="e">
        <f t="shared" si="39"/>
        <v>#DIV/0!</v>
      </c>
      <c r="BC36" s="7" t="e">
        <f t="shared" si="40"/>
        <v>#DIV/0!</v>
      </c>
      <c r="BD36" s="7" t="e">
        <f t="shared" si="41"/>
        <v>#DIV/0!</v>
      </c>
      <c r="BE36" s="7" t="e">
        <f t="shared" si="42"/>
        <v>#DIV/0!</v>
      </c>
      <c r="BF36" s="7" t="e">
        <f t="shared" si="43"/>
        <v>#DIV/0!</v>
      </c>
      <c r="BG36" s="7">
        <f t="shared" si="13"/>
        <v>0</v>
      </c>
      <c r="BH36" s="17"/>
      <c r="BI36" s="8" t="e">
        <f t="shared" si="14"/>
        <v>#DIV/0!</v>
      </c>
      <c r="BJ36" s="17"/>
      <c r="BK36" s="17"/>
      <c r="BV36" s="17"/>
      <c r="BW36" s="17"/>
      <c r="BX36" s="17"/>
      <c r="BY36" s="17"/>
      <c r="BZ36" s="9"/>
      <c r="CA36" s="17"/>
      <c r="CC36" s="17"/>
      <c r="CD36" s="17"/>
      <c r="CE36" s="17"/>
      <c r="CF36" s="17"/>
      <c r="CG36" s="17"/>
      <c r="CJ36" s="17"/>
      <c r="CM36" s="17">
        <f t="shared" si="0"/>
        <v>0</v>
      </c>
      <c r="CN36" s="17">
        <f t="shared" si="108"/>
        <v>0</v>
      </c>
      <c r="CO36" s="17">
        <f t="shared" si="108"/>
        <v>0</v>
      </c>
      <c r="CP36" s="17">
        <f t="shared" si="2"/>
        <v>0</v>
      </c>
      <c r="CQ36" s="17">
        <f t="shared" si="3"/>
        <v>0</v>
      </c>
      <c r="CR36" s="17">
        <f t="shared" si="4"/>
        <v>0</v>
      </c>
      <c r="CS36" s="17"/>
      <c r="CT36" s="17">
        <f t="shared" si="109"/>
        <v>0</v>
      </c>
      <c r="CU36" s="17">
        <f t="shared" si="109"/>
        <v>0</v>
      </c>
      <c r="CV36" s="17">
        <f t="shared" si="6"/>
        <v>0</v>
      </c>
      <c r="CW36" s="17">
        <f t="shared" si="7"/>
        <v>0</v>
      </c>
      <c r="CX36" s="17">
        <f t="shared" si="8"/>
        <v>0</v>
      </c>
      <c r="CY36" s="17"/>
      <c r="CZ36" s="17" t="e">
        <f t="shared" si="110"/>
        <v>#DIV/0!</v>
      </c>
      <c r="DA36" s="17"/>
      <c r="DB36" s="17"/>
      <c r="DC36" s="17"/>
      <c r="DD36" s="17"/>
      <c r="DE36" s="3">
        <f t="shared" si="9"/>
        <v>0</v>
      </c>
      <c r="DF36" s="3" t="e">
        <f t="shared" si="10"/>
        <v>#DIV/0!</v>
      </c>
      <c r="DG36" s="17" t="e">
        <f t="shared" si="111"/>
        <v>#DIV/0!</v>
      </c>
      <c r="DH36" s="17"/>
      <c r="DI36" s="17" t="e">
        <f t="shared" si="112"/>
        <v>#DIV/0!</v>
      </c>
      <c r="DJ36" s="17"/>
      <c r="DK36" s="17"/>
      <c r="DL36" s="17"/>
    </row>
    <row r="37" spans="1:116" x14ac:dyDescent="0.1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7"/>
      <c r="AP37" s="16"/>
      <c r="AR37" s="17">
        <f t="shared" si="32"/>
        <v>0</v>
      </c>
      <c r="AS37" s="17">
        <f t="shared" si="33"/>
        <v>0</v>
      </c>
      <c r="AT37" s="17">
        <f t="shared" si="113"/>
        <v>0</v>
      </c>
      <c r="AU37" s="17">
        <f t="shared" si="35"/>
        <v>0</v>
      </c>
      <c r="AV37" s="17">
        <f t="shared" si="36"/>
        <v>0</v>
      </c>
      <c r="AW37" s="17">
        <f t="shared" si="37"/>
        <v>0</v>
      </c>
      <c r="AX37" s="18">
        <f t="shared" si="11"/>
        <v>0</v>
      </c>
      <c r="AY37" s="17"/>
      <c r="AZ37" s="7">
        <f t="shared" si="12"/>
        <v>0</v>
      </c>
      <c r="BA37" s="7" t="e">
        <f t="shared" si="38"/>
        <v>#DIV/0!</v>
      </c>
      <c r="BB37" s="7" t="e">
        <f t="shared" si="39"/>
        <v>#DIV/0!</v>
      </c>
      <c r="BC37" s="7" t="e">
        <f t="shared" si="40"/>
        <v>#DIV/0!</v>
      </c>
      <c r="BD37" s="7" t="e">
        <f t="shared" si="41"/>
        <v>#DIV/0!</v>
      </c>
      <c r="BE37" s="7" t="e">
        <f t="shared" si="42"/>
        <v>#DIV/0!</v>
      </c>
      <c r="BF37" s="7" t="e">
        <f t="shared" si="43"/>
        <v>#DIV/0!</v>
      </c>
      <c r="BG37" s="7">
        <f t="shared" si="13"/>
        <v>0</v>
      </c>
      <c r="BH37" s="17"/>
      <c r="BI37" s="8" t="e">
        <f t="shared" si="14"/>
        <v>#DIV/0!</v>
      </c>
      <c r="BJ37" s="17"/>
      <c r="BK37" s="17"/>
      <c r="BV37" s="17"/>
      <c r="BW37" s="17"/>
      <c r="BX37" s="17"/>
      <c r="BY37" s="17"/>
      <c r="BZ37" s="9"/>
      <c r="CA37" s="17"/>
      <c r="CC37" s="17"/>
      <c r="CD37" s="17"/>
      <c r="CE37" s="17"/>
      <c r="CF37" s="17"/>
      <c r="CG37" s="17"/>
      <c r="CJ37" s="17"/>
      <c r="CM37" s="17">
        <f t="shared" si="0"/>
        <v>0</v>
      </c>
      <c r="CN37" s="17">
        <f t="shared" si="108"/>
        <v>0</v>
      </c>
      <c r="CO37" s="17">
        <f t="shared" si="108"/>
        <v>0</v>
      </c>
      <c r="CP37" s="17">
        <f t="shared" si="2"/>
        <v>0</v>
      </c>
      <c r="CQ37" s="17">
        <f t="shared" si="3"/>
        <v>0</v>
      </c>
      <c r="CR37" s="17">
        <f t="shared" si="4"/>
        <v>0</v>
      </c>
      <c r="CS37" s="17"/>
      <c r="CT37" s="17">
        <f t="shared" si="109"/>
        <v>0</v>
      </c>
      <c r="CU37" s="17">
        <f t="shared" si="109"/>
        <v>0</v>
      </c>
      <c r="CV37" s="17">
        <f t="shared" si="6"/>
        <v>0</v>
      </c>
      <c r="CW37" s="17">
        <f t="shared" si="7"/>
        <v>0</v>
      </c>
      <c r="CX37" s="17">
        <f t="shared" si="8"/>
        <v>0</v>
      </c>
      <c r="CY37" s="17"/>
      <c r="CZ37" s="17" t="e">
        <f t="shared" ref="CZ37:CZ67" si="114">((CN37*CT37) + (CO37*CU37) + (CP37*CV37) + (CQ37*CW37) + (CR37*CX37))/(SUM(CT37:CX37))</f>
        <v>#DIV/0!</v>
      </c>
      <c r="DA37" s="17"/>
      <c r="DB37" s="17"/>
      <c r="DC37" s="17"/>
      <c r="DD37" s="17"/>
      <c r="DE37" s="3">
        <f t="shared" si="9"/>
        <v>0</v>
      </c>
      <c r="DF37" s="3" t="e">
        <f t="shared" si="10"/>
        <v>#DIV/0!</v>
      </c>
      <c r="DG37" s="17" t="e">
        <f t="shared" si="111"/>
        <v>#DIV/0!</v>
      </c>
      <c r="DH37" s="17"/>
      <c r="DI37" s="17" t="e">
        <f t="shared" si="112"/>
        <v>#DIV/0!</v>
      </c>
      <c r="DJ37" s="17"/>
      <c r="DK37" s="17"/>
      <c r="DL37" s="17"/>
    </row>
    <row r="38" spans="1:116" x14ac:dyDescent="0.1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7"/>
      <c r="AP38" s="16"/>
      <c r="AR38" s="17">
        <f t="shared" si="32"/>
        <v>0</v>
      </c>
      <c r="AS38" s="17">
        <f t="shared" si="33"/>
        <v>0</v>
      </c>
      <c r="AT38" s="17">
        <f t="shared" si="113"/>
        <v>0</v>
      </c>
      <c r="AU38" s="17">
        <f t="shared" si="35"/>
        <v>0</v>
      </c>
      <c r="AV38" s="17">
        <f t="shared" si="36"/>
        <v>0</v>
      </c>
      <c r="AW38" s="17">
        <f t="shared" si="37"/>
        <v>0</v>
      </c>
      <c r="AX38" s="18">
        <f t="shared" si="11"/>
        <v>0</v>
      </c>
      <c r="AY38" s="17"/>
      <c r="AZ38" s="7">
        <f t="shared" si="12"/>
        <v>0</v>
      </c>
      <c r="BA38" s="7" t="e">
        <f t="shared" si="38"/>
        <v>#DIV/0!</v>
      </c>
      <c r="BB38" s="7" t="e">
        <f t="shared" si="39"/>
        <v>#DIV/0!</v>
      </c>
      <c r="BC38" s="7" t="e">
        <f t="shared" si="40"/>
        <v>#DIV/0!</v>
      </c>
      <c r="BD38" s="7" t="e">
        <f t="shared" si="41"/>
        <v>#DIV/0!</v>
      </c>
      <c r="BE38" s="7" t="e">
        <f t="shared" si="42"/>
        <v>#DIV/0!</v>
      </c>
      <c r="BF38" s="7" t="e">
        <f t="shared" si="43"/>
        <v>#DIV/0!</v>
      </c>
      <c r="BG38" s="7">
        <f t="shared" si="13"/>
        <v>0</v>
      </c>
      <c r="BH38" s="17"/>
      <c r="BI38" s="8" t="e">
        <f t="shared" si="14"/>
        <v>#DIV/0!</v>
      </c>
      <c r="BJ38" s="17"/>
      <c r="BK38" s="17"/>
      <c r="BV38" s="17"/>
      <c r="BW38" s="17"/>
      <c r="BX38" s="17"/>
      <c r="BY38" s="17"/>
      <c r="BZ38" s="9"/>
      <c r="CA38" s="17"/>
      <c r="CC38" s="17"/>
      <c r="CD38" s="17"/>
      <c r="CE38" s="17"/>
      <c r="CF38" s="17"/>
      <c r="CG38" s="17"/>
      <c r="CJ38" s="17"/>
      <c r="CM38" s="17">
        <f t="shared" si="0"/>
        <v>0</v>
      </c>
      <c r="CN38" s="17">
        <f t="shared" si="108"/>
        <v>0</v>
      </c>
      <c r="CO38" s="17">
        <f t="shared" si="108"/>
        <v>0</v>
      </c>
      <c r="CP38" s="17">
        <f t="shared" si="2"/>
        <v>0</v>
      </c>
      <c r="CQ38" s="17">
        <f t="shared" si="3"/>
        <v>0</v>
      </c>
      <c r="CR38" s="17">
        <f t="shared" si="4"/>
        <v>0</v>
      </c>
      <c r="CS38" s="17"/>
      <c r="CT38" s="17">
        <f t="shared" si="109"/>
        <v>0</v>
      </c>
      <c r="CU38" s="17">
        <f t="shared" si="109"/>
        <v>0</v>
      </c>
      <c r="CV38" s="17">
        <f t="shared" si="6"/>
        <v>0</v>
      </c>
      <c r="CW38" s="17">
        <f t="shared" si="7"/>
        <v>0</v>
      </c>
      <c r="CX38" s="17">
        <f t="shared" si="8"/>
        <v>0</v>
      </c>
      <c r="CY38" s="17"/>
      <c r="CZ38" s="17" t="e">
        <f t="shared" si="114"/>
        <v>#DIV/0!</v>
      </c>
      <c r="DA38" s="17"/>
      <c r="DB38" s="17"/>
      <c r="DC38" s="17"/>
      <c r="DD38" s="17"/>
      <c r="DE38" s="3">
        <f t="shared" si="9"/>
        <v>0</v>
      </c>
      <c r="DF38" s="3" t="e">
        <f t="shared" si="10"/>
        <v>#DIV/0!</v>
      </c>
      <c r="DG38" s="17" t="e">
        <f t="shared" si="111"/>
        <v>#DIV/0!</v>
      </c>
      <c r="DH38" s="17"/>
      <c r="DI38" s="17" t="e">
        <f t="shared" si="112"/>
        <v>#DIV/0!</v>
      </c>
      <c r="DJ38" s="17"/>
      <c r="DK38" s="17"/>
      <c r="DL38" s="17"/>
    </row>
    <row r="39" spans="1:116" x14ac:dyDescent="0.1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7"/>
      <c r="AP39" s="16"/>
      <c r="AR39" s="17">
        <f t="shared" si="32"/>
        <v>0</v>
      </c>
      <c r="AS39" s="17">
        <f t="shared" si="33"/>
        <v>0</v>
      </c>
      <c r="AT39" s="17">
        <f t="shared" si="113"/>
        <v>0</v>
      </c>
      <c r="AU39" s="17">
        <f t="shared" si="35"/>
        <v>0</v>
      </c>
      <c r="AV39" s="17">
        <f t="shared" si="36"/>
        <v>0</v>
      </c>
      <c r="AW39" s="17">
        <f t="shared" si="37"/>
        <v>0</v>
      </c>
      <c r="AX39" s="18">
        <f t="shared" si="11"/>
        <v>0</v>
      </c>
      <c r="AY39" s="17"/>
      <c r="AZ39" s="7">
        <f t="shared" si="12"/>
        <v>0</v>
      </c>
      <c r="BA39" s="7" t="e">
        <f t="shared" si="38"/>
        <v>#DIV/0!</v>
      </c>
      <c r="BB39" s="7" t="e">
        <f t="shared" si="39"/>
        <v>#DIV/0!</v>
      </c>
      <c r="BC39" s="7" t="e">
        <f t="shared" si="40"/>
        <v>#DIV/0!</v>
      </c>
      <c r="BD39" s="7" t="e">
        <f t="shared" si="41"/>
        <v>#DIV/0!</v>
      </c>
      <c r="BE39" s="7" t="e">
        <f t="shared" si="42"/>
        <v>#DIV/0!</v>
      </c>
      <c r="BF39" s="7" t="e">
        <f t="shared" si="43"/>
        <v>#DIV/0!</v>
      </c>
      <c r="BG39" s="7">
        <f t="shared" si="13"/>
        <v>0</v>
      </c>
      <c r="BH39" s="17"/>
      <c r="BI39" s="8" t="e">
        <f t="shared" si="14"/>
        <v>#DIV/0!</v>
      </c>
      <c r="BJ39" s="17"/>
      <c r="BK39" s="17"/>
      <c r="BV39" s="17"/>
      <c r="BW39" s="17"/>
      <c r="BX39" s="17"/>
      <c r="BY39" s="17"/>
      <c r="BZ39" s="9"/>
      <c r="CA39" s="17"/>
      <c r="CC39" s="17"/>
      <c r="CD39" s="17"/>
      <c r="CE39" s="17"/>
      <c r="CF39" s="17"/>
      <c r="CG39" s="17"/>
      <c r="CJ39" s="17"/>
      <c r="CM39" s="17">
        <f t="shared" si="0"/>
        <v>0</v>
      </c>
      <c r="CN39" s="17">
        <f t="shared" si="108"/>
        <v>0</v>
      </c>
      <c r="CO39" s="17">
        <f t="shared" si="108"/>
        <v>0</v>
      </c>
      <c r="CP39" s="17">
        <f t="shared" si="2"/>
        <v>0</v>
      </c>
      <c r="CQ39" s="17">
        <f t="shared" si="3"/>
        <v>0</v>
      </c>
      <c r="CR39" s="17">
        <f t="shared" si="4"/>
        <v>0</v>
      </c>
      <c r="CS39" s="17"/>
      <c r="CT39" s="17">
        <f t="shared" si="109"/>
        <v>0</v>
      </c>
      <c r="CU39" s="17">
        <f t="shared" si="109"/>
        <v>0</v>
      </c>
      <c r="CV39" s="17">
        <f t="shared" si="6"/>
        <v>0</v>
      </c>
      <c r="CW39" s="17">
        <f t="shared" si="7"/>
        <v>0</v>
      </c>
      <c r="CX39" s="17">
        <f t="shared" si="8"/>
        <v>0</v>
      </c>
      <c r="CY39" s="17"/>
      <c r="CZ39" s="17" t="e">
        <f t="shared" si="114"/>
        <v>#DIV/0!</v>
      </c>
      <c r="DA39" s="17"/>
      <c r="DB39" s="17"/>
      <c r="DC39" s="17"/>
      <c r="DD39" s="17"/>
      <c r="DE39" s="3">
        <f t="shared" si="9"/>
        <v>0</v>
      </c>
      <c r="DF39" s="3" t="e">
        <f t="shared" si="10"/>
        <v>#DIV/0!</v>
      </c>
      <c r="DG39" s="17" t="e">
        <f t="shared" si="111"/>
        <v>#DIV/0!</v>
      </c>
      <c r="DH39" s="17"/>
      <c r="DI39" s="17" t="e">
        <f t="shared" si="112"/>
        <v>#DIV/0!</v>
      </c>
      <c r="DJ39" s="17"/>
      <c r="DK39" s="17"/>
      <c r="DL39" s="17"/>
    </row>
    <row r="40" spans="1:116" x14ac:dyDescent="0.1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7"/>
      <c r="AP40" s="16"/>
      <c r="AR40" s="17">
        <f t="shared" si="32"/>
        <v>0</v>
      </c>
      <c r="AS40" s="17">
        <f t="shared" si="33"/>
        <v>0</v>
      </c>
      <c r="AT40" s="17">
        <f t="shared" si="113"/>
        <v>0</v>
      </c>
      <c r="AU40" s="17">
        <f t="shared" si="35"/>
        <v>0</v>
      </c>
      <c r="AV40" s="17">
        <f t="shared" si="36"/>
        <v>0</v>
      </c>
      <c r="AW40" s="17">
        <f t="shared" si="37"/>
        <v>0</v>
      </c>
      <c r="AX40" s="18">
        <f t="shared" si="11"/>
        <v>0</v>
      </c>
      <c r="AY40" s="17"/>
      <c r="AZ40" s="7">
        <f t="shared" si="12"/>
        <v>0</v>
      </c>
      <c r="BA40" s="7" t="e">
        <f t="shared" si="38"/>
        <v>#DIV/0!</v>
      </c>
      <c r="BB40" s="7" t="e">
        <f t="shared" si="39"/>
        <v>#DIV/0!</v>
      </c>
      <c r="BC40" s="7" t="e">
        <f t="shared" si="40"/>
        <v>#DIV/0!</v>
      </c>
      <c r="BD40" s="7" t="e">
        <f t="shared" si="41"/>
        <v>#DIV/0!</v>
      </c>
      <c r="BE40" s="7" t="e">
        <f t="shared" si="42"/>
        <v>#DIV/0!</v>
      </c>
      <c r="BF40" s="7" t="e">
        <f t="shared" si="43"/>
        <v>#DIV/0!</v>
      </c>
      <c r="BG40" s="7">
        <f t="shared" si="13"/>
        <v>0</v>
      </c>
      <c r="BH40" s="17"/>
      <c r="BI40" s="8" t="e">
        <f t="shared" si="14"/>
        <v>#DIV/0!</v>
      </c>
      <c r="BJ40" s="17"/>
      <c r="BK40" s="17"/>
      <c r="BV40" s="17"/>
      <c r="BW40" s="17"/>
      <c r="BX40" s="17"/>
      <c r="BY40" s="17"/>
      <c r="BZ40" s="9"/>
      <c r="CA40" s="17"/>
      <c r="CC40" s="17"/>
      <c r="CD40" s="17"/>
      <c r="CE40" s="17"/>
      <c r="CF40" s="17"/>
      <c r="CG40" s="17"/>
      <c r="CJ40" s="17"/>
      <c r="CM40" s="17">
        <f t="shared" si="0"/>
        <v>0</v>
      </c>
      <c r="CN40" s="17">
        <f t="shared" si="108"/>
        <v>0</v>
      </c>
      <c r="CO40" s="17">
        <f t="shared" si="108"/>
        <v>0</v>
      </c>
      <c r="CP40" s="17">
        <f t="shared" si="2"/>
        <v>0</v>
      </c>
      <c r="CQ40" s="17">
        <f t="shared" si="3"/>
        <v>0</v>
      </c>
      <c r="CR40" s="17">
        <f t="shared" si="4"/>
        <v>0</v>
      </c>
      <c r="CS40" s="17"/>
      <c r="CT40" s="17">
        <f t="shared" si="109"/>
        <v>0</v>
      </c>
      <c r="CU40" s="17">
        <f t="shared" si="109"/>
        <v>0</v>
      </c>
      <c r="CV40" s="17">
        <f t="shared" si="6"/>
        <v>0</v>
      </c>
      <c r="CW40" s="17">
        <f t="shared" si="7"/>
        <v>0</v>
      </c>
      <c r="CX40" s="17">
        <f t="shared" si="8"/>
        <v>0</v>
      </c>
      <c r="CY40" s="17"/>
      <c r="CZ40" s="17" t="e">
        <f t="shared" si="114"/>
        <v>#DIV/0!</v>
      </c>
      <c r="DA40" s="17"/>
      <c r="DB40" s="17"/>
      <c r="DC40" s="17"/>
      <c r="DD40" s="17"/>
      <c r="DE40" s="3">
        <f t="shared" si="9"/>
        <v>0</v>
      </c>
      <c r="DF40" s="3" t="e">
        <f t="shared" si="10"/>
        <v>#DIV/0!</v>
      </c>
      <c r="DG40" s="17" t="e">
        <f t="shared" si="111"/>
        <v>#DIV/0!</v>
      </c>
      <c r="DH40" s="17"/>
      <c r="DI40" s="17" t="e">
        <f t="shared" si="112"/>
        <v>#DIV/0!</v>
      </c>
      <c r="DJ40" s="17"/>
      <c r="DK40" s="17"/>
      <c r="DL40" s="17"/>
    </row>
    <row r="41" spans="1:116" x14ac:dyDescent="0.1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6"/>
      <c r="AR41" s="17">
        <f t="shared" si="32"/>
        <v>0</v>
      </c>
      <c r="AS41" s="17">
        <f t="shared" si="33"/>
        <v>0</v>
      </c>
      <c r="AT41" s="17">
        <f t="shared" si="113"/>
        <v>0</v>
      </c>
      <c r="AU41" s="17">
        <f t="shared" si="35"/>
        <v>0</v>
      </c>
      <c r="AV41" s="17">
        <f t="shared" si="36"/>
        <v>0</v>
      </c>
      <c r="AW41" s="17">
        <f t="shared" si="37"/>
        <v>0</v>
      </c>
      <c r="AX41" s="18">
        <f t="shared" si="11"/>
        <v>0</v>
      </c>
      <c r="AY41" s="17"/>
      <c r="AZ41" s="7">
        <f t="shared" si="12"/>
        <v>0</v>
      </c>
      <c r="BA41" s="7" t="e">
        <f t="shared" si="38"/>
        <v>#DIV/0!</v>
      </c>
      <c r="BB41" s="7" t="e">
        <f t="shared" si="39"/>
        <v>#DIV/0!</v>
      </c>
      <c r="BC41" s="7" t="e">
        <f t="shared" si="40"/>
        <v>#DIV/0!</v>
      </c>
      <c r="BD41" s="7" t="e">
        <f t="shared" si="41"/>
        <v>#DIV/0!</v>
      </c>
      <c r="BE41" s="7" t="e">
        <f t="shared" si="42"/>
        <v>#DIV/0!</v>
      </c>
      <c r="BF41" s="7" t="e">
        <f t="shared" si="43"/>
        <v>#DIV/0!</v>
      </c>
      <c r="BG41" s="7">
        <f t="shared" si="13"/>
        <v>0</v>
      </c>
      <c r="BH41" s="17"/>
      <c r="BI41" s="8" t="e">
        <f t="shared" si="14"/>
        <v>#DIV/0!</v>
      </c>
      <c r="BJ41" s="17"/>
      <c r="BK41" s="17"/>
      <c r="BV41" s="17"/>
      <c r="BW41" s="17"/>
      <c r="BX41" s="17"/>
      <c r="BY41" s="17"/>
      <c r="BZ41" s="9"/>
      <c r="CA41" s="17"/>
      <c r="CC41" s="17"/>
      <c r="CD41" s="17"/>
      <c r="CE41" s="17"/>
      <c r="CF41" s="17"/>
      <c r="CG41" s="17"/>
      <c r="CJ41" s="17"/>
      <c r="CM41" s="17">
        <f t="shared" si="0"/>
        <v>0</v>
      </c>
      <c r="CN41" s="17">
        <f t="shared" si="108"/>
        <v>0</v>
      </c>
      <c r="CO41" s="17">
        <f t="shared" si="108"/>
        <v>0</v>
      </c>
      <c r="CP41" s="17">
        <f t="shared" si="2"/>
        <v>0</v>
      </c>
      <c r="CQ41" s="17">
        <f t="shared" si="3"/>
        <v>0</v>
      </c>
      <c r="CR41" s="17">
        <f t="shared" si="4"/>
        <v>0</v>
      </c>
      <c r="CS41" s="17"/>
      <c r="CT41" s="17">
        <f t="shared" si="109"/>
        <v>0</v>
      </c>
      <c r="CU41" s="17">
        <f t="shared" si="109"/>
        <v>0</v>
      </c>
      <c r="CV41" s="17">
        <f t="shared" si="6"/>
        <v>0</v>
      </c>
      <c r="CW41" s="17">
        <f t="shared" si="7"/>
        <v>0</v>
      </c>
      <c r="CX41" s="17">
        <f t="shared" si="8"/>
        <v>0</v>
      </c>
      <c r="CY41" s="17"/>
      <c r="CZ41" s="17" t="e">
        <f t="shared" si="114"/>
        <v>#DIV/0!</v>
      </c>
      <c r="DA41" s="17"/>
      <c r="DB41" s="17"/>
      <c r="DC41" s="17"/>
      <c r="DD41" s="17"/>
      <c r="DE41" s="3">
        <f t="shared" si="9"/>
        <v>0</v>
      </c>
      <c r="DF41" s="3" t="e">
        <f t="shared" si="10"/>
        <v>#DIV/0!</v>
      </c>
      <c r="DG41" s="17" t="e">
        <f t="shared" si="111"/>
        <v>#DIV/0!</v>
      </c>
      <c r="DH41" s="17"/>
      <c r="DI41" s="17" t="e">
        <f t="shared" si="112"/>
        <v>#DIV/0!</v>
      </c>
      <c r="DJ41" s="17"/>
      <c r="DK41" s="17"/>
      <c r="DL41" s="17"/>
    </row>
    <row r="42" spans="1:116" x14ac:dyDescent="0.1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7"/>
      <c r="AP42" s="16"/>
      <c r="AR42" s="17">
        <f t="shared" si="32"/>
        <v>0</v>
      </c>
      <c r="AS42" s="17">
        <f t="shared" si="33"/>
        <v>0</v>
      </c>
      <c r="AT42" s="17">
        <f t="shared" si="113"/>
        <v>0</v>
      </c>
      <c r="AU42" s="17">
        <f t="shared" si="35"/>
        <v>0</v>
      </c>
      <c r="AV42" s="17">
        <f t="shared" si="36"/>
        <v>0</v>
      </c>
      <c r="AW42" s="17">
        <f t="shared" si="37"/>
        <v>0</v>
      </c>
      <c r="AX42" s="18">
        <f t="shared" si="11"/>
        <v>0</v>
      </c>
      <c r="AY42" s="17"/>
      <c r="AZ42" s="7">
        <f t="shared" si="12"/>
        <v>0</v>
      </c>
      <c r="BA42" s="7" t="e">
        <f t="shared" si="38"/>
        <v>#DIV/0!</v>
      </c>
      <c r="BB42" s="7" t="e">
        <f t="shared" si="39"/>
        <v>#DIV/0!</v>
      </c>
      <c r="BC42" s="7" t="e">
        <f t="shared" si="40"/>
        <v>#DIV/0!</v>
      </c>
      <c r="BD42" s="7" t="e">
        <f t="shared" si="41"/>
        <v>#DIV/0!</v>
      </c>
      <c r="BE42" s="7" t="e">
        <f t="shared" si="42"/>
        <v>#DIV/0!</v>
      </c>
      <c r="BF42" s="7" t="e">
        <f t="shared" si="43"/>
        <v>#DIV/0!</v>
      </c>
      <c r="BG42" s="7">
        <f t="shared" si="13"/>
        <v>0</v>
      </c>
      <c r="BH42" s="17"/>
      <c r="BI42" s="8" t="e">
        <f t="shared" si="14"/>
        <v>#DIV/0!</v>
      </c>
      <c r="BJ42" s="17"/>
      <c r="BK42" s="17"/>
      <c r="BV42" s="17"/>
      <c r="BW42" s="17"/>
      <c r="BX42" s="17"/>
      <c r="BY42" s="17"/>
      <c r="BZ42" s="9"/>
      <c r="CA42" s="17"/>
      <c r="CC42" s="17"/>
      <c r="CD42" s="17"/>
      <c r="CE42" s="17"/>
      <c r="CF42" s="17"/>
      <c r="CG42" s="17"/>
      <c r="CJ42" s="17"/>
      <c r="CM42" s="17">
        <f t="shared" si="0"/>
        <v>0</v>
      </c>
      <c r="CN42" s="17">
        <f t="shared" si="108"/>
        <v>0</v>
      </c>
      <c r="CO42" s="17">
        <f t="shared" si="108"/>
        <v>0</v>
      </c>
      <c r="CP42" s="17">
        <f t="shared" si="2"/>
        <v>0</v>
      </c>
      <c r="CQ42" s="17">
        <f t="shared" si="3"/>
        <v>0</v>
      </c>
      <c r="CR42" s="17">
        <f t="shared" si="4"/>
        <v>0</v>
      </c>
      <c r="CS42" s="17"/>
      <c r="CT42" s="17">
        <f t="shared" si="109"/>
        <v>0</v>
      </c>
      <c r="CU42" s="17">
        <f t="shared" si="109"/>
        <v>0</v>
      </c>
      <c r="CV42" s="17">
        <f t="shared" si="6"/>
        <v>0</v>
      </c>
      <c r="CW42" s="17">
        <f t="shared" si="7"/>
        <v>0</v>
      </c>
      <c r="CX42" s="17">
        <f t="shared" si="8"/>
        <v>0</v>
      </c>
      <c r="CY42" s="17"/>
      <c r="CZ42" s="17" t="e">
        <f t="shared" si="114"/>
        <v>#DIV/0!</v>
      </c>
      <c r="DA42" s="17"/>
      <c r="DB42" s="17"/>
      <c r="DC42" s="17"/>
      <c r="DD42" s="17"/>
      <c r="DE42" s="3">
        <f t="shared" si="9"/>
        <v>0</v>
      </c>
      <c r="DF42" s="3" t="e">
        <f t="shared" si="10"/>
        <v>#DIV/0!</v>
      </c>
      <c r="DG42" s="17" t="e">
        <f t="shared" si="111"/>
        <v>#DIV/0!</v>
      </c>
      <c r="DH42" s="17"/>
      <c r="DI42" s="17" t="e">
        <f t="shared" si="112"/>
        <v>#DIV/0!</v>
      </c>
      <c r="DJ42" s="17"/>
      <c r="DK42" s="17"/>
      <c r="DL42" s="17"/>
    </row>
    <row r="43" spans="1:116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7"/>
      <c r="AP43" s="16"/>
      <c r="AR43" s="17">
        <f t="shared" si="32"/>
        <v>0</v>
      </c>
      <c r="AS43" s="17">
        <f t="shared" si="33"/>
        <v>0</v>
      </c>
      <c r="AT43" s="17">
        <f t="shared" si="113"/>
        <v>0</v>
      </c>
      <c r="AU43" s="17">
        <f t="shared" si="35"/>
        <v>0</v>
      </c>
      <c r="AV43" s="17">
        <f t="shared" si="36"/>
        <v>0</v>
      </c>
      <c r="AW43" s="17">
        <f t="shared" si="37"/>
        <v>0</v>
      </c>
      <c r="AX43" s="18">
        <f t="shared" si="11"/>
        <v>0</v>
      </c>
      <c r="AY43" s="17"/>
      <c r="AZ43" s="7">
        <f t="shared" si="12"/>
        <v>0</v>
      </c>
      <c r="BA43" s="7" t="e">
        <f t="shared" si="38"/>
        <v>#DIV/0!</v>
      </c>
      <c r="BB43" s="7" t="e">
        <f t="shared" si="39"/>
        <v>#DIV/0!</v>
      </c>
      <c r="BC43" s="7" t="e">
        <f t="shared" si="40"/>
        <v>#DIV/0!</v>
      </c>
      <c r="BD43" s="7" t="e">
        <f t="shared" si="41"/>
        <v>#DIV/0!</v>
      </c>
      <c r="BE43" s="7" t="e">
        <f t="shared" si="42"/>
        <v>#DIV/0!</v>
      </c>
      <c r="BF43" s="7" t="e">
        <f t="shared" si="43"/>
        <v>#DIV/0!</v>
      </c>
      <c r="BG43" s="7">
        <f t="shared" si="13"/>
        <v>0</v>
      </c>
      <c r="BH43" s="17"/>
      <c r="BI43" s="8" t="e">
        <f t="shared" si="14"/>
        <v>#DIV/0!</v>
      </c>
      <c r="BJ43" s="17"/>
      <c r="BK43" s="17"/>
      <c r="BV43" s="17"/>
      <c r="BW43" s="17"/>
      <c r="BX43" s="17"/>
      <c r="BY43" s="17"/>
      <c r="BZ43" s="9"/>
      <c r="CA43" s="17"/>
      <c r="CC43" s="17"/>
      <c r="CD43" s="17"/>
      <c r="CE43" s="17"/>
      <c r="CF43" s="17"/>
      <c r="CG43" s="17"/>
      <c r="CJ43" s="17"/>
      <c r="CM43" s="17">
        <f t="shared" si="0"/>
        <v>0</v>
      </c>
      <c r="CN43" s="17">
        <f t="shared" si="108"/>
        <v>0</v>
      </c>
      <c r="CO43" s="17">
        <f t="shared" si="108"/>
        <v>0</v>
      </c>
      <c r="CP43" s="17">
        <f t="shared" si="2"/>
        <v>0</v>
      </c>
      <c r="CQ43" s="17">
        <f t="shared" si="3"/>
        <v>0</v>
      </c>
      <c r="CR43" s="17">
        <f t="shared" si="4"/>
        <v>0</v>
      </c>
      <c r="CS43" s="17"/>
      <c r="CT43" s="17">
        <f t="shared" si="109"/>
        <v>0</v>
      </c>
      <c r="CU43" s="17">
        <f t="shared" si="109"/>
        <v>0</v>
      </c>
      <c r="CV43" s="17">
        <f t="shared" si="6"/>
        <v>0</v>
      </c>
      <c r="CW43" s="17">
        <f t="shared" si="7"/>
        <v>0</v>
      </c>
      <c r="CX43" s="17">
        <f t="shared" si="8"/>
        <v>0</v>
      </c>
      <c r="CY43" s="17"/>
      <c r="CZ43" s="17" t="e">
        <f t="shared" si="114"/>
        <v>#DIV/0!</v>
      </c>
      <c r="DA43" s="17"/>
      <c r="DB43" s="17"/>
      <c r="DC43" s="17"/>
      <c r="DD43" s="17"/>
      <c r="DE43" s="3">
        <f t="shared" si="9"/>
        <v>0</v>
      </c>
      <c r="DF43" s="3" t="e">
        <f t="shared" si="10"/>
        <v>#DIV/0!</v>
      </c>
      <c r="DG43" s="17" t="e">
        <f t="shared" si="111"/>
        <v>#DIV/0!</v>
      </c>
      <c r="DH43" s="17"/>
      <c r="DI43" s="17" t="e">
        <f t="shared" si="112"/>
        <v>#DIV/0!</v>
      </c>
      <c r="DJ43" s="17"/>
      <c r="DK43" s="17"/>
      <c r="DL43" s="17"/>
    </row>
    <row r="44" spans="1:116" x14ac:dyDescent="0.1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7"/>
      <c r="AP44" s="16"/>
      <c r="AR44" s="17">
        <f t="shared" si="32"/>
        <v>0</v>
      </c>
      <c r="AS44" s="17">
        <f t="shared" si="33"/>
        <v>0</v>
      </c>
      <c r="AT44" s="17">
        <f t="shared" si="113"/>
        <v>0</v>
      </c>
      <c r="AU44" s="17">
        <f t="shared" si="35"/>
        <v>0</v>
      </c>
      <c r="AV44" s="17">
        <f t="shared" si="36"/>
        <v>0</v>
      </c>
      <c r="AW44" s="17">
        <f t="shared" si="37"/>
        <v>0</v>
      </c>
      <c r="AX44" s="18">
        <f t="shared" si="11"/>
        <v>0</v>
      </c>
      <c r="AY44" s="17"/>
      <c r="AZ44" s="7">
        <f t="shared" si="12"/>
        <v>0</v>
      </c>
      <c r="BA44" s="7" t="e">
        <f t="shared" si="38"/>
        <v>#DIV/0!</v>
      </c>
      <c r="BB44" s="7" t="e">
        <f t="shared" si="39"/>
        <v>#DIV/0!</v>
      </c>
      <c r="BC44" s="7" t="e">
        <f t="shared" si="40"/>
        <v>#DIV/0!</v>
      </c>
      <c r="BD44" s="7" t="e">
        <f t="shared" si="41"/>
        <v>#DIV/0!</v>
      </c>
      <c r="BE44" s="7" t="e">
        <f t="shared" si="42"/>
        <v>#DIV/0!</v>
      </c>
      <c r="BF44" s="7" t="e">
        <f t="shared" si="43"/>
        <v>#DIV/0!</v>
      </c>
      <c r="BG44" s="7">
        <f t="shared" si="13"/>
        <v>0</v>
      </c>
      <c r="BH44" s="17"/>
      <c r="BI44" s="8" t="e">
        <f t="shared" si="14"/>
        <v>#DIV/0!</v>
      </c>
      <c r="BJ44" s="17"/>
      <c r="BK44" s="17"/>
      <c r="BV44" s="17"/>
      <c r="BW44" s="17"/>
      <c r="BX44" s="17"/>
      <c r="BY44" s="17"/>
      <c r="BZ44" s="9"/>
      <c r="CA44" s="17"/>
      <c r="CC44" s="17"/>
      <c r="CD44" s="17"/>
      <c r="CE44" s="17"/>
      <c r="CF44" s="17"/>
      <c r="CG44" s="17"/>
      <c r="CJ44" s="17"/>
      <c r="CM44" s="17">
        <f t="shared" si="0"/>
        <v>0</v>
      </c>
      <c r="CN44" s="17">
        <f t="shared" si="108"/>
        <v>0</v>
      </c>
      <c r="CO44" s="17">
        <f t="shared" si="108"/>
        <v>0</v>
      </c>
      <c r="CP44" s="17">
        <f t="shared" si="2"/>
        <v>0</v>
      </c>
      <c r="CQ44" s="17">
        <f t="shared" si="3"/>
        <v>0</v>
      </c>
      <c r="CR44" s="17">
        <f t="shared" si="4"/>
        <v>0</v>
      </c>
      <c r="CS44" s="17"/>
      <c r="CT44" s="17">
        <f t="shared" si="109"/>
        <v>0</v>
      </c>
      <c r="CU44" s="17">
        <f t="shared" si="109"/>
        <v>0</v>
      </c>
      <c r="CV44" s="17">
        <f t="shared" si="6"/>
        <v>0</v>
      </c>
      <c r="CW44" s="17">
        <f t="shared" si="7"/>
        <v>0</v>
      </c>
      <c r="CX44" s="17">
        <f t="shared" si="8"/>
        <v>0</v>
      </c>
      <c r="CY44" s="17"/>
      <c r="CZ44" s="17" t="e">
        <f t="shared" si="114"/>
        <v>#DIV/0!</v>
      </c>
      <c r="DA44" s="17"/>
      <c r="DB44" s="17"/>
      <c r="DC44" s="17"/>
      <c r="DD44" s="17"/>
      <c r="DE44" s="3">
        <f t="shared" si="9"/>
        <v>0</v>
      </c>
      <c r="DF44" s="3" t="e">
        <f t="shared" si="10"/>
        <v>#DIV/0!</v>
      </c>
      <c r="DG44" s="17" t="e">
        <f t="shared" si="111"/>
        <v>#DIV/0!</v>
      </c>
      <c r="DH44" s="17"/>
      <c r="DI44" s="17" t="e">
        <f t="shared" si="112"/>
        <v>#DIV/0!</v>
      </c>
      <c r="DJ44" s="17"/>
      <c r="DK44" s="17"/>
      <c r="DL44" s="17"/>
    </row>
    <row r="45" spans="1:116" x14ac:dyDescent="0.1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7"/>
      <c r="AP45" s="16"/>
      <c r="AR45" s="17">
        <f t="shared" si="32"/>
        <v>0</v>
      </c>
      <c r="AS45" s="17">
        <f t="shared" si="33"/>
        <v>0</v>
      </c>
      <c r="AT45" s="17">
        <f t="shared" si="113"/>
        <v>0</v>
      </c>
      <c r="AU45" s="17">
        <f t="shared" si="35"/>
        <v>0</v>
      </c>
      <c r="AV45" s="17">
        <f t="shared" si="36"/>
        <v>0</v>
      </c>
      <c r="AW45" s="17">
        <f t="shared" si="37"/>
        <v>0</v>
      </c>
      <c r="AX45" s="18">
        <f t="shared" si="11"/>
        <v>0</v>
      </c>
      <c r="AY45" s="17"/>
      <c r="AZ45" s="7">
        <f t="shared" si="12"/>
        <v>0</v>
      </c>
      <c r="BA45" s="7" t="e">
        <f t="shared" si="38"/>
        <v>#DIV/0!</v>
      </c>
      <c r="BB45" s="7" t="e">
        <f t="shared" si="39"/>
        <v>#DIV/0!</v>
      </c>
      <c r="BC45" s="7" t="e">
        <f t="shared" si="40"/>
        <v>#DIV/0!</v>
      </c>
      <c r="BD45" s="7" t="e">
        <f t="shared" si="41"/>
        <v>#DIV/0!</v>
      </c>
      <c r="BE45" s="7" t="e">
        <f t="shared" si="42"/>
        <v>#DIV/0!</v>
      </c>
      <c r="BF45" s="7" t="e">
        <f t="shared" si="43"/>
        <v>#DIV/0!</v>
      </c>
      <c r="BG45" s="7">
        <f t="shared" si="13"/>
        <v>0</v>
      </c>
      <c r="BH45" s="17"/>
      <c r="BI45" s="8" t="e">
        <f t="shared" si="14"/>
        <v>#DIV/0!</v>
      </c>
      <c r="BJ45" s="17"/>
      <c r="BK45" s="17"/>
      <c r="BV45" s="17"/>
      <c r="BW45" s="17"/>
      <c r="BX45" s="17"/>
      <c r="BY45" s="17"/>
      <c r="BZ45" s="9"/>
      <c r="CA45" s="17"/>
      <c r="CC45" s="17"/>
      <c r="CD45" s="17"/>
      <c r="CE45" s="17"/>
      <c r="CF45" s="17"/>
      <c r="CG45" s="17"/>
      <c r="CJ45" s="17"/>
      <c r="CM45" s="17">
        <f t="shared" si="0"/>
        <v>0</v>
      </c>
      <c r="CN45" s="17">
        <f t="shared" si="108"/>
        <v>0</v>
      </c>
      <c r="CO45" s="17">
        <f t="shared" si="108"/>
        <v>0</v>
      </c>
      <c r="CP45" s="17">
        <f t="shared" si="2"/>
        <v>0</v>
      </c>
      <c r="CQ45" s="17">
        <f t="shared" si="3"/>
        <v>0</v>
      </c>
      <c r="CR45" s="17">
        <f t="shared" si="4"/>
        <v>0</v>
      </c>
      <c r="CS45" s="17"/>
      <c r="CT45" s="17">
        <f t="shared" si="109"/>
        <v>0</v>
      </c>
      <c r="CU45" s="17">
        <f t="shared" si="109"/>
        <v>0</v>
      </c>
      <c r="CV45" s="17">
        <f t="shared" si="6"/>
        <v>0</v>
      </c>
      <c r="CW45" s="17">
        <f t="shared" si="7"/>
        <v>0</v>
      </c>
      <c r="CX45" s="17">
        <f t="shared" si="8"/>
        <v>0</v>
      </c>
      <c r="CY45" s="17"/>
      <c r="CZ45" s="17" t="e">
        <f t="shared" si="114"/>
        <v>#DIV/0!</v>
      </c>
      <c r="DA45" s="17"/>
      <c r="DB45" s="17"/>
      <c r="DC45" s="17"/>
      <c r="DD45" s="17"/>
      <c r="DE45" s="3">
        <f t="shared" si="9"/>
        <v>0</v>
      </c>
      <c r="DF45" s="3" t="e">
        <f t="shared" si="10"/>
        <v>#DIV/0!</v>
      </c>
      <c r="DG45" s="17" t="e">
        <f t="shared" si="111"/>
        <v>#DIV/0!</v>
      </c>
      <c r="DH45" s="17"/>
      <c r="DI45" s="17" t="e">
        <f t="shared" si="112"/>
        <v>#DIV/0!</v>
      </c>
      <c r="DJ45" s="17"/>
      <c r="DK45" s="17"/>
      <c r="DL45" s="17"/>
    </row>
    <row r="46" spans="1:116" x14ac:dyDescent="0.1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  <c r="AP46" s="16"/>
      <c r="AR46" s="17">
        <f t="shared" si="32"/>
        <v>0</v>
      </c>
      <c r="AS46" s="17">
        <f t="shared" si="33"/>
        <v>0</v>
      </c>
      <c r="AT46" s="17">
        <f t="shared" si="113"/>
        <v>0</v>
      </c>
      <c r="AU46" s="17">
        <f t="shared" si="35"/>
        <v>0</v>
      </c>
      <c r="AV46" s="17">
        <f t="shared" si="36"/>
        <v>0</v>
      </c>
      <c r="AW46" s="17">
        <f t="shared" si="37"/>
        <v>0</v>
      </c>
      <c r="AX46" s="18">
        <f t="shared" si="11"/>
        <v>0</v>
      </c>
      <c r="AY46" s="17"/>
      <c r="AZ46" s="7">
        <f t="shared" si="12"/>
        <v>0</v>
      </c>
      <c r="BA46" s="7" t="e">
        <f t="shared" si="38"/>
        <v>#DIV/0!</v>
      </c>
      <c r="BB46" s="7" t="e">
        <f t="shared" si="39"/>
        <v>#DIV/0!</v>
      </c>
      <c r="BC46" s="7" t="e">
        <f t="shared" si="40"/>
        <v>#DIV/0!</v>
      </c>
      <c r="BD46" s="7" t="e">
        <f t="shared" si="41"/>
        <v>#DIV/0!</v>
      </c>
      <c r="BE46" s="7" t="e">
        <f t="shared" si="42"/>
        <v>#DIV/0!</v>
      </c>
      <c r="BF46" s="7" t="e">
        <f t="shared" si="43"/>
        <v>#DIV/0!</v>
      </c>
      <c r="BG46" s="7">
        <f t="shared" si="13"/>
        <v>0</v>
      </c>
      <c r="BH46" s="17"/>
      <c r="BI46" s="8" t="e">
        <f t="shared" si="14"/>
        <v>#DIV/0!</v>
      </c>
      <c r="BJ46" s="17"/>
      <c r="BK46" s="17"/>
      <c r="BV46" s="17"/>
      <c r="BW46" s="17"/>
      <c r="BX46" s="17"/>
      <c r="BY46" s="17"/>
      <c r="BZ46" s="9"/>
      <c r="CA46" s="17"/>
      <c r="CC46" s="17"/>
      <c r="CD46" s="17"/>
      <c r="CE46" s="17"/>
      <c r="CF46" s="17"/>
      <c r="CG46" s="17"/>
      <c r="CJ46" s="17"/>
      <c r="CM46" s="17">
        <f t="shared" si="0"/>
        <v>0</v>
      </c>
      <c r="CN46" s="17">
        <f t="shared" si="108"/>
        <v>0</v>
      </c>
      <c r="CO46" s="17">
        <f t="shared" si="108"/>
        <v>0</v>
      </c>
      <c r="CP46" s="17">
        <f t="shared" si="2"/>
        <v>0</v>
      </c>
      <c r="CQ46" s="17">
        <f t="shared" si="3"/>
        <v>0</v>
      </c>
      <c r="CR46" s="17">
        <f t="shared" si="4"/>
        <v>0</v>
      </c>
      <c r="CS46" s="17"/>
      <c r="CT46" s="17">
        <f t="shared" si="109"/>
        <v>0</v>
      </c>
      <c r="CU46" s="17">
        <f t="shared" si="109"/>
        <v>0</v>
      </c>
      <c r="CV46" s="17">
        <f t="shared" si="6"/>
        <v>0</v>
      </c>
      <c r="CW46" s="17">
        <f t="shared" si="7"/>
        <v>0</v>
      </c>
      <c r="CX46" s="17">
        <f t="shared" si="8"/>
        <v>0</v>
      </c>
      <c r="CY46" s="17"/>
      <c r="CZ46" s="17" t="e">
        <f t="shared" si="114"/>
        <v>#DIV/0!</v>
      </c>
      <c r="DA46" s="17"/>
      <c r="DB46" s="17"/>
      <c r="DC46" s="17"/>
      <c r="DD46" s="17"/>
      <c r="DE46" s="3">
        <f t="shared" si="9"/>
        <v>0</v>
      </c>
      <c r="DF46" s="3" t="e">
        <f t="shared" si="10"/>
        <v>#DIV/0!</v>
      </c>
      <c r="DG46" s="17" t="e">
        <f t="shared" si="111"/>
        <v>#DIV/0!</v>
      </c>
      <c r="DH46" s="17"/>
      <c r="DI46" s="17" t="e">
        <f t="shared" si="112"/>
        <v>#DIV/0!</v>
      </c>
      <c r="DJ46" s="17"/>
      <c r="DK46" s="17"/>
      <c r="DL46" s="17"/>
    </row>
    <row r="47" spans="1:116" x14ac:dyDescent="0.1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7"/>
      <c r="AP47" s="16"/>
      <c r="AR47" s="17">
        <f t="shared" si="32"/>
        <v>0</v>
      </c>
      <c r="AS47" s="17">
        <f t="shared" si="33"/>
        <v>0</v>
      </c>
      <c r="AT47" s="17">
        <f t="shared" si="113"/>
        <v>0</v>
      </c>
      <c r="AU47" s="17">
        <f t="shared" si="35"/>
        <v>0</v>
      </c>
      <c r="AV47" s="17">
        <f t="shared" si="36"/>
        <v>0</v>
      </c>
      <c r="AW47" s="17">
        <f t="shared" si="37"/>
        <v>0</v>
      </c>
      <c r="AX47" s="18">
        <f t="shared" si="11"/>
        <v>0</v>
      </c>
      <c r="AY47" s="17"/>
      <c r="AZ47" s="7">
        <f t="shared" si="12"/>
        <v>0</v>
      </c>
      <c r="BA47" s="7" t="e">
        <f t="shared" si="38"/>
        <v>#DIV/0!</v>
      </c>
      <c r="BB47" s="7" t="e">
        <f t="shared" si="39"/>
        <v>#DIV/0!</v>
      </c>
      <c r="BC47" s="7" t="e">
        <f t="shared" si="40"/>
        <v>#DIV/0!</v>
      </c>
      <c r="BD47" s="7" t="e">
        <f t="shared" si="41"/>
        <v>#DIV/0!</v>
      </c>
      <c r="BE47" s="7" t="e">
        <f t="shared" si="42"/>
        <v>#DIV/0!</v>
      </c>
      <c r="BF47" s="7" t="e">
        <f t="shared" si="43"/>
        <v>#DIV/0!</v>
      </c>
      <c r="BG47" s="7">
        <f t="shared" si="13"/>
        <v>0</v>
      </c>
      <c r="BH47" s="17"/>
      <c r="BI47" s="8" t="e">
        <f t="shared" si="14"/>
        <v>#DIV/0!</v>
      </c>
      <c r="BJ47" s="17"/>
      <c r="BK47" s="17"/>
      <c r="BV47" s="17"/>
      <c r="BW47" s="17"/>
      <c r="BX47" s="17"/>
      <c r="BY47" s="17"/>
      <c r="BZ47" s="9"/>
      <c r="CA47" s="17"/>
      <c r="CC47" s="17"/>
      <c r="CD47" s="17"/>
      <c r="CE47" s="17"/>
      <c r="CF47" s="17"/>
      <c r="CG47" s="17"/>
      <c r="CJ47" s="17"/>
      <c r="CM47" s="17">
        <f t="shared" si="0"/>
        <v>0</v>
      </c>
      <c r="CN47" s="17">
        <f t="shared" si="108"/>
        <v>0</v>
      </c>
      <c r="CO47" s="17">
        <f t="shared" si="108"/>
        <v>0</v>
      </c>
      <c r="CP47" s="17">
        <f t="shared" si="2"/>
        <v>0</v>
      </c>
      <c r="CQ47" s="17">
        <f t="shared" si="3"/>
        <v>0</v>
      </c>
      <c r="CR47" s="17">
        <f t="shared" si="4"/>
        <v>0</v>
      </c>
      <c r="CS47" s="17"/>
      <c r="CT47" s="17">
        <f t="shared" si="109"/>
        <v>0</v>
      </c>
      <c r="CU47" s="17">
        <f t="shared" si="109"/>
        <v>0</v>
      </c>
      <c r="CV47" s="17">
        <f t="shared" si="6"/>
        <v>0</v>
      </c>
      <c r="CW47" s="17">
        <f t="shared" si="7"/>
        <v>0</v>
      </c>
      <c r="CX47" s="17">
        <f t="shared" si="8"/>
        <v>0</v>
      </c>
      <c r="CY47" s="17"/>
      <c r="CZ47" s="17" t="e">
        <f t="shared" si="114"/>
        <v>#DIV/0!</v>
      </c>
      <c r="DA47" s="17"/>
      <c r="DB47" s="17"/>
      <c r="DC47" s="17"/>
      <c r="DD47" s="17"/>
      <c r="DE47" s="3">
        <f t="shared" si="9"/>
        <v>0</v>
      </c>
      <c r="DF47" s="3" t="e">
        <f t="shared" si="10"/>
        <v>#DIV/0!</v>
      </c>
      <c r="DG47" s="17" t="e">
        <f t="shared" si="111"/>
        <v>#DIV/0!</v>
      </c>
      <c r="DH47" s="17"/>
      <c r="DI47" s="17" t="e">
        <f t="shared" si="112"/>
        <v>#DIV/0!</v>
      </c>
      <c r="DJ47" s="17"/>
      <c r="DK47" s="17"/>
      <c r="DL47" s="17"/>
    </row>
    <row r="48" spans="1:116" x14ac:dyDescent="0.1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7"/>
      <c r="AP48" s="16"/>
      <c r="AR48" s="17">
        <f t="shared" si="32"/>
        <v>0</v>
      </c>
      <c r="AS48" s="17">
        <f t="shared" si="33"/>
        <v>0</v>
      </c>
      <c r="AT48" s="17">
        <f t="shared" si="113"/>
        <v>0</v>
      </c>
      <c r="AU48" s="17">
        <f t="shared" si="35"/>
        <v>0</v>
      </c>
      <c r="AV48" s="17">
        <f t="shared" si="36"/>
        <v>0</v>
      </c>
      <c r="AW48" s="17">
        <f t="shared" si="37"/>
        <v>0</v>
      </c>
      <c r="AX48" s="18">
        <f t="shared" si="11"/>
        <v>0</v>
      </c>
      <c r="AY48" s="17"/>
      <c r="AZ48" s="7">
        <f t="shared" si="12"/>
        <v>0</v>
      </c>
      <c r="BA48" s="7" t="e">
        <f t="shared" si="38"/>
        <v>#DIV/0!</v>
      </c>
      <c r="BB48" s="7" t="e">
        <f t="shared" si="39"/>
        <v>#DIV/0!</v>
      </c>
      <c r="BC48" s="7" t="e">
        <f t="shared" si="40"/>
        <v>#DIV/0!</v>
      </c>
      <c r="BD48" s="7" t="e">
        <f t="shared" si="41"/>
        <v>#DIV/0!</v>
      </c>
      <c r="BE48" s="7" t="e">
        <f t="shared" si="42"/>
        <v>#DIV/0!</v>
      </c>
      <c r="BF48" s="7" t="e">
        <f t="shared" si="43"/>
        <v>#DIV/0!</v>
      </c>
      <c r="BG48" s="7">
        <f t="shared" si="13"/>
        <v>0</v>
      </c>
      <c r="BH48" s="17"/>
      <c r="BI48" s="8" t="e">
        <f t="shared" si="14"/>
        <v>#DIV/0!</v>
      </c>
      <c r="BJ48" s="17"/>
      <c r="BK48" s="17"/>
      <c r="BV48" s="17"/>
      <c r="BW48" s="17"/>
      <c r="BX48" s="17"/>
      <c r="BY48" s="17"/>
      <c r="BZ48" s="9"/>
      <c r="CA48" s="17"/>
      <c r="CC48" s="17"/>
      <c r="CD48" s="17"/>
      <c r="CE48" s="17"/>
      <c r="CF48" s="17"/>
      <c r="CG48" s="17"/>
      <c r="CJ48" s="17"/>
      <c r="CM48" s="17">
        <f t="shared" si="0"/>
        <v>0</v>
      </c>
      <c r="CN48" s="17">
        <f t="shared" si="108"/>
        <v>0</v>
      </c>
      <c r="CO48" s="17">
        <f t="shared" si="108"/>
        <v>0</v>
      </c>
      <c r="CP48" s="17">
        <f t="shared" si="2"/>
        <v>0</v>
      </c>
      <c r="CQ48" s="17">
        <f t="shared" si="3"/>
        <v>0</v>
      </c>
      <c r="CR48" s="17">
        <f t="shared" si="4"/>
        <v>0</v>
      </c>
      <c r="CS48" s="17"/>
      <c r="CT48" s="17">
        <f t="shared" si="109"/>
        <v>0</v>
      </c>
      <c r="CU48" s="17">
        <f t="shared" si="109"/>
        <v>0</v>
      </c>
      <c r="CV48" s="17">
        <f t="shared" si="6"/>
        <v>0</v>
      </c>
      <c r="CW48" s="17">
        <f t="shared" si="7"/>
        <v>0</v>
      </c>
      <c r="CX48" s="17">
        <f t="shared" si="8"/>
        <v>0</v>
      </c>
      <c r="CY48" s="17"/>
      <c r="CZ48" s="17" t="e">
        <f t="shared" si="114"/>
        <v>#DIV/0!</v>
      </c>
      <c r="DA48" s="17"/>
      <c r="DB48" s="17"/>
      <c r="DC48" s="17"/>
      <c r="DD48" s="17"/>
      <c r="DE48" s="3">
        <f t="shared" si="9"/>
        <v>0</v>
      </c>
      <c r="DF48" s="3" t="e">
        <f t="shared" si="10"/>
        <v>#DIV/0!</v>
      </c>
      <c r="DG48" s="17" t="e">
        <f t="shared" si="111"/>
        <v>#DIV/0!</v>
      </c>
      <c r="DH48" s="17"/>
      <c r="DI48" s="17" t="e">
        <f t="shared" si="112"/>
        <v>#DIV/0!</v>
      </c>
      <c r="DJ48" s="17"/>
      <c r="DK48" s="17"/>
      <c r="DL48" s="17"/>
    </row>
    <row r="49" spans="1:116" x14ac:dyDescent="0.1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7"/>
      <c r="AP49" s="16"/>
      <c r="AR49" s="17">
        <f t="shared" si="32"/>
        <v>0</v>
      </c>
      <c r="AS49" s="17">
        <f t="shared" si="33"/>
        <v>0</v>
      </c>
      <c r="AT49" s="17">
        <f t="shared" si="113"/>
        <v>0</v>
      </c>
      <c r="AU49" s="17">
        <f t="shared" si="35"/>
        <v>0</v>
      </c>
      <c r="AV49" s="17">
        <f t="shared" si="36"/>
        <v>0</v>
      </c>
      <c r="AW49" s="17">
        <f t="shared" si="37"/>
        <v>0</v>
      </c>
      <c r="AX49" s="18">
        <f t="shared" si="11"/>
        <v>0</v>
      </c>
      <c r="AY49" s="17"/>
      <c r="AZ49" s="7">
        <f t="shared" si="12"/>
        <v>0</v>
      </c>
      <c r="BA49" s="7" t="e">
        <f t="shared" si="38"/>
        <v>#DIV/0!</v>
      </c>
      <c r="BB49" s="7" t="e">
        <f t="shared" si="39"/>
        <v>#DIV/0!</v>
      </c>
      <c r="BC49" s="7" t="e">
        <f t="shared" si="40"/>
        <v>#DIV/0!</v>
      </c>
      <c r="BD49" s="7" t="e">
        <f t="shared" si="41"/>
        <v>#DIV/0!</v>
      </c>
      <c r="BE49" s="7" t="e">
        <f t="shared" si="42"/>
        <v>#DIV/0!</v>
      </c>
      <c r="BF49" s="7" t="e">
        <f t="shared" si="43"/>
        <v>#DIV/0!</v>
      </c>
      <c r="BG49" s="7">
        <f t="shared" si="13"/>
        <v>0</v>
      </c>
      <c r="BH49" s="17"/>
      <c r="BI49" s="8" t="e">
        <f t="shared" si="14"/>
        <v>#DIV/0!</v>
      </c>
      <c r="BJ49" s="17"/>
      <c r="BK49" s="17"/>
      <c r="BV49" s="17"/>
      <c r="BW49" s="17"/>
      <c r="BX49" s="17"/>
      <c r="BY49" s="17"/>
      <c r="BZ49" s="9"/>
      <c r="CA49" s="17"/>
      <c r="CC49" s="17"/>
      <c r="CD49" s="17"/>
      <c r="CE49" s="17"/>
      <c r="CF49" s="17"/>
      <c r="CG49" s="17"/>
      <c r="CJ49" s="17"/>
      <c r="CM49" s="17">
        <f t="shared" si="0"/>
        <v>0</v>
      </c>
      <c r="CN49" s="17">
        <f t="shared" si="108"/>
        <v>0</v>
      </c>
      <c r="CO49" s="17">
        <f t="shared" si="108"/>
        <v>0</v>
      </c>
      <c r="CP49" s="17">
        <f t="shared" si="2"/>
        <v>0</v>
      </c>
      <c r="CQ49" s="17">
        <f t="shared" si="3"/>
        <v>0</v>
      </c>
      <c r="CR49" s="17">
        <f t="shared" si="4"/>
        <v>0</v>
      </c>
      <c r="CS49" s="17"/>
      <c r="CT49" s="17">
        <f t="shared" si="109"/>
        <v>0</v>
      </c>
      <c r="CU49" s="17">
        <f t="shared" si="109"/>
        <v>0</v>
      </c>
      <c r="CV49" s="17">
        <f t="shared" si="6"/>
        <v>0</v>
      </c>
      <c r="CW49" s="17">
        <f t="shared" si="7"/>
        <v>0</v>
      </c>
      <c r="CX49" s="17">
        <f t="shared" si="8"/>
        <v>0</v>
      </c>
      <c r="CY49" s="17"/>
      <c r="CZ49" s="17" t="e">
        <f t="shared" si="114"/>
        <v>#DIV/0!</v>
      </c>
      <c r="DA49" s="17"/>
      <c r="DB49" s="17"/>
      <c r="DC49" s="17"/>
      <c r="DD49" s="17"/>
      <c r="DE49" s="3">
        <f t="shared" si="9"/>
        <v>0</v>
      </c>
      <c r="DF49" s="3" t="e">
        <f t="shared" si="10"/>
        <v>#DIV/0!</v>
      </c>
      <c r="DG49" s="17" t="e">
        <f t="shared" si="111"/>
        <v>#DIV/0!</v>
      </c>
      <c r="DH49" s="17"/>
      <c r="DI49" s="17" t="e">
        <f t="shared" si="112"/>
        <v>#DIV/0!</v>
      </c>
      <c r="DJ49" s="17"/>
      <c r="DK49" s="17"/>
      <c r="DL49" s="17"/>
    </row>
    <row r="50" spans="1:116" ht="14" x14ac:dyDescent="0.15">
      <c r="A50" s="1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6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7"/>
      <c r="AP50" s="16"/>
      <c r="AR50" s="17">
        <f t="shared" si="32"/>
        <v>0</v>
      </c>
      <c r="AS50" s="17">
        <f t="shared" si="33"/>
        <v>0</v>
      </c>
      <c r="AT50" s="17">
        <f t="shared" si="113"/>
        <v>0</v>
      </c>
      <c r="AU50" s="17">
        <f t="shared" si="35"/>
        <v>0</v>
      </c>
      <c r="AV50" s="17">
        <f t="shared" si="36"/>
        <v>0</v>
      </c>
      <c r="AW50" s="17">
        <f t="shared" si="37"/>
        <v>0</v>
      </c>
      <c r="AX50" s="18">
        <f t="shared" si="11"/>
        <v>0</v>
      </c>
      <c r="AY50" s="17"/>
      <c r="AZ50" s="7">
        <f t="shared" si="12"/>
        <v>0</v>
      </c>
      <c r="BA50" s="7" t="e">
        <f t="shared" si="38"/>
        <v>#DIV/0!</v>
      </c>
      <c r="BB50" s="7" t="e">
        <f t="shared" si="39"/>
        <v>#DIV/0!</v>
      </c>
      <c r="BC50" s="7" t="e">
        <f t="shared" si="40"/>
        <v>#DIV/0!</v>
      </c>
      <c r="BD50" s="7" t="e">
        <f t="shared" si="41"/>
        <v>#DIV/0!</v>
      </c>
      <c r="BE50" s="7" t="e">
        <f t="shared" si="42"/>
        <v>#DIV/0!</v>
      </c>
      <c r="BF50" s="7" t="e">
        <f t="shared" si="43"/>
        <v>#DIV/0!</v>
      </c>
      <c r="BG50" s="7">
        <f t="shared" si="13"/>
        <v>0</v>
      </c>
      <c r="BH50" s="17"/>
      <c r="BI50" s="8" t="e">
        <f t="shared" si="14"/>
        <v>#DIV/0!</v>
      </c>
      <c r="BJ50" s="17"/>
      <c r="BK50" s="17"/>
      <c r="BV50" s="17"/>
      <c r="BW50" s="17"/>
      <c r="BX50" s="17"/>
      <c r="BY50" s="17"/>
      <c r="BZ50" s="9"/>
      <c r="CA50" s="17"/>
      <c r="CB50" s="17"/>
      <c r="CC50" s="17"/>
      <c r="CD50" s="17"/>
      <c r="CE50" s="17"/>
      <c r="CF50" s="17"/>
      <c r="CG50" s="17"/>
      <c r="CJ50" s="17"/>
      <c r="CM50" s="17">
        <f t="shared" si="0"/>
        <v>0</v>
      </c>
      <c r="CN50" s="17">
        <f t="shared" si="108"/>
        <v>0</v>
      </c>
      <c r="CO50" s="17">
        <f t="shared" si="108"/>
        <v>0</v>
      </c>
      <c r="CP50" s="17">
        <f t="shared" si="2"/>
        <v>0</v>
      </c>
      <c r="CQ50" s="17">
        <f t="shared" si="3"/>
        <v>0</v>
      </c>
      <c r="CR50" s="17">
        <f t="shared" si="4"/>
        <v>0</v>
      </c>
      <c r="CS50" s="17"/>
      <c r="CT50" s="17">
        <f t="shared" si="109"/>
        <v>0</v>
      </c>
      <c r="CU50" s="17">
        <f t="shared" si="109"/>
        <v>0</v>
      </c>
      <c r="CV50" s="17">
        <f t="shared" si="6"/>
        <v>0</v>
      </c>
      <c r="CW50" s="17">
        <f t="shared" si="7"/>
        <v>0</v>
      </c>
      <c r="CX50" s="17">
        <f t="shared" si="8"/>
        <v>0</v>
      </c>
      <c r="CY50" s="17"/>
      <c r="CZ50" s="17" t="e">
        <f t="shared" si="114"/>
        <v>#DIV/0!</v>
      </c>
      <c r="DA50" s="17"/>
      <c r="DB50" s="17"/>
      <c r="DC50" s="17"/>
      <c r="DD50" s="17"/>
      <c r="DE50" s="3">
        <f t="shared" si="9"/>
        <v>0</v>
      </c>
      <c r="DF50" s="3" t="e">
        <f t="shared" si="10"/>
        <v>#DIV/0!</v>
      </c>
      <c r="DG50" s="17" t="e">
        <f t="shared" si="111"/>
        <v>#DIV/0!</v>
      </c>
      <c r="DH50" s="17"/>
      <c r="DI50" s="17" t="e">
        <f t="shared" si="112"/>
        <v>#DIV/0!</v>
      </c>
      <c r="DJ50" s="17"/>
      <c r="DK50" s="17"/>
      <c r="DL50" s="17"/>
    </row>
    <row r="51" spans="1:116" ht="14" x14ac:dyDescent="0.15">
      <c r="A51" s="1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7"/>
      <c r="AP51" s="16"/>
      <c r="AR51" s="17">
        <f t="shared" si="32"/>
        <v>0</v>
      </c>
      <c r="AS51" s="17">
        <f t="shared" si="33"/>
        <v>0</v>
      </c>
      <c r="AT51" s="17">
        <f t="shared" si="113"/>
        <v>0</v>
      </c>
      <c r="AU51" s="17">
        <f t="shared" si="35"/>
        <v>0</v>
      </c>
      <c r="AV51" s="17">
        <f t="shared" si="36"/>
        <v>0</v>
      </c>
      <c r="AW51" s="17">
        <f t="shared" si="37"/>
        <v>0</v>
      </c>
      <c r="AX51" s="18">
        <f t="shared" si="11"/>
        <v>0</v>
      </c>
      <c r="AY51" s="17"/>
      <c r="AZ51" s="7">
        <f t="shared" si="12"/>
        <v>0</v>
      </c>
      <c r="BA51" s="7" t="e">
        <f t="shared" si="38"/>
        <v>#DIV/0!</v>
      </c>
      <c r="BB51" s="7" t="e">
        <f t="shared" si="39"/>
        <v>#DIV/0!</v>
      </c>
      <c r="BC51" s="7" t="e">
        <f t="shared" si="40"/>
        <v>#DIV/0!</v>
      </c>
      <c r="BD51" s="7" t="e">
        <f t="shared" si="41"/>
        <v>#DIV/0!</v>
      </c>
      <c r="BE51" s="7" t="e">
        <f t="shared" si="42"/>
        <v>#DIV/0!</v>
      </c>
      <c r="BF51" s="7" t="e">
        <f t="shared" si="43"/>
        <v>#DIV/0!</v>
      </c>
      <c r="BG51" s="7">
        <f t="shared" si="13"/>
        <v>0</v>
      </c>
      <c r="BH51" s="17"/>
      <c r="BI51" s="8" t="e">
        <f t="shared" si="14"/>
        <v>#DIV/0!</v>
      </c>
      <c r="BJ51" s="17"/>
      <c r="BK51" s="17"/>
      <c r="BV51" s="17"/>
      <c r="BW51" s="17"/>
      <c r="BX51" s="17"/>
      <c r="BY51" s="17"/>
      <c r="BZ51" s="9"/>
      <c r="CA51" s="17"/>
      <c r="CB51" s="17"/>
      <c r="CC51" s="17"/>
      <c r="CD51" s="17"/>
      <c r="CE51" s="17"/>
      <c r="CF51" s="17"/>
      <c r="CG51" s="17"/>
      <c r="CJ51" s="17"/>
      <c r="CM51" s="17">
        <f t="shared" si="0"/>
        <v>0</v>
      </c>
      <c r="CN51" s="17">
        <f t="shared" si="108"/>
        <v>0</v>
      </c>
      <c r="CO51" s="17">
        <f t="shared" si="108"/>
        <v>0</v>
      </c>
      <c r="CP51" s="17">
        <f t="shared" si="2"/>
        <v>0</v>
      </c>
      <c r="CQ51" s="17">
        <f t="shared" si="3"/>
        <v>0</v>
      </c>
      <c r="CR51" s="17">
        <f t="shared" si="4"/>
        <v>0</v>
      </c>
      <c r="CS51" s="17"/>
      <c r="CT51" s="17">
        <f t="shared" si="109"/>
        <v>0</v>
      </c>
      <c r="CU51" s="17">
        <f t="shared" si="109"/>
        <v>0</v>
      </c>
      <c r="CV51" s="17">
        <f t="shared" si="6"/>
        <v>0</v>
      </c>
      <c r="CW51" s="17">
        <f t="shared" si="7"/>
        <v>0</v>
      </c>
      <c r="CX51" s="17">
        <f t="shared" si="8"/>
        <v>0</v>
      </c>
      <c r="CY51" s="17"/>
      <c r="CZ51" s="17" t="e">
        <f t="shared" si="114"/>
        <v>#DIV/0!</v>
      </c>
      <c r="DA51" s="17"/>
      <c r="DB51" s="17"/>
      <c r="DC51" s="17"/>
      <c r="DD51" s="17"/>
      <c r="DE51" s="3">
        <f t="shared" si="9"/>
        <v>0</v>
      </c>
      <c r="DF51" s="3" t="e">
        <f t="shared" si="10"/>
        <v>#DIV/0!</v>
      </c>
      <c r="DG51" s="17" t="e">
        <f t="shared" si="111"/>
        <v>#DIV/0!</v>
      </c>
      <c r="DH51" s="17"/>
      <c r="DI51" s="17" t="e">
        <f t="shared" si="112"/>
        <v>#DIV/0!</v>
      </c>
      <c r="DJ51" s="17"/>
      <c r="DK51" s="17"/>
      <c r="DL51" s="17"/>
    </row>
    <row r="52" spans="1:116" ht="14" x14ac:dyDescent="0.15">
      <c r="A52" s="1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7"/>
      <c r="AP52" s="16"/>
      <c r="AR52" s="17">
        <f t="shared" si="32"/>
        <v>0</v>
      </c>
      <c r="AS52" s="17">
        <f t="shared" si="33"/>
        <v>0</v>
      </c>
      <c r="AT52" s="17">
        <f t="shared" si="113"/>
        <v>0</v>
      </c>
      <c r="AU52" s="17">
        <f t="shared" si="35"/>
        <v>0</v>
      </c>
      <c r="AV52" s="17">
        <f t="shared" si="36"/>
        <v>0</v>
      </c>
      <c r="AW52" s="17">
        <f t="shared" si="37"/>
        <v>0</v>
      </c>
      <c r="AX52" s="18">
        <f t="shared" si="11"/>
        <v>0</v>
      </c>
      <c r="AY52" s="17"/>
      <c r="AZ52" s="7">
        <f t="shared" si="12"/>
        <v>0</v>
      </c>
      <c r="BA52" s="7" t="e">
        <f t="shared" si="38"/>
        <v>#DIV/0!</v>
      </c>
      <c r="BB52" s="7" t="e">
        <f t="shared" si="39"/>
        <v>#DIV/0!</v>
      </c>
      <c r="BC52" s="7" t="e">
        <f t="shared" si="40"/>
        <v>#DIV/0!</v>
      </c>
      <c r="BD52" s="7" t="e">
        <f t="shared" si="41"/>
        <v>#DIV/0!</v>
      </c>
      <c r="BE52" s="7" t="e">
        <f t="shared" si="42"/>
        <v>#DIV/0!</v>
      </c>
      <c r="BF52" s="7" t="e">
        <f t="shared" si="43"/>
        <v>#DIV/0!</v>
      </c>
      <c r="BG52" s="7">
        <f t="shared" si="13"/>
        <v>0</v>
      </c>
      <c r="BH52" s="17"/>
      <c r="BI52" s="8" t="e">
        <f t="shared" si="14"/>
        <v>#DIV/0!</v>
      </c>
      <c r="BJ52" s="17"/>
      <c r="BK52" s="17"/>
      <c r="BV52" s="17"/>
      <c r="BW52" s="17"/>
      <c r="BX52" s="17"/>
      <c r="BY52" s="17"/>
      <c r="BZ52" s="9"/>
      <c r="CA52" s="17"/>
      <c r="CB52" s="17"/>
      <c r="CC52" s="17"/>
      <c r="CD52" s="17"/>
      <c r="CE52" s="17"/>
      <c r="CF52" s="17"/>
      <c r="CG52" s="17"/>
      <c r="CJ52" s="17"/>
      <c r="CM52" s="17">
        <f t="shared" si="0"/>
        <v>0</v>
      </c>
      <c r="CN52" s="17">
        <f t="shared" ref="CN52:CO67" si="115">M52</f>
        <v>0</v>
      </c>
      <c r="CO52" s="17">
        <f t="shared" si="115"/>
        <v>0</v>
      </c>
      <c r="CP52" s="17">
        <f t="shared" si="2"/>
        <v>0</v>
      </c>
      <c r="CQ52" s="17">
        <f t="shared" si="3"/>
        <v>0</v>
      </c>
      <c r="CR52" s="17">
        <f t="shared" si="4"/>
        <v>0</v>
      </c>
      <c r="CS52" s="17"/>
      <c r="CT52" s="17">
        <f t="shared" ref="CT52:CU67" si="116">AG52^2</f>
        <v>0</v>
      </c>
      <c r="CU52" s="17">
        <f t="shared" si="116"/>
        <v>0</v>
      </c>
      <c r="CV52" s="17">
        <f t="shared" si="6"/>
        <v>0</v>
      </c>
      <c r="CW52" s="17">
        <f t="shared" si="7"/>
        <v>0</v>
      </c>
      <c r="CX52" s="17">
        <f t="shared" si="8"/>
        <v>0</v>
      </c>
      <c r="CY52" s="17"/>
      <c r="CZ52" s="17" t="e">
        <f t="shared" si="114"/>
        <v>#DIV/0!</v>
      </c>
      <c r="DA52" s="17"/>
      <c r="DB52" s="17"/>
      <c r="DC52" s="17"/>
      <c r="DD52" s="17"/>
      <c r="DE52" s="3">
        <f t="shared" si="9"/>
        <v>0</v>
      </c>
      <c r="DF52" s="3" t="e">
        <f t="shared" si="10"/>
        <v>#DIV/0!</v>
      </c>
      <c r="DG52" s="17" t="e">
        <f t="shared" si="111"/>
        <v>#DIV/0!</v>
      </c>
      <c r="DH52" s="17"/>
      <c r="DI52" s="17" t="e">
        <f t="shared" si="112"/>
        <v>#DIV/0!</v>
      </c>
      <c r="DJ52" s="17"/>
      <c r="DK52" s="17"/>
      <c r="DL52" s="17"/>
    </row>
    <row r="53" spans="1:116" ht="14" x14ac:dyDescent="0.15">
      <c r="A53" s="1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7"/>
      <c r="AP53" s="16"/>
      <c r="AR53" s="17">
        <f t="shared" si="32"/>
        <v>0</v>
      </c>
      <c r="AS53" s="17">
        <f t="shared" si="33"/>
        <v>0</v>
      </c>
      <c r="AT53" s="17">
        <f t="shared" si="113"/>
        <v>0</v>
      </c>
      <c r="AU53" s="17">
        <f t="shared" si="35"/>
        <v>0</v>
      </c>
      <c r="AV53" s="17">
        <f t="shared" si="36"/>
        <v>0</v>
      </c>
      <c r="AW53" s="17">
        <f t="shared" si="37"/>
        <v>0</v>
      </c>
      <c r="AX53" s="18">
        <f t="shared" si="11"/>
        <v>0</v>
      </c>
      <c r="AY53" s="17"/>
      <c r="AZ53" s="7">
        <f t="shared" si="12"/>
        <v>0</v>
      </c>
      <c r="BA53" s="7" t="e">
        <f t="shared" si="38"/>
        <v>#DIV/0!</v>
      </c>
      <c r="BB53" s="7" t="e">
        <f t="shared" si="39"/>
        <v>#DIV/0!</v>
      </c>
      <c r="BC53" s="7" t="e">
        <f t="shared" si="40"/>
        <v>#DIV/0!</v>
      </c>
      <c r="BD53" s="7" t="e">
        <f t="shared" si="41"/>
        <v>#DIV/0!</v>
      </c>
      <c r="BE53" s="7" t="e">
        <f t="shared" si="42"/>
        <v>#DIV/0!</v>
      </c>
      <c r="BF53" s="7" t="e">
        <f t="shared" si="43"/>
        <v>#DIV/0!</v>
      </c>
      <c r="BG53" s="7">
        <f t="shared" si="13"/>
        <v>0</v>
      </c>
      <c r="BH53" s="17"/>
      <c r="BI53" s="8" t="e">
        <f t="shared" si="14"/>
        <v>#DIV/0!</v>
      </c>
      <c r="BJ53" s="17"/>
      <c r="BK53" s="17"/>
      <c r="BV53" s="17"/>
      <c r="BW53" s="17"/>
      <c r="BX53" s="17"/>
      <c r="BY53" s="17"/>
      <c r="BZ53" s="9"/>
      <c r="CA53" s="17"/>
      <c r="CB53" s="17"/>
      <c r="CC53" s="17"/>
      <c r="CD53" s="17"/>
      <c r="CE53" s="17"/>
      <c r="CF53" s="17"/>
      <c r="CG53" s="17"/>
      <c r="CJ53" s="17"/>
      <c r="CM53" s="17">
        <f t="shared" si="0"/>
        <v>0</v>
      </c>
      <c r="CN53" s="17">
        <f t="shared" si="115"/>
        <v>0</v>
      </c>
      <c r="CO53" s="17">
        <f t="shared" si="115"/>
        <v>0</v>
      </c>
      <c r="CP53" s="17">
        <f t="shared" si="2"/>
        <v>0</v>
      </c>
      <c r="CQ53" s="17">
        <f t="shared" si="3"/>
        <v>0</v>
      </c>
      <c r="CR53" s="17">
        <f t="shared" si="4"/>
        <v>0</v>
      </c>
      <c r="CS53" s="17"/>
      <c r="CT53" s="17">
        <f t="shared" si="116"/>
        <v>0</v>
      </c>
      <c r="CU53" s="17">
        <f t="shared" si="116"/>
        <v>0</v>
      </c>
      <c r="CV53" s="17">
        <f t="shared" si="6"/>
        <v>0</v>
      </c>
      <c r="CW53" s="17">
        <f t="shared" si="7"/>
        <v>0</v>
      </c>
      <c r="CX53" s="17">
        <f t="shared" si="8"/>
        <v>0</v>
      </c>
      <c r="CY53" s="17"/>
      <c r="CZ53" s="17" t="e">
        <f t="shared" si="114"/>
        <v>#DIV/0!</v>
      </c>
      <c r="DA53" s="17"/>
      <c r="DB53" s="17"/>
      <c r="DC53" s="17"/>
      <c r="DD53" s="17"/>
      <c r="DE53" s="3">
        <f t="shared" si="9"/>
        <v>0</v>
      </c>
      <c r="DF53" s="3" t="e">
        <f t="shared" si="10"/>
        <v>#DIV/0!</v>
      </c>
      <c r="DG53" s="17" t="e">
        <f t="shared" si="111"/>
        <v>#DIV/0!</v>
      </c>
      <c r="DH53" s="17"/>
      <c r="DI53" s="17" t="e">
        <f t="shared" si="112"/>
        <v>#DIV/0!</v>
      </c>
      <c r="DJ53" s="17"/>
      <c r="DK53" s="17"/>
      <c r="DL53" s="17"/>
    </row>
    <row r="54" spans="1:116" ht="14" x14ac:dyDescent="0.15">
      <c r="A54" s="1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7"/>
      <c r="AP54" s="16"/>
      <c r="AR54" s="17">
        <f t="shared" si="32"/>
        <v>0</v>
      </c>
      <c r="AS54" s="17">
        <f t="shared" si="33"/>
        <v>0</v>
      </c>
      <c r="AT54" s="17">
        <f t="shared" si="113"/>
        <v>0</v>
      </c>
      <c r="AU54" s="17">
        <f t="shared" si="35"/>
        <v>0</v>
      </c>
      <c r="AV54" s="17">
        <f t="shared" si="36"/>
        <v>0</v>
      </c>
      <c r="AW54" s="17">
        <f t="shared" si="37"/>
        <v>0</v>
      </c>
      <c r="AX54" s="18">
        <f t="shared" si="11"/>
        <v>0</v>
      </c>
      <c r="AY54" s="17"/>
      <c r="AZ54" s="7">
        <f t="shared" si="12"/>
        <v>0</v>
      </c>
      <c r="BA54" s="7" t="e">
        <f t="shared" si="38"/>
        <v>#DIV/0!</v>
      </c>
      <c r="BB54" s="7" t="e">
        <f t="shared" si="39"/>
        <v>#DIV/0!</v>
      </c>
      <c r="BC54" s="7" t="e">
        <f t="shared" si="40"/>
        <v>#DIV/0!</v>
      </c>
      <c r="BD54" s="7" t="e">
        <f t="shared" si="41"/>
        <v>#DIV/0!</v>
      </c>
      <c r="BE54" s="7" t="e">
        <f t="shared" si="42"/>
        <v>#DIV/0!</v>
      </c>
      <c r="BF54" s="7" t="e">
        <f t="shared" si="43"/>
        <v>#DIV/0!</v>
      </c>
      <c r="BG54" s="7">
        <f t="shared" si="13"/>
        <v>0</v>
      </c>
      <c r="BH54" s="17"/>
      <c r="BI54" s="8" t="e">
        <f t="shared" si="14"/>
        <v>#DIV/0!</v>
      </c>
      <c r="BJ54" s="17"/>
      <c r="BK54" s="17"/>
      <c r="BV54" s="17"/>
      <c r="BW54" s="17"/>
      <c r="BX54" s="17"/>
      <c r="BY54" s="17"/>
      <c r="BZ54" s="9"/>
      <c r="CA54" s="17"/>
      <c r="CB54" s="17"/>
      <c r="CC54" s="17"/>
      <c r="CD54" s="17"/>
      <c r="CE54" s="17"/>
      <c r="CF54" s="17"/>
      <c r="CG54" s="17"/>
      <c r="CJ54" s="17"/>
      <c r="CM54" s="17">
        <f t="shared" si="0"/>
        <v>0</v>
      </c>
      <c r="CN54" s="17">
        <f t="shared" si="115"/>
        <v>0</v>
      </c>
      <c r="CO54" s="17">
        <f t="shared" si="115"/>
        <v>0</v>
      </c>
      <c r="CP54" s="17">
        <f t="shared" si="2"/>
        <v>0</v>
      </c>
      <c r="CQ54" s="17">
        <f t="shared" si="3"/>
        <v>0</v>
      </c>
      <c r="CR54" s="17">
        <f t="shared" si="4"/>
        <v>0</v>
      </c>
      <c r="CS54" s="17"/>
      <c r="CT54" s="17">
        <f t="shared" si="116"/>
        <v>0</v>
      </c>
      <c r="CU54" s="17">
        <f t="shared" si="116"/>
        <v>0</v>
      </c>
      <c r="CV54" s="17">
        <f t="shared" si="6"/>
        <v>0</v>
      </c>
      <c r="CW54" s="17">
        <f t="shared" si="7"/>
        <v>0</v>
      </c>
      <c r="CX54" s="17">
        <f t="shared" si="8"/>
        <v>0</v>
      </c>
      <c r="CY54" s="17"/>
      <c r="CZ54" s="17" t="e">
        <f t="shared" si="114"/>
        <v>#DIV/0!</v>
      </c>
      <c r="DA54" s="17"/>
      <c r="DB54" s="17"/>
      <c r="DC54" s="17"/>
      <c r="DD54" s="17"/>
      <c r="DE54" s="3">
        <f t="shared" si="9"/>
        <v>0</v>
      </c>
      <c r="DF54" s="3" t="e">
        <f t="shared" si="10"/>
        <v>#DIV/0!</v>
      </c>
      <c r="DG54" s="17" t="e">
        <f t="shared" si="111"/>
        <v>#DIV/0!</v>
      </c>
      <c r="DH54" s="17"/>
      <c r="DI54" s="17" t="e">
        <f t="shared" si="112"/>
        <v>#DIV/0!</v>
      </c>
      <c r="DJ54" s="17"/>
      <c r="DK54" s="17"/>
      <c r="DL54" s="17"/>
    </row>
    <row r="55" spans="1:116" ht="14" x14ac:dyDescent="0.15">
      <c r="A55" s="1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7"/>
      <c r="AP55" s="16"/>
      <c r="AR55" s="17">
        <f t="shared" si="32"/>
        <v>0</v>
      </c>
      <c r="AS55" s="17">
        <f t="shared" si="33"/>
        <v>0</v>
      </c>
      <c r="AT55" s="17">
        <f t="shared" si="113"/>
        <v>0</v>
      </c>
      <c r="AU55" s="17">
        <f t="shared" si="35"/>
        <v>0</v>
      </c>
      <c r="AV55" s="17">
        <f t="shared" si="36"/>
        <v>0</v>
      </c>
      <c r="AW55" s="17">
        <f t="shared" si="37"/>
        <v>0</v>
      </c>
      <c r="AX55" s="18">
        <f t="shared" si="11"/>
        <v>0</v>
      </c>
      <c r="AY55" s="17"/>
      <c r="AZ55" s="7">
        <f t="shared" si="12"/>
        <v>0</v>
      </c>
      <c r="BA55" s="7" t="e">
        <f t="shared" si="38"/>
        <v>#DIV/0!</v>
      </c>
      <c r="BB55" s="7" t="e">
        <f t="shared" si="39"/>
        <v>#DIV/0!</v>
      </c>
      <c r="BC55" s="7" t="e">
        <f t="shared" si="40"/>
        <v>#DIV/0!</v>
      </c>
      <c r="BD55" s="7" t="e">
        <f t="shared" si="41"/>
        <v>#DIV/0!</v>
      </c>
      <c r="BE55" s="7" t="e">
        <f t="shared" si="42"/>
        <v>#DIV/0!</v>
      </c>
      <c r="BF55" s="7" t="e">
        <f t="shared" si="43"/>
        <v>#DIV/0!</v>
      </c>
      <c r="BG55" s="7">
        <f t="shared" si="13"/>
        <v>0</v>
      </c>
      <c r="BH55" s="17"/>
      <c r="BI55" s="8" t="e">
        <f t="shared" si="14"/>
        <v>#DIV/0!</v>
      </c>
      <c r="BJ55" s="17"/>
      <c r="BK55" s="17"/>
      <c r="BV55" s="17"/>
      <c r="BW55" s="17"/>
      <c r="BX55" s="17"/>
      <c r="BY55" s="17"/>
      <c r="BZ55" s="9"/>
      <c r="CA55" s="17"/>
      <c r="CB55" s="17"/>
      <c r="CC55" s="17"/>
      <c r="CD55" s="17"/>
      <c r="CE55" s="17"/>
      <c r="CF55" s="17"/>
      <c r="CG55" s="17"/>
      <c r="CJ55" s="17"/>
      <c r="CM55" s="17">
        <f t="shared" si="0"/>
        <v>0</v>
      </c>
      <c r="CN55" s="17">
        <f t="shared" si="115"/>
        <v>0</v>
      </c>
      <c r="CO55" s="17">
        <f t="shared" si="115"/>
        <v>0</v>
      </c>
      <c r="CP55" s="17">
        <f t="shared" si="2"/>
        <v>0</v>
      </c>
      <c r="CQ55" s="17">
        <f t="shared" si="3"/>
        <v>0</v>
      </c>
      <c r="CR55" s="17">
        <f t="shared" si="4"/>
        <v>0</v>
      </c>
      <c r="CS55" s="17"/>
      <c r="CT55" s="17">
        <f t="shared" si="116"/>
        <v>0</v>
      </c>
      <c r="CU55" s="17">
        <f t="shared" si="116"/>
        <v>0</v>
      </c>
      <c r="CV55" s="17">
        <f t="shared" si="6"/>
        <v>0</v>
      </c>
      <c r="CW55" s="17">
        <f t="shared" si="7"/>
        <v>0</v>
      </c>
      <c r="CX55" s="17">
        <f t="shared" si="8"/>
        <v>0</v>
      </c>
      <c r="CY55" s="17"/>
      <c r="CZ55" s="17" t="e">
        <f t="shared" si="114"/>
        <v>#DIV/0!</v>
      </c>
      <c r="DA55" s="17"/>
      <c r="DB55" s="17"/>
      <c r="DC55" s="17"/>
      <c r="DD55" s="17"/>
      <c r="DE55" s="3">
        <f t="shared" si="9"/>
        <v>0</v>
      </c>
      <c r="DF55" s="3" t="e">
        <f t="shared" si="10"/>
        <v>#DIV/0!</v>
      </c>
      <c r="DG55" s="17" t="e">
        <f t="shared" si="111"/>
        <v>#DIV/0!</v>
      </c>
      <c r="DH55" s="17"/>
      <c r="DI55" s="17" t="e">
        <f t="shared" si="112"/>
        <v>#DIV/0!</v>
      </c>
      <c r="DJ55" s="17"/>
      <c r="DK55" s="17"/>
      <c r="DL55" s="17"/>
    </row>
    <row r="56" spans="1:116" ht="14" x14ac:dyDescent="0.15">
      <c r="A56" s="15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7"/>
      <c r="AP56" s="16"/>
      <c r="AR56" s="17">
        <f t="shared" si="32"/>
        <v>0</v>
      </c>
      <c r="AS56" s="17">
        <f t="shared" si="33"/>
        <v>0</v>
      </c>
      <c r="AT56" s="17">
        <f t="shared" si="113"/>
        <v>0</v>
      </c>
      <c r="AU56" s="17">
        <f t="shared" si="35"/>
        <v>0</v>
      </c>
      <c r="AV56" s="17">
        <f t="shared" si="36"/>
        <v>0</v>
      </c>
      <c r="AW56" s="17">
        <f t="shared" si="37"/>
        <v>0</v>
      </c>
      <c r="AX56" s="18">
        <f t="shared" si="11"/>
        <v>0</v>
      </c>
      <c r="AY56" s="17"/>
      <c r="AZ56" s="7">
        <f t="shared" si="12"/>
        <v>0</v>
      </c>
      <c r="BA56" s="7" t="e">
        <f t="shared" si="38"/>
        <v>#DIV/0!</v>
      </c>
      <c r="BB56" s="7" t="e">
        <f t="shared" si="39"/>
        <v>#DIV/0!</v>
      </c>
      <c r="BC56" s="7" t="e">
        <f t="shared" si="40"/>
        <v>#DIV/0!</v>
      </c>
      <c r="BD56" s="7" t="e">
        <f t="shared" si="41"/>
        <v>#DIV/0!</v>
      </c>
      <c r="BE56" s="7" t="e">
        <f t="shared" si="42"/>
        <v>#DIV/0!</v>
      </c>
      <c r="BF56" s="7" t="e">
        <f t="shared" si="43"/>
        <v>#DIV/0!</v>
      </c>
      <c r="BG56" s="7">
        <f t="shared" si="13"/>
        <v>0</v>
      </c>
      <c r="BH56" s="17"/>
      <c r="BI56" s="8" t="e">
        <f t="shared" si="14"/>
        <v>#DIV/0!</v>
      </c>
      <c r="BJ56" s="17"/>
      <c r="BK56" s="17"/>
      <c r="BV56" s="17"/>
      <c r="BW56" s="17"/>
      <c r="BX56" s="17"/>
      <c r="BY56" s="17"/>
      <c r="BZ56" s="9"/>
      <c r="CA56" s="17"/>
      <c r="CB56" s="17"/>
      <c r="CC56" s="17"/>
      <c r="CD56" s="17"/>
      <c r="CE56" s="17"/>
      <c r="CF56" s="17"/>
      <c r="CG56" s="17"/>
      <c r="CJ56" s="17"/>
      <c r="CM56" s="17">
        <f t="shared" si="0"/>
        <v>0</v>
      </c>
      <c r="CN56" s="17">
        <f t="shared" si="115"/>
        <v>0</v>
      </c>
      <c r="CO56" s="17">
        <f t="shared" si="115"/>
        <v>0</v>
      </c>
      <c r="CP56" s="17">
        <f t="shared" si="2"/>
        <v>0</v>
      </c>
      <c r="CQ56" s="17">
        <f t="shared" si="3"/>
        <v>0</v>
      </c>
      <c r="CR56" s="17">
        <f t="shared" si="4"/>
        <v>0</v>
      </c>
      <c r="CS56" s="17"/>
      <c r="CT56" s="17">
        <f t="shared" si="116"/>
        <v>0</v>
      </c>
      <c r="CU56" s="17">
        <f t="shared" si="116"/>
        <v>0</v>
      </c>
      <c r="CV56" s="17">
        <f t="shared" si="6"/>
        <v>0</v>
      </c>
      <c r="CW56" s="17">
        <f t="shared" si="7"/>
        <v>0</v>
      </c>
      <c r="CX56" s="17">
        <f t="shared" si="8"/>
        <v>0</v>
      </c>
      <c r="CY56" s="17"/>
      <c r="CZ56" s="17" t="e">
        <f t="shared" si="114"/>
        <v>#DIV/0!</v>
      </c>
      <c r="DA56" s="17"/>
      <c r="DB56" s="17"/>
      <c r="DC56" s="17"/>
      <c r="DD56" s="17"/>
      <c r="DE56" s="3">
        <f t="shared" si="9"/>
        <v>0</v>
      </c>
      <c r="DF56" s="3" t="e">
        <f t="shared" si="10"/>
        <v>#DIV/0!</v>
      </c>
      <c r="DG56" s="17" t="e">
        <f t="shared" si="111"/>
        <v>#DIV/0!</v>
      </c>
      <c r="DH56" s="17"/>
      <c r="DI56" s="17" t="e">
        <f t="shared" si="112"/>
        <v>#DIV/0!</v>
      </c>
      <c r="DJ56" s="17"/>
      <c r="DK56" s="17"/>
      <c r="DL56" s="17"/>
    </row>
    <row r="57" spans="1:116" ht="14" x14ac:dyDescent="0.15">
      <c r="A57" s="15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7"/>
      <c r="AP57" s="16"/>
      <c r="AR57" s="17">
        <f t="shared" si="32"/>
        <v>0</v>
      </c>
      <c r="AS57" s="17">
        <f t="shared" si="33"/>
        <v>0</v>
      </c>
      <c r="AT57" s="17">
        <f t="shared" si="113"/>
        <v>0</v>
      </c>
      <c r="AU57" s="17">
        <f t="shared" si="35"/>
        <v>0</v>
      </c>
      <c r="AV57" s="17">
        <f t="shared" si="36"/>
        <v>0</v>
      </c>
      <c r="AW57" s="17">
        <f t="shared" si="37"/>
        <v>0</v>
      </c>
      <c r="AX57" s="18">
        <f t="shared" si="11"/>
        <v>0</v>
      </c>
      <c r="AY57" s="17"/>
      <c r="AZ57" s="7">
        <f t="shared" si="12"/>
        <v>0</v>
      </c>
      <c r="BA57" s="7" t="e">
        <f t="shared" si="38"/>
        <v>#DIV/0!</v>
      </c>
      <c r="BB57" s="7" t="e">
        <f t="shared" si="39"/>
        <v>#DIV/0!</v>
      </c>
      <c r="BC57" s="7" t="e">
        <f t="shared" si="40"/>
        <v>#DIV/0!</v>
      </c>
      <c r="BD57" s="7" t="e">
        <f t="shared" si="41"/>
        <v>#DIV/0!</v>
      </c>
      <c r="BE57" s="7" t="e">
        <f t="shared" si="42"/>
        <v>#DIV/0!</v>
      </c>
      <c r="BF57" s="7" t="e">
        <f t="shared" si="43"/>
        <v>#DIV/0!</v>
      </c>
      <c r="BG57" s="7">
        <f t="shared" si="13"/>
        <v>0</v>
      </c>
      <c r="BH57" s="17"/>
      <c r="BI57" s="8" t="e">
        <f t="shared" si="14"/>
        <v>#DIV/0!</v>
      </c>
      <c r="BJ57" s="17"/>
      <c r="BK57" s="17"/>
      <c r="BV57" s="17"/>
      <c r="BW57" s="17"/>
      <c r="BX57" s="17"/>
      <c r="BY57" s="17"/>
      <c r="BZ57" s="9"/>
      <c r="CA57" s="17"/>
      <c r="CB57" s="17"/>
      <c r="CC57" s="17"/>
      <c r="CD57" s="17"/>
      <c r="CE57" s="17"/>
      <c r="CF57" s="17"/>
      <c r="CG57" s="17"/>
      <c r="CJ57" s="17"/>
      <c r="CM57" s="17">
        <f t="shared" si="0"/>
        <v>0</v>
      </c>
      <c r="CN57" s="17">
        <f t="shared" si="115"/>
        <v>0</v>
      </c>
      <c r="CO57" s="17">
        <f t="shared" si="115"/>
        <v>0</v>
      </c>
      <c r="CP57" s="17">
        <f t="shared" si="2"/>
        <v>0</v>
      </c>
      <c r="CQ57" s="17">
        <f t="shared" si="3"/>
        <v>0</v>
      </c>
      <c r="CR57" s="17">
        <f t="shared" si="4"/>
        <v>0</v>
      </c>
      <c r="CS57" s="17"/>
      <c r="CT57" s="17">
        <f t="shared" si="116"/>
        <v>0</v>
      </c>
      <c r="CU57" s="17">
        <f t="shared" si="116"/>
        <v>0</v>
      </c>
      <c r="CV57" s="17">
        <f t="shared" si="6"/>
        <v>0</v>
      </c>
      <c r="CW57" s="17">
        <f t="shared" si="7"/>
        <v>0</v>
      </c>
      <c r="CX57" s="17">
        <f t="shared" si="8"/>
        <v>0</v>
      </c>
      <c r="CY57" s="17"/>
      <c r="CZ57" s="17" t="e">
        <f t="shared" si="114"/>
        <v>#DIV/0!</v>
      </c>
      <c r="DA57" s="17"/>
      <c r="DB57" s="17"/>
      <c r="DC57" s="17"/>
      <c r="DD57" s="17"/>
      <c r="DE57" s="3">
        <f t="shared" si="9"/>
        <v>0</v>
      </c>
      <c r="DF57" s="3" t="e">
        <f t="shared" si="10"/>
        <v>#DIV/0!</v>
      </c>
      <c r="DG57" s="17" t="e">
        <f t="shared" si="111"/>
        <v>#DIV/0!</v>
      </c>
      <c r="DH57" s="17"/>
      <c r="DI57" s="17" t="e">
        <f t="shared" si="112"/>
        <v>#DIV/0!</v>
      </c>
      <c r="DJ57" s="17"/>
      <c r="DK57" s="17"/>
      <c r="DL57" s="17"/>
    </row>
    <row r="58" spans="1:116" x14ac:dyDescent="0.1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7"/>
      <c r="AP58" s="16"/>
      <c r="AR58" s="17">
        <f t="shared" si="32"/>
        <v>0</v>
      </c>
      <c r="AS58" s="17">
        <f t="shared" si="33"/>
        <v>0</v>
      </c>
      <c r="AT58" s="17">
        <f t="shared" si="113"/>
        <v>0</v>
      </c>
      <c r="AU58" s="17">
        <f t="shared" si="35"/>
        <v>0</v>
      </c>
      <c r="AV58" s="17">
        <f t="shared" si="36"/>
        <v>0</v>
      </c>
      <c r="AW58" s="17">
        <f t="shared" si="37"/>
        <v>0</v>
      </c>
      <c r="AX58" s="18">
        <f t="shared" si="11"/>
        <v>0</v>
      </c>
      <c r="AY58" s="17"/>
      <c r="AZ58" s="7">
        <f t="shared" si="12"/>
        <v>0</v>
      </c>
      <c r="BA58" s="7" t="e">
        <f t="shared" si="38"/>
        <v>#DIV/0!</v>
      </c>
      <c r="BB58" s="7" t="e">
        <f t="shared" si="39"/>
        <v>#DIV/0!</v>
      </c>
      <c r="BC58" s="7" t="e">
        <f t="shared" si="40"/>
        <v>#DIV/0!</v>
      </c>
      <c r="BD58" s="7" t="e">
        <f t="shared" si="41"/>
        <v>#DIV/0!</v>
      </c>
      <c r="BE58" s="7" t="e">
        <f t="shared" si="42"/>
        <v>#DIV/0!</v>
      </c>
      <c r="BF58" s="7" t="e">
        <f t="shared" si="43"/>
        <v>#DIV/0!</v>
      </c>
      <c r="BG58" s="7">
        <f t="shared" si="13"/>
        <v>0</v>
      </c>
      <c r="BH58" s="17"/>
      <c r="BI58" s="8" t="e">
        <f t="shared" si="14"/>
        <v>#DIV/0!</v>
      </c>
      <c r="BJ58" s="17"/>
      <c r="BK58" s="17"/>
      <c r="BV58" s="17"/>
      <c r="BW58" s="17"/>
      <c r="BX58" s="17"/>
      <c r="BY58" s="17"/>
      <c r="BZ58" s="9"/>
      <c r="CA58" s="17"/>
      <c r="CB58" s="17"/>
      <c r="CC58" s="17"/>
      <c r="CD58" s="17"/>
      <c r="CE58" s="17"/>
      <c r="CF58" s="17"/>
      <c r="CG58" s="17"/>
      <c r="CJ58" s="17"/>
      <c r="CM58" s="17">
        <f t="shared" si="0"/>
        <v>0</v>
      </c>
      <c r="CN58" s="17">
        <f t="shared" si="115"/>
        <v>0</v>
      </c>
      <c r="CO58" s="17">
        <f t="shared" si="115"/>
        <v>0</v>
      </c>
      <c r="CP58" s="17">
        <f t="shared" si="2"/>
        <v>0</v>
      </c>
      <c r="CQ58" s="17">
        <f t="shared" si="3"/>
        <v>0</v>
      </c>
      <c r="CR58" s="17">
        <f t="shared" si="4"/>
        <v>0</v>
      </c>
      <c r="CS58" s="17"/>
      <c r="CT58" s="17">
        <f t="shared" si="116"/>
        <v>0</v>
      </c>
      <c r="CU58" s="17">
        <f t="shared" si="116"/>
        <v>0</v>
      </c>
      <c r="CV58" s="17">
        <f t="shared" si="6"/>
        <v>0</v>
      </c>
      <c r="CW58" s="17">
        <f t="shared" si="7"/>
        <v>0</v>
      </c>
      <c r="CX58" s="17">
        <f t="shared" si="8"/>
        <v>0</v>
      </c>
      <c r="CY58" s="17"/>
      <c r="CZ58" s="17" t="e">
        <f t="shared" si="114"/>
        <v>#DIV/0!</v>
      </c>
      <c r="DA58" s="17"/>
      <c r="DB58" s="17"/>
      <c r="DC58" s="17"/>
      <c r="DD58" s="17"/>
      <c r="DE58" s="3">
        <f t="shared" si="9"/>
        <v>0</v>
      </c>
      <c r="DF58" s="3" t="e">
        <f t="shared" si="10"/>
        <v>#DIV/0!</v>
      </c>
      <c r="DG58" s="17" t="e">
        <f t="shared" si="111"/>
        <v>#DIV/0!</v>
      </c>
      <c r="DH58" s="17"/>
      <c r="DI58" s="17" t="e">
        <f t="shared" si="112"/>
        <v>#DIV/0!</v>
      </c>
      <c r="DJ58" s="17"/>
      <c r="DK58" s="17"/>
      <c r="DL58" s="17"/>
    </row>
    <row r="59" spans="1:116" ht="14" x14ac:dyDescent="0.15">
      <c r="A59" s="15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7"/>
      <c r="AP59" s="16"/>
      <c r="AR59" s="17">
        <f t="shared" si="32"/>
        <v>0</v>
      </c>
      <c r="AS59" s="17">
        <f t="shared" si="33"/>
        <v>0</v>
      </c>
      <c r="AT59" s="17">
        <f t="shared" si="113"/>
        <v>0</v>
      </c>
      <c r="AU59" s="17">
        <f t="shared" si="35"/>
        <v>0</v>
      </c>
      <c r="AV59" s="17">
        <f t="shared" si="36"/>
        <v>0</v>
      </c>
      <c r="AW59" s="17">
        <f t="shared" si="37"/>
        <v>0</v>
      </c>
      <c r="AX59" s="18">
        <f t="shared" si="11"/>
        <v>0</v>
      </c>
      <c r="AY59" s="17"/>
      <c r="AZ59" s="7">
        <f t="shared" si="12"/>
        <v>0</v>
      </c>
      <c r="BA59" s="7" t="e">
        <f t="shared" si="38"/>
        <v>#DIV/0!</v>
      </c>
      <c r="BB59" s="7" t="e">
        <f t="shared" si="39"/>
        <v>#DIV/0!</v>
      </c>
      <c r="BC59" s="7" t="e">
        <f t="shared" si="40"/>
        <v>#DIV/0!</v>
      </c>
      <c r="BD59" s="7" t="e">
        <f t="shared" si="41"/>
        <v>#DIV/0!</v>
      </c>
      <c r="BE59" s="7" t="e">
        <f t="shared" si="42"/>
        <v>#DIV/0!</v>
      </c>
      <c r="BF59" s="7" t="e">
        <f t="shared" si="43"/>
        <v>#DIV/0!</v>
      </c>
      <c r="BG59" s="7">
        <f t="shared" si="13"/>
        <v>0</v>
      </c>
      <c r="BH59" s="17"/>
      <c r="BI59" s="8" t="e">
        <f t="shared" si="14"/>
        <v>#DIV/0!</v>
      </c>
      <c r="BJ59" s="17"/>
      <c r="BK59" s="17"/>
      <c r="BV59" s="17"/>
      <c r="BW59" s="17"/>
      <c r="BX59" s="17"/>
      <c r="BY59" s="17"/>
      <c r="BZ59" s="9"/>
      <c r="CA59" s="17"/>
      <c r="CB59" s="17"/>
      <c r="CC59" s="17"/>
      <c r="CD59" s="17"/>
      <c r="CE59" s="17"/>
      <c r="CF59" s="17"/>
      <c r="CG59" s="17"/>
      <c r="CJ59" s="17"/>
      <c r="CM59" s="17">
        <f t="shared" si="0"/>
        <v>0</v>
      </c>
      <c r="CN59" s="17">
        <f t="shared" si="115"/>
        <v>0</v>
      </c>
      <c r="CO59" s="17">
        <f t="shared" si="115"/>
        <v>0</v>
      </c>
      <c r="CP59" s="17">
        <f t="shared" si="2"/>
        <v>0</v>
      </c>
      <c r="CQ59" s="17">
        <f t="shared" si="3"/>
        <v>0</v>
      </c>
      <c r="CR59" s="17">
        <f t="shared" si="4"/>
        <v>0</v>
      </c>
      <c r="CS59" s="17"/>
      <c r="CT59" s="17">
        <f t="shared" si="116"/>
        <v>0</v>
      </c>
      <c r="CU59" s="17">
        <f t="shared" si="116"/>
        <v>0</v>
      </c>
      <c r="CV59" s="17">
        <f t="shared" si="6"/>
        <v>0</v>
      </c>
      <c r="CW59" s="17">
        <f t="shared" si="7"/>
        <v>0</v>
      </c>
      <c r="CX59" s="17">
        <f t="shared" si="8"/>
        <v>0</v>
      </c>
      <c r="CY59" s="17"/>
      <c r="CZ59" s="17" t="e">
        <f t="shared" si="114"/>
        <v>#DIV/0!</v>
      </c>
      <c r="DA59" s="17"/>
      <c r="DB59" s="17"/>
      <c r="DC59" s="17"/>
      <c r="DD59" s="17"/>
      <c r="DE59" s="3">
        <f t="shared" si="9"/>
        <v>0</v>
      </c>
      <c r="DF59" s="3" t="e">
        <f t="shared" si="10"/>
        <v>#DIV/0!</v>
      </c>
      <c r="DG59" s="17" t="e">
        <f t="shared" si="111"/>
        <v>#DIV/0!</v>
      </c>
      <c r="DH59" s="17"/>
      <c r="DI59" s="17" t="e">
        <f t="shared" si="112"/>
        <v>#DIV/0!</v>
      </c>
      <c r="DJ59" s="17"/>
      <c r="DK59" s="17"/>
      <c r="DL59" s="17"/>
    </row>
    <row r="60" spans="1:116" ht="14" x14ac:dyDescent="0.15">
      <c r="A60" s="15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7"/>
      <c r="AP60" s="16"/>
      <c r="AR60" s="17">
        <f t="shared" si="32"/>
        <v>0</v>
      </c>
      <c r="AS60" s="17">
        <f t="shared" si="33"/>
        <v>0</v>
      </c>
      <c r="AT60" s="17">
        <f t="shared" si="113"/>
        <v>0</v>
      </c>
      <c r="AU60" s="17">
        <f t="shared" si="35"/>
        <v>0</v>
      </c>
      <c r="AV60" s="17">
        <f t="shared" si="36"/>
        <v>0</v>
      </c>
      <c r="AW60" s="17">
        <f t="shared" si="37"/>
        <v>0</v>
      </c>
      <c r="AX60" s="18">
        <f t="shared" si="11"/>
        <v>0</v>
      </c>
      <c r="AY60" s="17"/>
      <c r="AZ60" s="7">
        <f t="shared" si="12"/>
        <v>0</v>
      </c>
      <c r="BA60" s="7" t="e">
        <f t="shared" si="38"/>
        <v>#DIV/0!</v>
      </c>
      <c r="BB60" s="7" t="e">
        <f t="shared" si="39"/>
        <v>#DIV/0!</v>
      </c>
      <c r="BC60" s="7" t="e">
        <f t="shared" si="40"/>
        <v>#DIV/0!</v>
      </c>
      <c r="BD60" s="7" t="e">
        <f t="shared" si="41"/>
        <v>#DIV/0!</v>
      </c>
      <c r="BE60" s="7" t="e">
        <f t="shared" si="42"/>
        <v>#DIV/0!</v>
      </c>
      <c r="BF60" s="7" t="e">
        <f t="shared" si="43"/>
        <v>#DIV/0!</v>
      </c>
      <c r="BG60" s="7">
        <f t="shared" si="13"/>
        <v>0</v>
      </c>
      <c r="BH60" s="17"/>
      <c r="BI60" s="8" t="e">
        <f t="shared" si="14"/>
        <v>#DIV/0!</v>
      </c>
      <c r="BJ60" s="17"/>
      <c r="BK60" s="17"/>
      <c r="BV60" s="17"/>
      <c r="BW60" s="17"/>
      <c r="BX60" s="17"/>
      <c r="BY60" s="17"/>
      <c r="BZ60" s="9"/>
      <c r="CA60" s="17"/>
      <c r="CB60" s="17"/>
      <c r="CC60" s="17"/>
      <c r="CD60" s="17"/>
      <c r="CE60" s="17"/>
      <c r="CF60" s="17"/>
      <c r="CG60" s="17"/>
      <c r="CJ60" s="17"/>
      <c r="CM60" s="17">
        <f t="shared" si="0"/>
        <v>0</v>
      </c>
      <c r="CN60" s="17">
        <f t="shared" si="115"/>
        <v>0</v>
      </c>
      <c r="CO60" s="17">
        <f t="shared" si="115"/>
        <v>0</v>
      </c>
      <c r="CP60" s="17">
        <f t="shared" si="2"/>
        <v>0</v>
      </c>
      <c r="CQ60" s="17">
        <f t="shared" si="3"/>
        <v>0</v>
      </c>
      <c r="CR60" s="17">
        <f t="shared" si="4"/>
        <v>0</v>
      </c>
      <c r="CS60" s="17"/>
      <c r="CT60" s="17">
        <f t="shared" si="116"/>
        <v>0</v>
      </c>
      <c r="CU60" s="17">
        <f t="shared" si="116"/>
        <v>0</v>
      </c>
      <c r="CV60" s="17">
        <f t="shared" si="6"/>
        <v>0</v>
      </c>
      <c r="CW60" s="17">
        <f t="shared" si="7"/>
        <v>0</v>
      </c>
      <c r="CX60" s="17">
        <f t="shared" si="8"/>
        <v>0</v>
      </c>
      <c r="CY60" s="17"/>
      <c r="CZ60" s="17" t="e">
        <f t="shared" si="114"/>
        <v>#DIV/0!</v>
      </c>
      <c r="DA60" s="17"/>
      <c r="DB60" s="17"/>
      <c r="DC60" s="17"/>
      <c r="DD60" s="17"/>
      <c r="DE60" s="3">
        <f t="shared" si="9"/>
        <v>0</v>
      </c>
      <c r="DF60" s="3" t="e">
        <f t="shared" si="10"/>
        <v>#DIV/0!</v>
      </c>
      <c r="DG60" s="17" t="e">
        <f t="shared" si="111"/>
        <v>#DIV/0!</v>
      </c>
      <c r="DH60" s="17"/>
      <c r="DI60" s="17" t="e">
        <f t="shared" si="112"/>
        <v>#DIV/0!</v>
      </c>
      <c r="DJ60" s="17"/>
      <c r="DK60" s="17"/>
      <c r="DL60" s="17"/>
    </row>
    <row r="61" spans="1:116" ht="14" x14ac:dyDescent="0.15">
      <c r="A61" s="15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7"/>
      <c r="AP61" s="16"/>
      <c r="AR61" s="17">
        <f t="shared" si="32"/>
        <v>0</v>
      </c>
      <c r="AS61" s="17">
        <f t="shared" si="33"/>
        <v>0</v>
      </c>
      <c r="AT61" s="17">
        <f t="shared" si="113"/>
        <v>0</v>
      </c>
      <c r="AU61" s="17">
        <f t="shared" si="35"/>
        <v>0</v>
      </c>
      <c r="AV61" s="17">
        <f t="shared" si="36"/>
        <v>0</v>
      </c>
      <c r="AW61" s="17">
        <f t="shared" si="37"/>
        <v>0</v>
      </c>
      <c r="AX61" s="18">
        <f t="shared" si="11"/>
        <v>0</v>
      </c>
      <c r="AY61" s="17"/>
      <c r="AZ61" s="7">
        <f t="shared" si="12"/>
        <v>0</v>
      </c>
      <c r="BA61" s="7" t="e">
        <f t="shared" si="38"/>
        <v>#DIV/0!</v>
      </c>
      <c r="BB61" s="7" t="e">
        <f t="shared" si="39"/>
        <v>#DIV/0!</v>
      </c>
      <c r="BC61" s="7" t="e">
        <f t="shared" si="40"/>
        <v>#DIV/0!</v>
      </c>
      <c r="BD61" s="7" t="e">
        <f t="shared" si="41"/>
        <v>#DIV/0!</v>
      </c>
      <c r="BE61" s="7" t="e">
        <f t="shared" si="42"/>
        <v>#DIV/0!</v>
      </c>
      <c r="BF61" s="7" t="e">
        <f t="shared" si="43"/>
        <v>#DIV/0!</v>
      </c>
      <c r="BG61" s="7">
        <f t="shared" si="13"/>
        <v>0</v>
      </c>
      <c r="BH61" s="17"/>
      <c r="BI61" s="8" t="e">
        <f t="shared" si="14"/>
        <v>#DIV/0!</v>
      </c>
      <c r="BJ61" s="17"/>
      <c r="BK61" s="17"/>
      <c r="BV61" s="17"/>
      <c r="BW61" s="17"/>
      <c r="BX61" s="17"/>
      <c r="BY61" s="17"/>
      <c r="BZ61" s="9"/>
      <c r="CA61" s="17"/>
      <c r="CB61" s="17"/>
      <c r="CC61" s="17"/>
      <c r="CD61" s="17"/>
      <c r="CE61" s="17"/>
      <c r="CF61" s="17"/>
      <c r="CG61" s="17"/>
      <c r="CJ61" s="17"/>
      <c r="CM61" s="17">
        <f t="shared" si="0"/>
        <v>0</v>
      </c>
      <c r="CN61" s="17">
        <f t="shared" si="115"/>
        <v>0</v>
      </c>
      <c r="CO61" s="17">
        <f t="shared" si="115"/>
        <v>0</v>
      </c>
      <c r="CP61" s="17">
        <f t="shared" si="2"/>
        <v>0</v>
      </c>
      <c r="CQ61" s="17">
        <f t="shared" si="3"/>
        <v>0</v>
      </c>
      <c r="CR61" s="17">
        <f t="shared" si="4"/>
        <v>0</v>
      </c>
      <c r="CS61" s="17"/>
      <c r="CT61" s="17">
        <f t="shared" si="116"/>
        <v>0</v>
      </c>
      <c r="CU61" s="17">
        <f t="shared" si="116"/>
        <v>0</v>
      </c>
      <c r="CV61" s="17">
        <f t="shared" si="6"/>
        <v>0</v>
      </c>
      <c r="CW61" s="17">
        <f t="shared" si="7"/>
        <v>0</v>
      </c>
      <c r="CX61" s="17">
        <f t="shared" si="8"/>
        <v>0</v>
      </c>
      <c r="CY61" s="17"/>
      <c r="CZ61" s="17" t="e">
        <f t="shared" si="114"/>
        <v>#DIV/0!</v>
      </c>
      <c r="DA61" s="17"/>
      <c r="DB61" s="17"/>
      <c r="DC61" s="17"/>
      <c r="DD61" s="17"/>
      <c r="DE61" s="3">
        <f t="shared" si="9"/>
        <v>0</v>
      </c>
      <c r="DF61" s="3" t="e">
        <f t="shared" si="10"/>
        <v>#DIV/0!</v>
      </c>
      <c r="DG61" s="17" t="e">
        <f t="shared" si="111"/>
        <v>#DIV/0!</v>
      </c>
      <c r="DH61" s="17"/>
      <c r="DI61" s="17" t="e">
        <f t="shared" si="112"/>
        <v>#DIV/0!</v>
      </c>
      <c r="DJ61" s="17"/>
      <c r="DK61" s="17"/>
      <c r="DL61" s="17"/>
    </row>
    <row r="62" spans="1:116" ht="14" x14ac:dyDescent="0.15">
      <c r="A62" s="15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7"/>
      <c r="AP62" s="16"/>
      <c r="AR62" s="17">
        <f t="shared" si="32"/>
        <v>0</v>
      </c>
      <c r="AS62" s="17">
        <f t="shared" si="33"/>
        <v>0</v>
      </c>
      <c r="AT62" s="17">
        <f t="shared" si="113"/>
        <v>0</v>
      </c>
      <c r="AU62" s="17">
        <f t="shared" si="35"/>
        <v>0</v>
      </c>
      <c r="AV62" s="17">
        <f t="shared" si="36"/>
        <v>0</v>
      </c>
      <c r="AW62" s="17">
        <f t="shared" si="37"/>
        <v>0</v>
      </c>
      <c r="AX62" s="18">
        <f t="shared" si="11"/>
        <v>0</v>
      </c>
      <c r="AY62" s="17"/>
      <c r="AZ62" s="7">
        <f t="shared" si="12"/>
        <v>0</v>
      </c>
      <c r="BA62" s="7" t="e">
        <f t="shared" si="38"/>
        <v>#DIV/0!</v>
      </c>
      <c r="BB62" s="7" t="e">
        <f t="shared" si="39"/>
        <v>#DIV/0!</v>
      </c>
      <c r="BC62" s="7" t="e">
        <f t="shared" si="40"/>
        <v>#DIV/0!</v>
      </c>
      <c r="BD62" s="7" t="e">
        <f t="shared" si="41"/>
        <v>#DIV/0!</v>
      </c>
      <c r="BE62" s="7" t="e">
        <f t="shared" si="42"/>
        <v>#DIV/0!</v>
      </c>
      <c r="BF62" s="7" t="e">
        <f t="shared" si="43"/>
        <v>#DIV/0!</v>
      </c>
      <c r="BG62" s="7">
        <f t="shared" si="13"/>
        <v>0</v>
      </c>
      <c r="BH62" s="17"/>
      <c r="BI62" s="8" t="e">
        <f t="shared" si="14"/>
        <v>#DIV/0!</v>
      </c>
      <c r="BJ62" s="17"/>
      <c r="BK62" s="17"/>
      <c r="BV62" s="17"/>
      <c r="BW62" s="17"/>
      <c r="BX62" s="17"/>
      <c r="BY62" s="17"/>
      <c r="BZ62" s="9"/>
      <c r="CA62" s="17"/>
      <c r="CB62" s="17"/>
      <c r="CC62" s="17"/>
      <c r="CD62" s="17"/>
      <c r="CE62" s="17"/>
      <c r="CF62" s="17"/>
      <c r="CG62" s="17"/>
      <c r="CJ62" s="17"/>
      <c r="CM62" s="17">
        <f t="shared" si="0"/>
        <v>0</v>
      </c>
      <c r="CN62" s="17">
        <f t="shared" si="115"/>
        <v>0</v>
      </c>
      <c r="CO62" s="17">
        <f t="shared" si="115"/>
        <v>0</v>
      </c>
      <c r="CP62" s="17">
        <f t="shared" si="2"/>
        <v>0</v>
      </c>
      <c r="CQ62" s="17">
        <f t="shared" si="3"/>
        <v>0</v>
      </c>
      <c r="CR62" s="17">
        <f t="shared" si="4"/>
        <v>0</v>
      </c>
      <c r="CS62" s="17"/>
      <c r="CT62" s="17">
        <f t="shared" si="116"/>
        <v>0</v>
      </c>
      <c r="CU62" s="17">
        <f t="shared" si="116"/>
        <v>0</v>
      </c>
      <c r="CV62" s="17">
        <f t="shared" si="6"/>
        <v>0</v>
      </c>
      <c r="CW62" s="17">
        <f t="shared" si="7"/>
        <v>0</v>
      </c>
      <c r="CX62" s="17">
        <f t="shared" si="8"/>
        <v>0</v>
      </c>
      <c r="CY62" s="17"/>
      <c r="CZ62" s="17" t="e">
        <f t="shared" si="114"/>
        <v>#DIV/0!</v>
      </c>
      <c r="DA62" s="17"/>
      <c r="DB62" s="17"/>
      <c r="DC62" s="17"/>
      <c r="DD62" s="17"/>
      <c r="DE62" s="3">
        <f t="shared" si="9"/>
        <v>0</v>
      </c>
      <c r="DF62" s="3" t="e">
        <f t="shared" si="10"/>
        <v>#DIV/0!</v>
      </c>
      <c r="DG62" s="17" t="e">
        <f t="shared" si="111"/>
        <v>#DIV/0!</v>
      </c>
      <c r="DH62" s="17"/>
      <c r="DI62" s="17" t="e">
        <f t="shared" si="112"/>
        <v>#DIV/0!</v>
      </c>
      <c r="DJ62" s="17"/>
      <c r="DK62" s="17"/>
      <c r="DL62" s="17"/>
    </row>
    <row r="63" spans="1:116" ht="14" x14ac:dyDescent="0.15">
      <c r="A63" s="1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7"/>
      <c r="AP63" s="16"/>
      <c r="AR63" s="17">
        <f t="shared" si="32"/>
        <v>0</v>
      </c>
      <c r="AS63" s="17">
        <f t="shared" si="33"/>
        <v>0</v>
      </c>
      <c r="AT63" s="17">
        <f t="shared" si="113"/>
        <v>0</v>
      </c>
      <c r="AU63" s="17">
        <f t="shared" si="35"/>
        <v>0</v>
      </c>
      <c r="AV63" s="17">
        <f t="shared" si="36"/>
        <v>0</v>
      </c>
      <c r="AW63" s="17">
        <f t="shared" si="37"/>
        <v>0</v>
      </c>
      <c r="AX63" s="18">
        <f t="shared" si="11"/>
        <v>0</v>
      </c>
      <c r="AY63" s="17"/>
      <c r="AZ63" s="7">
        <f t="shared" si="12"/>
        <v>0</v>
      </c>
      <c r="BA63" s="7" t="e">
        <f t="shared" si="38"/>
        <v>#DIV/0!</v>
      </c>
      <c r="BB63" s="7" t="e">
        <f t="shared" si="39"/>
        <v>#DIV/0!</v>
      </c>
      <c r="BC63" s="7" t="e">
        <f t="shared" si="40"/>
        <v>#DIV/0!</v>
      </c>
      <c r="BD63" s="7" t="e">
        <f t="shared" si="41"/>
        <v>#DIV/0!</v>
      </c>
      <c r="BE63" s="7" t="e">
        <f t="shared" si="42"/>
        <v>#DIV/0!</v>
      </c>
      <c r="BF63" s="7" t="e">
        <f t="shared" si="43"/>
        <v>#DIV/0!</v>
      </c>
      <c r="BG63" s="7">
        <f t="shared" si="13"/>
        <v>0</v>
      </c>
      <c r="BH63" s="17"/>
      <c r="BI63" s="8" t="e">
        <f t="shared" si="14"/>
        <v>#DIV/0!</v>
      </c>
      <c r="BJ63" s="17"/>
      <c r="BK63" s="17"/>
      <c r="BV63" s="17"/>
      <c r="BW63" s="17"/>
      <c r="BX63" s="17"/>
      <c r="BY63" s="17"/>
      <c r="BZ63" s="9"/>
      <c r="CA63" s="17"/>
      <c r="CB63" s="17"/>
      <c r="CC63" s="17"/>
      <c r="CD63" s="17"/>
      <c r="CE63" s="17"/>
      <c r="CF63" s="17"/>
      <c r="CG63" s="17"/>
      <c r="CJ63" s="17"/>
      <c r="CM63" s="17">
        <f t="shared" si="0"/>
        <v>0</v>
      </c>
      <c r="CN63" s="17">
        <f t="shared" si="115"/>
        <v>0</v>
      </c>
      <c r="CO63" s="17">
        <f t="shared" si="115"/>
        <v>0</v>
      </c>
      <c r="CP63" s="17">
        <f t="shared" si="2"/>
        <v>0</v>
      </c>
      <c r="CQ63" s="17">
        <f t="shared" si="3"/>
        <v>0</v>
      </c>
      <c r="CR63" s="17">
        <f t="shared" si="4"/>
        <v>0</v>
      </c>
      <c r="CS63" s="17"/>
      <c r="CT63" s="17">
        <f t="shared" si="116"/>
        <v>0</v>
      </c>
      <c r="CU63" s="17">
        <f t="shared" si="116"/>
        <v>0</v>
      </c>
      <c r="CV63" s="17">
        <f t="shared" si="6"/>
        <v>0</v>
      </c>
      <c r="CW63" s="17">
        <f t="shared" si="7"/>
        <v>0</v>
      </c>
      <c r="CX63" s="17">
        <f t="shared" si="8"/>
        <v>0</v>
      </c>
      <c r="CY63" s="17"/>
      <c r="CZ63" s="17" t="e">
        <f t="shared" si="114"/>
        <v>#DIV/0!</v>
      </c>
      <c r="DA63" s="17"/>
      <c r="DB63" s="17"/>
      <c r="DC63" s="17"/>
      <c r="DD63" s="17"/>
      <c r="DE63" s="3">
        <f t="shared" si="9"/>
        <v>0</v>
      </c>
      <c r="DF63" s="3" t="e">
        <f t="shared" si="10"/>
        <v>#DIV/0!</v>
      </c>
      <c r="DG63" s="17" t="e">
        <f t="shared" si="111"/>
        <v>#DIV/0!</v>
      </c>
      <c r="DH63" s="17"/>
      <c r="DI63" s="17" t="e">
        <f t="shared" si="112"/>
        <v>#DIV/0!</v>
      </c>
      <c r="DJ63" s="17"/>
      <c r="DK63" s="17"/>
      <c r="DL63" s="17"/>
    </row>
    <row r="64" spans="1:116" x14ac:dyDescent="0.1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7"/>
      <c r="AP64" s="16"/>
      <c r="AR64" s="17">
        <f t="shared" si="32"/>
        <v>0</v>
      </c>
      <c r="AS64" s="17">
        <f t="shared" si="33"/>
        <v>0</v>
      </c>
      <c r="AT64" s="17">
        <f t="shared" si="113"/>
        <v>0</v>
      </c>
      <c r="AU64" s="17">
        <f t="shared" si="35"/>
        <v>0</v>
      </c>
      <c r="AV64" s="17">
        <f t="shared" si="36"/>
        <v>0</v>
      </c>
      <c r="AW64" s="17">
        <f t="shared" si="37"/>
        <v>0</v>
      </c>
      <c r="AX64" s="18">
        <f t="shared" si="11"/>
        <v>0</v>
      </c>
      <c r="AY64" s="17"/>
      <c r="AZ64" s="7">
        <f t="shared" si="12"/>
        <v>0</v>
      </c>
      <c r="BA64" s="7" t="e">
        <f t="shared" si="38"/>
        <v>#DIV/0!</v>
      </c>
      <c r="BB64" s="7" t="e">
        <f t="shared" si="39"/>
        <v>#DIV/0!</v>
      </c>
      <c r="BC64" s="7" t="e">
        <f t="shared" si="40"/>
        <v>#DIV/0!</v>
      </c>
      <c r="BD64" s="7" t="e">
        <f t="shared" si="41"/>
        <v>#DIV/0!</v>
      </c>
      <c r="BE64" s="7" t="e">
        <f t="shared" si="42"/>
        <v>#DIV/0!</v>
      </c>
      <c r="BF64" s="7" t="e">
        <f t="shared" si="43"/>
        <v>#DIV/0!</v>
      </c>
      <c r="BG64" s="7">
        <f t="shared" si="13"/>
        <v>0</v>
      </c>
      <c r="BH64" s="17"/>
      <c r="BI64" s="8" t="e">
        <f t="shared" si="14"/>
        <v>#DIV/0!</v>
      </c>
      <c r="BJ64" s="17"/>
      <c r="BK64" s="17"/>
      <c r="BV64" s="17"/>
      <c r="BW64" s="17"/>
      <c r="BX64" s="17"/>
      <c r="BY64" s="17"/>
      <c r="BZ64" s="9"/>
      <c r="CA64" s="17"/>
      <c r="CB64" s="17"/>
      <c r="CC64" s="17"/>
      <c r="CD64" s="17"/>
      <c r="CE64" s="17"/>
      <c r="CF64" s="17"/>
      <c r="CG64" s="17"/>
      <c r="CJ64" s="17"/>
      <c r="CM64" s="17">
        <f t="shared" si="0"/>
        <v>0</v>
      </c>
      <c r="CN64" s="17">
        <f t="shared" si="115"/>
        <v>0</v>
      </c>
      <c r="CO64" s="17">
        <f t="shared" si="115"/>
        <v>0</v>
      </c>
      <c r="CP64" s="17">
        <f t="shared" si="2"/>
        <v>0</v>
      </c>
      <c r="CQ64" s="17">
        <f t="shared" si="3"/>
        <v>0</v>
      </c>
      <c r="CR64" s="17">
        <f t="shared" si="4"/>
        <v>0</v>
      </c>
      <c r="CS64" s="17"/>
      <c r="CT64" s="17">
        <f t="shared" si="116"/>
        <v>0</v>
      </c>
      <c r="CU64" s="17">
        <f t="shared" si="116"/>
        <v>0</v>
      </c>
      <c r="CV64" s="17">
        <f t="shared" si="6"/>
        <v>0</v>
      </c>
      <c r="CW64" s="17">
        <f t="shared" si="7"/>
        <v>0</v>
      </c>
      <c r="CX64" s="17">
        <f t="shared" si="8"/>
        <v>0</v>
      </c>
      <c r="CY64" s="17"/>
      <c r="CZ64" s="17" t="e">
        <f t="shared" si="114"/>
        <v>#DIV/0!</v>
      </c>
      <c r="DA64" s="17"/>
      <c r="DB64" s="17"/>
      <c r="DC64" s="17"/>
      <c r="DD64" s="17"/>
      <c r="DE64" s="3">
        <f t="shared" si="9"/>
        <v>0</v>
      </c>
      <c r="DF64" s="3" t="e">
        <f t="shared" si="10"/>
        <v>#DIV/0!</v>
      </c>
      <c r="DG64" s="17" t="e">
        <f t="shared" si="111"/>
        <v>#DIV/0!</v>
      </c>
      <c r="DH64" s="17"/>
      <c r="DI64" s="17" t="e">
        <f t="shared" si="112"/>
        <v>#DIV/0!</v>
      </c>
      <c r="DJ64" s="17"/>
      <c r="DK64" s="17"/>
      <c r="DL64" s="17"/>
    </row>
    <row r="65" spans="1:123" x14ac:dyDescent="0.1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7"/>
      <c r="AP65" s="16"/>
      <c r="AR65" s="17">
        <f t="shared" si="32"/>
        <v>0</v>
      </c>
      <c r="AS65" s="17">
        <f t="shared" si="33"/>
        <v>0</v>
      </c>
      <c r="AT65" s="17">
        <f t="shared" si="113"/>
        <v>0</v>
      </c>
      <c r="AU65" s="17">
        <f t="shared" si="35"/>
        <v>0</v>
      </c>
      <c r="AV65" s="17">
        <f t="shared" si="36"/>
        <v>0</v>
      </c>
      <c r="AW65" s="17">
        <f t="shared" si="37"/>
        <v>0</v>
      </c>
      <c r="AX65" s="18">
        <f t="shared" si="11"/>
        <v>0</v>
      </c>
      <c r="AY65" s="17"/>
      <c r="AZ65" s="7">
        <f t="shared" si="12"/>
        <v>0</v>
      </c>
      <c r="BA65" s="7" t="e">
        <f t="shared" si="38"/>
        <v>#DIV/0!</v>
      </c>
      <c r="BB65" s="7" t="e">
        <f t="shared" si="39"/>
        <v>#DIV/0!</v>
      </c>
      <c r="BC65" s="7" t="e">
        <f t="shared" si="40"/>
        <v>#DIV/0!</v>
      </c>
      <c r="BD65" s="7" t="e">
        <f t="shared" si="41"/>
        <v>#DIV/0!</v>
      </c>
      <c r="BE65" s="7" t="e">
        <f t="shared" si="42"/>
        <v>#DIV/0!</v>
      </c>
      <c r="BF65" s="7" t="e">
        <f t="shared" si="43"/>
        <v>#DIV/0!</v>
      </c>
      <c r="BG65" s="7">
        <f t="shared" si="13"/>
        <v>0</v>
      </c>
      <c r="BH65" s="17"/>
      <c r="BI65" s="8" t="e">
        <f t="shared" si="14"/>
        <v>#DIV/0!</v>
      </c>
      <c r="BJ65" s="17"/>
      <c r="BK65" s="17"/>
      <c r="BV65" s="17"/>
      <c r="BW65" s="17"/>
      <c r="BX65" s="17"/>
      <c r="BY65" s="17"/>
      <c r="BZ65" s="9"/>
      <c r="CA65" s="17"/>
      <c r="CB65" s="17"/>
      <c r="CC65" s="17"/>
      <c r="CD65" s="17"/>
      <c r="CE65" s="17"/>
      <c r="CF65" s="17"/>
      <c r="CG65" s="17"/>
      <c r="CJ65" s="17"/>
      <c r="CM65" s="17">
        <f t="shared" si="0"/>
        <v>0</v>
      </c>
      <c r="CN65" s="17">
        <f t="shared" si="115"/>
        <v>0</v>
      </c>
      <c r="CO65" s="17">
        <f t="shared" si="115"/>
        <v>0</v>
      </c>
      <c r="CP65" s="17">
        <f t="shared" si="2"/>
        <v>0</v>
      </c>
      <c r="CQ65" s="17">
        <f t="shared" si="3"/>
        <v>0</v>
      </c>
      <c r="CR65" s="17">
        <f t="shared" si="4"/>
        <v>0</v>
      </c>
      <c r="CS65" s="17"/>
      <c r="CT65" s="17">
        <f t="shared" si="116"/>
        <v>0</v>
      </c>
      <c r="CU65" s="17">
        <f t="shared" si="116"/>
        <v>0</v>
      </c>
      <c r="CV65" s="17">
        <f t="shared" si="6"/>
        <v>0</v>
      </c>
      <c r="CW65" s="17">
        <f t="shared" si="7"/>
        <v>0</v>
      </c>
      <c r="CX65" s="17">
        <f t="shared" si="8"/>
        <v>0</v>
      </c>
      <c r="CY65" s="17"/>
      <c r="CZ65" s="17" t="e">
        <f t="shared" si="114"/>
        <v>#DIV/0!</v>
      </c>
      <c r="DA65" s="17"/>
      <c r="DB65" s="17"/>
      <c r="DC65" s="17"/>
      <c r="DD65" s="17"/>
      <c r="DE65" s="3">
        <f t="shared" si="9"/>
        <v>0</v>
      </c>
      <c r="DF65" s="3" t="e">
        <f t="shared" si="10"/>
        <v>#DIV/0!</v>
      </c>
      <c r="DG65" s="17" t="e">
        <f t="shared" si="111"/>
        <v>#DIV/0!</v>
      </c>
      <c r="DH65" s="17"/>
      <c r="DI65" s="17" t="e">
        <f t="shared" si="112"/>
        <v>#DIV/0!</v>
      </c>
      <c r="DJ65" s="17"/>
      <c r="DK65" s="17"/>
      <c r="DL65" s="17"/>
    </row>
    <row r="66" spans="1:123" x14ac:dyDescent="0.1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7"/>
      <c r="AP66" s="16"/>
      <c r="AR66" s="17">
        <f t="shared" si="32"/>
        <v>0</v>
      </c>
      <c r="AS66" s="17">
        <f t="shared" si="33"/>
        <v>0</v>
      </c>
      <c r="AT66" s="17">
        <f t="shared" si="113"/>
        <v>0</v>
      </c>
      <c r="AU66" s="17">
        <f t="shared" si="35"/>
        <v>0</v>
      </c>
      <c r="AV66" s="17">
        <f t="shared" si="36"/>
        <v>0</v>
      </c>
      <c r="AW66" s="17">
        <f t="shared" si="37"/>
        <v>0</v>
      </c>
      <c r="AX66" s="18">
        <f t="shared" si="11"/>
        <v>0</v>
      </c>
      <c r="AY66" s="17"/>
      <c r="AZ66" s="7">
        <f t="shared" si="12"/>
        <v>0</v>
      </c>
      <c r="BA66" s="7" t="e">
        <f t="shared" si="38"/>
        <v>#DIV/0!</v>
      </c>
      <c r="BB66" s="7" t="e">
        <f t="shared" si="39"/>
        <v>#DIV/0!</v>
      </c>
      <c r="BC66" s="7" t="e">
        <f t="shared" si="40"/>
        <v>#DIV/0!</v>
      </c>
      <c r="BD66" s="7" t="e">
        <f t="shared" si="41"/>
        <v>#DIV/0!</v>
      </c>
      <c r="BE66" s="7" t="e">
        <f t="shared" si="42"/>
        <v>#DIV/0!</v>
      </c>
      <c r="BF66" s="7" t="e">
        <f t="shared" si="43"/>
        <v>#DIV/0!</v>
      </c>
      <c r="BG66" s="7">
        <f t="shared" si="13"/>
        <v>0</v>
      </c>
      <c r="BH66" s="17"/>
      <c r="BI66" s="8" t="e">
        <f t="shared" si="14"/>
        <v>#DIV/0!</v>
      </c>
      <c r="BJ66" s="17"/>
      <c r="BK66" s="17"/>
      <c r="BV66" s="17"/>
      <c r="BW66" s="17"/>
      <c r="BX66" s="17"/>
      <c r="BY66" s="17"/>
      <c r="BZ66" s="9"/>
      <c r="CA66" s="17"/>
      <c r="CB66" s="17"/>
      <c r="CC66" s="17"/>
      <c r="CD66" s="17"/>
      <c r="CE66" s="17"/>
      <c r="CF66" s="17"/>
      <c r="CG66" s="17"/>
      <c r="CJ66" s="17"/>
      <c r="CM66" s="17">
        <f t="shared" si="0"/>
        <v>0</v>
      </c>
      <c r="CN66" s="17">
        <f t="shared" si="115"/>
        <v>0</v>
      </c>
      <c r="CO66" s="17">
        <f t="shared" si="115"/>
        <v>0</v>
      </c>
      <c r="CP66" s="17">
        <f t="shared" si="2"/>
        <v>0</v>
      </c>
      <c r="CQ66" s="17">
        <f t="shared" si="3"/>
        <v>0</v>
      </c>
      <c r="CR66" s="17">
        <f t="shared" si="4"/>
        <v>0</v>
      </c>
      <c r="CS66" s="17"/>
      <c r="CT66" s="17">
        <f t="shared" si="116"/>
        <v>0</v>
      </c>
      <c r="CU66" s="17">
        <f t="shared" si="116"/>
        <v>0</v>
      </c>
      <c r="CV66" s="17">
        <f t="shared" si="6"/>
        <v>0</v>
      </c>
      <c r="CW66" s="17">
        <f t="shared" si="7"/>
        <v>0</v>
      </c>
      <c r="CX66" s="17">
        <f t="shared" si="8"/>
        <v>0</v>
      </c>
      <c r="CY66" s="17"/>
      <c r="CZ66" s="17" t="e">
        <f t="shared" si="114"/>
        <v>#DIV/0!</v>
      </c>
      <c r="DA66" s="17"/>
      <c r="DB66" s="17"/>
      <c r="DC66" s="17"/>
      <c r="DD66" s="17"/>
      <c r="DE66" s="3">
        <f t="shared" si="9"/>
        <v>0</v>
      </c>
      <c r="DF66" s="3" t="e">
        <f t="shared" si="10"/>
        <v>#DIV/0!</v>
      </c>
      <c r="DG66" s="17" t="e">
        <f t="shared" si="111"/>
        <v>#DIV/0!</v>
      </c>
      <c r="DH66" s="17"/>
      <c r="DI66" s="17" t="e">
        <f t="shared" si="112"/>
        <v>#DIV/0!</v>
      </c>
      <c r="DJ66" s="17"/>
      <c r="DK66" s="17"/>
      <c r="DL66" s="17"/>
    </row>
    <row r="67" spans="1:123" x14ac:dyDescent="0.1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7"/>
      <c r="AP67" s="16"/>
      <c r="AR67" s="17">
        <f t="shared" si="32"/>
        <v>0</v>
      </c>
      <c r="AS67" s="17">
        <f t="shared" si="33"/>
        <v>0</v>
      </c>
      <c r="AT67" s="17">
        <f t="shared" si="113"/>
        <v>0</v>
      </c>
      <c r="AU67" s="17">
        <f t="shared" si="35"/>
        <v>0</v>
      </c>
      <c r="AV67" s="17">
        <f t="shared" si="36"/>
        <v>0</v>
      </c>
      <c r="AW67" s="17">
        <f t="shared" si="37"/>
        <v>0</v>
      </c>
      <c r="AX67" s="18">
        <f t="shared" si="11"/>
        <v>0</v>
      </c>
      <c r="AY67" s="17"/>
      <c r="AZ67" s="7">
        <f t="shared" si="12"/>
        <v>0</v>
      </c>
      <c r="BA67" s="7" t="e">
        <f t="shared" si="38"/>
        <v>#DIV/0!</v>
      </c>
      <c r="BB67" s="7" t="e">
        <f t="shared" si="39"/>
        <v>#DIV/0!</v>
      </c>
      <c r="BC67" s="7" t="e">
        <f t="shared" si="40"/>
        <v>#DIV/0!</v>
      </c>
      <c r="BD67" s="7" t="e">
        <f t="shared" si="41"/>
        <v>#DIV/0!</v>
      </c>
      <c r="BE67" s="7" t="e">
        <f t="shared" si="42"/>
        <v>#DIV/0!</v>
      </c>
      <c r="BF67" s="7" t="e">
        <f t="shared" si="43"/>
        <v>#DIV/0!</v>
      </c>
      <c r="BG67" s="7">
        <f t="shared" si="13"/>
        <v>0</v>
      </c>
      <c r="BH67" s="17"/>
      <c r="BI67" s="8" t="e">
        <f t="shared" si="14"/>
        <v>#DIV/0!</v>
      </c>
      <c r="BJ67" s="17"/>
      <c r="BK67" s="17"/>
      <c r="BV67" s="17"/>
      <c r="BW67" s="17"/>
      <c r="BX67" s="17"/>
      <c r="BY67" s="17"/>
      <c r="BZ67" s="9"/>
      <c r="CA67" s="17"/>
      <c r="CB67" s="17"/>
      <c r="CC67" s="17"/>
      <c r="CD67" s="17"/>
      <c r="CE67" s="17"/>
      <c r="CF67" s="17"/>
      <c r="CG67" s="17"/>
      <c r="CJ67" s="17"/>
      <c r="CM67" s="17">
        <f t="shared" si="0"/>
        <v>0</v>
      </c>
      <c r="CN67" s="17">
        <f t="shared" si="115"/>
        <v>0</v>
      </c>
      <c r="CO67" s="17">
        <f t="shared" si="115"/>
        <v>0</v>
      </c>
      <c r="CP67" s="17">
        <f t="shared" si="2"/>
        <v>0</v>
      </c>
      <c r="CQ67" s="17">
        <f t="shared" si="3"/>
        <v>0</v>
      </c>
      <c r="CR67" s="17">
        <f t="shared" si="4"/>
        <v>0</v>
      </c>
      <c r="CS67" s="17"/>
      <c r="CT67" s="17">
        <f t="shared" si="116"/>
        <v>0</v>
      </c>
      <c r="CU67" s="17">
        <f t="shared" si="116"/>
        <v>0</v>
      </c>
      <c r="CV67" s="17">
        <f t="shared" si="6"/>
        <v>0</v>
      </c>
      <c r="CW67" s="17">
        <f t="shared" si="7"/>
        <v>0</v>
      </c>
      <c r="CX67" s="17">
        <f t="shared" si="8"/>
        <v>0</v>
      </c>
      <c r="CY67" s="17"/>
      <c r="CZ67" s="17" t="e">
        <f t="shared" si="114"/>
        <v>#DIV/0!</v>
      </c>
      <c r="DA67" s="17"/>
      <c r="DB67" s="17"/>
      <c r="DC67" s="17"/>
      <c r="DD67" s="17"/>
      <c r="DE67" s="3">
        <f t="shared" si="9"/>
        <v>0</v>
      </c>
      <c r="DF67" s="3" t="e">
        <f t="shared" si="10"/>
        <v>#DIV/0!</v>
      </c>
      <c r="DG67" s="17" t="e">
        <f t="shared" si="111"/>
        <v>#DIV/0!</v>
      </c>
      <c r="DH67" s="17"/>
      <c r="DI67" s="17" t="e">
        <f t="shared" si="112"/>
        <v>#DIV/0!</v>
      </c>
      <c r="DJ67" s="17"/>
      <c r="DK67" s="17"/>
      <c r="DL67" s="17"/>
    </row>
    <row r="68" spans="1:123" x14ac:dyDescent="0.1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7"/>
      <c r="AP68" s="16"/>
      <c r="AR68" s="17"/>
      <c r="AS68" s="17"/>
      <c r="AT68" s="17"/>
      <c r="AU68" s="17"/>
      <c r="AV68" s="17"/>
      <c r="AW68" s="17"/>
      <c r="AX68" s="18"/>
      <c r="AY68" s="17"/>
      <c r="BH68" s="17"/>
      <c r="BJ68" s="17"/>
      <c r="BK68" s="17"/>
      <c r="BV68" s="17"/>
      <c r="BW68" s="17"/>
      <c r="BX68" s="17"/>
      <c r="BY68" s="17"/>
      <c r="BZ68" s="9"/>
      <c r="CA68" s="17"/>
      <c r="CB68" s="17"/>
      <c r="CC68" s="17"/>
      <c r="CD68" s="17"/>
      <c r="CE68" s="17"/>
      <c r="CF68" s="17"/>
      <c r="CG68" s="17"/>
      <c r="CJ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I68" s="17"/>
      <c r="DJ68" s="17"/>
      <c r="DK68" s="17"/>
      <c r="DL68" s="17"/>
    </row>
    <row r="69" spans="1:123" x14ac:dyDescent="0.1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7"/>
      <c r="AP69" s="16"/>
      <c r="AR69" s="17"/>
      <c r="AS69" s="17"/>
      <c r="AT69" s="17"/>
      <c r="AU69" s="17"/>
      <c r="AV69" s="17"/>
      <c r="AW69" s="17"/>
      <c r="AX69" s="18"/>
      <c r="AY69" s="17"/>
      <c r="BH69" s="17"/>
      <c r="BJ69" s="17"/>
      <c r="BK69" s="17"/>
      <c r="BV69" s="17"/>
      <c r="BW69" s="17"/>
      <c r="BX69" s="17"/>
      <c r="BY69" s="17"/>
      <c r="BZ69" s="9"/>
      <c r="CA69" s="17"/>
      <c r="CB69" s="17"/>
      <c r="CC69" s="17"/>
      <c r="CD69" s="17"/>
      <c r="CE69" s="17"/>
      <c r="CF69" s="17"/>
      <c r="CG69" s="17"/>
      <c r="CJ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I69" s="17"/>
      <c r="DJ69" s="17"/>
      <c r="DK69" s="17"/>
      <c r="DL69" s="17"/>
    </row>
    <row r="70" spans="1:123" x14ac:dyDescent="0.1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7"/>
      <c r="AP70" s="16"/>
      <c r="AR70" s="17"/>
      <c r="AS70" s="17"/>
      <c r="AT70" s="17"/>
      <c r="AU70" s="17"/>
      <c r="AV70" s="17"/>
      <c r="AW70" s="17"/>
      <c r="AX70" s="18"/>
      <c r="AY70" s="17"/>
      <c r="BH70" s="17"/>
      <c r="BJ70" s="17"/>
      <c r="BK70" s="17"/>
      <c r="BV70" s="17"/>
      <c r="BW70" s="17"/>
      <c r="BX70" s="17"/>
      <c r="BY70" s="17"/>
      <c r="BZ70" s="9"/>
      <c r="CA70" s="17"/>
      <c r="CB70" s="17"/>
      <c r="CC70" s="17"/>
      <c r="CD70" s="17"/>
      <c r="CE70" s="17"/>
      <c r="CF70" s="17"/>
      <c r="CG70" s="17"/>
      <c r="CJ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I70" s="17"/>
      <c r="DJ70" s="17"/>
      <c r="DK70" s="17"/>
      <c r="DL70" s="17"/>
    </row>
    <row r="71" spans="1:123" x14ac:dyDescent="0.1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7"/>
      <c r="AP71" s="16"/>
      <c r="AR71" s="17"/>
      <c r="AS71" s="17"/>
      <c r="AT71" s="17"/>
      <c r="AU71" s="17"/>
      <c r="AV71" s="17"/>
      <c r="AW71" s="17"/>
      <c r="AX71" s="18"/>
      <c r="AY71" s="17"/>
      <c r="BH71" s="17"/>
      <c r="BJ71" s="17"/>
      <c r="BK71" s="17"/>
      <c r="BV71" s="17"/>
      <c r="BW71" s="17"/>
      <c r="BX71" s="17"/>
      <c r="BY71" s="17"/>
      <c r="BZ71" s="9"/>
      <c r="CA71" s="17"/>
      <c r="CB71" s="17"/>
      <c r="CC71" s="17"/>
      <c r="CD71" s="17"/>
      <c r="CE71" s="17"/>
      <c r="CF71" s="17"/>
      <c r="CG71" s="17"/>
      <c r="CJ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I71" s="17"/>
      <c r="DJ71" s="17"/>
      <c r="DK71" s="17"/>
      <c r="DL71" s="17"/>
    </row>
    <row r="72" spans="1:123" x14ac:dyDescent="0.1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7"/>
      <c r="AP72" s="16"/>
      <c r="AR72" s="17"/>
      <c r="AS72" s="17"/>
      <c r="AT72" s="17"/>
      <c r="AU72" s="17"/>
      <c r="AV72" s="17"/>
      <c r="AW72" s="17"/>
      <c r="AX72" s="18"/>
      <c r="AY72" s="17"/>
      <c r="BH72" s="17"/>
      <c r="BJ72" s="17"/>
      <c r="BK72" s="17"/>
      <c r="BV72" s="17"/>
      <c r="BW72" s="17"/>
      <c r="BX72" s="17"/>
      <c r="BY72" s="17"/>
      <c r="BZ72" s="9"/>
      <c r="CA72" s="17"/>
      <c r="CB72" s="17"/>
      <c r="CC72" s="17"/>
      <c r="CD72" s="17"/>
      <c r="CE72" s="17"/>
      <c r="CF72" s="17"/>
      <c r="CG72" s="17"/>
      <c r="CJ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I72" s="17"/>
      <c r="DJ72" s="17"/>
      <c r="DK72" s="17"/>
      <c r="DL72" s="17"/>
    </row>
    <row r="73" spans="1:123" x14ac:dyDescent="0.1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7"/>
      <c r="AP73" s="16"/>
      <c r="AR73" s="17"/>
      <c r="AS73" s="17"/>
      <c r="AT73" s="17"/>
      <c r="AU73" s="17"/>
      <c r="AV73" s="17"/>
      <c r="AW73" s="17"/>
      <c r="AX73" s="18"/>
      <c r="AY73" s="17"/>
      <c r="BH73" s="17"/>
      <c r="BJ73" s="17"/>
      <c r="BK73" s="17"/>
      <c r="BV73" s="17"/>
      <c r="BW73" s="17"/>
      <c r="BX73" s="17"/>
      <c r="BY73" s="17"/>
      <c r="BZ73" s="9"/>
      <c r="CA73" s="17"/>
      <c r="CB73" s="17"/>
      <c r="CC73" s="17"/>
      <c r="CD73" s="17"/>
      <c r="CE73" s="17"/>
      <c r="CF73" s="17"/>
      <c r="CG73" s="17"/>
      <c r="CJ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I73" s="17"/>
      <c r="DJ73" s="17"/>
      <c r="DK73" s="17"/>
      <c r="DL73" s="17"/>
    </row>
    <row r="74" spans="1:123" s="17" customFormat="1" x14ac:dyDescent="0.1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3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P74" s="16"/>
      <c r="AQ74" s="3"/>
      <c r="AX74" s="18"/>
      <c r="AZ74" s="7"/>
      <c r="BA74" s="7"/>
      <c r="BB74" s="7"/>
      <c r="BC74" s="7"/>
      <c r="BD74" s="7"/>
      <c r="BE74" s="7"/>
      <c r="BF74" s="7"/>
      <c r="BG74" s="7"/>
      <c r="BI74" s="8"/>
      <c r="BL74" s="3"/>
      <c r="BM74" s="3"/>
      <c r="BN74" s="3"/>
      <c r="BO74" s="3"/>
      <c r="BP74" s="3"/>
      <c r="BQ74" s="3"/>
      <c r="BR74" s="3"/>
      <c r="BS74" s="3"/>
      <c r="BT74" s="3"/>
      <c r="BU74" s="3"/>
      <c r="BZ74" s="9"/>
      <c r="CH74" s="3"/>
      <c r="CI74" s="3"/>
      <c r="CK74" s="3"/>
      <c r="CL74" s="3"/>
      <c r="DE74" s="3"/>
      <c r="DF74" s="3"/>
      <c r="DG74" s="3"/>
      <c r="DH74" s="3"/>
      <c r="DM74" s="3"/>
      <c r="DN74" s="3"/>
      <c r="DO74" s="3"/>
      <c r="DP74" s="3"/>
      <c r="DQ74" s="3"/>
      <c r="DR74" s="3"/>
      <c r="DS74" s="3"/>
    </row>
    <row r="75" spans="1:123" x14ac:dyDescent="0.1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7"/>
      <c r="AP75" s="16"/>
      <c r="AR75" s="17"/>
      <c r="AS75" s="17"/>
      <c r="AT75" s="17"/>
      <c r="AU75" s="17"/>
      <c r="AV75" s="17"/>
      <c r="AW75" s="17"/>
      <c r="AX75" s="18"/>
      <c r="AY75" s="17"/>
      <c r="BH75" s="17"/>
      <c r="BJ75" s="17"/>
      <c r="BK75" s="17"/>
      <c r="BV75" s="17"/>
      <c r="BW75" s="17"/>
      <c r="BX75" s="17"/>
      <c r="BY75" s="17"/>
      <c r="BZ75" s="9"/>
      <c r="CA75" s="17"/>
      <c r="CB75" s="17"/>
      <c r="CC75" s="17"/>
      <c r="CD75" s="17"/>
      <c r="CE75" s="17"/>
      <c r="CF75" s="17"/>
      <c r="CG75" s="17"/>
      <c r="CJ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I75" s="17"/>
      <c r="DJ75" s="17"/>
      <c r="DK75" s="17"/>
      <c r="DL75" s="17"/>
    </row>
    <row r="76" spans="1:123" x14ac:dyDescent="0.1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7"/>
      <c r="AP76" s="16"/>
      <c r="AR76" s="17"/>
      <c r="AS76" s="17"/>
      <c r="AT76" s="17"/>
      <c r="AU76" s="17"/>
      <c r="AV76" s="17"/>
      <c r="AW76" s="17"/>
      <c r="AX76" s="18"/>
      <c r="AY76" s="17"/>
      <c r="BH76" s="17"/>
      <c r="BJ76" s="17"/>
      <c r="BK76" s="17"/>
      <c r="BV76" s="17"/>
      <c r="BW76" s="17"/>
      <c r="BX76" s="17"/>
      <c r="BY76" s="17"/>
      <c r="BZ76" s="9"/>
      <c r="CA76" s="17"/>
      <c r="CB76" s="17"/>
      <c r="CC76" s="17"/>
      <c r="CD76" s="17"/>
      <c r="CE76" s="17"/>
      <c r="CF76" s="17"/>
      <c r="CG76" s="17"/>
      <c r="CJ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I76" s="17"/>
      <c r="DJ76" s="17"/>
      <c r="DK76" s="17"/>
      <c r="DL76" s="17"/>
    </row>
    <row r="77" spans="1:123" x14ac:dyDescent="0.1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7"/>
      <c r="AP77" s="16"/>
      <c r="AR77" s="17"/>
      <c r="AS77" s="17"/>
      <c r="AT77" s="17"/>
      <c r="AU77" s="17"/>
      <c r="AV77" s="17"/>
      <c r="AW77" s="17"/>
      <c r="AX77" s="18"/>
      <c r="AY77" s="17"/>
      <c r="BH77" s="17"/>
      <c r="BJ77" s="17"/>
      <c r="BK77" s="17"/>
      <c r="BV77" s="17"/>
      <c r="BW77" s="17"/>
      <c r="BX77" s="17"/>
      <c r="BY77" s="17"/>
      <c r="BZ77" s="9"/>
      <c r="CA77" s="17"/>
      <c r="CB77" s="17"/>
      <c r="CC77" s="17"/>
      <c r="CD77" s="17"/>
      <c r="CE77" s="17"/>
      <c r="CF77" s="17"/>
      <c r="CG77" s="17"/>
      <c r="CJ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I77" s="17"/>
      <c r="DJ77" s="17"/>
      <c r="DK77" s="17"/>
      <c r="DL77" s="17"/>
    </row>
    <row r="78" spans="1:123" x14ac:dyDescent="0.1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7"/>
      <c r="AP78" s="16"/>
      <c r="AR78" s="17"/>
      <c r="AS78" s="17"/>
      <c r="AT78" s="17"/>
      <c r="AU78" s="17"/>
      <c r="AV78" s="17"/>
      <c r="AW78" s="17"/>
      <c r="AX78" s="18"/>
      <c r="AY78" s="17"/>
      <c r="BH78" s="17"/>
      <c r="BJ78" s="17"/>
      <c r="BK78" s="17"/>
      <c r="BV78" s="17"/>
      <c r="BW78" s="17"/>
      <c r="BX78" s="17"/>
      <c r="BY78" s="17"/>
      <c r="BZ78" s="9"/>
      <c r="CA78" s="17"/>
      <c r="CB78" s="17"/>
      <c r="CC78" s="17"/>
      <c r="CD78" s="17"/>
      <c r="CE78" s="17"/>
      <c r="CF78" s="17"/>
      <c r="CG78" s="17"/>
      <c r="CJ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I78" s="17"/>
      <c r="DJ78" s="17"/>
      <c r="DK78" s="17"/>
      <c r="DL78" s="17"/>
    </row>
    <row r="79" spans="1:123" x14ac:dyDescent="0.1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7"/>
      <c r="AP79" s="16"/>
      <c r="AR79" s="17"/>
      <c r="AS79" s="17"/>
      <c r="AT79" s="17"/>
      <c r="AU79" s="17"/>
      <c r="AV79" s="17"/>
      <c r="AW79" s="17"/>
      <c r="AX79" s="18"/>
      <c r="AY79" s="17"/>
      <c r="BH79" s="17"/>
      <c r="BJ79" s="17"/>
      <c r="BK79" s="17"/>
      <c r="BV79" s="17"/>
      <c r="BW79" s="17"/>
      <c r="BX79" s="17"/>
      <c r="BY79" s="17"/>
      <c r="BZ79" s="9"/>
      <c r="CA79" s="17"/>
      <c r="CB79" s="17"/>
      <c r="CC79" s="17"/>
      <c r="CD79" s="17"/>
      <c r="CE79" s="17"/>
      <c r="CF79" s="17"/>
      <c r="CG79" s="17"/>
      <c r="CJ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I79" s="17"/>
      <c r="DJ79" s="17"/>
      <c r="DK79" s="17"/>
      <c r="DL79" s="17"/>
    </row>
    <row r="80" spans="1:123" x14ac:dyDescent="0.1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7"/>
      <c r="AP80" s="16"/>
      <c r="AR80" s="17"/>
      <c r="AS80" s="17"/>
      <c r="AT80" s="17"/>
      <c r="AU80" s="17"/>
      <c r="AV80" s="17"/>
      <c r="AW80" s="17"/>
      <c r="AX80" s="18"/>
      <c r="AY80" s="17"/>
      <c r="BH80" s="17"/>
      <c r="BJ80" s="17"/>
      <c r="BK80" s="17"/>
      <c r="BV80" s="17"/>
      <c r="BW80" s="17"/>
      <c r="BX80" s="17"/>
      <c r="BY80" s="17"/>
      <c r="BZ80" s="9"/>
      <c r="CA80" s="17"/>
      <c r="CB80" s="17"/>
      <c r="CC80" s="17"/>
      <c r="CD80" s="17"/>
      <c r="CE80" s="17"/>
      <c r="CF80" s="17"/>
      <c r="CG80" s="17"/>
      <c r="CJ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I80" s="17"/>
      <c r="DJ80" s="17"/>
      <c r="DK80" s="17"/>
      <c r="DL80" s="17"/>
    </row>
    <row r="81" spans="1:116" x14ac:dyDescent="0.1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7"/>
      <c r="AP81" s="16"/>
      <c r="AR81" s="17"/>
      <c r="AS81" s="17"/>
      <c r="AT81" s="17"/>
      <c r="AU81" s="17"/>
      <c r="AV81" s="17"/>
      <c r="AW81" s="17"/>
      <c r="AX81" s="18"/>
      <c r="AY81" s="17"/>
      <c r="BH81" s="17"/>
      <c r="BJ81" s="17"/>
      <c r="BK81" s="17"/>
      <c r="BV81" s="17"/>
      <c r="BW81" s="17"/>
      <c r="BX81" s="17"/>
      <c r="BY81" s="17"/>
      <c r="BZ81" s="9"/>
      <c r="CA81" s="17"/>
      <c r="CB81" s="17"/>
      <c r="CC81" s="17"/>
      <c r="CD81" s="17"/>
      <c r="CE81" s="17"/>
      <c r="CF81" s="17"/>
      <c r="CG81" s="17"/>
      <c r="CJ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I81" s="17"/>
      <c r="DJ81" s="17"/>
      <c r="DK81" s="17"/>
      <c r="DL81" s="17"/>
    </row>
    <row r="82" spans="1:116" x14ac:dyDescent="0.1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7"/>
      <c r="AP82" s="16"/>
      <c r="AR82" s="17"/>
      <c r="AS82" s="17"/>
      <c r="AT82" s="17"/>
      <c r="AU82" s="17"/>
      <c r="AV82" s="17"/>
      <c r="AW82" s="17"/>
      <c r="AX82" s="18"/>
      <c r="AY82" s="17"/>
      <c r="BH82" s="17"/>
      <c r="BJ82" s="17"/>
      <c r="BK82" s="17"/>
      <c r="BV82" s="17"/>
      <c r="BW82" s="17"/>
      <c r="BX82" s="17"/>
      <c r="BY82" s="17"/>
      <c r="BZ82" s="9"/>
      <c r="CA82" s="17"/>
      <c r="CB82" s="17"/>
      <c r="CC82" s="17"/>
      <c r="CD82" s="17"/>
      <c r="CE82" s="17"/>
      <c r="CF82" s="17"/>
      <c r="CG82" s="17"/>
      <c r="CJ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I82" s="17"/>
      <c r="DJ82" s="17"/>
      <c r="DK82" s="17"/>
      <c r="DL82" s="17"/>
    </row>
    <row r="83" spans="1:116" x14ac:dyDescent="0.1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7"/>
      <c r="AP83" s="16"/>
      <c r="AR83" s="17"/>
      <c r="AS83" s="17"/>
      <c r="AT83" s="17"/>
      <c r="AU83" s="17"/>
      <c r="AV83" s="17"/>
      <c r="AW83" s="17"/>
      <c r="AX83" s="18"/>
      <c r="AY83" s="17"/>
      <c r="BH83" s="17"/>
      <c r="BJ83" s="17"/>
      <c r="BK83" s="17"/>
      <c r="BV83" s="17"/>
      <c r="BW83" s="17"/>
      <c r="BX83" s="17"/>
      <c r="BY83" s="17"/>
      <c r="BZ83" s="9"/>
      <c r="CA83" s="17"/>
      <c r="CB83" s="17"/>
      <c r="CC83" s="17"/>
      <c r="CD83" s="17"/>
      <c r="CE83" s="17"/>
      <c r="CF83" s="17"/>
      <c r="CG83" s="17"/>
      <c r="CJ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I83" s="17"/>
      <c r="DJ83" s="17"/>
      <c r="DK83" s="17"/>
      <c r="DL83" s="17"/>
    </row>
    <row r="84" spans="1:116" x14ac:dyDescent="0.1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7"/>
      <c r="AP84" s="16"/>
      <c r="AR84" s="17"/>
      <c r="AS84" s="17"/>
      <c r="AT84" s="17"/>
      <c r="AU84" s="17"/>
      <c r="AV84" s="17"/>
      <c r="AW84" s="17"/>
      <c r="AX84" s="18"/>
      <c r="AY84" s="17"/>
      <c r="BJ84" s="17"/>
      <c r="BK84" s="17"/>
      <c r="BV84" s="17"/>
      <c r="BW84" s="17"/>
      <c r="BX84" s="17"/>
      <c r="BY84" s="17"/>
      <c r="CA84" s="17"/>
      <c r="CJ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I84" s="17"/>
      <c r="DJ84" s="17"/>
      <c r="DK84" s="17"/>
      <c r="DL84" s="17"/>
    </row>
    <row r="85" spans="1:116" x14ac:dyDescent="0.1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7"/>
      <c r="AP85" s="16"/>
      <c r="AR85" s="17"/>
      <c r="AS85" s="17"/>
      <c r="AT85" s="17"/>
      <c r="AU85" s="17"/>
      <c r="AV85" s="17"/>
      <c r="AW85" s="17"/>
      <c r="AX85" s="18"/>
      <c r="AY85" s="17"/>
      <c r="BJ85" s="17"/>
      <c r="BK85" s="17"/>
      <c r="BV85" s="17"/>
      <c r="BW85" s="17"/>
      <c r="BX85" s="17"/>
      <c r="BY85" s="17"/>
      <c r="CA85" s="17"/>
      <c r="CJ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I85" s="17"/>
      <c r="DJ85" s="17"/>
      <c r="DK85" s="17"/>
      <c r="DL85" s="17"/>
    </row>
    <row r="86" spans="1:116" x14ac:dyDescent="0.1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7"/>
      <c r="AP86" s="16"/>
      <c r="AR86" s="17"/>
      <c r="AS86" s="17"/>
      <c r="AT86" s="17"/>
      <c r="AU86" s="17"/>
      <c r="AV86" s="17"/>
      <c r="AW86" s="17"/>
      <c r="AX86" s="18"/>
      <c r="AY86" s="17"/>
      <c r="BJ86" s="17"/>
      <c r="BK86" s="17"/>
      <c r="BV86" s="17"/>
      <c r="BW86" s="17"/>
      <c r="BX86" s="17"/>
      <c r="BY86" s="17"/>
      <c r="CA86" s="17"/>
      <c r="CJ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I86" s="17"/>
      <c r="DJ86" s="17"/>
      <c r="DK86" s="17"/>
      <c r="DL86" s="17"/>
    </row>
    <row r="87" spans="1:116" x14ac:dyDescent="0.1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7"/>
      <c r="AP87" s="16"/>
      <c r="AR87" s="17"/>
      <c r="AS87" s="17"/>
      <c r="AT87" s="17"/>
      <c r="AU87" s="17"/>
      <c r="AV87" s="17"/>
      <c r="AW87" s="17"/>
      <c r="AX87" s="18"/>
      <c r="AY87" s="17"/>
      <c r="BJ87" s="17"/>
      <c r="BK87" s="17"/>
      <c r="BV87" s="17"/>
      <c r="BW87" s="17"/>
      <c r="BX87" s="17"/>
      <c r="BY87" s="17"/>
      <c r="CA87" s="17"/>
      <c r="CJ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I87" s="17"/>
      <c r="DJ87" s="17"/>
      <c r="DK87" s="17"/>
      <c r="DL87" s="17"/>
    </row>
    <row r="88" spans="1:116" x14ac:dyDescent="0.1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7"/>
      <c r="AP88" s="16"/>
      <c r="AR88" s="17"/>
      <c r="AS88" s="17"/>
      <c r="AT88" s="17"/>
      <c r="AU88" s="17"/>
      <c r="AV88" s="17"/>
      <c r="AW88" s="17"/>
      <c r="AX88" s="18"/>
      <c r="AY88" s="17"/>
      <c r="BJ88" s="17"/>
      <c r="BK88" s="17"/>
      <c r="BV88" s="17"/>
      <c r="BW88" s="17"/>
      <c r="BX88" s="17"/>
      <c r="BY88" s="17"/>
      <c r="CA88" s="17"/>
      <c r="CJ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I88" s="17"/>
      <c r="DJ88" s="17"/>
      <c r="DK88" s="17"/>
      <c r="DL88" s="17"/>
    </row>
    <row r="89" spans="1:116" x14ac:dyDescent="0.1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7"/>
      <c r="AP89" s="16"/>
      <c r="AR89" s="17"/>
      <c r="AS89" s="17"/>
      <c r="AT89" s="17"/>
      <c r="AU89" s="17"/>
      <c r="AV89" s="17"/>
      <c r="AW89" s="17"/>
      <c r="AX89" s="18"/>
      <c r="AY89" s="17"/>
      <c r="BJ89" s="17"/>
      <c r="BK89" s="17"/>
      <c r="BV89" s="17"/>
      <c r="BW89" s="17"/>
      <c r="BX89" s="17"/>
      <c r="BY89" s="17"/>
      <c r="CA89" s="17"/>
      <c r="CJ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I89" s="17"/>
      <c r="DJ89" s="17"/>
      <c r="DK89" s="17"/>
      <c r="DL89" s="17"/>
    </row>
    <row r="90" spans="1:116" x14ac:dyDescent="0.1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7"/>
      <c r="AP90" s="16"/>
      <c r="AR90" s="17"/>
      <c r="AS90" s="17"/>
      <c r="AT90" s="17"/>
      <c r="AU90" s="17"/>
      <c r="AV90" s="17"/>
      <c r="AW90" s="17"/>
      <c r="AX90" s="18"/>
      <c r="AY90" s="17"/>
      <c r="BJ90" s="17"/>
      <c r="BK90" s="17"/>
      <c r="BV90" s="17"/>
      <c r="BW90" s="17"/>
      <c r="BX90" s="17"/>
      <c r="BY90" s="17"/>
      <c r="CA90" s="17"/>
      <c r="CJ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I90" s="17"/>
      <c r="DJ90" s="17"/>
      <c r="DK90" s="17"/>
      <c r="DL90" s="17"/>
    </row>
    <row r="91" spans="1:116" x14ac:dyDescent="0.1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7"/>
      <c r="AP91" s="16"/>
      <c r="AR91" s="17"/>
      <c r="AS91" s="17"/>
      <c r="AT91" s="17"/>
      <c r="AU91" s="17"/>
      <c r="AV91" s="17"/>
      <c r="AW91" s="17"/>
      <c r="AX91" s="18"/>
      <c r="AY91" s="17"/>
      <c r="BJ91" s="17"/>
      <c r="BK91" s="17"/>
      <c r="BV91" s="17"/>
      <c r="BW91" s="17"/>
      <c r="BX91" s="17"/>
      <c r="BY91" s="17"/>
      <c r="CA91" s="17"/>
      <c r="CJ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I91" s="17"/>
      <c r="DJ91" s="17"/>
      <c r="DK91" s="17"/>
      <c r="DL91" s="17"/>
    </row>
    <row r="92" spans="1:116" x14ac:dyDescent="0.1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7"/>
      <c r="AP92" s="16"/>
      <c r="AR92" s="17"/>
      <c r="AS92" s="17"/>
      <c r="AT92" s="17"/>
      <c r="AU92" s="17"/>
      <c r="AV92" s="17"/>
      <c r="AW92" s="17"/>
      <c r="AX92" s="18"/>
      <c r="AY92" s="17"/>
      <c r="BJ92" s="17"/>
      <c r="BK92" s="17"/>
      <c r="BV92" s="17"/>
      <c r="BW92" s="17"/>
      <c r="BX92" s="17"/>
      <c r="BY92" s="17"/>
      <c r="CA92" s="17"/>
      <c r="CJ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I92" s="17"/>
      <c r="DJ92" s="17"/>
      <c r="DK92" s="17"/>
      <c r="DL92" s="17"/>
    </row>
    <row r="93" spans="1:116" x14ac:dyDescent="0.1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7"/>
      <c r="AP93" s="16"/>
      <c r="AR93" s="17"/>
      <c r="AS93" s="17"/>
      <c r="AT93" s="17"/>
      <c r="AU93" s="17"/>
      <c r="AV93" s="17"/>
      <c r="AW93" s="17"/>
      <c r="AX93" s="18"/>
      <c r="AY93" s="17"/>
      <c r="BJ93" s="17"/>
      <c r="BK93" s="17"/>
      <c r="BV93" s="17"/>
      <c r="BW93" s="17"/>
      <c r="BX93" s="17"/>
      <c r="BY93" s="17"/>
      <c r="CA93" s="17"/>
      <c r="CJ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I93" s="17"/>
      <c r="DJ93" s="17"/>
      <c r="DK93" s="17"/>
      <c r="DL93" s="17"/>
    </row>
    <row r="94" spans="1:116" x14ac:dyDescent="0.1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7"/>
      <c r="AP94" s="16"/>
      <c r="AR94" s="17"/>
      <c r="AS94" s="17"/>
      <c r="AT94" s="17"/>
      <c r="AU94" s="17"/>
      <c r="AV94" s="17"/>
      <c r="AW94" s="17"/>
      <c r="AX94" s="18"/>
      <c r="AY94" s="17"/>
      <c r="BJ94" s="17"/>
      <c r="BK94" s="17"/>
      <c r="BV94" s="17"/>
      <c r="BW94" s="17"/>
      <c r="BX94" s="17"/>
      <c r="BY94" s="17"/>
      <c r="CA94" s="17"/>
      <c r="CJ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I94" s="17"/>
      <c r="DJ94" s="17"/>
      <c r="DK94" s="17"/>
      <c r="DL94" s="17"/>
    </row>
    <row r="95" spans="1:116" x14ac:dyDescent="0.1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7"/>
      <c r="AP95" s="16"/>
      <c r="AR95" s="17"/>
      <c r="AS95" s="17"/>
      <c r="AT95" s="17"/>
      <c r="AU95" s="17"/>
      <c r="AV95" s="17"/>
      <c r="AW95" s="17"/>
      <c r="AX95" s="18"/>
      <c r="AY95" s="17"/>
      <c r="BJ95" s="17"/>
      <c r="BK95" s="17"/>
      <c r="BV95" s="17"/>
      <c r="BW95" s="17"/>
      <c r="BX95" s="17"/>
      <c r="BY95" s="17"/>
      <c r="CA95" s="17"/>
      <c r="CJ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I95" s="17"/>
      <c r="DJ95" s="17"/>
      <c r="DK95" s="17"/>
      <c r="DL95" s="17"/>
    </row>
    <row r="96" spans="1:116" x14ac:dyDescent="0.1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7"/>
      <c r="AP96" s="16"/>
      <c r="AR96" s="17"/>
      <c r="AS96" s="17"/>
      <c r="AT96" s="17"/>
      <c r="AU96" s="17"/>
      <c r="AV96" s="17"/>
      <c r="AW96" s="17"/>
      <c r="AX96" s="18"/>
      <c r="AY96" s="17"/>
      <c r="BJ96" s="17"/>
      <c r="BK96" s="17"/>
      <c r="BV96" s="17"/>
      <c r="BW96" s="17"/>
      <c r="BX96" s="17"/>
      <c r="BY96" s="17"/>
      <c r="CA96" s="17"/>
      <c r="CJ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I96" s="17"/>
      <c r="DJ96" s="17"/>
      <c r="DK96" s="17"/>
      <c r="DL96" s="17"/>
    </row>
    <row r="97" spans="1:116" x14ac:dyDescent="0.1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7"/>
      <c r="AP97" s="16"/>
      <c r="AR97" s="17"/>
      <c r="AS97" s="17"/>
      <c r="AT97" s="17"/>
      <c r="AU97" s="17"/>
      <c r="AV97" s="17"/>
      <c r="AW97" s="17"/>
      <c r="AX97" s="18"/>
      <c r="AY97" s="17"/>
      <c r="BJ97" s="17"/>
      <c r="BK97" s="17"/>
      <c r="BV97" s="17"/>
      <c r="BW97" s="17"/>
      <c r="BX97" s="17"/>
      <c r="BY97" s="17"/>
      <c r="CA97" s="17"/>
      <c r="CJ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I97" s="17"/>
      <c r="DJ97" s="17"/>
      <c r="DK97" s="17"/>
      <c r="DL97" s="17"/>
    </row>
    <row r="98" spans="1:116" x14ac:dyDescent="0.1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7"/>
      <c r="AP98" s="16"/>
      <c r="AR98" s="17"/>
      <c r="AS98" s="17"/>
      <c r="AT98" s="17"/>
      <c r="AU98" s="17"/>
      <c r="AV98" s="17"/>
      <c r="AW98" s="17"/>
      <c r="AX98" s="18"/>
      <c r="AY98" s="17"/>
      <c r="BJ98" s="17"/>
      <c r="BK98" s="17"/>
      <c r="BV98" s="17"/>
      <c r="BW98" s="17"/>
      <c r="BX98" s="17"/>
      <c r="BY98" s="17"/>
      <c r="CA98" s="17"/>
      <c r="CJ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I98" s="17"/>
      <c r="DJ98" s="17"/>
      <c r="DK98" s="17"/>
      <c r="DL98" s="17"/>
    </row>
    <row r="99" spans="1:116" x14ac:dyDescent="0.1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7"/>
      <c r="AP99" s="16"/>
      <c r="AR99" s="17"/>
      <c r="AS99" s="17"/>
      <c r="AT99" s="17"/>
      <c r="AU99" s="17"/>
      <c r="AV99" s="17"/>
      <c r="AW99" s="17"/>
      <c r="AX99" s="18"/>
      <c r="AY99" s="17"/>
      <c r="BJ99" s="17"/>
      <c r="BK99" s="17"/>
      <c r="BV99" s="17"/>
      <c r="BW99" s="17"/>
      <c r="BX99" s="17"/>
      <c r="BY99" s="17"/>
      <c r="CA99" s="17"/>
      <c r="CJ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I99" s="17"/>
      <c r="DJ99" s="17"/>
      <c r="DK99" s="17"/>
      <c r="DL99" s="17"/>
    </row>
    <row r="100" spans="1:116" x14ac:dyDescent="0.1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7"/>
      <c r="AP100" s="16"/>
      <c r="AR100" s="17"/>
      <c r="AS100" s="17"/>
      <c r="AT100" s="17"/>
      <c r="AU100" s="17"/>
      <c r="AV100" s="17"/>
      <c r="AW100" s="17"/>
      <c r="AX100" s="18"/>
      <c r="AY100" s="17"/>
      <c r="BJ100" s="17"/>
      <c r="BK100" s="17"/>
      <c r="BV100" s="17"/>
      <c r="BW100" s="17"/>
      <c r="BX100" s="17"/>
      <c r="BY100" s="17"/>
      <c r="CA100" s="17"/>
      <c r="CJ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I100" s="17"/>
      <c r="DJ100" s="17"/>
      <c r="DK100" s="17"/>
      <c r="DL100" s="17"/>
    </row>
    <row r="101" spans="1:116" x14ac:dyDescent="0.1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7"/>
      <c r="AP101" s="16"/>
      <c r="AR101" s="17"/>
      <c r="AS101" s="17"/>
      <c r="AT101" s="17"/>
      <c r="AU101" s="17"/>
      <c r="AV101" s="17"/>
      <c r="AW101" s="17"/>
      <c r="AX101" s="18"/>
      <c r="AY101" s="17"/>
      <c r="BJ101" s="17"/>
      <c r="BK101" s="17"/>
      <c r="BV101" s="17"/>
      <c r="BW101" s="17"/>
      <c r="BX101" s="17"/>
      <c r="BY101" s="17"/>
      <c r="CA101" s="17"/>
      <c r="CJ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I101" s="17"/>
      <c r="DJ101" s="17"/>
      <c r="DK101" s="17"/>
      <c r="DL101" s="17"/>
    </row>
    <row r="102" spans="1:116" x14ac:dyDescent="0.1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7"/>
      <c r="AP102" s="16"/>
      <c r="AR102" s="17"/>
      <c r="AS102" s="17"/>
      <c r="AT102" s="17"/>
      <c r="AU102" s="17"/>
      <c r="AV102" s="17"/>
      <c r="AW102" s="17"/>
      <c r="AX102" s="18"/>
      <c r="AY102" s="17"/>
      <c r="BJ102" s="17"/>
      <c r="BK102" s="17"/>
      <c r="BV102" s="17"/>
      <c r="BW102" s="17"/>
      <c r="BX102" s="17"/>
      <c r="BY102" s="17"/>
      <c r="CA102" s="17"/>
      <c r="CJ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I102" s="17"/>
      <c r="DJ102" s="17"/>
      <c r="DK102" s="17"/>
      <c r="DL102" s="17"/>
    </row>
    <row r="103" spans="1:116" x14ac:dyDescent="0.1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7"/>
      <c r="AP103" s="16"/>
      <c r="AR103" s="17"/>
      <c r="AS103" s="17"/>
      <c r="AT103" s="17"/>
      <c r="AU103" s="17"/>
      <c r="AV103" s="17"/>
      <c r="AW103" s="17"/>
      <c r="AX103" s="18"/>
      <c r="AY103" s="17"/>
      <c r="BJ103" s="17"/>
      <c r="BK103" s="17"/>
      <c r="BV103" s="17"/>
      <c r="BW103" s="17"/>
      <c r="BX103" s="17"/>
      <c r="BY103" s="17"/>
      <c r="CA103" s="17"/>
      <c r="CJ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I103" s="17"/>
      <c r="DJ103" s="17"/>
      <c r="DK103" s="17"/>
      <c r="DL103" s="17"/>
    </row>
    <row r="104" spans="1:116" x14ac:dyDescent="0.1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7"/>
      <c r="AP104" s="16"/>
      <c r="AR104" s="17"/>
      <c r="AS104" s="17"/>
      <c r="AT104" s="17"/>
      <c r="AU104" s="17"/>
      <c r="AV104" s="17"/>
      <c r="AW104" s="17"/>
      <c r="AX104" s="18"/>
      <c r="AY104" s="17"/>
      <c r="BJ104" s="17"/>
      <c r="BK104" s="17"/>
      <c r="BV104" s="17"/>
      <c r="BW104" s="17"/>
      <c r="BX104" s="17"/>
      <c r="BY104" s="17"/>
      <c r="CA104" s="17"/>
      <c r="CJ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I104" s="17"/>
      <c r="DJ104" s="17"/>
      <c r="DK104" s="17"/>
      <c r="DL104" s="17"/>
    </row>
    <row r="105" spans="1:116" x14ac:dyDescent="0.1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7"/>
      <c r="AP105" s="16"/>
      <c r="AR105" s="17"/>
      <c r="AS105" s="17"/>
      <c r="AT105" s="17"/>
      <c r="AU105" s="17"/>
      <c r="AV105" s="17"/>
      <c r="AW105" s="17"/>
      <c r="AX105" s="18"/>
      <c r="AY105" s="17"/>
      <c r="BJ105" s="17"/>
      <c r="BK105" s="17"/>
      <c r="BV105" s="17"/>
      <c r="BW105" s="17"/>
      <c r="BX105" s="17"/>
      <c r="BY105" s="17"/>
      <c r="CA105" s="17"/>
      <c r="CJ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I105" s="17"/>
      <c r="DJ105" s="17"/>
      <c r="DK105" s="17"/>
      <c r="DL105" s="17"/>
    </row>
    <row r="106" spans="1:116" x14ac:dyDescent="0.1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7"/>
      <c r="AP106" s="16"/>
      <c r="AR106" s="17"/>
      <c r="AS106" s="17"/>
      <c r="AT106" s="17"/>
      <c r="AU106" s="17"/>
      <c r="AV106" s="17"/>
      <c r="AW106" s="17"/>
      <c r="AX106" s="18"/>
      <c r="AY106" s="17"/>
      <c r="BJ106" s="17"/>
      <c r="BK106" s="17"/>
      <c r="BV106" s="17"/>
      <c r="BW106" s="17"/>
      <c r="BX106" s="17"/>
      <c r="BY106" s="17"/>
      <c r="CA106" s="17"/>
      <c r="CJ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I106" s="17"/>
      <c r="DJ106" s="17"/>
      <c r="DK106" s="17"/>
      <c r="DL106" s="17"/>
    </row>
    <row r="107" spans="1:116" x14ac:dyDescent="0.1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7"/>
      <c r="AP107" s="16"/>
      <c r="AR107" s="17"/>
      <c r="AS107" s="17"/>
      <c r="AT107" s="17"/>
      <c r="AU107" s="17"/>
      <c r="AV107" s="17"/>
      <c r="AW107" s="17"/>
      <c r="AX107" s="18"/>
      <c r="AY107" s="17"/>
      <c r="BJ107" s="17"/>
      <c r="BK107" s="17"/>
      <c r="BV107" s="17"/>
      <c r="BW107" s="17"/>
      <c r="BX107" s="17"/>
      <c r="BY107" s="17"/>
      <c r="CA107" s="17"/>
    </row>
    <row r="108" spans="1:116" x14ac:dyDescent="0.1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7"/>
      <c r="AP108" s="16"/>
      <c r="AR108" s="17"/>
      <c r="AS108" s="17"/>
      <c r="AT108" s="17"/>
      <c r="AU108" s="17"/>
      <c r="AV108" s="17"/>
      <c r="AW108" s="17"/>
      <c r="AX108" s="18"/>
      <c r="AY108" s="17"/>
      <c r="BJ108" s="17"/>
      <c r="BK108" s="17"/>
      <c r="BV108" s="17"/>
      <c r="BW108" s="17"/>
      <c r="BX108" s="17"/>
      <c r="BY108" s="17"/>
      <c r="CA108" s="17"/>
    </row>
    <row r="109" spans="1:116" x14ac:dyDescent="0.1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7"/>
      <c r="AP109" s="16"/>
      <c r="AR109" s="17"/>
      <c r="AS109" s="17"/>
      <c r="AT109" s="17"/>
      <c r="AU109" s="17"/>
      <c r="AV109" s="17"/>
      <c r="AW109" s="17"/>
      <c r="AX109" s="18"/>
      <c r="AY109" s="17"/>
      <c r="BJ109" s="17"/>
      <c r="BK109" s="17"/>
      <c r="BV109" s="17"/>
      <c r="BW109" s="17"/>
      <c r="BX109" s="17"/>
      <c r="BY109" s="17"/>
      <c r="CA109" s="17"/>
    </row>
    <row r="110" spans="1:116" x14ac:dyDescent="0.1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7"/>
      <c r="AP110" s="16"/>
      <c r="AR110" s="17"/>
      <c r="AS110" s="17"/>
      <c r="AT110" s="17"/>
      <c r="AU110" s="17"/>
      <c r="AV110" s="17"/>
      <c r="AW110" s="17"/>
      <c r="AX110" s="18"/>
      <c r="AY110" s="17"/>
      <c r="BJ110" s="17"/>
      <c r="BK110" s="17"/>
      <c r="BV110" s="17"/>
      <c r="BW110" s="17"/>
      <c r="BX110" s="17"/>
      <c r="BY110" s="17"/>
      <c r="CA110" s="17"/>
    </row>
    <row r="111" spans="1:116" x14ac:dyDescent="0.1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7"/>
      <c r="AP111" s="16"/>
      <c r="AR111" s="17"/>
      <c r="AS111" s="17"/>
      <c r="AT111" s="17"/>
      <c r="AU111" s="17"/>
      <c r="AV111" s="17"/>
      <c r="AW111" s="17"/>
      <c r="AX111" s="18"/>
      <c r="AY111" s="17"/>
      <c r="BJ111" s="17"/>
      <c r="BK111" s="17"/>
      <c r="BV111" s="17"/>
      <c r="BW111" s="17"/>
      <c r="BX111" s="17"/>
      <c r="BY111" s="17"/>
      <c r="CA111" s="17"/>
    </row>
    <row r="112" spans="1:116" x14ac:dyDescent="0.1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7"/>
      <c r="AP112" s="16"/>
      <c r="AR112" s="17"/>
      <c r="AS112" s="17"/>
      <c r="AT112" s="17"/>
      <c r="AU112" s="17"/>
      <c r="AV112" s="17"/>
      <c r="AW112" s="17"/>
      <c r="AX112" s="18"/>
      <c r="AY112" s="17"/>
      <c r="BJ112" s="17"/>
      <c r="BK112" s="17"/>
      <c r="BV112" s="17"/>
      <c r="BW112" s="17"/>
      <c r="BX112" s="17"/>
      <c r="BY112" s="17"/>
      <c r="CA112" s="17"/>
    </row>
    <row r="113" spans="1:116" x14ac:dyDescent="0.1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7"/>
      <c r="AP113" s="16"/>
      <c r="AR113" s="17"/>
      <c r="AS113" s="17"/>
      <c r="AT113" s="17"/>
      <c r="AU113" s="17"/>
      <c r="AV113" s="17"/>
      <c r="AW113" s="17"/>
      <c r="AX113" s="18"/>
      <c r="AY113" s="17"/>
      <c r="BJ113" s="17"/>
      <c r="BK113" s="17"/>
      <c r="BV113" s="17"/>
      <c r="BW113" s="17"/>
      <c r="BX113" s="17"/>
      <c r="BY113" s="17"/>
      <c r="CA113" s="17"/>
    </row>
    <row r="114" spans="1:116" x14ac:dyDescent="0.1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7"/>
      <c r="AP114" s="16"/>
      <c r="AR114" s="17"/>
      <c r="AS114" s="17"/>
      <c r="AT114" s="17"/>
      <c r="AU114" s="17"/>
      <c r="AV114" s="17"/>
      <c r="AW114" s="17"/>
      <c r="AX114" s="18"/>
      <c r="AY114" s="17"/>
      <c r="BJ114" s="17"/>
      <c r="BK114" s="17"/>
      <c r="BV114" s="17"/>
      <c r="BW114" s="17"/>
      <c r="BX114" s="17"/>
      <c r="BY114" s="17"/>
      <c r="CA114" s="17"/>
    </row>
    <row r="115" spans="1:116" x14ac:dyDescent="0.1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7"/>
      <c r="AP115" s="16"/>
      <c r="AR115" s="17"/>
      <c r="AS115" s="17"/>
      <c r="AT115" s="17"/>
      <c r="AU115" s="17"/>
      <c r="AV115" s="17"/>
      <c r="AW115" s="17"/>
      <c r="AX115" s="18"/>
      <c r="AY115" s="17"/>
      <c r="BH115" s="17"/>
      <c r="BJ115" s="17"/>
      <c r="BK115" s="17"/>
      <c r="BV115" s="17"/>
      <c r="BW115" s="17"/>
      <c r="BX115" s="17"/>
      <c r="BY115" s="17"/>
      <c r="BZ115" s="9"/>
      <c r="CA115" s="17"/>
      <c r="CC115" s="17"/>
      <c r="CD115" s="17"/>
      <c r="CE115" s="17"/>
      <c r="CF115" s="17"/>
      <c r="CG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I115" s="17"/>
      <c r="DJ115" s="17"/>
      <c r="DK115" s="17"/>
      <c r="DL115" s="17"/>
    </row>
    <row r="116" spans="1:116" x14ac:dyDescent="0.1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7"/>
      <c r="AP116" s="16"/>
      <c r="AR116" s="17"/>
      <c r="AS116" s="17"/>
      <c r="AT116" s="17"/>
      <c r="AU116" s="17"/>
      <c r="AV116" s="17"/>
      <c r="AW116" s="17"/>
      <c r="AX116" s="18"/>
      <c r="AY116" s="17"/>
      <c r="BJ116" s="17"/>
      <c r="BK116" s="17"/>
      <c r="BV116" s="17"/>
      <c r="BW116" s="17"/>
      <c r="BX116" s="17"/>
      <c r="BY116" s="17"/>
      <c r="CA116" s="17"/>
    </row>
    <row r="117" spans="1:116" x14ac:dyDescent="0.1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7"/>
      <c r="AP117" s="16"/>
      <c r="AR117" s="17"/>
      <c r="AS117" s="17"/>
      <c r="AT117" s="17"/>
      <c r="AU117" s="17"/>
      <c r="AV117" s="17"/>
      <c r="AW117" s="17"/>
      <c r="AX117" s="18"/>
      <c r="AY117" s="17"/>
      <c r="BJ117" s="17"/>
      <c r="BK117" s="17"/>
      <c r="BV117" s="17"/>
      <c r="BW117" s="17"/>
      <c r="BX117" s="17"/>
      <c r="BY117" s="17"/>
      <c r="CA117" s="17"/>
    </row>
    <row r="118" spans="1:116" x14ac:dyDescent="0.1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7"/>
      <c r="AP118" s="16"/>
      <c r="AR118" s="17"/>
      <c r="AS118" s="17"/>
      <c r="AT118" s="17"/>
      <c r="AU118" s="17"/>
      <c r="AV118" s="17"/>
      <c r="AW118" s="17"/>
      <c r="AX118" s="18"/>
      <c r="AY118" s="17"/>
      <c r="BJ118" s="17"/>
      <c r="BK118" s="17"/>
      <c r="BV118" s="17"/>
      <c r="BW118" s="17"/>
      <c r="BX118" s="17"/>
      <c r="BY118" s="17"/>
      <c r="CA118" s="17"/>
    </row>
    <row r="119" spans="1:116" x14ac:dyDescent="0.15">
      <c r="A119" s="1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7"/>
      <c r="AP119" s="16"/>
      <c r="AR119" s="17"/>
      <c r="AS119" s="17"/>
      <c r="AT119" s="17"/>
      <c r="AU119" s="17"/>
      <c r="AV119" s="17"/>
      <c r="AW119" s="17"/>
      <c r="AX119" s="18"/>
      <c r="AY119" s="17"/>
      <c r="BJ119" s="17"/>
      <c r="BK119" s="17"/>
      <c r="BV119" s="17"/>
      <c r="BW119" s="17"/>
      <c r="BX119" s="17"/>
      <c r="BY119" s="17"/>
      <c r="CA119" s="17"/>
    </row>
    <row r="120" spans="1:116" x14ac:dyDescent="0.15">
      <c r="A120" s="1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7"/>
      <c r="AP120" s="16"/>
      <c r="AR120" s="17"/>
      <c r="AS120" s="17"/>
      <c r="AT120" s="17"/>
      <c r="AU120" s="17"/>
      <c r="AV120" s="17"/>
      <c r="AW120" s="17"/>
      <c r="AX120" s="18"/>
      <c r="AY120" s="17"/>
      <c r="BJ120" s="17"/>
      <c r="BK120" s="17"/>
      <c r="BV120" s="17"/>
      <c r="BW120" s="17"/>
      <c r="BX120" s="17"/>
      <c r="BY120" s="17"/>
      <c r="CA120" s="17"/>
    </row>
    <row r="121" spans="1:116" x14ac:dyDescent="0.15">
      <c r="A121" s="1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7"/>
      <c r="AP121" s="16"/>
      <c r="AR121" s="17"/>
      <c r="AS121" s="17"/>
      <c r="AT121" s="17"/>
      <c r="AU121" s="17"/>
      <c r="AV121" s="17"/>
      <c r="AW121" s="17"/>
      <c r="AX121" s="18"/>
      <c r="AY121" s="17"/>
      <c r="BJ121" s="17"/>
      <c r="BK121" s="17"/>
      <c r="BV121" s="17"/>
      <c r="BW121" s="17"/>
      <c r="BX121" s="17"/>
      <c r="BY121" s="17"/>
      <c r="CA121" s="17"/>
    </row>
    <row r="122" spans="1:116" x14ac:dyDescent="0.15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7"/>
      <c r="AP122" s="16"/>
      <c r="AR122" s="17"/>
      <c r="AS122" s="17"/>
      <c r="AT122" s="17"/>
      <c r="AU122" s="17"/>
      <c r="AV122" s="17"/>
      <c r="AW122" s="17"/>
      <c r="AX122" s="18"/>
      <c r="AY122" s="17"/>
      <c r="BJ122" s="17"/>
      <c r="BK122" s="17"/>
      <c r="BV122" s="17"/>
      <c r="BW122" s="17"/>
      <c r="BX122" s="17"/>
      <c r="BY122" s="17"/>
      <c r="CA122" s="17"/>
    </row>
    <row r="123" spans="1:116" x14ac:dyDescent="0.15">
      <c r="A123" s="1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7"/>
      <c r="AP123" s="16"/>
      <c r="AR123" s="17"/>
      <c r="AS123" s="17"/>
      <c r="AT123" s="17"/>
      <c r="AU123" s="17"/>
      <c r="AV123" s="17"/>
      <c r="AW123" s="17"/>
      <c r="AX123" s="18"/>
      <c r="AY123" s="17"/>
      <c r="BJ123" s="17"/>
      <c r="BK123" s="17"/>
      <c r="BV123" s="17"/>
      <c r="BW123" s="17"/>
      <c r="BX123" s="17"/>
      <c r="BY123" s="17"/>
      <c r="CA123" s="17"/>
    </row>
    <row r="124" spans="1:116" x14ac:dyDescent="0.15">
      <c r="A124" s="17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7"/>
      <c r="AP124" s="16"/>
      <c r="AR124" s="17"/>
      <c r="AS124" s="17"/>
      <c r="AT124" s="17"/>
      <c r="AU124" s="17"/>
      <c r="AV124" s="17"/>
      <c r="AW124" s="17"/>
      <c r="AX124" s="18"/>
      <c r="AY124" s="17"/>
      <c r="BJ124" s="17"/>
      <c r="BK124" s="17"/>
      <c r="BV124" s="17"/>
      <c r="BW124" s="17"/>
      <c r="BX124" s="17"/>
      <c r="BY124" s="17"/>
      <c r="CA124" s="17"/>
    </row>
    <row r="125" spans="1:116" x14ac:dyDescent="0.15">
      <c r="A125" s="1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7"/>
      <c r="AP125" s="16"/>
      <c r="AR125" s="17"/>
      <c r="AS125" s="17"/>
      <c r="AT125" s="17"/>
      <c r="AU125" s="17"/>
      <c r="AV125" s="17"/>
      <c r="AW125" s="17"/>
      <c r="AX125" s="18"/>
      <c r="AY125" s="17"/>
      <c r="BJ125" s="17"/>
      <c r="BK125" s="17"/>
      <c r="BV125" s="17"/>
      <c r="BW125" s="17"/>
      <c r="BX125" s="17"/>
      <c r="BY125" s="17"/>
      <c r="CA125" s="17"/>
    </row>
    <row r="126" spans="1:116" x14ac:dyDescent="0.15">
      <c r="A126" s="17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7"/>
      <c r="AP126" s="16"/>
      <c r="AR126" s="17"/>
      <c r="AS126" s="17"/>
      <c r="AT126" s="17"/>
      <c r="AU126" s="17"/>
      <c r="AV126" s="17"/>
      <c r="AW126" s="17"/>
      <c r="AX126" s="18"/>
      <c r="AY126" s="17"/>
      <c r="BJ126" s="17"/>
      <c r="BK126" s="17"/>
      <c r="BV126" s="17"/>
      <c r="BW126" s="17"/>
      <c r="BX126" s="17"/>
      <c r="BY126" s="17"/>
      <c r="CA126" s="17"/>
    </row>
    <row r="127" spans="1:116" x14ac:dyDescent="0.15">
      <c r="A127" s="1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7">
        <f t="shared" ref="AO127:AO173" si="117">A127</f>
        <v>0</v>
      </c>
      <c r="AP127" s="16"/>
      <c r="AR127" s="17">
        <f t="shared" ref="AR127:AR136" si="118">IF(AP127=1,AF127,0)</f>
        <v>0</v>
      </c>
      <c r="AS127" s="17">
        <f t="shared" ref="AS127:AS136" si="119">IF(AQ127=1,AM127,0)</f>
        <v>0</v>
      </c>
      <c r="AT127" s="17">
        <f t="shared" ref="AT127:AT136" si="120">SUM(AR127:AS127,AG127,AH127,AL127,AN127)</f>
        <v>0</v>
      </c>
      <c r="AU127" s="17">
        <f t="shared" ref="AU127:AU136" si="121">SUM(AM127,AI127,AJ127) - AS127</f>
        <v>0</v>
      </c>
      <c r="AV127" s="17">
        <f t="shared" ref="AV127:AV136" si="122">AD127</f>
        <v>0</v>
      </c>
      <c r="AW127" s="17">
        <f t="shared" ref="AW127:AW136" si="123">SUM(Z127:AB127)</f>
        <v>0</v>
      </c>
      <c r="AX127" s="18">
        <f t="shared" ref="AX127:AX162" si="124">SUM(AT127,AV127,AW127,V127:W127,V127:W127)</f>
        <v>0</v>
      </c>
      <c r="AY127" s="17"/>
      <c r="BA127" s="7" t="e">
        <f t="shared" ref="BA127:BA136" si="125">AV127/AT127</f>
        <v>#DIV/0!</v>
      </c>
      <c r="BB127" s="7" t="e">
        <f t="shared" ref="BB127:BB136" si="126">AV127/AX127</f>
        <v>#DIV/0!</v>
      </c>
      <c r="BC127" s="7" t="e">
        <f t="shared" ref="BC127:BC136" si="127">AT127/AX127</f>
        <v>#DIV/0!</v>
      </c>
      <c r="BD127" s="7" t="e">
        <f t="shared" ref="BD127:BD136" si="128">AU127/AX127</f>
        <v>#DIV/0!</v>
      </c>
      <c r="BE127" s="7" t="e">
        <f t="shared" ref="BE127:BE136" si="129">AW127/AX127</f>
        <v>#DIV/0!</v>
      </c>
      <c r="BF127" s="7" t="e">
        <f t="shared" ref="BF127:BF136" si="130">AV127/AW127</f>
        <v>#DIV/0!</v>
      </c>
      <c r="BG127" s="7">
        <f t="shared" ref="BG127:BG136" si="131">BV127</f>
        <v>0</v>
      </c>
      <c r="BJ127" s="17"/>
      <c r="BK127" s="17"/>
      <c r="BV127" s="17"/>
      <c r="BW127" s="17"/>
      <c r="BX127" s="17"/>
      <c r="BY127" s="17"/>
      <c r="CA127" s="17"/>
    </row>
    <row r="128" spans="1:116" x14ac:dyDescent="0.15">
      <c r="A128" s="17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7">
        <f t="shared" si="117"/>
        <v>0</v>
      </c>
      <c r="AP128" s="16"/>
      <c r="AR128" s="17">
        <f t="shared" si="118"/>
        <v>0</v>
      </c>
      <c r="AS128" s="17">
        <f t="shared" si="119"/>
        <v>0</v>
      </c>
      <c r="AT128" s="17">
        <f t="shared" si="120"/>
        <v>0</v>
      </c>
      <c r="AU128" s="17">
        <f t="shared" si="121"/>
        <v>0</v>
      </c>
      <c r="AV128" s="17">
        <f t="shared" si="122"/>
        <v>0</v>
      </c>
      <c r="AW128" s="17">
        <f t="shared" si="123"/>
        <v>0</v>
      </c>
      <c r="AX128" s="18">
        <f t="shared" si="124"/>
        <v>0</v>
      </c>
      <c r="AY128" s="17"/>
      <c r="BA128" s="7" t="e">
        <f t="shared" si="125"/>
        <v>#DIV/0!</v>
      </c>
      <c r="BB128" s="7" t="e">
        <f t="shared" si="126"/>
        <v>#DIV/0!</v>
      </c>
      <c r="BC128" s="7" t="e">
        <f t="shared" si="127"/>
        <v>#DIV/0!</v>
      </c>
      <c r="BD128" s="7" t="e">
        <f t="shared" si="128"/>
        <v>#DIV/0!</v>
      </c>
      <c r="BE128" s="7" t="e">
        <f t="shared" si="129"/>
        <v>#DIV/0!</v>
      </c>
      <c r="BF128" s="7" t="e">
        <f t="shared" si="130"/>
        <v>#DIV/0!</v>
      </c>
      <c r="BG128" s="7">
        <f t="shared" si="131"/>
        <v>0</v>
      </c>
      <c r="BJ128" s="17"/>
      <c r="BK128" s="17"/>
      <c r="BV128" s="17"/>
      <c r="BW128" s="17"/>
      <c r="BX128" s="17"/>
      <c r="BY128" s="17"/>
      <c r="CA128" s="17"/>
    </row>
    <row r="129" spans="1:79" x14ac:dyDescent="0.15">
      <c r="A129" s="17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7">
        <f t="shared" si="117"/>
        <v>0</v>
      </c>
      <c r="AP129" s="16"/>
      <c r="AR129" s="17">
        <f t="shared" si="118"/>
        <v>0</v>
      </c>
      <c r="AS129" s="17">
        <f t="shared" si="119"/>
        <v>0</v>
      </c>
      <c r="AT129" s="17">
        <f t="shared" si="120"/>
        <v>0</v>
      </c>
      <c r="AU129" s="17">
        <f t="shared" si="121"/>
        <v>0</v>
      </c>
      <c r="AV129" s="17">
        <f t="shared" si="122"/>
        <v>0</v>
      </c>
      <c r="AW129" s="17">
        <f t="shared" si="123"/>
        <v>0</v>
      </c>
      <c r="AX129" s="18">
        <f t="shared" si="124"/>
        <v>0</v>
      </c>
      <c r="AY129" s="17"/>
      <c r="BA129" s="7" t="e">
        <f t="shared" si="125"/>
        <v>#DIV/0!</v>
      </c>
      <c r="BB129" s="7" t="e">
        <f t="shared" si="126"/>
        <v>#DIV/0!</v>
      </c>
      <c r="BC129" s="7" t="e">
        <f t="shared" si="127"/>
        <v>#DIV/0!</v>
      </c>
      <c r="BD129" s="7" t="e">
        <f t="shared" si="128"/>
        <v>#DIV/0!</v>
      </c>
      <c r="BE129" s="7" t="e">
        <f t="shared" si="129"/>
        <v>#DIV/0!</v>
      </c>
      <c r="BF129" s="7" t="e">
        <f t="shared" si="130"/>
        <v>#DIV/0!</v>
      </c>
      <c r="BG129" s="7">
        <f t="shared" si="131"/>
        <v>0</v>
      </c>
      <c r="BJ129" s="17"/>
      <c r="BK129" s="17"/>
      <c r="BV129" s="17"/>
      <c r="BW129" s="17"/>
      <c r="BX129" s="17"/>
      <c r="BY129" s="17"/>
      <c r="CA129" s="17"/>
    </row>
    <row r="130" spans="1:79" x14ac:dyDescent="0.15">
      <c r="A130" s="17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7">
        <f t="shared" si="117"/>
        <v>0</v>
      </c>
      <c r="AP130" s="16"/>
      <c r="AR130" s="17">
        <f t="shared" si="118"/>
        <v>0</v>
      </c>
      <c r="AS130" s="17">
        <f t="shared" si="119"/>
        <v>0</v>
      </c>
      <c r="AT130" s="17">
        <f t="shared" si="120"/>
        <v>0</v>
      </c>
      <c r="AU130" s="17">
        <f t="shared" si="121"/>
        <v>0</v>
      </c>
      <c r="AV130" s="17">
        <f t="shared" si="122"/>
        <v>0</v>
      </c>
      <c r="AW130" s="17">
        <f t="shared" si="123"/>
        <v>0</v>
      </c>
      <c r="AX130" s="18">
        <f t="shared" si="124"/>
        <v>0</v>
      </c>
      <c r="AY130" s="17"/>
      <c r="BA130" s="7" t="e">
        <f t="shared" si="125"/>
        <v>#DIV/0!</v>
      </c>
      <c r="BB130" s="7" t="e">
        <f t="shared" si="126"/>
        <v>#DIV/0!</v>
      </c>
      <c r="BC130" s="7" t="e">
        <f t="shared" si="127"/>
        <v>#DIV/0!</v>
      </c>
      <c r="BD130" s="7" t="e">
        <f t="shared" si="128"/>
        <v>#DIV/0!</v>
      </c>
      <c r="BE130" s="7" t="e">
        <f t="shared" si="129"/>
        <v>#DIV/0!</v>
      </c>
      <c r="BF130" s="7" t="e">
        <f t="shared" si="130"/>
        <v>#DIV/0!</v>
      </c>
      <c r="BG130" s="7">
        <f t="shared" si="131"/>
        <v>0</v>
      </c>
      <c r="BJ130" s="17"/>
      <c r="BK130" s="17"/>
      <c r="BV130" s="17"/>
      <c r="BW130" s="17"/>
      <c r="BX130" s="17"/>
      <c r="BY130" s="17"/>
      <c r="CA130" s="17"/>
    </row>
    <row r="131" spans="1:79" x14ac:dyDescent="0.15">
      <c r="A131" s="17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7">
        <f t="shared" si="117"/>
        <v>0</v>
      </c>
      <c r="AP131" s="16"/>
      <c r="AR131" s="17">
        <f t="shared" si="118"/>
        <v>0</v>
      </c>
      <c r="AS131" s="17">
        <f t="shared" si="119"/>
        <v>0</v>
      </c>
      <c r="AT131" s="17">
        <f t="shared" si="120"/>
        <v>0</v>
      </c>
      <c r="AU131" s="17">
        <f t="shared" si="121"/>
        <v>0</v>
      </c>
      <c r="AV131" s="17">
        <f t="shared" si="122"/>
        <v>0</v>
      </c>
      <c r="AW131" s="17">
        <f t="shared" si="123"/>
        <v>0</v>
      </c>
      <c r="AX131" s="18">
        <f t="shared" si="124"/>
        <v>0</v>
      </c>
      <c r="AY131" s="17"/>
      <c r="BA131" s="7" t="e">
        <f t="shared" si="125"/>
        <v>#DIV/0!</v>
      </c>
      <c r="BB131" s="7" t="e">
        <f t="shared" si="126"/>
        <v>#DIV/0!</v>
      </c>
      <c r="BC131" s="7" t="e">
        <f t="shared" si="127"/>
        <v>#DIV/0!</v>
      </c>
      <c r="BD131" s="7" t="e">
        <f t="shared" si="128"/>
        <v>#DIV/0!</v>
      </c>
      <c r="BE131" s="7" t="e">
        <f t="shared" si="129"/>
        <v>#DIV/0!</v>
      </c>
      <c r="BF131" s="7" t="e">
        <f t="shared" si="130"/>
        <v>#DIV/0!</v>
      </c>
      <c r="BG131" s="7">
        <f t="shared" si="131"/>
        <v>0</v>
      </c>
      <c r="BJ131" s="17"/>
      <c r="BK131" s="17"/>
      <c r="BV131" s="17"/>
      <c r="BW131" s="17"/>
      <c r="BX131" s="17"/>
      <c r="BY131" s="17"/>
      <c r="CA131" s="17"/>
    </row>
    <row r="132" spans="1:79" x14ac:dyDescent="0.15">
      <c r="A132" s="17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7">
        <f t="shared" si="117"/>
        <v>0</v>
      </c>
      <c r="AP132" s="16"/>
      <c r="AR132" s="17">
        <f t="shared" si="118"/>
        <v>0</v>
      </c>
      <c r="AS132" s="17">
        <f t="shared" si="119"/>
        <v>0</v>
      </c>
      <c r="AT132" s="17">
        <f t="shared" si="120"/>
        <v>0</v>
      </c>
      <c r="AU132" s="17">
        <f t="shared" si="121"/>
        <v>0</v>
      </c>
      <c r="AV132" s="17">
        <f t="shared" si="122"/>
        <v>0</v>
      </c>
      <c r="AW132" s="17">
        <f t="shared" si="123"/>
        <v>0</v>
      </c>
      <c r="AX132" s="18">
        <f t="shared" si="124"/>
        <v>0</v>
      </c>
      <c r="AY132" s="17"/>
      <c r="BA132" s="7" t="e">
        <f t="shared" si="125"/>
        <v>#DIV/0!</v>
      </c>
      <c r="BB132" s="7" t="e">
        <f t="shared" si="126"/>
        <v>#DIV/0!</v>
      </c>
      <c r="BC132" s="7" t="e">
        <f t="shared" si="127"/>
        <v>#DIV/0!</v>
      </c>
      <c r="BD132" s="7" t="e">
        <f t="shared" si="128"/>
        <v>#DIV/0!</v>
      </c>
      <c r="BE132" s="7" t="e">
        <f t="shared" si="129"/>
        <v>#DIV/0!</v>
      </c>
      <c r="BF132" s="7" t="e">
        <f t="shared" si="130"/>
        <v>#DIV/0!</v>
      </c>
      <c r="BG132" s="7">
        <f t="shared" si="131"/>
        <v>0</v>
      </c>
      <c r="BJ132" s="17"/>
      <c r="BK132" s="17"/>
      <c r="BV132" s="17"/>
      <c r="BW132" s="17"/>
      <c r="BX132" s="17"/>
      <c r="BY132" s="17"/>
      <c r="CA132" s="17"/>
    </row>
    <row r="133" spans="1:79" x14ac:dyDescent="0.15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7">
        <f t="shared" si="117"/>
        <v>0</v>
      </c>
      <c r="AP133" s="16"/>
      <c r="AR133" s="17">
        <f t="shared" si="118"/>
        <v>0</v>
      </c>
      <c r="AS133" s="17">
        <f t="shared" si="119"/>
        <v>0</v>
      </c>
      <c r="AT133" s="17">
        <f t="shared" si="120"/>
        <v>0</v>
      </c>
      <c r="AU133" s="17">
        <f t="shared" si="121"/>
        <v>0</v>
      </c>
      <c r="AV133" s="17">
        <f t="shared" si="122"/>
        <v>0</v>
      </c>
      <c r="AW133" s="17">
        <f t="shared" si="123"/>
        <v>0</v>
      </c>
      <c r="AX133" s="18">
        <f t="shared" si="124"/>
        <v>0</v>
      </c>
      <c r="AY133" s="17"/>
      <c r="BA133" s="7" t="e">
        <f t="shared" si="125"/>
        <v>#DIV/0!</v>
      </c>
      <c r="BB133" s="7" t="e">
        <f t="shared" si="126"/>
        <v>#DIV/0!</v>
      </c>
      <c r="BC133" s="7" t="e">
        <f t="shared" si="127"/>
        <v>#DIV/0!</v>
      </c>
      <c r="BD133" s="7" t="e">
        <f t="shared" si="128"/>
        <v>#DIV/0!</v>
      </c>
      <c r="BE133" s="7" t="e">
        <f t="shared" si="129"/>
        <v>#DIV/0!</v>
      </c>
      <c r="BF133" s="7" t="e">
        <f t="shared" si="130"/>
        <v>#DIV/0!</v>
      </c>
      <c r="BG133" s="7">
        <f t="shared" si="131"/>
        <v>0</v>
      </c>
      <c r="BJ133" s="17"/>
      <c r="BK133" s="17"/>
      <c r="BV133" s="17"/>
      <c r="BW133" s="17"/>
      <c r="BX133" s="17"/>
      <c r="BY133" s="17"/>
      <c r="CA133" s="17"/>
    </row>
    <row r="134" spans="1:79" x14ac:dyDescent="0.15">
      <c r="A134" s="1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7">
        <f t="shared" si="117"/>
        <v>0</v>
      </c>
      <c r="AP134" s="16"/>
      <c r="AR134" s="17">
        <f t="shared" si="118"/>
        <v>0</v>
      </c>
      <c r="AS134" s="17">
        <f t="shared" si="119"/>
        <v>0</v>
      </c>
      <c r="AT134" s="17">
        <f t="shared" si="120"/>
        <v>0</v>
      </c>
      <c r="AU134" s="17">
        <f t="shared" si="121"/>
        <v>0</v>
      </c>
      <c r="AV134" s="17">
        <f t="shared" si="122"/>
        <v>0</v>
      </c>
      <c r="AW134" s="17">
        <f t="shared" si="123"/>
        <v>0</v>
      </c>
      <c r="AX134" s="18">
        <f t="shared" si="124"/>
        <v>0</v>
      </c>
      <c r="AY134" s="17"/>
      <c r="BA134" s="7" t="e">
        <f t="shared" si="125"/>
        <v>#DIV/0!</v>
      </c>
      <c r="BB134" s="7" t="e">
        <f t="shared" si="126"/>
        <v>#DIV/0!</v>
      </c>
      <c r="BC134" s="7" t="e">
        <f t="shared" si="127"/>
        <v>#DIV/0!</v>
      </c>
      <c r="BD134" s="7" t="e">
        <f t="shared" si="128"/>
        <v>#DIV/0!</v>
      </c>
      <c r="BE134" s="7" t="e">
        <f t="shared" si="129"/>
        <v>#DIV/0!</v>
      </c>
      <c r="BF134" s="7" t="e">
        <f t="shared" si="130"/>
        <v>#DIV/0!</v>
      </c>
      <c r="BG134" s="7">
        <f t="shared" si="131"/>
        <v>0</v>
      </c>
      <c r="BJ134" s="17"/>
      <c r="BK134" s="17"/>
      <c r="BV134" s="17"/>
      <c r="BW134" s="17"/>
      <c r="BX134" s="17"/>
      <c r="BY134" s="17"/>
      <c r="CA134" s="17"/>
    </row>
    <row r="135" spans="1:79" x14ac:dyDescent="0.15">
      <c r="A135" s="1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7">
        <f t="shared" si="117"/>
        <v>0</v>
      </c>
      <c r="AP135" s="16"/>
      <c r="AR135" s="17">
        <f t="shared" si="118"/>
        <v>0</v>
      </c>
      <c r="AS135" s="17">
        <f t="shared" si="119"/>
        <v>0</v>
      </c>
      <c r="AT135" s="17">
        <f t="shared" si="120"/>
        <v>0</v>
      </c>
      <c r="AU135" s="17">
        <f t="shared" si="121"/>
        <v>0</v>
      </c>
      <c r="AV135" s="17">
        <f t="shared" si="122"/>
        <v>0</v>
      </c>
      <c r="AW135" s="17">
        <f t="shared" si="123"/>
        <v>0</v>
      </c>
      <c r="AX135" s="18">
        <f t="shared" si="124"/>
        <v>0</v>
      </c>
      <c r="AY135" s="17"/>
      <c r="BA135" s="7" t="e">
        <f t="shared" si="125"/>
        <v>#DIV/0!</v>
      </c>
      <c r="BB135" s="7" t="e">
        <f t="shared" si="126"/>
        <v>#DIV/0!</v>
      </c>
      <c r="BC135" s="7" t="e">
        <f t="shared" si="127"/>
        <v>#DIV/0!</v>
      </c>
      <c r="BD135" s="7" t="e">
        <f t="shared" si="128"/>
        <v>#DIV/0!</v>
      </c>
      <c r="BE135" s="7" t="e">
        <f t="shared" si="129"/>
        <v>#DIV/0!</v>
      </c>
      <c r="BF135" s="7" t="e">
        <f t="shared" si="130"/>
        <v>#DIV/0!</v>
      </c>
      <c r="BG135" s="7">
        <f t="shared" si="131"/>
        <v>0</v>
      </c>
      <c r="BJ135" s="17"/>
      <c r="BK135" s="17"/>
      <c r="BV135" s="17"/>
      <c r="BW135" s="17"/>
      <c r="BX135" s="17"/>
      <c r="BY135" s="17"/>
      <c r="CA135" s="17"/>
    </row>
    <row r="136" spans="1:79" x14ac:dyDescent="0.15">
      <c r="A136" s="1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7">
        <f t="shared" si="117"/>
        <v>0</v>
      </c>
      <c r="AP136" s="16"/>
      <c r="AR136" s="17">
        <f t="shared" si="118"/>
        <v>0</v>
      </c>
      <c r="AS136" s="17">
        <f t="shared" si="119"/>
        <v>0</v>
      </c>
      <c r="AT136" s="17">
        <f t="shared" si="120"/>
        <v>0</v>
      </c>
      <c r="AU136" s="17">
        <f t="shared" si="121"/>
        <v>0</v>
      </c>
      <c r="AV136" s="17">
        <f t="shared" si="122"/>
        <v>0</v>
      </c>
      <c r="AW136" s="17">
        <f t="shared" si="123"/>
        <v>0</v>
      </c>
      <c r="AX136" s="18">
        <f t="shared" si="124"/>
        <v>0</v>
      </c>
      <c r="AY136" s="17"/>
      <c r="BA136" s="7" t="e">
        <f t="shared" si="125"/>
        <v>#DIV/0!</v>
      </c>
      <c r="BB136" s="7" t="e">
        <f t="shared" si="126"/>
        <v>#DIV/0!</v>
      </c>
      <c r="BC136" s="7" t="e">
        <f t="shared" si="127"/>
        <v>#DIV/0!</v>
      </c>
      <c r="BD136" s="7" t="e">
        <f t="shared" si="128"/>
        <v>#DIV/0!</v>
      </c>
      <c r="BE136" s="7" t="e">
        <f t="shared" si="129"/>
        <v>#DIV/0!</v>
      </c>
      <c r="BF136" s="7" t="e">
        <f t="shared" si="130"/>
        <v>#DIV/0!</v>
      </c>
      <c r="BG136" s="7">
        <f t="shared" si="131"/>
        <v>0</v>
      </c>
      <c r="BJ136" s="17"/>
      <c r="BK136" s="17"/>
      <c r="BV136" s="17"/>
      <c r="BW136" s="17"/>
      <c r="BX136" s="17"/>
      <c r="BY136" s="17"/>
      <c r="CA136" s="17"/>
    </row>
    <row r="137" spans="1:79" x14ac:dyDescent="0.15">
      <c r="A137" s="1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7">
        <f t="shared" si="117"/>
        <v>0</v>
      </c>
      <c r="AP137" s="16"/>
      <c r="AR137" s="17">
        <f>IF(AP137=1,AF137,0)</f>
        <v>0</v>
      </c>
      <c r="AS137" s="17">
        <f>IF(AQ137=1,AM137,0)</f>
        <v>0</v>
      </c>
      <c r="AT137" s="17">
        <f>SUM(AR137:AS137,AG137,AH137,AL137,AN137)</f>
        <v>0</v>
      </c>
      <c r="AU137" s="17">
        <f>SUM(AM137,AI137,AJ137) - AS137</f>
        <v>0</v>
      </c>
      <c r="AV137" s="17">
        <f>AD137</f>
        <v>0</v>
      </c>
      <c r="AW137" s="17">
        <f>SUM(Z137:AB137)</f>
        <v>0</v>
      </c>
      <c r="AX137" s="18">
        <f t="shared" si="124"/>
        <v>0</v>
      </c>
      <c r="AY137" s="17"/>
      <c r="BA137" s="7" t="e">
        <f>AV137/AT137</f>
        <v>#DIV/0!</v>
      </c>
      <c r="BB137" s="7" t="e">
        <f>AV137/AX137</f>
        <v>#DIV/0!</v>
      </c>
      <c r="BC137" s="7" t="e">
        <f>AT137/AX137</f>
        <v>#DIV/0!</v>
      </c>
      <c r="BD137" s="7" t="e">
        <f>AU137/AX137</f>
        <v>#DIV/0!</v>
      </c>
      <c r="BE137" s="7" t="e">
        <f>AW137/AX137</f>
        <v>#DIV/0!</v>
      </c>
      <c r="BF137" s="7" t="e">
        <f>AV137/AW137</f>
        <v>#DIV/0!</v>
      </c>
      <c r="BG137" s="7">
        <f>BV137</f>
        <v>0</v>
      </c>
      <c r="BJ137" s="17"/>
      <c r="BK137" s="17"/>
      <c r="BV137" s="17"/>
      <c r="BW137" s="17"/>
      <c r="BX137" s="17"/>
      <c r="BY137" s="17"/>
      <c r="CA137" s="17"/>
    </row>
    <row r="138" spans="1:79" x14ac:dyDescent="0.15">
      <c r="A138" s="17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7">
        <f t="shared" si="117"/>
        <v>0</v>
      </c>
      <c r="AP138" s="16"/>
      <c r="AR138" s="17">
        <f>IF(AP138=1,AF138,0)</f>
        <v>0</v>
      </c>
      <c r="AS138" s="17">
        <f>IF(AQ138=1,AM138,0)</f>
        <v>0</v>
      </c>
      <c r="AT138" s="17">
        <f>SUM(AR138:AS138,AG138,AH138,AL138,AN138)</f>
        <v>0</v>
      </c>
      <c r="AU138" s="17">
        <f>SUM(AM138,AI138,AJ138) - AS138</f>
        <v>0</v>
      </c>
      <c r="AV138" s="17">
        <f>AD138</f>
        <v>0</v>
      </c>
      <c r="AW138" s="17">
        <f>SUM(Z138:AB138)</f>
        <v>0</v>
      </c>
      <c r="AX138" s="18">
        <f t="shared" si="124"/>
        <v>0</v>
      </c>
      <c r="AY138" s="17"/>
      <c r="BA138" s="7" t="e">
        <f>AV138/AT138</f>
        <v>#DIV/0!</v>
      </c>
      <c r="BB138" s="7" t="e">
        <f>AV138/AX138</f>
        <v>#DIV/0!</v>
      </c>
      <c r="BC138" s="7" t="e">
        <f>AT138/AX138</f>
        <v>#DIV/0!</v>
      </c>
      <c r="BD138" s="7" t="e">
        <f>AU138/AX138</f>
        <v>#DIV/0!</v>
      </c>
      <c r="BE138" s="7" t="e">
        <f>AW138/AX138</f>
        <v>#DIV/0!</v>
      </c>
      <c r="BF138" s="7" t="e">
        <f>AV138/AW138</f>
        <v>#DIV/0!</v>
      </c>
      <c r="BG138" s="7">
        <f>BV138</f>
        <v>0</v>
      </c>
      <c r="BJ138" s="17"/>
      <c r="BK138" s="17"/>
      <c r="BV138" s="17"/>
      <c r="BW138" s="17"/>
      <c r="BX138" s="17"/>
      <c r="BY138" s="17"/>
      <c r="CA138" s="17"/>
    </row>
    <row r="139" spans="1:79" x14ac:dyDescent="0.15">
      <c r="A139" s="1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7">
        <f t="shared" si="117"/>
        <v>0</v>
      </c>
      <c r="AP139" s="16"/>
      <c r="AR139" s="17">
        <f t="shared" ref="AR139:AR162" si="132">IF(AP139=1,AF139,0)</f>
        <v>0</v>
      </c>
      <c r="AS139" s="17">
        <f t="shared" ref="AS139:AS162" si="133">IF(AQ139=1,AM139,0)</f>
        <v>0</v>
      </c>
      <c r="AT139" s="17">
        <f t="shared" ref="AT139:AT162" si="134">SUM(AR139:AS139,AG139,AH139,AL139,AN139)</f>
        <v>0</v>
      </c>
      <c r="AU139" s="17">
        <f t="shared" ref="AU139:AU162" si="135">SUM(AM139,AI139,AJ139) - AS139</f>
        <v>0</v>
      </c>
      <c r="AV139" s="17">
        <f t="shared" ref="AV139:AV162" si="136">AD139</f>
        <v>0</v>
      </c>
      <c r="AW139" s="17">
        <f t="shared" ref="AW139:AW162" si="137">SUM(Z139:AB139)</f>
        <v>0</v>
      </c>
      <c r="AX139" s="18">
        <f t="shared" si="124"/>
        <v>0</v>
      </c>
      <c r="AY139" s="17"/>
      <c r="BA139" s="7" t="e">
        <f t="shared" ref="BA139:BA162" si="138">AV139/AT139</f>
        <v>#DIV/0!</v>
      </c>
      <c r="BB139" s="7" t="e">
        <f t="shared" ref="BB139:BB162" si="139">AV139/AX139</f>
        <v>#DIV/0!</v>
      </c>
      <c r="BC139" s="7" t="e">
        <f t="shared" ref="BC139:BC162" si="140">AT139/AX139</f>
        <v>#DIV/0!</v>
      </c>
      <c r="BD139" s="7" t="e">
        <f t="shared" ref="BD139:BD162" si="141">AU139/AX139</f>
        <v>#DIV/0!</v>
      </c>
      <c r="BE139" s="7" t="e">
        <f t="shared" ref="BE139:BE162" si="142">AW139/AX139</f>
        <v>#DIV/0!</v>
      </c>
      <c r="BF139" s="7" t="e">
        <f t="shared" ref="BF139:BF162" si="143">AV139/AW139</f>
        <v>#DIV/0!</v>
      </c>
      <c r="BG139" s="7">
        <f t="shared" ref="BG139:BG162" si="144">BV139</f>
        <v>0</v>
      </c>
      <c r="BJ139" s="17"/>
      <c r="BK139" s="17"/>
      <c r="BV139" s="17"/>
      <c r="BW139" s="17"/>
      <c r="BX139" s="17"/>
      <c r="BY139" s="17"/>
      <c r="CA139" s="17"/>
    </row>
    <row r="140" spans="1:79" x14ac:dyDescent="0.15">
      <c r="A140" s="17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7">
        <f t="shared" si="117"/>
        <v>0</v>
      </c>
      <c r="AP140" s="16"/>
      <c r="AR140" s="17">
        <f t="shared" si="132"/>
        <v>0</v>
      </c>
      <c r="AS140" s="17">
        <f t="shared" si="133"/>
        <v>0</v>
      </c>
      <c r="AT140" s="17">
        <f t="shared" si="134"/>
        <v>0</v>
      </c>
      <c r="AU140" s="17">
        <f t="shared" si="135"/>
        <v>0</v>
      </c>
      <c r="AV140" s="17">
        <f t="shared" si="136"/>
        <v>0</v>
      </c>
      <c r="AW140" s="17">
        <f t="shared" si="137"/>
        <v>0</v>
      </c>
      <c r="AX140" s="18">
        <f t="shared" si="124"/>
        <v>0</v>
      </c>
      <c r="AY140" s="17"/>
      <c r="BA140" s="7" t="e">
        <f t="shared" si="138"/>
        <v>#DIV/0!</v>
      </c>
      <c r="BB140" s="7" t="e">
        <f t="shared" si="139"/>
        <v>#DIV/0!</v>
      </c>
      <c r="BC140" s="7" t="e">
        <f t="shared" si="140"/>
        <v>#DIV/0!</v>
      </c>
      <c r="BD140" s="7" t="e">
        <f t="shared" si="141"/>
        <v>#DIV/0!</v>
      </c>
      <c r="BE140" s="7" t="e">
        <f t="shared" si="142"/>
        <v>#DIV/0!</v>
      </c>
      <c r="BF140" s="7" t="e">
        <f t="shared" si="143"/>
        <v>#DIV/0!</v>
      </c>
      <c r="BG140" s="7">
        <f t="shared" si="144"/>
        <v>0</v>
      </c>
      <c r="BJ140" s="17"/>
      <c r="BK140" s="17"/>
      <c r="BV140" s="17"/>
      <c r="BW140" s="17"/>
      <c r="BX140" s="17"/>
      <c r="BY140" s="17"/>
      <c r="CA140" s="17"/>
    </row>
    <row r="141" spans="1:79" x14ac:dyDescent="0.15">
      <c r="A141" s="1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7">
        <f t="shared" si="117"/>
        <v>0</v>
      </c>
      <c r="AP141" s="16"/>
      <c r="AR141" s="17">
        <f t="shared" si="132"/>
        <v>0</v>
      </c>
      <c r="AS141" s="17">
        <f t="shared" si="133"/>
        <v>0</v>
      </c>
      <c r="AT141" s="17">
        <f t="shared" si="134"/>
        <v>0</v>
      </c>
      <c r="AU141" s="17">
        <f t="shared" si="135"/>
        <v>0</v>
      </c>
      <c r="AV141" s="17">
        <f t="shared" si="136"/>
        <v>0</v>
      </c>
      <c r="AW141" s="17">
        <f t="shared" si="137"/>
        <v>0</v>
      </c>
      <c r="AX141" s="18">
        <f t="shared" si="124"/>
        <v>0</v>
      </c>
      <c r="AY141" s="17"/>
      <c r="BA141" s="7" t="e">
        <f t="shared" si="138"/>
        <v>#DIV/0!</v>
      </c>
      <c r="BB141" s="7" t="e">
        <f t="shared" si="139"/>
        <v>#DIV/0!</v>
      </c>
      <c r="BC141" s="7" t="e">
        <f t="shared" si="140"/>
        <v>#DIV/0!</v>
      </c>
      <c r="BD141" s="7" t="e">
        <f t="shared" si="141"/>
        <v>#DIV/0!</v>
      </c>
      <c r="BE141" s="7" t="e">
        <f t="shared" si="142"/>
        <v>#DIV/0!</v>
      </c>
      <c r="BF141" s="7" t="e">
        <f t="shared" si="143"/>
        <v>#DIV/0!</v>
      </c>
      <c r="BG141" s="7">
        <f t="shared" si="144"/>
        <v>0</v>
      </c>
      <c r="BJ141" s="17"/>
      <c r="BK141" s="17"/>
      <c r="BV141" s="17"/>
      <c r="BW141" s="17"/>
      <c r="BX141" s="17"/>
      <c r="BY141" s="17"/>
      <c r="CA141" s="17"/>
    </row>
    <row r="142" spans="1:79" x14ac:dyDescent="0.15">
      <c r="A142" s="1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7">
        <f t="shared" si="117"/>
        <v>0</v>
      </c>
      <c r="AP142" s="16"/>
      <c r="AR142" s="17">
        <f t="shared" si="132"/>
        <v>0</v>
      </c>
      <c r="AS142" s="17">
        <f t="shared" si="133"/>
        <v>0</v>
      </c>
      <c r="AT142" s="17">
        <f t="shared" si="134"/>
        <v>0</v>
      </c>
      <c r="AU142" s="17">
        <f t="shared" si="135"/>
        <v>0</v>
      </c>
      <c r="AV142" s="17">
        <f t="shared" si="136"/>
        <v>0</v>
      </c>
      <c r="AW142" s="17">
        <f t="shared" si="137"/>
        <v>0</v>
      </c>
      <c r="AX142" s="18">
        <f t="shared" si="124"/>
        <v>0</v>
      </c>
      <c r="AY142" s="17"/>
      <c r="BA142" s="7" t="e">
        <f t="shared" si="138"/>
        <v>#DIV/0!</v>
      </c>
      <c r="BB142" s="7" t="e">
        <f t="shared" si="139"/>
        <v>#DIV/0!</v>
      </c>
      <c r="BC142" s="7" t="e">
        <f t="shared" si="140"/>
        <v>#DIV/0!</v>
      </c>
      <c r="BD142" s="7" t="e">
        <f t="shared" si="141"/>
        <v>#DIV/0!</v>
      </c>
      <c r="BE142" s="7" t="e">
        <f t="shared" si="142"/>
        <v>#DIV/0!</v>
      </c>
      <c r="BF142" s="7" t="e">
        <f t="shared" si="143"/>
        <v>#DIV/0!</v>
      </c>
      <c r="BG142" s="7">
        <f t="shared" si="144"/>
        <v>0</v>
      </c>
      <c r="BJ142" s="17"/>
      <c r="BK142" s="17"/>
      <c r="BV142" s="17"/>
      <c r="BW142" s="17"/>
      <c r="BX142" s="17"/>
      <c r="BY142" s="17"/>
      <c r="CA142" s="17"/>
    </row>
    <row r="143" spans="1:79" x14ac:dyDescent="0.15">
      <c r="A143" s="1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7">
        <f t="shared" si="117"/>
        <v>0</v>
      </c>
      <c r="AP143" s="16"/>
      <c r="AR143" s="17">
        <f t="shared" si="132"/>
        <v>0</v>
      </c>
      <c r="AS143" s="17">
        <f t="shared" si="133"/>
        <v>0</v>
      </c>
      <c r="AT143" s="17">
        <f t="shared" si="134"/>
        <v>0</v>
      </c>
      <c r="AU143" s="17">
        <f t="shared" si="135"/>
        <v>0</v>
      </c>
      <c r="AV143" s="17">
        <f t="shared" si="136"/>
        <v>0</v>
      </c>
      <c r="AW143" s="17">
        <f t="shared" si="137"/>
        <v>0</v>
      </c>
      <c r="AX143" s="18">
        <f t="shared" si="124"/>
        <v>0</v>
      </c>
      <c r="AY143" s="17"/>
      <c r="BA143" s="7" t="e">
        <f t="shared" si="138"/>
        <v>#DIV/0!</v>
      </c>
      <c r="BB143" s="7" t="e">
        <f t="shared" si="139"/>
        <v>#DIV/0!</v>
      </c>
      <c r="BC143" s="7" t="e">
        <f t="shared" si="140"/>
        <v>#DIV/0!</v>
      </c>
      <c r="BD143" s="7" t="e">
        <f t="shared" si="141"/>
        <v>#DIV/0!</v>
      </c>
      <c r="BE143" s="7" t="e">
        <f t="shared" si="142"/>
        <v>#DIV/0!</v>
      </c>
      <c r="BF143" s="7" t="e">
        <f t="shared" si="143"/>
        <v>#DIV/0!</v>
      </c>
      <c r="BG143" s="7">
        <f t="shared" si="144"/>
        <v>0</v>
      </c>
      <c r="BJ143" s="17"/>
      <c r="BK143" s="17"/>
      <c r="BV143" s="17"/>
      <c r="BW143" s="17"/>
      <c r="BX143" s="17"/>
      <c r="BY143" s="17"/>
      <c r="CA143" s="17"/>
    </row>
    <row r="144" spans="1:79" x14ac:dyDescent="0.15">
      <c r="A144" s="1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7">
        <f t="shared" si="117"/>
        <v>0</v>
      </c>
      <c r="AP144" s="16"/>
      <c r="AR144" s="17">
        <f t="shared" si="132"/>
        <v>0</v>
      </c>
      <c r="AS144" s="17">
        <f t="shared" si="133"/>
        <v>0</v>
      </c>
      <c r="AT144" s="17">
        <f t="shared" si="134"/>
        <v>0</v>
      </c>
      <c r="AU144" s="17">
        <f t="shared" si="135"/>
        <v>0</v>
      </c>
      <c r="AV144" s="17">
        <f t="shared" si="136"/>
        <v>0</v>
      </c>
      <c r="AW144" s="17">
        <f t="shared" si="137"/>
        <v>0</v>
      </c>
      <c r="AX144" s="18">
        <f t="shared" si="124"/>
        <v>0</v>
      </c>
      <c r="AY144" s="17"/>
      <c r="BA144" s="7" t="e">
        <f t="shared" si="138"/>
        <v>#DIV/0!</v>
      </c>
      <c r="BB144" s="7" t="e">
        <f t="shared" si="139"/>
        <v>#DIV/0!</v>
      </c>
      <c r="BC144" s="7" t="e">
        <f t="shared" si="140"/>
        <v>#DIV/0!</v>
      </c>
      <c r="BD144" s="7" t="e">
        <f t="shared" si="141"/>
        <v>#DIV/0!</v>
      </c>
      <c r="BE144" s="7" t="e">
        <f t="shared" si="142"/>
        <v>#DIV/0!</v>
      </c>
      <c r="BF144" s="7" t="e">
        <f t="shared" si="143"/>
        <v>#DIV/0!</v>
      </c>
      <c r="BG144" s="7">
        <f t="shared" si="144"/>
        <v>0</v>
      </c>
      <c r="BJ144" s="17"/>
      <c r="BK144" s="17"/>
      <c r="BV144" s="17"/>
      <c r="BW144" s="17"/>
      <c r="BX144" s="17"/>
      <c r="BY144" s="17"/>
      <c r="CA144" s="17"/>
    </row>
    <row r="145" spans="1:79" x14ac:dyDescent="0.15">
      <c r="A145" s="1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7">
        <f t="shared" si="117"/>
        <v>0</v>
      </c>
      <c r="AP145" s="16"/>
      <c r="AR145" s="17">
        <f t="shared" si="132"/>
        <v>0</v>
      </c>
      <c r="AS145" s="17">
        <f t="shared" si="133"/>
        <v>0</v>
      </c>
      <c r="AT145" s="17">
        <f t="shared" si="134"/>
        <v>0</v>
      </c>
      <c r="AU145" s="17">
        <f t="shared" si="135"/>
        <v>0</v>
      </c>
      <c r="AV145" s="17">
        <f t="shared" si="136"/>
        <v>0</v>
      </c>
      <c r="AW145" s="17">
        <f t="shared" si="137"/>
        <v>0</v>
      </c>
      <c r="AX145" s="18">
        <f t="shared" si="124"/>
        <v>0</v>
      </c>
      <c r="AY145" s="17"/>
      <c r="BA145" s="7" t="e">
        <f t="shared" si="138"/>
        <v>#DIV/0!</v>
      </c>
      <c r="BB145" s="7" t="e">
        <f t="shared" si="139"/>
        <v>#DIV/0!</v>
      </c>
      <c r="BC145" s="7" t="e">
        <f t="shared" si="140"/>
        <v>#DIV/0!</v>
      </c>
      <c r="BD145" s="7" t="e">
        <f t="shared" si="141"/>
        <v>#DIV/0!</v>
      </c>
      <c r="BE145" s="7" t="e">
        <f t="shared" si="142"/>
        <v>#DIV/0!</v>
      </c>
      <c r="BF145" s="7" t="e">
        <f t="shared" si="143"/>
        <v>#DIV/0!</v>
      </c>
      <c r="BG145" s="7">
        <f t="shared" si="144"/>
        <v>0</v>
      </c>
      <c r="BJ145" s="17"/>
      <c r="BK145" s="17"/>
      <c r="BV145" s="17"/>
      <c r="BW145" s="17"/>
      <c r="BX145" s="17"/>
      <c r="BY145" s="17"/>
      <c r="CA145" s="17"/>
    </row>
    <row r="146" spans="1:79" x14ac:dyDescent="0.15">
      <c r="A146" s="1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7">
        <f t="shared" si="117"/>
        <v>0</v>
      </c>
      <c r="AP146" s="16"/>
      <c r="AR146" s="17">
        <f t="shared" si="132"/>
        <v>0</v>
      </c>
      <c r="AS146" s="17">
        <f t="shared" si="133"/>
        <v>0</v>
      </c>
      <c r="AT146" s="17">
        <f t="shared" si="134"/>
        <v>0</v>
      </c>
      <c r="AU146" s="17">
        <f t="shared" si="135"/>
        <v>0</v>
      </c>
      <c r="AV146" s="17">
        <f t="shared" si="136"/>
        <v>0</v>
      </c>
      <c r="AW146" s="17">
        <f t="shared" si="137"/>
        <v>0</v>
      </c>
      <c r="AX146" s="18">
        <f t="shared" si="124"/>
        <v>0</v>
      </c>
      <c r="AY146" s="17"/>
      <c r="BA146" s="7" t="e">
        <f t="shared" si="138"/>
        <v>#DIV/0!</v>
      </c>
      <c r="BB146" s="7" t="e">
        <f t="shared" si="139"/>
        <v>#DIV/0!</v>
      </c>
      <c r="BC146" s="7" t="e">
        <f t="shared" si="140"/>
        <v>#DIV/0!</v>
      </c>
      <c r="BD146" s="7" t="e">
        <f t="shared" si="141"/>
        <v>#DIV/0!</v>
      </c>
      <c r="BE146" s="7" t="e">
        <f t="shared" si="142"/>
        <v>#DIV/0!</v>
      </c>
      <c r="BF146" s="7" t="e">
        <f t="shared" si="143"/>
        <v>#DIV/0!</v>
      </c>
      <c r="BG146" s="7">
        <f t="shared" si="144"/>
        <v>0</v>
      </c>
      <c r="BJ146" s="17"/>
      <c r="BK146" s="17"/>
      <c r="BV146" s="17"/>
      <c r="BW146" s="17"/>
      <c r="BX146" s="17"/>
      <c r="BY146" s="17"/>
      <c r="CA146" s="17"/>
    </row>
    <row r="147" spans="1:79" x14ac:dyDescent="0.15">
      <c r="A147" s="17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7">
        <f t="shared" si="117"/>
        <v>0</v>
      </c>
      <c r="AP147" s="16"/>
      <c r="AR147" s="17">
        <f t="shared" si="132"/>
        <v>0</v>
      </c>
      <c r="AS147" s="17">
        <f t="shared" si="133"/>
        <v>0</v>
      </c>
      <c r="AT147" s="17">
        <f t="shared" si="134"/>
        <v>0</v>
      </c>
      <c r="AU147" s="17">
        <f t="shared" si="135"/>
        <v>0</v>
      </c>
      <c r="AV147" s="17">
        <f t="shared" si="136"/>
        <v>0</v>
      </c>
      <c r="AW147" s="17">
        <f t="shared" si="137"/>
        <v>0</v>
      </c>
      <c r="AX147" s="18">
        <f t="shared" si="124"/>
        <v>0</v>
      </c>
      <c r="AY147" s="17"/>
      <c r="BA147" s="7" t="e">
        <f t="shared" si="138"/>
        <v>#DIV/0!</v>
      </c>
      <c r="BB147" s="7" t="e">
        <f t="shared" si="139"/>
        <v>#DIV/0!</v>
      </c>
      <c r="BC147" s="7" t="e">
        <f t="shared" si="140"/>
        <v>#DIV/0!</v>
      </c>
      <c r="BD147" s="7" t="e">
        <f t="shared" si="141"/>
        <v>#DIV/0!</v>
      </c>
      <c r="BE147" s="7" t="e">
        <f t="shared" si="142"/>
        <v>#DIV/0!</v>
      </c>
      <c r="BF147" s="7" t="e">
        <f t="shared" si="143"/>
        <v>#DIV/0!</v>
      </c>
      <c r="BG147" s="7">
        <f t="shared" si="144"/>
        <v>0</v>
      </c>
      <c r="BJ147" s="17"/>
      <c r="BK147" s="17"/>
      <c r="BV147" s="17"/>
      <c r="BW147" s="17"/>
      <c r="BX147" s="17"/>
      <c r="BY147" s="17"/>
      <c r="CA147" s="17"/>
    </row>
    <row r="148" spans="1:79" x14ac:dyDescent="0.15">
      <c r="A148" s="1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7">
        <f t="shared" si="117"/>
        <v>0</v>
      </c>
      <c r="AP148" s="16"/>
      <c r="AR148" s="17">
        <f t="shared" si="132"/>
        <v>0</v>
      </c>
      <c r="AS148" s="17">
        <f t="shared" si="133"/>
        <v>0</v>
      </c>
      <c r="AT148" s="17">
        <f t="shared" si="134"/>
        <v>0</v>
      </c>
      <c r="AU148" s="17">
        <f t="shared" si="135"/>
        <v>0</v>
      </c>
      <c r="AV148" s="17">
        <f t="shared" si="136"/>
        <v>0</v>
      </c>
      <c r="AW148" s="17">
        <f t="shared" si="137"/>
        <v>0</v>
      </c>
      <c r="AX148" s="18">
        <f t="shared" si="124"/>
        <v>0</v>
      </c>
      <c r="AY148" s="17"/>
      <c r="BA148" s="7" t="e">
        <f t="shared" si="138"/>
        <v>#DIV/0!</v>
      </c>
      <c r="BB148" s="7" t="e">
        <f t="shared" si="139"/>
        <v>#DIV/0!</v>
      </c>
      <c r="BC148" s="7" t="e">
        <f t="shared" si="140"/>
        <v>#DIV/0!</v>
      </c>
      <c r="BD148" s="7" t="e">
        <f t="shared" si="141"/>
        <v>#DIV/0!</v>
      </c>
      <c r="BE148" s="7" t="e">
        <f t="shared" si="142"/>
        <v>#DIV/0!</v>
      </c>
      <c r="BF148" s="7" t="e">
        <f t="shared" si="143"/>
        <v>#DIV/0!</v>
      </c>
      <c r="BG148" s="7">
        <f t="shared" si="144"/>
        <v>0</v>
      </c>
      <c r="BJ148" s="17"/>
      <c r="BK148" s="17"/>
      <c r="BV148" s="17"/>
      <c r="BW148" s="17"/>
      <c r="BX148" s="17"/>
      <c r="BY148" s="17"/>
      <c r="CA148" s="17"/>
    </row>
    <row r="149" spans="1:79" x14ac:dyDescent="0.15">
      <c r="A149" s="17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7">
        <f t="shared" si="117"/>
        <v>0</v>
      </c>
      <c r="AP149" s="16"/>
      <c r="AR149" s="17">
        <f t="shared" si="132"/>
        <v>0</v>
      </c>
      <c r="AS149" s="17">
        <f t="shared" si="133"/>
        <v>0</v>
      </c>
      <c r="AT149" s="17">
        <f t="shared" si="134"/>
        <v>0</v>
      </c>
      <c r="AU149" s="17">
        <f t="shared" si="135"/>
        <v>0</v>
      </c>
      <c r="AV149" s="17">
        <f t="shared" si="136"/>
        <v>0</v>
      </c>
      <c r="AW149" s="17">
        <f t="shared" si="137"/>
        <v>0</v>
      </c>
      <c r="AX149" s="18">
        <f t="shared" si="124"/>
        <v>0</v>
      </c>
      <c r="AY149" s="17"/>
      <c r="BA149" s="7" t="e">
        <f t="shared" si="138"/>
        <v>#DIV/0!</v>
      </c>
      <c r="BB149" s="7" t="e">
        <f t="shared" si="139"/>
        <v>#DIV/0!</v>
      </c>
      <c r="BC149" s="7" t="e">
        <f t="shared" si="140"/>
        <v>#DIV/0!</v>
      </c>
      <c r="BD149" s="7" t="e">
        <f t="shared" si="141"/>
        <v>#DIV/0!</v>
      </c>
      <c r="BE149" s="7" t="e">
        <f t="shared" si="142"/>
        <v>#DIV/0!</v>
      </c>
      <c r="BF149" s="7" t="e">
        <f t="shared" si="143"/>
        <v>#DIV/0!</v>
      </c>
      <c r="BG149" s="7">
        <f t="shared" si="144"/>
        <v>0</v>
      </c>
      <c r="BJ149" s="17"/>
      <c r="BK149" s="17"/>
      <c r="BV149" s="17"/>
      <c r="BW149" s="17"/>
      <c r="BX149" s="17"/>
      <c r="BY149" s="17"/>
      <c r="CA149" s="17"/>
    </row>
    <row r="150" spans="1:79" x14ac:dyDescent="0.15">
      <c r="A150" s="17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7">
        <f t="shared" si="117"/>
        <v>0</v>
      </c>
      <c r="AP150" s="16"/>
      <c r="AR150" s="17">
        <f t="shared" si="132"/>
        <v>0</v>
      </c>
      <c r="AS150" s="17">
        <f t="shared" si="133"/>
        <v>0</v>
      </c>
      <c r="AT150" s="17">
        <f t="shared" si="134"/>
        <v>0</v>
      </c>
      <c r="AU150" s="17">
        <f t="shared" si="135"/>
        <v>0</v>
      </c>
      <c r="AV150" s="17">
        <f t="shared" si="136"/>
        <v>0</v>
      </c>
      <c r="AW150" s="17">
        <f t="shared" si="137"/>
        <v>0</v>
      </c>
      <c r="AX150" s="18">
        <f t="shared" si="124"/>
        <v>0</v>
      </c>
      <c r="AY150" s="17"/>
      <c r="BA150" s="7" t="e">
        <f t="shared" si="138"/>
        <v>#DIV/0!</v>
      </c>
      <c r="BB150" s="7" t="e">
        <f t="shared" si="139"/>
        <v>#DIV/0!</v>
      </c>
      <c r="BC150" s="7" t="e">
        <f t="shared" si="140"/>
        <v>#DIV/0!</v>
      </c>
      <c r="BD150" s="7" t="e">
        <f t="shared" si="141"/>
        <v>#DIV/0!</v>
      </c>
      <c r="BE150" s="7" t="e">
        <f t="shared" si="142"/>
        <v>#DIV/0!</v>
      </c>
      <c r="BF150" s="7" t="e">
        <f t="shared" si="143"/>
        <v>#DIV/0!</v>
      </c>
      <c r="BG150" s="7">
        <f t="shared" si="144"/>
        <v>0</v>
      </c>
      <c r="BJ150" s="17"/>
      <c r="BK150" s="17"/>
      <c r="BV150" s="17"/>
      <c r="BW150" s="17"/>
      <c r="BX150" s="17"/>
      <c r="BY150" s="17"/>
      <c r="CA150" s="17"/>
    </row>
    <row r="151" spans="1:79" x14ac:dyDescent="0.15">
      <c r="A151" s="17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7">
        <f t="shared" si="117"/>
        <v>0</v>
      </c>
      <c r="AP151" s="16"/>
      <c r="AR151" s="17">
        <f t="shared" si="132"/>
        <v>0</v>
      </c>
      <c r="AS151" s="17">
        <f t="shared" si="133"/>
        <v>0</v>
      </c>
      <c r="AT151" s="17">
        <f t="shared" si="134"/>
        <v>0</v>
      </c>
      <c r="AU151" s="17">
        <f t="shared" si="135"/>
        <v>0</v>
      </c>
      <c r="AV151" s="17">
        <f t="shared" si="136"/>
        <v>0</v>
      </c>
      <c r="AW151" s="17">
        <f t="shared" si="137"/>
        <v>0</v>
      </c>
      <c r="AX151" s="18">
        <f t="shared" si="124"/>
        <v>0</v>
      </c>
      <c r="AY151" s="17"/>
      <c r="BA151" s="7" t="e">
        <f t="shared" si="138"/>
        <v>#DIV/0!</v>
      </c>
      <c r="BB151" s="7" t="e">
        <f t="shared" si="139"/>
        <v>#DIV/0!</v>
      </c>
      <c r="BC151" s="7" t="e">
        <f t="shared" si="140"/>
        <v>#DIV/0!</v>
      </c>
      <c r="BD151" s="7" t="e">
        <f t="shared" si="141"/>
        <v>#DIV/0!</v>
      </c>
      <c r="BE151" s="7" t="e">
        <f t="shared" si="142"/>
        <v>#DIV/0!</v>
      </c>
      <c r="BF151" s="7" t="e">
        <f t="shared" si="143"/>
        <v>#DIV/0!</v>
      </c>
      <c r="BG151" s="7">
        <f t="shared" si="144"/>
        <v>0</v>
      </c>
      <c r="BJ151" s="17"/>
      <c r="BK151" s="17"/>
      <c r="BV151" s="17"/>
      <c r="BW151" s="17"/>
      <c r="BX151" s="17"/>
      <c r="BY151" s="17"/>
      <c r="CA151" s="17"/>
    </row>
    <row r="152" spans="1:79" x14ac:dyDescent="0.15">
      <c r="A152" s="17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7">
        <f t="shared" si="117"/>
        <v>0</v>
      </c>
      <c r="AP152" s="16"/>
      <c r="AR152" s="17">
        <f t="shared" si="132"/>
        <v>0</v>
      </c>
      <c r="AS152" s="17">
        <f t="shared" si="133"/>
        <v>0</v>
      </c>
      <c r="AT152" s="17">
        <f t="shared" si="134"/>
        <v>0</v>
      </c>
      <c r="AU152" s="17">
        <f t="shared" si="135"/>
        <v>0</v>
      </c>
      <c r="AV152" s="17">
        <f t="shared" si="136"/>
        <v>0</v>
      </c>
      <c r="AW152" s="17">
        <f t="shared" si="137"/>
        <v>0</v>
      </c>
      <c r="AX152" s="18">
        <f t="shared" si="124"/>
        <v>0</v>
      </c>
      <c r="AY152" s="17"/>
      <c r="BA152" s="7" t="e">
        <f t="shared" si="138"/>
        <v>#DIV/0!</v>
      </c>
      <c r="BB152" s="7" t="e">
        <f t="shared" si="139"/>
        <v>#DIV/0!</v>
      </c>
      <c r="BC152" s="7" t="e">
        <f t="shared" si="140"/>
        <v>#DIV/0!</v>
      </c>
      <c r="BD152" s="7" t="e">
        <f t="shared" si="141"/>
        <v>#DIV/0!</v>
      </c>
      <c r="BE152" s="7" t="e">
        <f t="shared" si="142"/>
        <v>#DIV/0!</v>
      </c>
      <c r="BF152" s="7" t="e">
        <f t="shared" si="143"/>
        <v>#DIV/0!</v>
      </c>
      <c r="BG152" s="7">
        <f t="shared" si="144"/>
        <v>0</v>
      </c>
      <c r="BJ152" s="17"/>
      <c r="BK152" s="17"/>
      <c r="BV152" s="17"/>
      <c r="BW152" s="17"/>
      <c r="BX152" s="17"/>
      <c r="BY152" s="17"/>
      <c r="CA152" s="17"/>
    </row>
    <row r="153" spans="1:79" x14ac:dyDescent="0.15">
      <c r="A153" s="17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7">
        <f t="shared" si="117"/>
        <v>0</v>
      </c>
      <c r="AP153" s="16"/>
      <c r="AR153" s="17">
        <f t="shared" si="132"/>
        <v>0</v>
      </c>
      <c r="AS153" s="17">
        <f t="shared" si="133"/>
        <v>0</v>
      </c>
      <c r="AT153" s="17">
        <f t="shared" si="134"/>
        <v>0</v>
      </c>
      <c r="AU153" s="17">
        <f t="shared" si="135"/>
        <v>0</v>
      </c>
      <c r="AV153" s="17">
        <f t="shared" si="136"/>
        <v>0</v>
      </c>
      <c r="AW153" s="17">
        <f t="shared" si="137"/>
        <v>0</v>
      </c>
      <c r="AX153" s="18">
        <f t="shared" si="124"/>
        <v>0</v>
      </c>
      <c r="AY153" s="17"/>
      <c r="BA153" s="7" t="e">
        <f t="shared" si="138"/>
        <v>#DIV/0!</v>
      </c>
      <c r="BB153" s="7" t="e">
        <f t="shared" si="139"/>
        <v>#DIV/0!</v>
      </c>
      <c r="BC153" s="7" t="e">
        <f t="shared" si="140"/>
        <v>#DIV/0!</v>
      </c>
      <c r="BD153" s="7" t="e">
        <f t="shared" si="141"/>
        <v>#DIV/0!</v>
      </c>
      <c r="BE153" s="7" t="e">
        <f t="shared" si="142"/>
        <v>#DIV/0!</v>
      </c>
      <c r="BF153" s="7" t="e">
        <f t="shared" si="143"/>
        <v>#DIV/0!</v>
      </c>
      <c r="BG153" s="7">
        <f t="shared" si="144"/>
        <v>0</v>
      </c>
      <c r="BJ153" s="17"/>
      <c r="BK153" s="17"/>
      <c r="BV153" s="17"/>
      <c r="BW153" s="17"/>
      <c r="BX153" s="17"/>
      <c r="BY153" s="17"/>
      <c r="CA153" s="17"/>
    </row>
    <row r="154" spans="1:79" x14ac:dyDescent="0.15">
      <c r="A154" s="17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7">
        <f t="shared" si="117"/>
        <v>0</v>
      </c>
      <c r="AP154" s="16"/>
      <c r="AR154" s="17">
        <f t="shared" si="132"/>
        <v>0</v>
      </c>
      <c r="AS154" s="17">
        <f t="shared" si="133"/>
        <v>0</v>
      </c>
      <c r="AT154" s="17">
        <f t="shared" si="134"/>
        <v>0</v>
      </c>
      <c r="AU154" s="17">
        <f t="shared" si="135"/>
        <v>0</v>
      </c>
      <c r="AV154" s="17">
        <f t="shared" si="136"/>
        <v>0</v>
      </c>
      <c r="AW154" s="17">
        <f t="shared" si="137"/>
        <v>0</v>
      </c>
      <c r="AX154" s="18">
        <f t="shared" si="124"/>
        <v>0</v>
      </c>
      <c r="AY154" s="17"/>
      <c r="BA154" s="7" t="e">
        <f t="shared" si="138"/>
        <v>#DIV/0!</v>
      </c>
      <c r="BB154" s="7" t="e">
        <f t="shared" si="139"/>
        <v>#DIV/0!</v>
      </c>
      <c r="BC154" s="7" t="e">
        <f t="shared" si="140"/>
        <v>#DIV/0!</v>
      </c>
      <c r="BD154" s="7" t="e">
        <f t="shared" si="141"/>
        <v>#DIV/0!</v>
      </c>
      <c r="BE154" s="7" t="e">
        <f t="shared" si="142"/>
        <v>#DIV/0!</v>
      </c>
      <c r="BF154" s="7" t="e">
        <f t="shared" si="143"/>
        <v>#DIV/0!</v>
      </c>
      <c r="BG154" s="7">
        <f t="shared" si="144"/>
        <v>0</v>
      </c>
      <c r="BJ154" s="17"/>
      <c r="BK154" s="17"/>
      <c r="BV154" s="17"/>
      <c r="BW154" s="17"/>
      <c r="BX154" s="17"/>
      <c r="BY154" s="17"/>
      <c r="CA154" s="17"/>
    </row>
    <row r="155" spans="1:79" x14ac:dyDescent="0.15">
      <c r="A155" s="1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7">
        <f t="shared" si="117"/>
        <v>0</v>
      </c>
      <c r="AP155" s="16"/>
      <c r="AR155" s="17">
        <f t="shared" si="132"/>
        <v>0</v>
      </c>
      <c r="AS155" s="17">
        <f t="shared" si="133"/>
        <v>0</v>
      </c>
      <c r="AT155" s="17">
        <f t="shared" si="134"/>
        <v>0</v>
      </c>
      <c r="AU155" s="17">
        <f t="shared" si="135"/>
        <v>0</v>
      </c>
      <c r="AV155" s="17">
        <f t="shared" si="136"/>
        <v>0</v>
      </c>
      <c r="AW155" s="17">
        <f t="shared" si="137"/>
        <v>0</v>
      </c>
      <c r="AX155" s="18">
        <f t="shared" si="124"/>
        <v>0</v>
      </c>
      <c r="AY155" s="17"/>
      <c r="BA155" s="7" t="e">
        <f t="shared" si="138"/>
        <v>#DIV/0!</v>
      </c>
      <c r="BB155" s="7" t="e">
        <f t="shared" si="139"/>
        <v>#DIV/0!</v>
      </c>
      <c r="BC155" s="7" t="e">
        <f t="shared" si="140"/>
        <v>#DIV/0!</v>
      </c>
      <c r="BD155" s="7" t="e">
        <f t="shared" si="141"/>
        <v>#DIV/0!</v>
      </c>
      <c r="BE155" s="7" t="e">
        <f t="shared" si="142"/>
        <v>#DIV/0!</v>
      </c>
      <c r="BF155" s="7" t="e">
        <f t="shared" si="143"/>
        <v>#DIV/0!</v>
      </c>
      <c r="BG155" s="7">
        <f t="shared" si="144"/>
        <v>0</v>
      </c>
      <c r="BJ155" s="17"/>
      <c r="BK155" s="17"/>
      <c r="BV155" s="17"/>
      <c r="BW155" s="17"/>
      <c r="BX155" s="17"/>
      <c r="BY155" s="17"/>
      <c r="CA155" s="17"/>
    </row>
    <row r="156" spans="1:79" x14ac:dyDescent="0.15">
      <c r="A156" s="17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7">
        <f t="shared" si="117"/>
        <v>0</v>
      </c>
      <c r="AP156" s="16"/>
      <c r="AR156" s="17">
        <f t="shared" si="132"/>
        <v>0</v>
      </c>
      <c r="AS156" s="17">
        <f t="shared" si="133"/>
        <v>0</v>
      </c>
      <c r="AT156" s="17">
        <f t="shared" si="134"/>
        <v>0</v>
      </c>
      <c r="AU156" s="17">
        <f t="shared" si="135"/>
        <v>0</v>
      </c>
      <c r="AV156" s="17">
        <f t="shared" si="136"/>
        <v>0</v>
      </c>
      <c r="AW156" s="17">
        <f t="shared" si="137"/>
        <v>0</v>
      </c>
      <c r="AX156" s="18">
        <f t="shared" si="124"/>
        <v>0</v>
      </c>
      <c r="AY156" s="17"/>
      <c r="BA156" s="7" t="e">
        <f t="shared" si="138"/>
        <v>#DIV/0!</v>
      </c>
      <c r="BB156" s="7" t="e">
        <f t="shared" si="139"/>
        <v>#DIV/0!</v>
      </c>
      <c r="BC156" s="7" t="e">
        <f t="shared" si="140"/>
        <v>#DIV/0!</v>
      </c>
      <c r="BD156" s="7" t="e">
        <f t="shared" si="141"/>
        <v>#DIV/0!</v>
      </c>
      <c r="BE156" s="7" t="e">
        <f t="shared" si="142"/>
        <v>#DIV/0!</v>
      </c>
      <c r="BF156" s="7" t="e">
        <f t="shared" si="143"/>
        <v>#DIV/0!</v>
      </c>
      <c r="BG156" s="7">
        <f t="shared" si="144"/>
        <v>0</v>
      </c>
      <c r="BJ156" s="17"/>
      <c r="BK156" s="17"/>
      <c r="BV156" s="17"/>
      <c r="BW156" s="17"/>
      <c r="BX156" s="17"/>
      <c r="BY156" s="17"/>
      <c r="CA156" s="17"/>
    </row>
    <row r="157" spans="1:79" x14ac:dyDescent="0.15">
      <c r="A157" s="17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7">
        <f t="shared" si="117"/>
        <v>0</v>
      </c>
      <c r="AP157" s="16"/>
      <c r="AR157" s="17">
        <f t="shared" si="132"/>
        <v>0</v>
      </c>
      <c r="AS157" s="17">
        <f t="shared" si="133"/>
        <v>0</v>
      </c>
      <c r="AT157" s="17">
        <f t="shared" si="134"/>
        <v>0</v>
      </c>
      <c r="AU157" s="17">
        <f t="shared" si="135"/>
        <v>0</v>
      </c>
      <c r="AV157" s="17">
        <f t="shared" si="136"/>
        <v>0</v>
      </c>
      <c r="AW157" s="17">
        <f t="shared" si="137"/>
        <v>0</v>
      </c>
      <c r="AX157" s="18">
        <f t="shared" si="124"/>
        <v>0</v>
      </c>
      <c r="AY157" s="17"/>
      <c r="BA157" s="7" t="e">
        <f t="shared" si="138"/>
        <v>#DIV/0!</v>
      </c>
      <c r="BB157" s="7" t="e">
        <f t="shared" si="139"/>
        <v>#DIV/0!</v>
      </c>
      <c r="BC157" s="7" t="e">
        <f t="shared" si="140"/>
        <v>#DIV/0!</v>
      </c>
      <c r="BD157" s="7" t="e">
        <f t="shared" si="141"/>
        <v>#DIV/0!</v>
      </c>
      <c r="BE157" s="7" t="e">
        <f t="shared" si="142"/>
        <v>#DIV/0!</v>
      </c>
      <c r="BF157" s="7" t="e">
        <f t="shared" si="143"/>
        <v>#DIV/0!</v>
      </c>
      <c r="BG157" s="7">
        <f t="shared" si="144"/>
        <v>0</v>
      </c>
      <c r="BJ157" s="17"/>
      <c r="BK157" s="17"/>
      <c r="BV157" s="17"/>
      <c r="BW157" s="17"/>
      <c r="BX157" s="17"/>
      <c r="BY157" s="17"/>
      <c r="CA157" s="17"/>
    </row>
    <row r="158" spans="1:79" x14ac:dyDescent="0.15">
      <c r="A158" s="1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7">
        <f t="shared" si="117"/>
        <v>0</v>
      </c>
      <c r="AP158" s="16"/>
      <c r="AR158" s="17">
        <f t="shared" si="132"/>
        <v>0</v>
      </c>
      <c r="AS158" s="17">
        <f t="shared" si="133"/>
        <v>0</v>
      </c>
      <c r="AT158" s="17">
        <f t="shared" si="134"/>
        <v>0</v>
      </c>
      <c r="AU158" s="17">
        <f t="shared" si="135"/>
        <v>0</v>
      </c>
      <c r="AV158" s="17">
        <f t="shared" si="136"/>
        <v>0</v>
      </c>
      <c r="AW158" s="17">
        <f t="shared" si="137"/>
        <v>0</v>
      </c>
      <c r="AX158" s="18">
        <f t="shared" si="124"/>
        <v>0</v>
      </c>
      <c r="AY158" s="17"/>
      <c r="BA158" s="7" t="e">
        <f t="shared" si="138"/>
        <v>#DIV/0!</v>
      </c>
      <c r="BB158" s="7" t="e">
        <f t="shared" si="139"/>
        <v>#DIV/0!</v>
      </c>
      <c r="BC158" s="7" t="e">
        <f t="shared" si="140"/>
        <v>#DIV/0!</v>
      </c>
      <c r="BD158" s="7" t="e">
        <f t="shared" si="141"/>
        <v>#DIV/0!</v>
      </c>
      <c r="BE158" s="7" t="e">
        <f t="shared" si="142"/>
        <v>#DIV/0!</v>
      </c>
      <c r="BF158" s="7" t="e">
        <f t="shared" si="143"/>
        <v>#DIV/0!</v>
      </c>
      <c r="BG158" s="7">
        <f t="shared" si="144"/>
        <v>0</v>
      </c>
      <c r="BJ158" s="17"/>
      <c r="BK158" s="17"/>
      <c r="BV158" s="17"/>
      <c r="BW158" s="17"/>
      <c r="BX158" s="17"/>
      <c r="BY158" s="17"/>
      <c r="CA158" s="17"/>
    </row>
    <row r="159" spans="1:79" x14ac:dyDescent="0.15">
      <c r="A159" s="1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7">
        <f t="shared" si="117"/>
        <v>0</v>
      </c>
      <c r="AP159" s="16"/>
      <c r="AR159" s="17">
        <f t="shared" si="132"/>
        <v>0</v>
      </c>
      <c r="AS159" s="17">
        <f t="shared" si="133"/>
        <v>0</v>
      </c>
      <c r="AT159" s="17">
        <f t="shared" si="134"/>
        <v>0</v>
      </c>
      <c r="AU159" s="17">
        <f t="shared" si="135"/>
        <v>0</v>
      </c>
      <c r="AV159" s="17">
        <f t="shared" si="136"/>
        <v>0</v>
      </c>
      <c r="AW159" s="17">
        <f t="shared" si="137"/>
        <v>0</v>
      </c>
      <c r="AX159" s="18">
        <f t="shared" si="124"/>
        <v>0</v>
      </c>
      <c r="AY159" s="17"/>
      <c r="BA159" s="7" t="e">
        <f t="shared" si="138"/>
        <v>#DIV/0!</v>
      </c>
      <c r="BB159" s="7" t="e">
        <f t="shared" si="139"/>
        <v>#DIV/0!</v>
      </c>
      <c r="BC159" s="7" t="e">
        <f t="shared" si="140"/>
        <v>#DIV/0!</v>
      </c>
      <c r="BD159" s="7" t="e">
        <f t="shared" si="141"/>
        <v>#DIV/0!</v>
      </c>
      <c r="BE159" s="7" t="e">
        <f t="shared" si="142"/>
        <v>#DIV/0!</v>
      </c>
      <c r="BF159" s="7" t="e">
        <f t="shared" si="143"/>
        <v>#DIV/0!</v>
      </c>
      <c r="BG159" s="7">
        <f t="shared" si="144"/>
        <v>0</v>
      </c>
      <c r="BJ159" s="17"/>
      <c r="BK159" s="17"/>
      <c r="BV159" s="17"/>
      <c r="BW159" s="17"/>
      <c r="BX159" s="17"/>
      <c r="BY159" s="17"/>
      <c r="CA159" s="17"/>
    </row>
    <row r="160" spans="1:79" x14ac:dyDescent="0.15">
      <c r="A160" s="1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7">
        <f t="shared" si="117"/>
        <v>0</v>
      </c>
      <c r="AP160" s="16"/>
      <c r="AR160" s="17">
        <f t="shared" si="132"/>
        <v>0</v>
      </c>
      <c r="AS160" s="17">
        <f t="shared" si="133"/>
        <v>0</v>
      </c>
      <c r="AT160" s="17">
        <f t="shared" si="134"/>
        <v>0</v>
      </c>
      <c r="AU160" s="17">
        <f t="shared" si="135"/>
        <v>0</v>
      </c>
      <c r="AV160" s="17">
        <f t="shared" si="136"/>
        <v>0</v>
      </c>
      <c r="AW160" s="17">
        <f t="shared" si="137"/>
        <v>0</v>
      </c>
      <c r="AX160" s="18">
        <f t="shared" si="124"/>
        <v>0</v>
      </c>
      <c r="AY160" s="17"/>
      <c r="BA160" s="7" t="e">
        <f t="shared" si="138"/>
        <v>#DIV/0!</v>
      </c>
      <c r="BB160" s="7" t="e">
        <f t="shared" si="139"/>
        <v>#DIV/0!</v>
      </c>
      <c r="BC160" s="7" t="e">
        <f t="shared" si="140"/>
        <v>#DIV/0!</v>
      </c>
      <c r="BD160" s="7" t="e">
        <f t="shared" si="141"/>
        <v>#DIV/0!</v>
      </c>
      <c r="BE160" s="7" t="e">
        <f t="shared" si="142"/>
        <v>#DIV/0!</v>
      </c>
      <c r="BF160" s="7" t="e">
        <f t="shared" si="143"/>
        <v>#DIV/0!</v>
      </c>
      <c r="BG160" s="7">
        <f t="shared" si="144"/>
        <v>0</v>
      </c>
      <c r="BJ160" s="17"/>
      <c r="BK160" s="17"/>
      <c r="BV160" s="17"/>
      <c r="BW160" s="17"/>
      <c r="BX160" s="17"/>
      <c r="BY160" s="17"/>
      <c r="CA160" s="17"/>
    </row>
    <row r="161" spans="1:79" x14ac:dyDescent="0.15">
      <c r="A161" s="1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7">
        <f t="shared" si="117"/>
        <v>0</v>
      </c>
      <c r="AP161" s="16"/>
      <c r="AR161" s="17">
        <f t="shared" si="132"/>
        <v>0</v>
      </c>
      <c r="AS161" s="17">
        <f t="shared" si="133"/>
        <v>0</v>
      </c>
      <c r="AT161" s="17">
        <f t="shared" si="134"/>
        <v>0</v>
      </c>
      <c r="AU161" s="17">
        <f t="shared" si="135"/>
        <v>0</v>
      </c>
      <c r="AV161" s="17">
        <f t="shared" si="136"/>
        <v>0</v>
      </c>
      <c r="AW161" s="17">
        <f t="shared" si="137"/>
        <v>0</v>
      </c>
      <c r="AX161" s="18">
        <f t="shared" si="124"/>
        <v>0</v>
      </c>
      <c r="AY161" s="17"/>
      <c r="BA161" s="7" t="e">
        <f t="shared" si="138"/>
        <v>#DIV/0!</v>
      </c>
      <c r="BB161" s="7" t="e">
        <f t="shared" si="139"/>
        <v>#DIV/0!</v>
      </c>
      <c r="BC161" s="7" t="e">
        <f t="shared" si="140"/>
        <v>#DIV/0!</v>
      </c>
      <c r="BD161" s="7" t="e">
        <f t="shared" si="141"/>
        <v>#DIV/0!</v>
      </c>
      <c r="BE161" s="7" t="e">
        <f t="shared" si="142"/>
        <v>#DIV/0!</v>
      </c>
      <c r="BF161" s="7" t="e">
        <f t="shared" si="143"/>
        <v>#DIV/0!</v>
      </c>
      <c r="BG161" s="7">
        <f t="shared" si="144"/>
        <v>0</v>
      </c>
      <c r="BJ161" s="17"/>
      <c r="BK161" s="17"/>
      <c r="BV161" s="17"/>
      <c r="BW161" s="17"/>
      <c r="BX161" s="17"/>
      <c r="BY161" s="17"/>
      <c r="CA161" s="17"/>
    </row>
    <row r="162" spans="1:79" x14ac:dyDescent="0.15">
      <c r="A162" s="1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7">
        <f t="shared" si="117"/>
        <v>0</v>
      </c>
      <c r="AP162" s="16"/>
      <c r="AR162" s="17">
        <f t="shared" si="132"/>
        <v>0</v>
      </c>
      <c r="AS162" s="17">
        <f t="shared" si="133"/>
        <v>0</v>
      </c>
      <c r="AT162" s="17">
        <f t="shared" si="134"/>
        <v>0</v>
      </c>
      <c r="AU162" s="17">
        <f t="shared" si="135"/>
        <v>0</v>
      </c>
      <c r="AV162" s="17">
        <f t="shared" si="136"/>
        <v>0</v>
      </c>
      <c r="AW162" s="17">
        <f t="shared" si="137"/>
        <v>0</v>
      </c>
      <c r="AX162" s="18">
        <f t="shared" si="124"/>
        <v>0</v>
      </c>
      <c r="AY162" s="17"/>
      <c r="BA162" s="7" t="e">
        <f t="shared" si="138"/>
        <v>#DIV/0!</v>
      </c>
      <c r="BB162" s="7" t="e">
        <f t="shared" si="139"/>
        <v>#DIV/0!</v>
      </c>
      <c r="BC162" s="7" t="e">
        <f t="shared" si="140"/>
        <v>#DIV/0!</v>
      </c>
      <c r="BD162" s="7" t="e">
        <f t="shared" si="141"/>
        <v>#DIV/0!</v>
      </c>
      <c r="BE162" s="7" t="e">
        <f t="shared" si="142"/>
        <v>#DIV/0!</v>
      </c>
      <c r="BF162" s="7" t="e">
        <f t="shared" si="143"/>
        <v>#DIV/0!</v>
      </c>
      <c r="BG162" s="7">
        <f t="shared" si="144"/>
        <v>0</v>
      </c>
      <c r="BJ162" s="17"/>
      <c r="BK162" s="17"/>
      <c r="BV162" s="17"/>
      <c r="BW162" s="17"/>
      <c r="BX162" s="17"/>
      <c r="BY162" s="17"/>
      <c r="CA162" s="17"/>
    </row>
    <row r="163" spans="1:79" x14ac:dyDescent="0.15">
      <c r="A163" s="1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7">
        <f t="shared" si="117"/>
        <v>0</v>
      </c>
      <c r="AP163" s="16"/>
      <c r="AR163" s="17">
        <f>IF(AP163=1,AF163,0)</f>
        <v>0</v>
      </c>
      <c r="AS163" s="17">
        <f>IF(AQ163=1,AM163,0)</f>
        <v>0</v>
      </c>
      <c r="AT163" s="17">
        <f>SUM(AR163:AS163,AG163,AH163,AL163,AN163)</f>
        <v>0</v>
      </c>
      <c r="AU163" s="17">
        <f>SUM(AM163,AI163,AJ163) - AS163</f>
        <v>0</v>
      </c>
      <c r="AV163" s="17">
        <f>AD163</f>
        <v>0</v>
      </c>
      <c r="AW163" s="17">
        <f>SUM(Z163:AB163)</f>
        <v>0</v>
      </c>
      <c r="AX163" s="18">
        <f>SUM(AT163,AV163,AW163,V163:W163,V163:W163)</f>
        <v>0</v>
      </c>
      <c r="BA163" s="7" t="e">
        <f>AV163/AT163</f>
        <v>#DIV/0!</v>
      </c>
      <c r="BB163" s="7" t="e">
        <f>AV163/AX163</f>
        <v>#DIV/0!</v>
      </c>
      <c r="BC163" s="7" t="e">
        <f>AT163/AX163</f>
        <v>#DIV/0!</v>
      </c>
      <c r="BD163" s="7" t="e">
        <f>AU163/AX163</f>
        <v>#DIV/0!</v>
      </c>
      <c r="BE163" s="7" t="e">
        <f>AW163/AX163</f>
        <v>#DIV/0!</v>
      </c>
      <c r="BF163" s="7" t="e">
        <f>AV163/AW163</f>
        <v>#DIV/0!</v>
      </c>
      <c r="BG163" s="7">
        <f>BV163</f>
        <v>0</v>
      </c>
      <c r="BK163" s="17"/>
      <c r="BV163" s="17"/>
      <c r="BW163" s="17"/>
      <c r="BX163" s="17"/>
      <c r="BY163" s="17"/>
      <c r="CA163" s="17"/>
    </row>
    <row r="164" spans="1:79" x14ac:dyDescent="0.15">
      <c r="A164" s="1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7">
        <f t="shared" si="117"/>
        <v>0</v>
      </c>
      <c r="AP164" s="16"/>
      <c r="AR164" s="17">
        <f t="shared" ref="AR164:AR190" si="145">IF(AP164=1,AF164,0)</f>
        <v>0</v>
      </c>
      <c r="AS164" s="17">
        <f t="shared" ref="AS164:AS190" si="146">IF(AQ164=1,AM164,0)</f>
        <v>0</v>
      </c>
      <c r="AT164" s="17">
        <f t="shared" ref="AT164:AT190" si="147">SUM(AR164:AS164,AG164,AH164,AL164,AN164)</f>
        <v>0</v>
      </c>
      <c r="AU164" s="17">
        <f t="shared" ref="AU164:AU190" si="148">SUM(AM164,AI164,AJ164) - AS164</f>
        <v>0</v>
      </c>
      <c r="AV164" s="17">
        <f t="shared" ref="AV164:AV190" si="149">AD164</f>
        <v>0</v>
      </c>
      <c r="AW164" s="17">
        <f t="shared" ref="AW164:AW190" si="150">SUM(Z164:AB164)</f>
        <v>0</v>
      </c>
      <c r="AX164" s="18">
        <f t="shared" ref="AX164:AX190" si="151">SUM(AT164,AV164,AW164,V164:W164,V164:W164)</f>
        <v>0</v>
      </c>
      <c r="BA164" s="7" t="e">
        <f t="shared" ref="BA164:BA190" si="152">AV164/AT164</f>
        <v>#DIV/0!</v>
      </c>
      <c r="BB164" s="7" t="e">
        <f t="shared" ref="BB164:BB190" si="153">AV164/AX164</f>
        <v>#DIV/0!</v>
      </c>
      <c r="BC164" s="7" t="e">
        <f t="shared" ref="BC164:BC190" si="154">AT164/AX164</f>
        <v>#DIV/0!</v>
      </c>
      <c r="BD164" s="7" t="e">
        <f t="shared" ref="BD164:BD190" si="155">AU164/AX164</f>
        <v>#DIV/0!</v>
      </c>
      <c r="BE164" s="7" t="e">
        <f t="shared" ref="BE164:BE190" si="156">AW164/AX164</f>
        <v>#DIV/0!</v>
      </c>
      <c r="BF164" s="7" t="e">
        <f t="shared" ref="BF164:BF190" si="157">AV164/AW164</f>
        <v>#DIV/0!</v>
      </c>
      <c r="BG164" s="7">
        <f t="shared" ref="BG164:BG190" si="158">BV164</f>
        <v>0</v>
      </c>
      <c r="BK164" s="17"/>
      <c r="BV164" s="17"/>
      <c r="BW164" s="17"/>
      <c r="BX164" s="17"/>
      <c r="BY164" s="17"/>
      <c r="CA164" s="17"/>
    </row>
    <row r="165" spans="1:79" x14ac:dyDescent="0.15">
      <c r="A165" s="1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7">
        <f t="shared" si="117"/>
        <v>0</v>
      </c>
      <c r="AP165" s="16"/>
      <c r="AR165" s="17">
        <f t="shared" si="145"/>
        <v>0</v>
      </c>
      <c r="AS165" s="17">
        <f t="shared" si="146"/>
        <v>0</v>
      </c>
      <c r="AT165" s="17">
        <f t="shared" si="147"/>
        <v>0</v>
      </c>
      <c r="AU165" s="17">
        <f t="shared" si="148"/>
        <v>0</v>
      </c>
      <c r="AV165" s="17">
        <f t="shared" si="149"/>
        <v>0</v>
      </c>
      <c r="AW165" s="17">
        <f t="shared" si="150"/>
        <v>0</v>
      </c>
      <c r="AX165" s="18">
        <f t="shared" si="151"/>
        <v>0</v>
      </c>
      <c r="BA165" s="7" t="e">
        <f t="shared" si="152"/>
        <v>#DIV/0!</v>
      </c>
      <c r="BB165" s="7" t="e">
        <f t="shared" si="153"/>
        <v>#DIV/0!</v>
      </c>
      <c r="BC165" s="7" t="e">
        <f t="shared" si="154"/>
        <v>#DIV/0!</v>
      </c>
      <c r="BD165" s="7" t="e">
        <f t="shared" si="155"/>
        <v>#DIV/0!</v>
      </c>
      <c r="BE165" s="7" t="e">
        <f t="shared" si="156"/>
        <v>#DIV/0!</v>
      </c>
      <c r="BF165" s="7" t="e">
        <f t="shared" si="157"/>
        <v>#DIV/0!</v>
      </c>
      <c r="BG165" s="7">
        <f t="shared" si="158"/>
        <v>0</v>
      </c>
      <c r="BK165" s="17"/>
      <c r="BV165" s="17"/>
      <c r="BW165" s="17"/>
      <c r="BX165" s="17"/>
      <c r="BY165" s="17"/>
      <c r="CA165" s="17"/>
    </row>
    <row r="166" spans="1:79" x14ac:dyDescent="0.15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7">
        <f t="shared" si="117"/>
        <v>0</v>
      </c>
      <c r="AP166" s="16"/>
      <c r="AR166" s="17">
        <f t="shared" si="145"/>
        <v>0</v>
      </c>
      <c r="AS166" s="17">
        <f t="shared" si="146"/>
        <v>0</v>
      </c>
      <c r="AT166" s="17">
        <f t="shared" si="147"/>
        <v>0</v>
      </c>
      <c r="AU166" s="17">
        <f t="shared" si="148"/>
        <v>0</v>
      </c>
      <c r="AV166" s="17">
        <f t="shared" si="149"/>
        <v>0</v>
      </c>
      <c r="AW166" s="17">
        <f t="shared" si="150"/>
        <v>0</v>
      </c>
      <c r="AX166" s="18">
        <f t="shared" si="151"/>
        <v>0</v>
      </c>
      <c r="BA166" s="7" t="e">
        <f t="shared" si="152"/>
        <v>#DIV/0!</v>
      </c>
      <c r="BB166" s="7" t="e">
        <f t="shared" si="153"/>
        <v>#DIV/0!</v>
      </c>
      <c r="BC166" s="7" t="e">
        <f t="shared" si="154"/>
        <v>#DIV/0!</v>
      </c>
      <c r="BD166" s="7" t="e">
        <f t="shared" si="155"/>
        <v>#DIV/0!</v>
      </c>
      <c r="BE166" s="7" t="e">
        <f t="shared" si="156"/>
        <v>#DIV/0!</v>
      </c>
      <c r="BF166" s="7" t="e">
        <f t="shared" si="157"/>
        <v>#DIV/0!</v>
      </c>
      <c r="BG166" s="7">
        <f t="shared" si="158"/>
        <v>0</v>
      </c>
      <c r="BK166" s="17"/>
      <c r="BV166" s="17"/>
      <c r="BW166" s="17"/>
      <c r="BX166" s="17"/>
      <c r="BY166" s="17"/>
      <c r="CA166" s="17"/>
    </row>
    <row r="167" spans="1:79" x14ac:dyDescent="0.15">
      <c r="A167" s="1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7">
        <f t="shared" si="117"/>
        <v>0</v>
      </c>
      <c r="AP167" s="16"/>
      <c r="AR167" s="17">
        <f t="shared" si="145"/>
        <v>0</v>
      </c>
      <c r="AS167" s="17">
        <f t="shared" si="146"/>
        <v>0</v>
      </c>
      <c r="AT167" s="17">
        <f t="shared" si="147"/>
        <v>0</v>
      </c>
      <c r="AU167" s="17">
        <f t="shared" si="148"/>
        <v>0</v>
      </c>
      <c r="AV167" s="17">
        <f t="shared" si="149"/>
        <v>0</v>
      </c>
      <c r="AW167" s="17">
        <f t="shared" si="150"/>
        <v>0</v>
      </c>
      <c r="AX167" s="18">
        <f t="shared" si="151"/>
        <v>0</v>
      </c>
      <c r="BA167" s="7" t="e">
        <f t="shared" si="152"/>
        <v>#DIV/0!</v>
      </c>
      <c r="BB167" s="7" t="e">
        <f t="shared" si="153"/>
        <v>#DIV/0!</v>
      </c>
      <c r="BC167" s="7" t="e">
        <f t="shared" si="154"/>
        <v>#DIV/0!</v>
      </c>
      <c r="BD167" s="7" t="e">
        <f t="shared" si="155"/>
        <v>#DIV/0!</v>
      </c>
      <c r="BE167" s="7" t="e">
        <f t="shared" si="156"/>
        <v>#DIV/0!</v>
      </c>
      <c r="BF167" s="7" t="e">
        <f t="shared" si="157"/>
        <v>#DIV/0!</v>
      </c>
      <c r="BG167" s="7">
        <f t="shared" si="158"/>
        <v>0</v>
      </c>
      <c r="BK167" s="17"/>
      <c r="BV167" s="17"/>
      <c r="BW167" s="17"/>
      <c r="BX167" s="17"/>
      <c r="BY167" s="17"/>
      <c r="CA167" s="17"/>
    </row>
    <row r="168" spans="1:79" x14ac:dyDescent="0.15">
      <c r="A168" s="1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7">
        <f t="shared" si="117"/>
        <v>0</v>
      </c>
      <c r="AP168" s="16"/>
      <c r="AR168" s="17">
        <f t="shared" si="145"/>
        <v>0</v>
      </c>
      <c r="AS168" s="17">
        <f t="shared" si="146"/>
        <v>0</v>
      </c>
      <c r="AT168" s="17">
        <f t="shared" si="147"/>
        <v>0</v>
      </c>
      <c r="AU168" s="17">
        <f t="shared" si="148"/>
        <v>0</v>
      </c>
      <c r="AV168" s="17">
        <f t="shared" si="149"/>
        <v>0</v>
      </c>
      <c r="AW168" s="17">
        <f t="shared" si="150"/>
        <v>0</v>
      </c>
      <c r="AX168" s="18">
        <f t="shared" si="151"/>
        <v>0</v>
      </c>
      <c r="BA168" s="7" t="e">
        <f t="shared" si="152"/>
        <v>#DIV/0!</v>
      </c>
      <c r="BB168" s="7" t="e">
        <f t="shared" si="153"/>
        <v>#DIV/0!</v>
      </c>
      <c r="BC168" s="7" t="e">
        <f t="shared" si="154"/>
        <v>#DIV/0!</v>
      </c>
      <c r="BD168" s="7" t="e">
        <f t="shared" si="155"/>
        <v>#DIV/0!</v>
      </c>
      <c r="BE168" s="7" t="e">
        <f t="shared" si="156"/>
        <v>#DIV/0!</v>
      </c>
      <c r="BF168" s="7" t="e">
        <f t="shared" si="157"/>
        <v>#DIV/0!</v>
      </c>
      <c r="BG168" s="7">
        <f t="shared" si="158"/>
        <v>0</v>
      </c>
      <c r="BK168" s="17"/>
      <c r="BV168" s="17"/>
      <c r="BW168" s="17"/>
      <c r="BX168" s="17"/>
      <c r="BY168" s="17"/>
      <c r="CA168" s="17"/>
    </row>
    <row r="169" spans="1:79" x14ac:dyDescent="0.15">
      <c r="A169" s="1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7">
        <f t="shared" si="117"/>
        <v>0</v>
      </c>
      <c r="AP169" s="16"/>
      <c r="AR169" s="17">
        <f t="shared" si="145"/>
        <v>0</v>
      </c>
      <c r="AS169" s="17">
        <f t="shared" si="146"/>
        <v>0</v>
      </c>
      <c r="AT169" s="17">
        <f t="shared" si="147"/>
        <v>0</v>
      </c>
      <c r="AU169" s="17">
        <f t="shared" si="148"/>
        <v>0</v>
      </c>
      <c r="AV169" s="17">
        <f t="shared" si="149"/>
        <v>0</v>
      </c>
      <c r="AW169" s="17">
        <f t="shared" si="150"/>
        <v>0</v>
      </c>
      <c r="AX169" s="18">
        <f t="shared" si="151"/>
        <v>0</v>
      </c>
      <c r="BA169" s="7" t="e">
        <f t="shared" si="152"/>
        <v>#DIV/0!</v>
      </c>
      <c r="BB169" s="7" t="e">
        <f t="shared" si="153"/>
        <v>#DIV/0!</v>
      </c>
      <c r="BC169" s="7" t="e">
        <f t="shared" si="154"/>
        <v>#DIV/0!</v>
      </c>
      <c r="BD169" s="7" t="e">
        <f t="shared" si="155"/>
        <v>#DIV/0!</v>
      </c>
      <c r="BE169" s="7" t="e">
        <f t="shared" si="156"/>
        <v>#DIV/0!</v>
      </c>
      <c r="BF169" s="7" t="e">
        <f t="shared" si="157"/>
        <v>#DIV/0!</v>
      </c>
      <c r="BG169" s="7">
        <f t="shared" si="158"/>
        <v>0</v>
      </c>
      <c r="BK169" s="17"/>
      <c r="BV169" s="17"/>
      <c r="BW169" s="17"/>
      <c r="BX169" s="17"/>
      <c r="BY169" s="17"/>
      <c r="CA169" s="17"/>
    </row>
    <row r="170" spans="1:79" x14ac:dyDescent="0.15">
      <c r="A170" s="17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7">
        <f t="shared" si="117"/>
        <v>0</v>
      </c>
      <c r="AP170" s="16"/>
      <c r="AR170" s="17">
        <f t="shared" si="145"/>
        <v>0</v>
      </c>
      <c r="AS170" s="17">
        <f t="shared" si="146"/>
        <v>0</v>
      </c>
      <c r="AT170" s="17">
        <f t="shared" si="147"/>
        <v>0</v>
      </c>
      <c r="AU170" s="17">
        <f t="shared" si="148"/>
        <v>0</v>
      </c>
      <c r="AV170" s="17">
        <f t="shared" si="149"/>
        <v>0</v>
      </c>
      <c r="AW170" s="17">
        <f t="shared" si="150"/>
        <v>0</v>
      </c>
      <c r="AX170" s="18">
        <f t="shared" si="151"/>
        <v>0</v>
      </c>
      <c r="BA170" s="7" t="e">
        <f t="shared" si="152"/>
        <v>#DIV/0!</v>
      </c>
      <c r="BB170" s="7" t="e">
        <f t="shared" si="153"/>
        <v>#DIV/0!</v>
      </c>
      <c r="BC170" s="7" t="e">
        <f t="shared" si="154"/>
        <v>#DIV/0!</v>
      </c>
      <c r="BD170" s="7" t="e">
        <f t="shared" si="155"/>
        <v>#DIV/0!</v>
      </c>
      <c r="BE170" s="7" t="e">
        <f t="shared" si="156"/>
        <v>#DIV/0!</v>
      </c>
      <c r="BF170" s="7" t="e">
        <f t="shared" si="157"/>
        <v>#DIV/0!</v>
      </c>
      <c r="BG170" s="7">
        <f t="shared" si="158"/>
        <v>0</v>
      </c>
      <c r="BK170" s="17"/>
      <c r="BV170" s="17"/>
      <c r="BW170" s="17"/>
      <c r="BX170" s="17"/>
      <c r="BY170" s="17"/>
      <c r="CA170" s="17"/>
    </row>
    <row r="171" spans="1:79" x14ac:dyDescent="0.15">
      <c r="A171" s="1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7">
        <f t="shared" si="117"/>
        <v>0</v>
      </c>
      <c r="AP171" s="16"/>
      <c r="AR171" s="17">
        <f t="shared" si="145"/>
        <v>0</v>
      </c>
      <c r="AS171" s="17">
        <f t="shared" si="146"/>
        <v>0</v>
      </c>
      <c r="AT171" s="17">
        <f t="shared" si="147"/>
        <v>0</v>
      </c>
      <c r="AU171" s="17">
        <f t="shared" si="148"/>
        <v>0</v>
      </c>
      <c r="AV171" s="17">
        <f t="shared" si="149"/>
        <v>0</v>
      </c>
      <c r="AW171" s="17">
        <f t="shared" si="150"/>
        <v>0</v>
      </c>
      <c r="AX171" s="18">
        <f t="shared" si="151"/>
        <v>0</v>
      </c>
      <c r="BA171" s="7" t="e">
        <f t="shared" si="152"/>
        <v>#DIV/0!</v>
      </c>
      <c r="BB171" s="7" t="e">
        <f t="shared" si="153"/>
        <v>#DIV/0!</v>
      </c>
      <c r="BC171" s="7" t="e">
        <f t="shared" si="154"/>
        <v>#DIV/0!</v>
      </c>
      <c r="BD171" s="7" t="e">
        <f t="shared" si="155"/>
        <v>#DIV/0!</v>
      </c>
      <c r="BE171" s="7" t="e">
        <f t="shared" si="156"/>
        <v>#DIV/0!</v>
      </c>
      <c r="BF171" s="7" t="e">
        <f t="shared" si="157"/>
        <v>#DIV/0!</v>
      </c>
      <c r="BG171" s="7">
        <f t="shared" si="158"/>
        <v>0</v>
      </c>
      <c r="BK171" s="17"/>
      <c r="BV171" s="17"/>
      <c r="BW171" s="17"/>
      <c r="BX171" s="17"/>
      <c r="BY171" s="17"/>
      <c r="CA171" s="17"/>
    </row>
    <row r="172" spans="1:79" x14ac:dyDescent="0.15">
      <c r="A172" s="17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7">
        <f t="shared" si="117"/>
        <v>0</v>
      </c>
      <c r="AP172" s="16"/>
      <c r="AR172" s="17">
        <f t="shared" si="145"/>
        <v>0</v>
      </c>
      <c r="AS172" s="17">
        <f t="shared" si="146"/>
        <v>0</v>
      </c>
      <c r="AT172" s="17">
        <f t="shared" si="147"/>
        <v>0</v>
      </c>
      <c r="AU172" s="17">
        <f t="shared" si="148"/>
        <v>0</v>
      </c>
      <c r="AV172" s="17">
        <f t="shared" si="149"/>
        <v>0</v>
      </c>
      <c r="AW172" s="17">
        <f t="shared" si="150"/>
        <v>0</v>
      </c>
      <c r="AX172" s="18">
        <f t="shared" si="151"/>
        <v>0</v>
      </c>
      <c r="BA172" s="7" t="e">
        <f t="shared" si="152"/>
        <v>#DIV/0!</v>
      </c>
      <c r="BB172" s="7" t="e">
        <f t="shared" si="153"/>
        <v>#DIV/0!</v>
      </c>
      <c r="BC172" s="7" t="e">
        <f t="shared" si="154"/>
        <v>#DIV/0!</v>
      </c>
      <c r="BD172" s="7" t="e">
        <f t="shared" si="155"/>
        <v>#DIV/0!</v>
      </c>
      <c r="BE172" s="7" t="e">
        <f t="shared" si="156"/>
        <v>#DIV/0!</v>
      </c>
      <c r="BF172" s="7" t="e">
        <f t="shared" si="157"/>
        <v>#DIV/0!</v>
      </c>
      <c r="BG172" s="7">
        <f t="shared" si="158"/>
        <v>0</v>
      </c>
      <c r="BK172" s="17"/>
      <c r="BV172" s="17"/>
      <c r="BW172" s="17"/>
      <c r="BX172" s="17"/>
      <c r="BY172" s="17"/>
      <c r="CA172" s="17"/>
    </row>
    <row r="173" spans="1:79" x14ac:dyDescent="0.15">
      <c r="A173" s="1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7">
        <f t="shared" si="117"/>
        <v>0</v>
      </c>
      <c r="AP173" s="16"/>
      <c r="AR173" s="17">
        <f t="shared" si="145"/>
        <v>0</v>
      </c>
      <c r="AS173" s="17">
        <f t="shared" si="146"/>
        <v>0</v>
      </c>
      <c r="AT173" s="17">
        <f t="shared" si="147"/>
        <v>0</v>
      </c>
      <c r="AU173" s="17">
        <f t="shared" si="148"/>
        <v>0</v>
      </c>
      <c r="AV173" s="17">
        <f t="shared" si="149"/>
        <v>0</v>
      </c>
      <c r="AW173" s="17">
        <f t="shared" si="150"/>
        <v>0</v>
      </c>
      <c r="AX173" s="18">
        <f t="shared" si="151"/>
        <v>0</v>
      </c>
      <c r="BA173" s="7" t="e">
        <f t="shared" si="152"/>
        <v>#DIV/0!</v>
      </c>
      <c r="BB173" s="7" t="e">
        <f t="shared" si="153"/>
        <v>#DIV/0!</v>
      </c>
      <c r="BC173" s="7" t="e">
        <f t="shared" si="154"/>
        <v>#DIV/0!</v>
      </c>
      <c r="BD173" s="7" t="e">
        <f t="shared" si="155"/>
        <v>#DIV/0!</v>
      </c>
      <c r="BE173" s="7" t="e">
        <f t="shared" si="156"/>
        <v>#DIV/0!</v>
      </c>
      <c r="BF173" s="7" t="e">
        <f t="shared" si="157"/>
        <v>#DIV/0!</v>
      </c>
      <c r="BG173" s="7">
        <f t="shared" si="158"/>
        <v>0</v>
      </c>
      <c r="BK173" s="17"/>
      <c r="BV173" s="17"/>
      <c r="BW173" s="17"/>
      <c r="BX173" s="17"/>
      <c r="BY173" s="17"/>
      <c r="CA173" s="17"/>
    </row>
    <row r="174" spans="1:79" x14ac:dyDescent="0.15">
      <c r="A174" s="17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7">
        <f>A174</f>
        <v>0</v>
      </c>
      <c r="AP174" s="16"/>
      <c r="AR174" s="17">
        <f t="shared" si="145"/>
        <v>0</v>
      </c>
      <c r="AS174" s="17">
        <f t="shared" si="146"/>
        <v>0</v>
      </c>
      <c r="AT174" s="17">
        <f t="shared" si="147"/>
        <v>0</v>
      </c>
      <c r="AU174" s="17">
        <f t="shared" si="148"/>
        <v>0</v>
      </c>
      <c r="AV174" s="17">
        <f t="shared" si="149"/>
        <v>0</v>
      </c>
      <c r="AW174" s="17">
        <f t="shared" si="150"/>
        <v>0</v>
      </c>
      <c r="AX174" s="18">
        <f t="shared" si="151"/>
        <v>0</v>
      </c>
      <c r="BA174" s="7" t="e">
        <f t="shared" si="152"/>
        <v>#DIV/0!</v>
      </c>
      <c r="BB174" s="7" t="e">
        <f t="shared" si="153"/>
        <v>#DIV/0!</v>
      </c>
      <c r="BC174" s="7" t="e">
        <f t="shared" si="154"/>
        <v>#DIV/0!</v>
      </c>
      <c r="BD174" s="7" t="e">
        <f t="shared" si="155"/>
        <v>#DIV/0!</v>
      </c>
      <c r="BE174" s="7" t="e">
        <f t="shared" si="156"/>
        <v>#DIV/0!</v>
      </c>
      <c r="BF174" s="7" t="e">
        <f t="shared" si="157"/>
        <v>#DIV/0!</v>
      </c>
      <c r="BG174" s="7">
        <f t="shared" si="158"/>
        <v>0</v>
      </c>
      <c r="BK174" s="17"/>
      <c r="BV174" s="17"/>
      <c r="BW174" s="17"/>
      <c r="BX174" s="17"/>
      <c r="BY174" s="17"/>
      <c r="CA174" s="17"/>
    </row>
    <row r="175" spans="1:79" x14ac:dyDescent="0.15">
      <c r="A175" s="17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7">
        <f>A175</f>
        <v>0</v>
      </c>
      <c r="AP175" s="16"/>
      <c r="AR175" s="17">
        <f t="shared" si="145"/>
        <v>0</v>
      </c>
      <c r="AS175" s="17">
        <f t="shared" si="146"/>
        <v>0</v>
      </c>
      <c r="AT175" s="17">
        <f t="shared" si="147"/>
        <v>0</v>
      </c>
      <c r="AU175" s="17">
        <f t="shared" si="148"/>
        <v>0</v>
      </c>
      <c r="AV175" s="17">
        <f t="shared" si="149"/>
        <v>0</v>
      </c>
      <c r="AW175" s="17">
        <f t="shared" si="150"/>
        <v>0</v>
      </c>
      <c r="AX175" s="18">
        <f t="shared" si="151"/>
        <v>0</v>
      </c>
      <c r="BA175" s="7" t="e">
        <f t="shared" si="152"/>
        <v>#DIV/0!</v>
      </c>
      <c r="BB175" s="7" t="e">
        <f t="shared" si="153"/>
        <v>#DIV/0!</v>
      </c>
      <c r="BC175" s="7" t="e">
        <f t="shared" si="154"/>
        <v>#DIV/0!</v>
      </c>
      <c r="BD175" s="7" t="e">
        <f t="shared" si="155"/>
        <v>#DIV/0!</v>
      </c>
      <c r="BE175" s="7" t="e">
        <f t="shared" si="156"/>
        <v>#DIV/0!</v>
      </c>
      <c r="BF175" s="7" t="e">
        <f t="shared" si="157"/>
        <v>#DIV/0!</v>
      </c>
      <c r="BG175" s="7">
        <f t="shared" si="158"/>
        <v>0</v>
      </c>
      <c r="BK175" s="17"/>
      <c r="BV175" s="17"/>
      <c r="BW175" s="17"/>
      <c r="BX175" s="17"/>
      <c r="BY175" s="17"/>
      <c r="CA175" s="17"/>
    </row>
    <row r="176" spans="1:79" x14ac:dyDescent="0.15">
      <c r="A176" s="17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7">
        <f>A176</f>
        <v>0</v>
      </c>
      <c r="AP176" s="16"/>
      <c r="AR176" s="17">
        <f t="shared" si="145"/>
        <v>0</v>
      </c>
      <c r="AS176" s="17">
        <f t="shared" si="146"/>
        <v>0</v>
      </c>
      <c r="AT176" s="17">
        <f t="shared" si="147"/>
        <v>0</v>
      </c>
      <c r="AU176" s="17">
        <f t="shared" si="148"/>
        <v>0</v>
      </c>
      <c r="AV176" s="17">
        <f t="shared" si="149"/>
        <v>0</v>
      </c>
      <c r="AW176" s="17">
        <f t="shared" si="150"/>
        <v>0</v>
      </c>
      <c r="AX176" s="18">
        <f t="shared" si="151"/>
        <v>0</v>
      </c>
      <c r="BA176" s="7" t="e">
        <f t="shared" si="152"/>
        <v>#DIV/0!</v>
      </c>
      <c r="BB176" s="7" t="e">
        <f t="shared" si="153"/>
        <v>#DIV/0!</v>
      </c>
      <c r="BC176" s="7" t="e">
        <f t="shared" si="154"/>
        <v>#DIV/0!</v>
      </c>
      <c r="BD176" s="7" t="e">
        <f t="shared" si="155"/>
        <v>#DIV/0!</v>
      </c>
      <c r="BE176" s="7" t="e">
        <f t="shared" si="156"/>
        <v>#DIV/0!</v>
      </c>
      <c r="BF176" s="7" t="e">
        <f t="shared" si="157"/>
        <v>#DIV/0!</v>
      </c>
      <c r="BG176" s="7">
        <f t="shared" si="158"/>
        <v>0</v>
      </c>
      <c r="BK176" s="17"/>
      <c r="BV176" s="17"/>
      <c r="BW176" s="17"/>
      <c r="BX176" s="17"/>
      <c r="BY176" s="17"/>
      <c r="CA176" s="17"/>
    </row>
    <row r="177" spans="1:79" x14ac:dyDescent="0.15">
      <c r="A177" s="17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7">
        <f>A177</f>
        <v>0</v>
      </c>
      <c r="AP177" s="16"/>
      <c r="AR177" s="17">
        <f t="shared" si="145"/>
        <v>0</v>
      </c>
      <c r="AS177" s="17">
        <f t="shared" si="146"/>
        <v>0</v>
      </c>
      <c r="AT177" s="17">
        <f t="shared" si="147"/>
        <v>0</v>
      </c>
      <c r="AU177" s="17">
        <f t="shared" si="148"/>
        <v>0</v>
      </c>
      <c r="AV177" s="17">
        <f t="shared" si="149"/>
        <v>0</v>
      </c>
      <c r="AW177" s="17">
        <f t="shared" si="150"/>
        <v>0</v>
      </c>
      <c r="AX177" s="18">
        <f t="shared" si="151"/>
        <v>0</v>
      </c>
      <c r="BA177" s="7" t="e">
        <f t="shared" si="152"/>
        <v>#DIV/0!</v>
      </c>
      <c r="BB177" s="7" t="e">
        <f t="shared" si="153"/>
        <v>#DIV/0!</v>
      </c>
      <c r="BC177" s="7" t="e">
        <f t="shared" si="154"/>
        <v>#DIV/0!</v>
      </c>
      <c r="BD177" s="7" t="e">
        <f t="shared" si="155"/>
        <v>#DIV/0!</v>
      </c>
      <c r="BE177" s="7" t="e">
        <f t="shared" si="156"/>
        <v>#DIV/0!</v>
      </c>
      <c r="BF177" s="7" t="e">
        <f t="shared" si="157"/>
        <v>#DIV/0!</v>
      </c>
      <c r="BG177" s="7">
        <f t="shared" si="158"/>
        <v>0</v>
      </c>
      <c r="BK177" s="17"/>
      <c r="BV177" s="17"/>
      <c r="BW177" s="17"/>
      <c r="BX177" s="17"/>
      <c r="BY177" s="17"/>
      <c r="CA177" s="17"/>
    </row>
    <row r="178" spans="1:79" x14ac:dyDescent="0.15">
      <c r="A178" s="17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7">
        <f t="shared" ref="AO178:AO186" si="159">A178</f>
        <v>0</v>
      </c>
      <c r="AP178" s="16"/>
      <c r="AR178" s="17">
        <f t="shared" si="145"/>
        <v>0</v>
      </c>
      <c r="AS178" s="17">
        <f t="shared" si="146"/>
        <v>0</v>
      </c>
      <c r="AT178" s="17">
        <f t="shared" si="147"/>
        <v>0</v>
      </c>
      <c r="AU178" s="17">
        <f t="shared" si="148"/>
        <v>0</v>
      </c>
      <c r="AV178" s="17">
        <f t="shared" si="149"/>
        <v>0</v>
      </c>
      <c r="AW178" s="17">
        <f t="shared" si="150"/>
        <v>0</v>
      </c>
      <c r="AX178" s="18">
        <f t="shared" si="151"/>
        <v>0</v>
      </c>
      <c r="BA178" s="7" t="e">
        <f t="shared" si="152"/>
        <v>#DIV/0!</v>
      </c>
      <c r="BB178" s="7" t="e">
        <f t="shared" si="153"/>
        <v>#DIV/0!</v>
      </c>
      <c r="BC178" s="7" t="e">
        <f t="shared" si="154"/>
        <v>#DIV/0!</v>
      </c>
      <c r="BD178" s="7" t="e">
        <f t="shared" si="155"/>
        <v>#DIV/0!</v>
      </c>
      <c r="BE178" s="7" t="e">
        <f t="shared" si="156"/>
        <v>#DIV/0!</v>
      </c>
      <c r="BF178" s="7" t="e">
        <f t="shared" si="157"/>
        <v>#DIV/0!</v>
      </c>
      <c r="BG178" s="7">
        <f t="shared" si="158"/>
        <v>0</v>
      </c>
      <c r="BK178" s="17"/>
      <c r="BV178" s="17"/>
      <c r="BW178" s="17"/>
      <c r="BX178" s="17"/>
      <c r="BY178" s="17"/>
      <c r="CA178" s="17"/>
    </row>
    <row r="179" spans="1:79" x14ac:dyDescent="0.15">
      <c r="A179" s="17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7">
        <f t="shared" si="159"/>
        <v>0</v>
      </c>
      <c r="AP179" s="16"/>
      <c r="AR179" s="17">
        <f t="shared" si="145"/>
        <v>0</v>
      </c>
      <c r="AS179" s="17">
        <f t="shared" si="146"/>
        <v>0</v>
      </c>
      <c r="AT179" s="17">
        <f t="shared" si="147"/>
        <v>0</v>
      </c>
      <c r="AU179" s="17">
        <f t="shared" si="148"/>
        <v>0</v>
      </c>
      <c r="AV179" s="17">
        <f t="shared" si="149"/>
        <v>0</v>
      </c>
      <c r="AW179" s="17">
        <f t="shared" si="150"/>
        <v>0</v>
      </c>
      <c r="AX179" s="18">
        <f t="shared" si="151"/>
        <v>0</v>
      </c>
      <c r="BA179" s="7" t="e">
        <f t="shared" si="152"/>
        <v>#DIV/0!</v>
      </c>
      <c r="BB179" s="7" t="e">
        <f t="shared" si="153"/>
        <v>#DIV/0!</v>
      </c>
      <c r="BC179" s="7" t="e">
        <f t="shared" si="154"/>
        <v>#DIV/0!</v>
      </c>
      <c r="BD179" s="7" t="e">
        <f t="shared" si="155"/>
        <v>#DIV/0!</v>
      </c>
      <c r="BE179" s="7" t="e">
        <f t="shared" si="156"/>
        <v>#DIV/0!</v>
      </c>
      <c r="BF179" s="7" t="e">
        <f t="shared" si="157"/>
        <v>#DIV/0!</v>
      </c>
      <c r="BG179" s="7">
        <f t="shared" si="158"/>
        <v>0</v>
      </c>
      <c r="BK179" s="17"/>
      <c r="BV179" s="17"/>
      <c r="BW179" s="17"/>
      <c r="BX179" s="17"/>
      <c r="BY179" s="17"/>
      <c r="CA179" s="17"/>
    </row>
    <row r="180" spans="1:79" x14ac:dyDescent="0.15">
      <c r="A180" s="1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7">
        <f t="shared" si="159"/>
        <v>0</v>
      </c>
      <c r="AP180" s="16"/>
      <c r="AR180" s="17">
        <f t="shared" si="145"/>
        <v>0</v>
      </c>
      <c r="AS180" s="17">
        <f t="shared" si="146"/>
        <v>0</v>
      </c>
      <c r="AT180" s="17">
        <f t="shared" si="147"/>
        <v>0</v>
      </c>
      <c r="AU180" s="17">
        <f t="shared" si="148"/>
        <v>0</v>
      </c>
      <c r="AV180" s="17">
        <f t="shared" si="149"/>
        <v>0</v>
      </c>
      <c r="AW180" s="17">
        <f t="shared" si="150"/>
        <v>0</v>
      </c>
      <c r="AX180" s="18">
        <f t="shared" si="151"/>
        <v>0</v>
      </c>
      <c r="BA180" s="7" t="e">
        <f t="shared" si="152"/>
        <v>#DIV/0!</v>
      </c>
      <c r="BB180" s="7" t="e">
        <f t="shared" si="153"/>
        <v>#DIV/0!</v>
      </c>
      <c r="BC180" s="7" t="e">
        <f t="shared" si="154"/>
        <v>#DIV/0!</v>
      </c>
      <c r="BD180" s="7" t="e">
        <f t="shared" si="155"/>
        <v>#DIV/0!</v>
      </c>
      <c r="BE180" s="7" t="e">
        <f t="shared" si="156"/>
        <v>#DIV/0!</v>
      </c>
      <c r="BF180" s="7" t="e">
        <f t="shared" si="157"/>
        <v>#DIV/0!</v>
      </c>
      <c r="BG180" s="7">
        <f t="shared" si="158"/>
        <v>0</v>
      </c>
      <c r="BK180" s="17"/>
      <c r="BV180" s="17"/>
      <c r="BW180" s="17"/>
      <c r="BX180" s="17"/>
      <c r="BY180" s="17"/>
      <c r="CA180" s="17"/>
    </row>
    <row r="181" spans="1:79" x14ac:dyDescent="0.15">
      <c r="A181" s="17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7">
        <f t="shared" si="159"/>
        <v>0</v>
      </c>
      <c r="AP181" s="16"/>
      <c r="AR181" s="17">
        <f t="shared" si="145"/>
        <v>0</v>
      </c>
      <c r="AS181" s="17">
        <f t="shared" si="146"/>
        <v>0</v>
      </c>
      <c r="AT181" s="17">
        <f t="shared" si="147"/>
        <v>0</v>
      </c>
      <c r="AU181" s="17">
        <f t="shared" si="148"/>
        <v>0</v>
      </c>
      <c r="AV181" s="17">
        <f t="shared" si="149"/>
        <v>0</v>
      </c>
      <c r="AW181" s="17">
        <f t="shared" si="150"/>
        <v>0</v>
      </c>
      <c r="AX181" s="18">
        <f t="shared" si="151"/>
        <v>0</v>
      </c>
      <c r="BA181" s="7" t="e">
        <f t="shared" si="152"/>
        <v>#DIV/0!</v>
      </c>
      <c r="BB181" s="7" t="e">
        <f t="shared" si="153"/>
        <v>#DIV/0!</v>
      </c>
      <c r="BC181" s="7" t="e">
        <f t="shared" si="154"/>
        <v>#DIV/0!</v>
      </c>
      <c r="BD181" s="7" t="e">
        <f t="shared" si="155"/>
        <v>#DIV/0!</v>
      </c>
      <c r="BE181" s="7" t="e">
        <f t="shared" si="156"/>
        <v>#DIV/0!</v>
      </c>
      <c r="BF181" s="7" t="e">
        <f t="shared" si="157"/>
        <v>#DIV/0!</v>
      </c>
      <c r="BG181" s="7">
        <f t="shared" si="158"/>
        <v>0</v>
      </c>
      <c r="BK181" s="17"/>
      <c r="BV181" s="17"/>
      <c r="BW181" s="17"/>
      <c r="BX181" s="17"/>
      <c r="BY181" s="17"/>
      <c r="CA181" s="17"/>
    </row>
    <row r="182" spans="1:79" x14ac:dyDescent="0.15">
      <c r="A182" s="1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7">
        <f t="shared" si="159"/>
        <v>0</v>
      </c>
      <c r="AP182" s="16"/>
      <c r="AR182" s="17">
        <f t="shared" si="145"/>
        <v>0</v>
      </c>
      <c r="AS182" s="17">
        <f t="shared" si="146"/>
        <v>0</v>
      </c>
      <c r="AT182" s="17">
        <f t="shared" si="147"/>
        <v>0</v>
      </c>
      <c r="AU182" s="17">
        <f t="shared" si="148"/>
        <v>0</v>
      </c>
      <c r="AV182" s="17">
        <f t="shared" si="149"/>
        <v>0</v>
      </c>
      <c r="AW182" s="17">
        <f t="shared" si="150"/>
        <v>0</v>
      </c>
      <c r="AX182" s="18">
        <f t="shared" si="151"/>
        <v>0</v>
      </c>
      <c r="BA182" s="7" t="e">
        <f t="shared" si="152"/>
        <v>#DIV/0!</v>
      </c>
      <c r="BB182" s="7" t="e">
        <f t="shared" si="153"/>
        <v>#DIV/0!</v>
      </c>
      <c r="BC182" s="7" t="e">
        <f t="shared" si="154"/>
        <v>#DIV/0!</v>
      </c>
      <c r="BD182" s="7" t="e">
        <f t="shared" si="155"/>
        <v>#DIV/0!</v>
      </c>
      <c r="BE182" s="7" t="e">
        <f t="shared" si="156"/>
        <v>#DIV/0!</v>
      </c>
      <c r="BF182" s="7" t="e">
        <f t="shared" si="157"/>
        <v>#DIV/0!</v>
      </c>
      <c r="BG182" s="7">
        <f t="shared" si="158"/>
        <v>0</v>
      </c>
      <c r="BK182" s="17"/>
      <c r="BV182" s="17"/>
      <c r="BW182" s="17"/>
      <c r="BX182" s="17"/>
      <c r="BY182" s="17"/>
      <c r="CA182" s="17"/>
    </row>
    <row r="183" spans="1:79" x14ac:dyDescent="0.15">
      <c r="A183" s="1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7">
        <f t="shared" si="159"/>
        <v>0</v>
      </c>
      <c r="AP183" s="16"/>
      <c r="AR183" s="17">
        <f t="shared" si="145"/>
        <v>0</v>
      </c>
      <c r="AS183" s="17">
        <f t="shared" si="146"/>
        <v>0</v>
      </c>
      <c r="AT183" s="17">
        <f t="shared" si="147"/>
        <v>0</v>
      </c>
      <c r="AU183" s="17">
        <f t="shared" si="148"/>
        <v>0</v>
      </c>
      <c r="AV183" s="17">
        <f t="shared" si="149"/>
        <v>0</v>
      </c>
      <c r="AW183" s="17">
        <f t="shared" si="150"/>
        <v>0</v>
      </c>
      <c r="AX183" s="18">
        <f t="shared" si="151"/>
        <v>0</v>
      </c>
      <c r="BA183" s="7" t="e">
        <f t="shared" si="152"/>
        <v>#DIV/0!</v>
      </c>
      <c r="BB183" s="7" t="e">
        <f t="shared" si="153"/>
        <v>#DIV/0!</v>
      </c>
      <c r="BC183" s="7" t="e">
        <f t="shared" si="154"/>
        <v>#DIV/0!</v>
      </c>
      <c r="BD183" s="7" t="e">
        <f t="shared" si="155"/>
        <v>#DIV/0!</v>
      </c>
      <c r="BE183" s="7" t="e">
        <f t="shared" si="156"/>
        <v>#DIV/0!</v>
      </c>
      <c r="BF183" s="7" t="e">
        <f t="shared" si="157"/>
        <v>#DIV/0!</v>
      </c>
      <c r="BG183" s="7">
        <f t="shared" si="158"/>
        <v>0</v>
      </c>
      <c r="BK183" s="17"/>
      <c r="BV183" s="17"/>
      <c r="BW183" s="17"/>
      <c r="BX183" s="17"/>
      <c r="BY183" s="17"/>
      <c r="CA183" s="17"/>
    </row>
    <row r="184" spans="1:79" x14ac:dyDescent="0.15">
      <c r="A184" s="1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7">
        <f t="shared" si="159"/>
        <v>0</v>
      </c>
      <c r="AP184" s="16"/>
      <c r="AR184" s="17">
        <f t="shared" si="145"/>
        <v>0</v>
      </c>
      <c r="AS184" s="17">
        <f t="shared" si="146"/>
        <v>0</v>
      </c>
      <c r="AT184" s="17">
        <f t="shared" si="147"/>
        <v>0</v>
      </c>
      <c r="AU184" s="17">
        <f t="shared" si="148"/>
        <v>0</v>
      </c>
      <c r="AV184" s="17">
        <f t="shared" si="149"/>
        <v>0</v>
      </c>
      <c r="AW184" s="17">
        <f t="shared" si="150"/>
        <v>0</v>
      </c>
      <c r="AX184" s="18">
        <f t="shared" si="151"/>
        <v>0</v>
      </c>
      <c r="BA184" s="7" t="e">
        <f t="shared" si="152"/>
        <v>#DIV/0!</v>
      </c>
      <c r="BB184" s="7" t="e">
        <f t="shared" si="153"/>
        <v>#DIV/0!</v>
      </c>
      <c r="BC184" s="7" t="e">
        <f t="shared" si="154"/>
        <v>#DIV/0!</v>
      </c>
      <c r="BD184" s="7" t="e">
        <f t="shared" si="155"/>
        <v>#DIV/0!</v>
      </c>
      <c r="BE184" s="7" t="e">
        <f t="shared" si="156"/>
        <v>#DIV/0!</v>
      </c>
      <c r="BF184" s="7" t="e">
        <f t="shared" si="157"/>
        <v>#DIV/0!</v>
      </c>
      <c r="BG184" s="7">
        <f t="shared" si="158"/>
        <v>0</v>
      </c>
      <c r="BK184" s="17"/>
      <c r="BV184" s="17"/>
      <c r="BW184" s="17"/>
      <c r="BX184" s="17"/>
      <c r="BY184" s="17"/>
      <c r="CA184" s="17"/>
    </row>
    <row r="185" spans="1:79" x14ac:dyDescent="0.15">
      <c r="A185" s="1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7">
        <f t="shared" si="159"/>
        <v>0</v>
      </c>
      <c r="AP185" s="16"/>
      <c r="AR185" s="17">
        <f t="shared" si="145"/>
        <v>0</v>
      </c>
      <c r="AS185" s="17">
        <f t="shared" si="146"/>
        <v>0</v>
      </c>
      <c r="AT185" s="17">
        <f t="shared" si="147"/>
        <v>0</v>
      </c>
      <c r="AU185" s="17">
        <f t="shared" si="148"/>
        <v>0</v>
      </c>
      <c r="AV185" s="17">
        <f t="shared" si="149"/>
        <v>0</v>
      </c>
      <c r="AW185" s="17">
        <f t="shared" si="150"/>
        <v>0</v>
      </c>
      <c r="AX185" s="18">
        <f t="shared" si="151"/>
        <v>0</v>
      </c>
      <c r="BA185" s="7" t="e">
        <f t="shared" si="152"/>
        <v>#DIV/0!</v>
      </c>
      <c r="BB185" s="7" t="e">
        <f t="shared" si="153"/>
        <v>#DIV/0!</v>
      </c>
      <c r="BC185" s="7" t="e">
        <f t="shared" si="154"/>
        <v>#DIV/0!</v>
      </c>
      <c r="BD185" s="7" t="e">
        <f t="shared" si="155"/>
        <v>#DIV/0!</v>
      </c>
      <c r="BE185" s="7" t="e">
        <f t="shared" si="156"/>
        <v>#DIV/0!</v>
      </c>
      <c r="BF185" s="7" t="e">
        <f t="shared" si="157"/>
        <v>#DIV/0!</v>
      </c>
      <c r="BG185" s="7">
        <f t="shared" si="158"/>
        <v>0</v>
      </c>
      <c r="BK185" s="17"/>
      <c r="BV185" s="17"/>
      <c r="BW185" s="17"/>
      <c r="BX185" s="17"/>
      <c r="BY185" s="17"/>
      <c r="CA185" s="17"/>
    </row>
    <row r="186" spans="1:79" x14ac:dyDescent="0.15">
      <c r="A186" s="1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7">
        <f t="shared" si="159"/>
        <v>0</v>
      </c>
      <c r="AP186" s="16"/>
      <c r="AR186" s="17">
        <f t="shared" si="145"/>
        <v>0</v>
      </c>
      <c r="AS186" s="17">
        <f t="shared" si="146"/>
        <v>0</v>
      </c>
      <c r="AT186" s="17">
        <f t="shared" si="147"/>
        <v>0</v>
      </c>
      <c r="AU186" s="17">
        <f t="shared" si="148"/>
        <v>0</v>
      </c>
      <c r="AV186" s="17">
        <f t="shared" si="149"/>
        <v>0</v>
      </c>
      <c r="AW186" s="17">
        <f t="shared" si="150"/>
        <v>0</v>
      </c>
      <c r="AX186" s="18">
        <f t="shared" si="151"/>
        <v>0</v>
      </c>
      <c r="BA186" s="7" t="e">
        <f t="shared" si="152"/>
        <v>#DIV/0!</v>
      </c>
      <c r="BB186" s="7" t="e">
        <f t="shared" si="153"/>
        <v>#DIV/0!</v>
      </c>
      <c r="BC186" s="7" t="e">
        <f t="shared" si="154"/>
        <v>#DIV/0!</v>
      </c>
      <c r="BD186" s="7" t="e">
        <f t="shared" si="155"/>
        <v>#DIV/0!</v>
      </c>
      <c r="BE186" s="7" t="e">
        <f t="shared" si="156"/>
        <v>#DIV/0!</v>
      </c>
      <c r="BF186" s="7" t="e">
        <f t="shared" si="157"/>
        <v>#DIV/0!</v>
      </c>
      <c r="BG186" s="7">
        <f t="shared" si="158"/>
        <v>0</v>
      </c>
      <c r="BK186" s="17"/>
      <c r="BV186" s="17"/>
      <c r="BW186" s="17"/>
      <c r="BX186" s="17"/>
      <c r="BY186" s="17"/>
      <c r="CA186" s="17"/>
    </row>
    <row r="187" spans="1:79" x14ac:dyDescent="0.15">
      <c r="A187" s="1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R187" s="17">
        <f t="shared" si="145"/>
        <v>0</v>
      </c>
      <c r="AS187" s="17">
        <f t="shared" si="146"/>
        <v>0</v>
      </c>
      <c r="AT187" s="17">
        <f t="shared" si="147"/>
        <v>0</v>
      </c>
      <c r="AU187" s="17">
        <f t="shared" si="148"/>
        <v>0</v>
      </c>
      <c r="AV187" s="17">
        <f t="shared" si="149"/>
        <v>0</v>
      </c>
      <c r="AW187" s="17">
        <f t="shared" si="150"/>
        <v>0</v>
      </c>
      <c r="AX187" s="18">
        <f t="shared" si="151"/>
        <v>0</v>
      </c>
      <c r="BA187" s="7" t="e">
        <f t="shared" si="152"/>
        <v>#DIV/0!</v>
      </c>
      <c r="BB187" s="7" t="e">
        <f t="shared" si="153"/>
        <v>#DIV/0!</v>
      </c>
      <c r="BC187" s="7" t="e">
        <f t="shared" si="154"/>
        <v>#DIV/0!</v>
      </c>
      <c r="BD187" s="7" t="e">
        <f t="shared" si="155"/>
        <v>#DIV/0!</v>
      </c>
      <c r="BE187" s="7" t="e">
        <f t="shared" si="156"/>
        <v>#DIV/0!</v>
      </c>
      <c r="BF187" s="7" t="e">
        <f t="shared" si="157"/>
        <v>#DIV/0!</v>
      </c>
      <c r="BG187" s="7">
        <f t="shared" si="158"/>
        <v>0</v>
      </c>
      <c r="BK187" s="17"/>
      <c r="BV187" s="17"/>
      <c r="BW187" s="17"/>
      <c r="BX187" s="17"/>
      <c r="BY187" s="17"/>
      <c r="CA187" s="17"/>
    </row>
    <row r="188" spans="1:79" x14ac:dyDescent="0.15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R188" s="17">
        <f t="shared" si="145"/>
        <v>0</v>
      </c>
      <c r="AS188" s="17">
        <f t="shared" si="146"/>
        <v>0</v>
      </c>
      <c r="AT188" s="17">
        <f t="shared" si="147"/>
        <v>0</v>
      </c>
      <c r="AU188" s="17">
        <f t="shared" si="148"/>
        <v>0</v>
      </c>
      <c r="AV188" s="17">
        <f t="shared" si="149"/>
        <v>0</v>
      </c>
      <c r="AW188" s="17">
        <f t="shared" si="150"/>
        <v>0</v>
      </c>
      <c r="AX188" s="18">
        <f t="shared" si="151"/>
        <v>0</v>
      </c>
      <c r="BA188" s="7" t="e">
        <f t="shared" si="152"/>
        <v>#DIV/0!</v>
      </c>
      <c r="BB188" s="7" t="e">
        <f t="shared" si="153"/>
        <v>#DIV/0!</v>
      </c>
      <c r="BC188" s="7" t="e">
        <f t="shared" si="154"/>
        <v>#DIV/0!</v>
      </c>
      <c r="BD188" s="7" t="e">
        <f t="shared" si="155"/>
        <v>#DIV/0!</v>
      </c>
      <c r="BE188" s="7" t="e">
        <f t="shared" si="156"/>
        <v>#DIV/0!</v>
      </c>
      <c r="BF188" s="7" t="e">
        <f t="shared" si="157"/>
        <v>#DIV/0!</v>
      </c>
      <c r="BG188" s="7">
        <f t="shared" si="158"/>
        <v>0</v>
      </c>
      <c r="BK188" s="17"/>
      <c r="BV188" s="17"/>
      <c r="BW188" s="17"/>
      <c r="BX188" s="17"/>
      <c r="BY188" s="17"/>
      <c r="CA188" s="17"/>
    </row>
    <row r="189" spans="1:79" x14ac:dyDescent="0.15">
      <c r="A189" s="1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R189" s="17">
        <f t="shared" si="145"/>
        <v>0</v>
      </c>
      <c r="AS189" s="17">
        <f t="shared" si="146"/>
        <v>0</v>
      </c>
      <c r="AT189" s="17">
        <f t="shared" si="147"/>
        <v>0</v>
      </c>
      <c r="AU189" s="17">
        <f t="shared" si="148"/>
        <v>0</v>
      </c>
      <c r="AV189" s="17">
        <f t="shared" si="149"/>
        <v>0</v>
      </c>
      <c r="AW189" s="17">
        <f t="shared" si="150"/>
        <v>0</v>
      </c>
      <c r="AX189" s="18">
        <f t="shared" si="151"/>
        <v>0</v>
      </c>
      <c r="BA189" s="7" t="e">
        <f t="shared" si="152"/>
        <v>#DIV/0!</v>
      </c>
      <c r="BB189" s="7" t="e">
        <f t="shared" si="153"/>
        <v>#DIV/0!</v>
      </c>
      <c r="BC189" s="7" t="e">
        <f t="shared" si="154"/>
        <v>#DIV/0!</v>
      </c>
      <c r="BD189" s="7" t="e">
        <f t="shared" si="155"/>
        <v>#DIV/0!</v>
      </c>
      <c r="BE189" s="7" t="e">
        <f t="shared" si="156"/>
        <v>#DIV/0!</v>
      </c>
      <c r="BF189" s="7" t="e">
        <f t="shared" si="157"/>
        <v>#DIV/0!</v>
      </c>
      <c r="BG189" s="7">
        <f t="shared" si="158"/>
        <v>0</v>
      </c>
      <c r="BK189" s="17"/>
      <c r="BV189" s="17"/>
      <c r="BW189" s="17"/>
      <c r="BX189" s="17"/>
      <c r="BY189" s="17"/>
      <c r="CA189" s="17"/>
    </row>
    <row r="190" spans="1:79" x14ac:dyDescent="0.15">
      <c r="A190" s="1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R190" s="17">
        <f t="shared" si="145"/>
        <v>0</v>
      </c>
      <c r="AS190" s="17">
        <f t="shared" si="146"/>
        <v>0</v>
      </c>
      <c r="AT190" s="17">
        <f t="shared" si="147"/>
        <v>0</v>
      </c>
      <c r="AU190" s="17">
        <f t="shared" si="148"/>
        <v>0</v>
      </c>
      <c r="AV190" s="17">
        <f t="shared" si="149"/>
        <v>0</v>
      </c>
      <c r="AW190" s="17">
        <f t="shared" si="150"/>
        <v>0</v>
      </c>
      <c r="AX190" s="18">
        <f t="shared" si="151"/>
        <v>0</v>
      </c>
      <c r="BA190" s="7" t="e">
        <f t="shared" si="152"/>
        <v>#DIV/0!</v>
      </c>
      <c r="BB190" s="7" t="e">
        <f t="shared" si="153"/>
        <v>#DIV/0!</v>
      </c>
      <c r="BC190" s="7" t="e">
        <f t="shared" si="154"/>
        <v>#DIV/0!</v>
      </c>
      <c r="BD190" s="7" t="e">
        <f t="shared" si="155"/>
        <v>#DIV/0!</v>
      </c>
      <c r="BE190" s="7" t="e">
        <f t="shared" si="156"/>
        <v>#DIV/0!</v>
      </c>
      <c r="BF190" s="7" t="e">
        <f t="shared" si="157"/>
        <v>#DIV/0!</v>
      </c>
      <c r="BG190" s="7">
        <f t="shared" si="158"/>
        <v>0</v>
      </c>
      <c r="BK190" s="17"/>
      <c r="BV190" s="17"/>
      <c r="BW190" s="17"/>
      <c r="BX190" s="17"/>
      <c r="BY190" s="17"/>
      <c r="CA190" s="17"/>
    </row>
    <row r="191" spans="1:79" x14ac:dyDescent="0.15">
      <c r="A191" s="17"/>
      <c r="AR191" s="17"/>
      <c r="AS191" s="17"/>
      <c r="AT191" s="17"/>
      <c r="AU191" s="17"/>
      <c r="AV191" s="17"/>
      <c r="AW191" s="17"/>
      <c r="AX191" s="18"/>
      <c r="BK191" s="17"/>
      <c r="BV191" s="17"/>
      <c r="BW191" s="17"/>
      <c r="BX191" s="17"/>
      <c r="BY191" s="17"/>
      <c r="CA191" s="17"/>
    </row>
    <row r="192" spans="1:79" x14ac:dyDescent="0.15">
      <c r="CA192" s="12"/>
    </row>
    <row r="193" spans="79:79" x14ac:dyDescent="0.15">
      <c r="CA193" s="12"/>
    </row>
    <row r="194" spans="79:79" x14ac:dyDescent="0.15">
      <c r="CA194" s="12"/>
    </row>
    <row r="195" spans="79:79" x14ac:dyDescent="0.15">
      <c r="CA195" s="12"/>
    </row>
    <row r="196" spans="79:79" x14ac:dyDescent="0.15">
      <c r="CA196" s="12"/>
    </row>
    <row r="197" spans="79:79" x14ac:dyDescent="0.15">
      <c r="CA197" s="12"/>
    </row>
    <row r="198" spans="79:79" x14ac:dyDescent="0.15">
      <c r="CA198" s="12"/>
    </row>
    <row r="199" spans="79:79" x14ac:dyDescent="0.15">
      <c r="CA199" s="12"/>
    </row>
    <row r="200" spans="79:79" x14ac:dyDescent="0.15">
      <c r="CA200" s="12"/>
    </row>
    <row r="201" spans="79:79" x14ac:dyDescent="0.15">
      <c r="CA201" s="12"/>
    </row>
    <row r="202" spans="79:79" x14ac:dyDescent="0.15">
      <c r="CA202" s="12"/>
    </row>
    <row r="203" spans="79:79" x14ac:dyDescent="0.15">
      <c r="CA203" s="12"/>
    </row>
    <row r="204" spans="79:79" x14ac:dyDescent="0.15">
      <c r="CA204" s="12"/>
    </row>
    <row r="205" spans="79:79" x14ac:dyDescent="0.15">
      <c r="CA205" s="12"/>
    </row>
    <row r="206" spans="79:79" x14ac:dyDescent="0.15">
      <c r="CA206" s="12"/>
    </row>
    <row r="207" spans="79:79" x14ac:dyDescent="0.15">
      <c r="CA207" s="12"/>
    </row>
    <row r="208" spans="79:79" x14ac:dyDescent="0.15">
      <c r="CA208" s="12"/>
    </row>
    <row r="209" spans="79:79" x14ac:dyDescent="0.15">
      <c r="CA209" s="12"/>
    </row>
    <row r="210" spans="79:79" x14ac:dyDescent="0.15">
      <c r="CA210" s="12"/>
    </row>
    <row r="211" spans="79:79" x14ac:dyDescent="0.15">
      <c r="CA211" s="12"/>
    </row>
    <row r="212" spans="79:79" x14ac:dyDescent="0.15">
      <c r="CA212" s="12"/>
    </row>
    <row r="213" spans="79:79" x14ac:dyDescent="0.15">
      <c r="CA213" s="12"/>
    </row>
    <row r="214" spans="79:79" x14ac:dyDescent="0.15">
      <c r="CA214" s="12"/>
    </row>
    <row r="215" spans="79:79" x14ac:dyDescent="0.15">
      <c r="CA215" s="12"/>
    </row>
    <row r="216" spans="79:79" x14ac:dyDescent="0.15">
      <c r="CA216" s="12"/>
    </row>
    <row r="217" spans="79:79" x14ac:dyDescent="0.15">
      <c r="CA217" s="12"/>
    </row>
    <row r="218" spans="79:79" x14ac:dyDescent="0.15">
      <c r="CA218" s="12"/>
    </row>
    <row r="219" spans="79:79" x14ac:dyDescent="0.15">
      <c r="CA219" s="12"/>
    </row>
    <row r="220" spans="79:79" x14ac:dyDescent="0.15">
      <c r="CA220" s="12"/>
    </row>
    <row r="221" spans="79:79" x14ac:dyDescent="0.15">
      <c r="CA221" s="12"/>
    </row>
    <row r="222" spans="79:79" x14ac:dyDescent="0.15">
      <c r="CA222" s="12"/>
    </row>
    <row r="223" spans="79:79" x14ac:dyDescent="0.15">
      <c r="CA223" s="12"/>
    </row>
    <row r="224" spans="79:79" x14ac:dyDescent="0.15">
      <c r="CA224" s="12"/>
    </row>
    <row r="225" spans="79:79" x14ac:dyDescent="0.15">
      <c r="CA225" s="12"/>
    </row>
    <row r="226" spans="79:79" x14ac:dyDescent="0.15">
      <c r="CA226" s="12"/>
    </row>
    <row r="227" spans="79:79" x14ac:dyDescent="0.15">
      <c r="CA227" s="12"/>
    </row>
    <row r="228" spans="79:79" x14ac:dyDescent="0.15">
      <c r="CA228" s="12"/>
    </row>
    <row r="229" spans="79:79" x14ac:dyDescent="0.15">
      <c r="CA229" s="12"/>
    </row>
    <row r="230" spans="79:79" x14ac:dyDescent="0.15">
      <c r="CA230" s="12"/>
    </row>
    <row r="231" spans="79:79" x14ac:dyDescent="0.15">
      <c r="CA231" s="12"/>
    </row>
    <row r="232" spans="79:79" x14ac:dyDescent="0.15">
      <c r="CA232" s="12"/>
    </row>
    <row r="233" spans="79:79" x14ac:dyDescent="0.15">
      <c r="CA233" s="12"/>
    </row>
    <row r="234" spans="79:79" x14ac:dyDescent="0.15">
      <c r="CA234" s="12"/>
    </row>
    <row r="235" spans="79:79" x14ac:dyDescent="0.15">
      <c r="CA235" s="12"/>
    </row>
    <row r="236" spans="79:79" x14ac:dyDescent="0.15">
      <c r="CA236" s="12"/>
    </row>
    <row r="237" spans="79:79" x14ac:dyDescent="0.15">
      <c r="CA237" s="12"/>
    </row>
    <row r="238" spans="79:79" x14ac:dyDescent="0.15">
      <c r="CA238" s="12"/>
    </row>
    <row r="239" spans="79:79" x14ac:dyDescent="0.15">
      <c r="CA239" s="12"/>
    </row>
    <row r="240" spans="79:79" x14ac:dyDescent="0.15">
      <c r="CA240" s="12"/>
    </row>
    <row r="241" spans="79:79" x14ac:dyDescent="0.15">
      <c r="CA241" s="12"/>
    </row>
    <row r="242" spans="79:79" x14ac:dyDescent="0.15">
      <c r="CA242" s="12"/>
    </row>
    <row r="243" spans="79:79" x14ac:dyDescent="0.15">
      <c r="CA243" s="12"/>
    </row>
    <row r="244" spans="79:79" x14ac:dyDescent="0.15">
      <c r="CA244" s="12"/>
    </row>
    <row r="245" spans="79:79" x14ac:dyDescent="0.15">
      <c r="CA245" s="12"/>
    </row>
    <row r="246" spans="79:79" x14ac:dyDescent="0.15">
      <c r="CA246" s="12"/>
    </row>
    <row r="247" spans="79:79" x14ac:dyDescent="0.15">
      <c r="CA247" s="12"/>
    </row>
    <row r="248" spans="79:79" x14ac:dyDescent="0.15">
      <c r="CA248" s="12"/>
    </row>
    <row r="249" spans="79:79" x14ac:dyDescent="0.15">
      <c r="CA249" s="12"/>
    </row>
    <row r="250" spans="79:79" x14ac:dyDescent="0.15">
      <c r="CA250" s="12"/>
    </row>
    <row r="251" spans="79:79" x14ac:dyDescent="0.15">
      <c r="CA251" s="12"/>
    </row>
    <row r="252" spans="79:79" x14ac:dyDescent="0.15">
      <c r="CA252" s="12"/>
    </row>
    <row r="253" spans="79:79" x14ac:dyDescent="0.15">
      <c r="CA253" s="12"/>
    </row>
    <row r="254" spans="79:79" x14ac:dyDescent="0.15">
      <c r="CA254" s="12"/>
    </row>
    <row r="255" spans="79:79" x14ac:dyDescent="0.15">
      <c r="CA255" s="12"/>
    </row>
    <row r="256" spans="79:79" x14ac:dyDescent="0.15">
      <c r="CA256" s="12"/>
    </row>
    <row r="257" spans="79:79" x14ac:dyDescent="0.15">
      <c r="CA257" s="12"/>
    </row>
    <row r="258" spans="79:79" x14ac:dyDescent="0.15">
      <c r="CA258" s="12"/>
    </row>
    <row r="259" spans="79:79" x14ac:dyDescent="0.15">
      <c r="CA259" s="12"/>
    </row>
    <row r="260" spans="79:79" x14ac:dyDescent="0.15">
      <c r="CA260" s="12"/>
    </row>
    <row r="261" spans="79:79" x14ac:dyDescent="0.15">
      <c r="CA261" s="12"/>
    </row>
    <row r="262" spans="79:79" x14ac:dyDescent="0.15">
      <c r="CA262" s="12"/>
    </row>
    <row r="263" spans="79:79" x14ac:dyDescent="0.15">
      <c r="CA263" s="12"/>
    </row>
    <row r="264" spans="79:79" x14ac:dyDescent="0.15">
      <c r="CA264" s="12"/>
    </row>
    <row r="265" spans="79:79" x14ac:dyDescent="0.15">
      <c r="CA265" s="12"/>
    </row>
    <row r="266" spans="79:79" x14ac:dyDescent="0.15">
      <c r="CA266" s="12"/>
    </row>
    <row r="267" spans="79:79" x14ac:dyDescent="0.15">
      <c r="CA267" s="12"/>
    </row>
    <row r="268" spans="79:79" x14ac:dyDescent="0.15">
      <c r="CA268" s="12"/>
    </row>
    <row r="269" spans="79:79" x14ac:dyDescent="0.15">
      <c r="CA269" s="12"/>
    </row>
    <row r="270" spans="79:79" x14ac:dyDescent="0.15">
      <c r="CA270" s="12"/>
    </row>
    <row r="271" spans="79:79" x14ac:dyDescent="0.15">
      <c r="CA271" s="12"/>
    </row>
    <row r="272" spans="79:79" x14ac:dyDescent="0.15">
      <c r="CA272" s="12"/>
    </row>
    <row r="273" spans="79:79" x14ac:dyDescent="0.15">
      <c r="CA273" s="12"/>
    </row>
    <row r="274" spans="79:79" x14ac:dyDescent="0.15">
      <c r="CA274" s="12"/>
    </row>
    <row r="275" spans="79:79" x14ac:dyDescent="0.15">
      <c r="CA275" s="12"/>
    </row>
    <row r="276" spans="79:79" x14ac:dyDescent="0.15">
      <c r="CA276" s="12"/>
    </row>
    <row r="277" spans="79:79" x14ac:dyDescent="0.15">
      <c r="CA277" s="12"/>
    </row>
    <row r="278" spans="79:79" x14ac:dyDescent="0.15">
      <c r="CA278" s="12"/>
    </row>
    <row r="279" spans="79:79" x14ac:dyDescent="0.15">
      <c r="CA279" s="12"/>
    </row>
    <row r="280" spans="79:79" x14ac:dyDescent="0.15">
      <c r="CA280" s="12"/>
    </row>
    <row r="281" spans="79:79" x14ac:dyDescent="0.15">
      <c r="CA281" s="12"/>
    </row>
    <row r="282" spans="79:79" x14ac:dyDescent="0.15">
      <c r="CA282" s="12"/>
    </row>
    <row r="283" spans="79:79" x14ac:dyDescent="0.15">
      <c r="CA283" s="12"/>
    </row>
    <row r="284" spans="79:79" x14ac:dyDescent="0.15">
      <c r="CA284" s="12"/>
    </row>
    <row r="285" spans="79:79" x14ac:dyDescent="0.15">
      <c r="CA285" s="12"/>
    </row>
    <row r="286" spans="79:79" x14ac:dyDescent="0.15">
      <c r="CA286" s="12"/>
    </row>
    <row r="287" spans="79:79" x14ac:dyDescent="0.15">
      <c r="CA287" s="12"/>
    </row>
    <row r="288" spans="79:79" x14ac:dyDescent="0.15">
      <c r="CA288" s="12"/>
    </row>
    <row r="289" spans="79:79" x14ac:dyDescent="0.15">
      <c r="CA289" s="12"/>
    </row>
    <row r="290" spans="79:79" x14ac:dyDescent="0.15">
      <c r="CA290" s="12"/>
    </row>
    <row r="291" spans="79:79" x14ac:dyDescent="0.15">
      <c r="CA291" s="12"/>
    </row>
    <row r="292" spans="79:79" x14ac:dyDescent="0.15">
      <c r="CA292" s="12"/>
    </row>
    <row r="293" spans="79:79" x14ac:dyDescent="0.15">
      <c r="CA293" s="12"/>
    </row>
    <row r="294" spans="79:79" x14ac:dyDescent="0.15">
      <c r="CA294" s="12"/>
    </row>
    <row r="295" spans="79:79" x14ac:dyDescent="0.15">
      <c r="CA295" s="12"/>
    </row>
    <row r="296" spans="79:79" x14ac:dyDescent="0.15">
      <c r="CA296" s="12"/>
    </row>
    <row r="297" spans="79:79" x14ac:dyDescent="0.15">
      <c r="CA297" s="12"/>
    </row>
    <row r="298" spans="79:79" x14ac:dyDescent="0.15">
      <c r="CA298" s="12"/>
    </row>
    <row r="299" spans="79:79" x14ac:dyDescent="0.15">
      <c r="CA299" s="12"/>
    </row>
    <row r="300" spans="79:79" x14ac:dyDescent="0.15">
      <c r="CA300" s="12"/>
    </row>
    <row r="301" spans="79:79" x14ac:dyDescent="0.15">
      <c r="CA301" s="12"/>
    </row>
    <row r="302" spans="79:79" x14ac:dyDescent="0.15">
      <c r="CA302" s="12"/>
    </row>
    <row r="303" spans="79:79" x14ac:dyDescent="0.15">
      <c r="CA303" s="12"/>
    </row>
    <row r="304" spans="79:79" x14ac:dyDescent="0.15">
      <c r="CA304" s="12"/>
    </row>
    <row r="305" spans="79:79" x14ac:dyDescent="0.15">
      <c r="CA305" s="12"/>
    </row>
    <row r="306" spans="79:79" x14ac:dyDescent="0.15">
      <c r="CA306" s="12"/>
    </row>
    <row r="307" spans="79:79" x14ac:dyDescent="0.15">
      <c r="CA307" s="12"/>
    </row>
    <row r="308" spans="79:79" x14ac:dyDescent="0.15">
      <c r="CA308" s="12"/>
    </row>
    <row r="309" spans="79:79" x14ac:dyDescent="0.15">
      <c r="CA309" s="12"/>
    </row>
    <row r="310" spans="79:79" x14ac:dyDescent="0.15">
      <c r="CA310" s="12"/>
    </row>
    <row r="311" spans="79:79" x14ac:dyDescent="0.15">
      <c r="CA311" s="12"/>
    </row>
    <row r="312" spans="79:79" x14ac:dyDescent="0.15">
      <c r="CA312" s="12"/>
    </row>
    <row r="313" spans="79:79" x14ac:dyDescent="0.15">
      <c r="CA313" s="12"/>
    </row>
    <row r="314" spans="79:79" x14ac:dyDescent="0.15">
      <c r="CA314" s="12"/>
    </row>
    <row r="315" spans="79:79" x14ac:dyDescent="0.15">
      <c r="CA315" s="12"/>
    </row>
    <row r="316" spans="79:79" x14ac:dyDescent="0.15">
      <c r="CA316" s="12"/>
    </row>
    <row r="317" spans="79:79" x14ac:dyDescent="0.15">
      <c r="CA317" s="12"/>
    </row>
    <row r="318" spans="79:79" x14ac:dyDescent="0.15">
      <c r="CA318" s="12"/>
    </row>
    <row r="319" spans="79:79" x14ac:dyDescent="0.15">
      <c r="CA319" s="12"/>
    </row>
    <row r="320" spans="79:79" x14ac:dyDescent="0.15">
      <c r="CA320" s="12"/>
    </row>
    <row r="321" spans="79:79" x14ac:dyDescent="0.15">
      <c r="CA321" s="12"/>
    </row>
    <row r="322" spans="79:79" x14ac:dyDescent="0.15">
      <c r="CA322" s="12"/>
    </row>
    <row r="323" spans="79:79" x14ac:dyDescent="0.15">
      <c r="CA323" s="12"/>
    </row>
    <row r="324" spans="79:79" x14ac:dyDescent="0.15">
      <c r="CA324" s="12"/>
    </row>
    <row r="325" spans="79:79" x14ac:dyDescent="0.15">
      <c r="CA325" s="12"/>
    </row>
    <row r="326" spans="79:79" x14ac:dyDescent="0.15">
      <c r="CA326" s="12"/>
    </row>
    <row r="327" spans="79:79" x14ac:dyDescent="0.15">
      <c r="CA327" s="12"/>
    </row>
    <row r="328" spans="79:79" x14ac:dyDescent="0.15">
      <c r="CA328" s="12"/>
    </row>
    <row r="329" spans="79:79" x14ac:dyDescent="0.15">
      <c r="CA329" s="12"/>
    </row>
    <row r="330" spans="79:79" x14ac:dyDescent="0.15">
      <c r="CA330" s="12"/>
    </row>
    <row r="331" spans="79:79" x14ac:dyDescent="0.15">
      <c r="CA331" s="12"/>
    </row>
    <row r="332" spans="79:79" x14ac:dyDescent="0.15">
      <c r="CA332" s="12"/>
    </row>
    <row r="333" spans="79:79" x14ac:dyDescent="0.15">
      <c r="CA333" s="12"/>
    </row>
    <row r="334" spans="79:79" x14ac:dyDescent="0.15">
      <c r="CA334" s="12"/>
    </row>
    <row r="335" spans="79:79" x14ac:dyDescent="0.15">
      <c r="CA335" s="12"/>
    </row>
    <row r="336" spans="79:79" x14ac:dyDescent="0.15">
      <c r="CA336" s="12"/>
    </row>
    <row r="337" spans="79:79" x14ac:dyDescent="0.15">
      <c r="CA337" s="12"/>
    </row>
    <row r="338" spans="79:79" x14ac:dyDescent="0.15">
      <c r="CA338" s="12"/>
    </row>
    <row r="339" spans="79:79" x14ac:dyDescent="0.15">
      <c r="CA339" s="12"/>
    </row>
    <row r="340" spans="79:79" x14ac:dyDescent="0.15">
      <c r="CA340" s="12"/>
    </row>
    <row r="341" spans="79:79" x14ac:dyDescent="0.15">
      <c r="CA341" s="12"/>
    </row>
    <row r="342" spans="79:79" x14ac:dyDescent="0.15">
      <c r="CA342" s="12"/>
    </row>
    <row r="343" spans="79:79" x14ac:dyDescent="0.15">
      <c r="CA343" s="12"/>
    </row>
    <row r="344" spans="79:79" x14ac:dyDescent="0.15">
      <c r="CA344" s="12"/>
    </row>
    <row r="345" spans="79:79" x14ac:dyDescent="0.15">
      <c r="CA345" s="12"/>
    </row>
    <row r="346" spans="79:79" x14ac:dyDescent="0.15">
      <c r="CA346" s="12"/>
    </row>
    <row r="347" spans="79:79" x14ac:dyDescent="0.15">
      <c r="CA347" s="12"/>
    </row>
    <row r="348" spans="79:79" x14ac:dyDescent="0.15">
      <c r="CA348" s="12"/>
    </row>
    <row r="349" spans="79:79" x14ac:dyDescent="0.15">
      <c r="CA349" s="12"/>
    </row>
    <row r="350" spans="79:79" x14ac:dyDescent="0.15">
      <c r="CA350" s="12"/>
    </row>
    <row r="351" spans="79:79" x14ac:dyDescent="0.15">
      <c r="CA351" s="12"/>
    </row>
    <row r="352" spans="79:79" x14ac:dyDescent="0.15">
      <c r="CA352" s="12"/>
    </row>
    <row r="353" spans="79:79" x14ac:dyDescent="0.15">
      <c r="CA353" s="12"/>
    </row>
    <row r="354" spans="79:79" x14ac:dyDescent="0.15">
      <c r="CA354" s="12"/>
    </row>
    <row r="355" spans="79:79" x14ac:dyDescent="0.15">
      <c r="CA355" s="12"/>
    </row>
    <row r="356" spans="79:79" x14ac:dyDescent="0.15">
      <c r="CA356" s="12"/>
    </row>
    <row r="357" spans="79:79" x14ac:dyDescent="0.15">
      <c r="CA357" s="12"/>
    </row>
    <row r="358" spans="79:79" x14ac:dyDescent="0.15">
      <c r="CA358" s="12"/>
    </row>
    <row r="359" spans="79:79" x14ac:dyDescent="0.15">
      <c r="CA359" s="12"/>
    </row>
    <row r="360" spans="79:79" x14ac:dyDescent="0.15">
      <c r="CA360" s="12"/>
    </row>
    <row r="361" spans="79:79" x14ac:dyDescent="0.15">
      <c r="CA361" s="12"/>
    </row>
    <row r="362" spans="79:79" x14ac:dyDescent="0.15">
      <c r="CA362" s="12"/>
    </row>
    <row r="363" spans="79:79" x14ac:dyDescent="0.15">
      <c r="CA363" s="12"/>
    </row>
    <row r="364" spans="79:79" x14ac:dyDescent="0.15">
      <c r="CA364" s="12"/>
    </row>
    <row r="365" spans="79:79" x14ac:dyDescent="0.15">
      <c r="CA365" s="12"/>
    </row>
    <row r="366" spans="79:79" x14ac:dyDescent="0.15">
      <c r="CA366" s="12"/>
    </row>
    <row r="367" spans="79:79" x14ac:dyDescent="0.15">
      <c r="CA367" s="12"/>
    </row>
  </sheetData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59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-0.16055</v>
      </c>
      <c r="D11" s="2">
        <v>-8.8603000000000001E-2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-2.3712</v>
      </c>
      <c r="B18" s="2">
        <v>-2.6998000000000002</v>
      </c>
      <c r="C18" s="2">
        <v>-7.415</v>
      </c>
      <c r="D18" s="2">
        <v>-7.7435999999999998</v>
      </c>
      <c r="E18" s="2">
        <v>-16.609000000000002</v>
      </c>
      <c r="F18" s="2">
        <v>-16.280999999999999</v>
      </c>
      <c r="G18" s="2">
        <v>-16.937999999999999</v>
      </c>
      <c r="H18" s="2">
        <v>-8.23</v>
      </c>
      <c r="I18" s="2">
        <v>6.2287000000000002E-2</v>
      </c>
      <c r="J18" s="2">
        <v>2.7982</v>
      </c>
      <c r="K18" s="2">
        <v>3.4977999999999998</v>
      </c>
      <c r="L18" s="2">
        <v>4.1985000000000001</v>
      </c>
      <c r="M18" s="2">
        <v>4.968</v>
      </c>
      <c r="N18" s="2">
        <v>6.7920999999999996</v>
      </c>
      <c r="O18" s="2">
        <v>6.3472</v>
      </c>
      <c r="P18" s="2">
        <v>-9.9937000000000005</v>
      </c>
      <c r="Q18" s="2">
        <v>4.5617000000000001</v>
      </c>
      <c r="R18" s="2">
        <v>5.8925999999999998</v>
      </c>
      <c r="S18" s="2">
        <v>4.2984999999999998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4.1520000000000002E-6</v>
      </c>
      <c r="B23" s="2">
        <v>4.1520000000000002E-6</v>
      </c>
      <c r="C23" s="2">
        <v>1.0366E-6</v>
      </c>
      <c r="D23" s="2">
        <v>1.0366E-6</v>
      </c>
      <c r="E23" s="2">
        <v>1.9755E-6</v>
      </c>
      <c r="F23" s="2">
        <v>9.8776000000000005E-7</v>
      </c>
      <c r="G23" s="2">
        <v>9.8776000000000005E-7</v>
      </c>
      <c r="H23" s="2">
        <v>3.6930999999999998E-6</v>
      </c>
      <c r="I23" s="2">
        <v>4.1160000000000001E-6</v>
      </c>
      <c r="J23" s="2">
        <v>3.9272999999999997E-6</v>
      </c>
      <c r="K23" s="2">
        <v>1.3719E-8</v>
      </c>
      <c r="L23" s="2">
        <v>8.4476E-7</v>
      </c>
      <c r="M23" s="2">
        <v>2.4787000000000001E-6</v>
      </c>
      <c r="N23" s="2">
        <v>5.1167999999999999E-6</v>
      </c>
      <c r="O23" s="2">
        <v>0</v>
      </c>
      <c r="P23" s="2">
        <v>3.9195000000000003E-6</v>
      </c>
      <c r="Q23" s="2">
        <v>0</v>
      </c>
      <c r="R23" s="2">
        <v>0</v>
      </c>
      <c r="S23" s="2">
        <v>5.7904E-8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271.11</v>
      </c>
      <c r="B28" s="2">
        <v>271.11</v>
      </c>
      <c r="C28" s="2">
        <v>43.347999999999999</v>
      </c>
      <c r="D28" s="2">
        <v>43.347999999999999</v>
      </c>
      <c r="E28" s="2">
        <v>314.16000000000003</v>
      </c>
      <c r="F28" s="2">
        <v>314.16000000000003</v>
      </c>
      <c r="G28" s="2">
        <v>314.16000000000003</v>
      </c>
      <c r="H28" s="2">
        <v>176.34</v>
      </c>
      <c r="I28" s="2">
        <v>35.802999999999997</v>
      </c>
      <c r="J28" s="2">
        <v>188.5</v>
      </c>
      <c r="K28" s="2">
        <v>188.5</v>
      </c>
      <c r="L28" s="2">
        <v>188.5</v>
      </c>
      <c r="M28" s="2">
        <v>108.42</v>
      </c>
      <c r="N28" s="2">
        <v>188.5</v>
      </c>
      <c r="O28" s="2">
        <v>188.5</v>
      </c>
      <c r="P28" s="2">
        <v>314.16000000000003</v>
      </c>
      <c r="Q28" s="2">
        <v>55.680999999999997</v>
      </c>
      <c r="R28" s="2">
        <v>101.38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-56.798000000000002</v>
      </c>
      <c r="B33" s="2">
        <v>-56.798000000000002</v>
      </c>
      <c r="C33" s="2">
        <v>-56.798000000000002</v>
      </c>
      <c r="D33" s="2">
        <v>-56.798000000000002</v>
      </c>
      <c r="E33" s="2">
        <v>-56.798000000000002</v>
      </c>
      <c r="F33" s="2">
        <v>-56.798000000000002</v>
      </c>
      <c r="G33" s="2">
        <v>-56.798000000000002</v>
      </c>
      <c r="H33" s="2">
        <v>-56.798000000000002</v>
      </c>
      <c r="I33" s="2">
        <v>-57.798000000000002</v>
      </c>
      <c r="J33" s="2">
        <v>-56.798000000000002</v>
      </c>
      <c r="K33" s="2">
        <v>-56.798000000000002</v>
      </c>
      <c r="L33" s="2">
        <v>-56.798000000000002</v>
      </c>
      <c r="M33" s="2">
        <v>-56.798000000000002</v>
      </c>
      <c r="N33" s="2">
        <v>-56.798000000000002</v>
      </c>
      <c r="O33" s="2">
        <v>-56.798000000000002</v>
      </c>
      <c r="P33" s="2">
        <v>-56.798000000000002</v>
      </c>
      <c r="Q33" s="2">
        <v>-56.798000000000002</v>
      </c>
      <c r="R33" s="2">
        <v>-56.798000000000002</v>
      </c>
      <c r="S33" s="2">
        <v>-56.798000000000002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7.1427999999999996E-7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60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-0.30801000000000001</v>
      </c>
      <c r="D11" s="2">
        <v>0.1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-2.4053</v>
      </c>
      <c r="B18" s="2">
        <v>-2.7339000000000002</v>
      </c>
      <c r="C18" s="2">
        <v>-7.4832000000000001</v>
      </c>
      <c r="D18" s="2">
        <v>-7.8117999999999999</v>
      </c>
      <c r="E18" s="2">
        <v>-16.271000000000001</v>
      </c>
      <c r="F18" s="2">
        <v>-15.943</v>
      </c>
      <c r="G18" s="2">
        <v>-16.600000000000001</v>
      </c>
      <c r="H18" s="2">
        <v>-7.9995000000000003</v>
      </c>
      <c r="I18" s="2">
        <v>-4.1237000000000003E-2</v>
      </c>
      <c r="J18" s="2">
        <v>2.7982</v>
      </c>
      <c r="K18" s="2">
        <v>3.4977</v>
      </c>
      <c r="L18" s="2">
        <v>4.4970999999999997</v>
      </c>
      <c r="M18" s="2">
        <v>5.0369000000000002</v>
      </c>
      <c r="N18" s="2">
        <v>6.6741000000000001</v>
      </c>
      <c r="O18" s="2">
        <v>6.3129</v>
      </c>
      <c r="P18" s="2">
        <v>-9.7951999999999995</v>
      </c>
      <c r="Q18" s="2">
        <v>4.7743000000000002</v>
      </c>
      <c r="R18" s="2">
        <v>5.8941999999999997</v>
      </c>
      <c r="S18" s="2">
        <v>4.2850000000000001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1.04E-6</v>
      </c>
      <c r="B23" s="2">
        <v>1.04E-6</v>
      </c>
      <c r="C23" s="2">
        <v>1.5824000000000001E-6</v>
      </c>
      <c r="D23" s="2">
        <v>1.5824000000000001E-6</v>
      </c>
      <c r="E23" s="2">
        <v>8.8062000000000001E-7</v>
      </c>
      <c r="F23" s="2">
        <v>4.4031E-7</v>
      </c>
      <c r="G23" s="2">
        <v>4.4031E-7</v>
      </c>
      <c r="H23" s="2">
        <v>3.7036000000000002E-8</v>
      </c>
      <c r="I23" s="2">
        <v>3.5992000000000002E-6</v>
      </c>
      <c r="J23" s="2">
        <v>2.6203999999999999E-6</v>
      </c>
      <c r="K23" s="2">
        <v>0</v>
      </c>
      <c r="L23" s="2">
        <v>8.0451999999999998E-8</v>
      </c>
      <c r="M23" s="2">
        <v>9.5435000000000002E-7</v>
      </c>
      <c r="N23" s="2">
        <v>8.6435999999999999E-7</v>
      </c>
      <c r="O23" s="2">
        <v>3.0249E-7</v>
      </c>
      <c r="P23" s="2">
        <v>3.2346000000000001E-7</v>
      </c>
      <c r="Q23" s="2">
        <v>1.0026E-7</v>
      </c>
      <c r="R23" s="2">
        <v>7.1532999999999996E-8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46.866999999999997</v>
      </c>
      <c r="B28" s="2">
        <v>46.866999999999997</v>
      </c>
      <c r="C28" s="2">
        <v>93.247</v>
      </c>
      <c r="D28" s="2">
        <v>93.247</v>
      </c>
      <c r="E28" s="2">
        <v>144.22</v>
      </c>
      <c r="F28" s="2">
        <v>144.22</v>
      </c>
      <c r="G28" s="2">
        <v>144.22</v>
      </c>
      <c r="H28" s="2">
        <v>3.1415999999999999</v>
      </c>
      <c r="I28" s="2">
        <v>59.972999999999999</v>
      </c>
      <c r="J28" s="2">
        <v>188.5</v>
      </c>
      <c r="K28" s="2">
        <v>100.67</v>
      </c>
      <c r="L28" s="2">
        <v>3.1415999999999999</v>
      </c>
      <c r="M28" s="2">
        <v>45.195999999999998</v>
      </c>
      <c r="N28" s="2">
        <v>38.173000000000002</v>
      </c>
      <c r="O28" s="2">
        <v>27.071999999999999</v>
      </c>
      <c r="P28" s="2">
        <v>71.47</v>
      </c>
      <c r="Q28" s="2">
        <v>3.1415999999999999</v>
      </c>
      <c r="R28" s="2">
        <v>3.1415999999999999</v>
      </c>
      <c r="S28" s="2">
        <v>55.69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-109.88</v>
      </c>
      <c r="B33" s="2">
        <v>-109.88</v>
      </c>
      <c r="C33" s="2">
        <v>-109.88</v>
      </c>
      <c r="D33" s="2">
        <v>-109.88</v>
      </c>
      <c r="E33" s="2">
        <v>-109.88</v>
      </c>
      <c r="F33" s="2">
        <v>-109.88</v>
      </c>
      <c r="G33" s="2">
        <v>-109.88</v>
      </c>
      <c r="H33" s="2">
        <v>-109.88</v>
      </c>
      <c r="I33" s="2">
        <v>-110.88</v>
      </c>
      <c r="J33" s="2">
        <v>-109.88</v>
      </c>
      <c r="K33" s="2">
        <v>-109.88</v>
      </c>
      <c r="L33" s="2">
        <v>-109.88</v>
      </c>
      <c r="M33" s="2">
        <v>-109.88</v>
      </c>
      <c r="N33" s="2">
        <v>-109.88</v>
      </c>
      <c r="O33" s="2">
        <v>-109.88</v>
      </c>
      <c r="P33" s="2">
        <v>-109.88</v>
      </c>
      <c r="Q33" s="2">
        <v>-109.88</v>
      </c>
      <c r="R33" s="2">
        <v>-109.88</v>
      </c>
      <c r="S33" s="2">
        <v>-109.88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8.4964000000000003E-7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61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-0.16621</v>
      </c>
      <c r="D11" s="2">
        <v>0.1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-2.2654000000000001</v>
      </c>
      <c r="B18" s="2">
        <v>-2.5939999999999999</v>
      </c>
      <c r="C18" s="2">
        <v>-7.4084000000000003</v>
      </c>
      <c r="D18" s="2">
        <v>-7.7370000000000001</v>
      </c>
      <c r="E18" s="2">
        <v>-16.298999999999999</v>
      </c>
      <c r="F18" s="2">
        <v>-15.97</v>
      </c>
      <c r="G18" s="2">
        <v>-16.626999999999999</v>
      </c>
      <c r="H18" s="2">
        <v>-7.9626999999999999</v>
      </c>
      <c r="I18" s="2">
        <v>7.8101000000000004E-3</v>
      </c>
      <c r="J18" s="2">
        <v>2.7982</v>
      </c>
      <c r="K18" s="2">
        <v>3.4750000000000001</v>
      </c>
      <c r="L18" s="2">
        <v>4.3587999999999996</v>
      </c>
      <c r="M18" s="2">
        <v>5.0856000000000003</v>
      </c>
      <c r="N18" s="2">
        <v>6.7949000000000002</v>
      </c>
      <c r="O18" s="2">
        <v>6.4958999999999998</v>
      </c>
      <c r="P18" s="2">
        <v>-8.9943000000000008</v>
      </c>
      <c r="Q18" s="2">
        <v>4.5810000000000004</v>
      </c>
      <c r="R18" s="2">
        <v>6.1961000000000004</v>
      </c>
      <c r="S18" s="2">
        <v>3.7067999999999999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1.2707E-6</v>
      </c>
      <c r="B23" s="2">
        <v>1.2707E-6</v>
      </c>
      <c r="C23" s="2">
        <v>1.655E-6</v>
      </c>
      <c r="D23" s="2">
        <v>1.655E-6</v>
      </c>
      <c r="E23" s="2">
        <v>5.5420000000000003E-7</v>
      </c>
      <c r="F23" s="2">
        <v>2.7710000000000001E-7</v>
      </c>
      <c r="G23" s="2">
        <v>2.7710000000000001E-7</v>
      </c>
      <c r="H23" s="2">
        <v>1.2687E-7</v>
      </c>
      <c r="I23" s="2">
        <v>3.7753000000000001E-6</v>
      </c>
      <c r="J23" s="2">
        <v>9.2279000000000002E-7</v>
      </c>
      <c r="K23" s="2">
        <v>4.0181000000000001E-8</v>
      </c>
      <c r="L23" s="2">
        <v>0</v>
      </c>
      <c r="M23" s="2">
        <v>2.5950000000000001E-6</v>
      </c>
      <c r="N23" s="2">
        <v>1.4241000000000001E-6</v>
      </c>
      <c r="O23" s="2">
        <v>2.5758000000000001E-7</v>
      </c>
      <c r="P23" s="2">
        <v>3.3996E-6</v>
      </c>
      <c r="Q23" s="2">
        <v>5.9918999999999995E-8</v>
      </c>
      <c r="R23" s="2">
        <v>1.5172000000000001E-7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60.014000000000003</v>
      </c>
      <c r="B28" s="2">
        <v>60.014000000000003</v>
      </c>
      <c r="C28" s="2">
        <v>89.478999999999999</v>
      </c>
      <c r="D28" s="2">
        <v>89.478999999999999</v>
      </c>
      <c r="E28" s="2">
        <v>37.106000000000002</v>
      </c>
      <c r="F28" s="2">
        <v>37.106000000000002</v>
      </c>
      <c r="G28" s="2">
        <v>37.106000000000002</v>
      </c>
      <c r="H28" s="2">
        <v>19.457999999999998</v>
      </c>
      <c r="I28" s="2">
        <v>43.771000000000001</v>
      </c>
      <c r="J28" s="2">
        <v>105</v>
      </c>
      <c r="K28" s="2">
        <v>3.1415999999999999</v>
      </c>
      <c r="L28" s="2">
        <v>3.1415999999999999</v>
      </c>
      <c r="M28" s="2">
        <v>78.483000000000004</v>
      </c>
      <c r="N28" s="2">
        <v>64.861000000000004</v>
      </c>
      <c r="O28" s="2">
        <v>26.981999999999999</v>
      </c>
      <c r="P28" s="2">
        <v>314.16000000000003</v>
      </c>
      <c r="Q28" s="2">
        <v>3.1415999999999999</v>
      </c>
      <c r="R28" s="2">
        <v>28.52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-58.837000000000003</v>
      </c>
      <c r="B33" s="2">
        <v>-58.837000000000003</v>
      </c>
      <c r="C33" s="2">
        <v>-58.837000000000003</v>
      </c>
      <c r="D33" s="2">
        <v>-58.837000000000003</v>
      </c>
      <c r="E33" s="2">
        <v>-58.837000000000003</v>
      </c>
      <c r="F33" s="2">
        <v>-58.837000000000003</v>
      </c>
      <c r="G33" s="2">
        <v>-58.837000000000003</v>
      </c>
      <c r="H33" s="2">
        <v>-58.837000000000003</v>
      </c>
      <c r="I33" s="2">
        <v>-59.837000000000003</v>
      </c>
      <c r="J33" s="2">
        <v>-58.837000000000003</v>
      </c>
      <c r="K33" s="2">
        <v>-58.837000000000003</v>
      </c>
      <c r="L33" s="2">
        <v>-58.837000000000003</v>
      </c>
      <c r="M33" s="2">
        <v>-58.837000000000003</v>
      </c>
      <c r="N33" s="2">
        <v>-58.837000000000003</v>
      </c>
      <c r="O33" s="2">
        <v>-58.837000000000003</v>
      </c>
      <c r="P33" s="2">
        <v>-58.837000000000003</v>
      </c>
      <c r="Q33" s="2">
        <v>-58.837000000000003</v>
      </c>
      <c r="R33" s="2">
        <v>-58.837000000000003</v>
      </c>
      <c r="S33" s="2">
        <v>-58.837000000000003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8.8746000000000003E-7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62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7.2594000000000006E-2</v>
      </c>
      <c r="D11" s="2">
        <v>0.05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-2.3491</v>
      </c>
      <c r="B18" s="2">
        <v>-2.6777000000000002</v>
      </c>
      <c r="C18" s="2">
        <v>-7.4362000000000004</v>
      </c>
      <c r="D18" s="2">
        <v>-7.7648000000000001</v>
      </c>
      <c r="E18" s="2">
        <v>-16.332000000000001</v>
      </c>
      <c r="F18" s="2">
        <v>-16.004000000000001</v>
      </c>
      <c r="G18" s="2">
        <v>-16.661000000000001</v>
      </c>
      <c r="H18" s="2">
        <v>-8.2936999999999994</v>
      </c>
      <c r="I18" s="2">
        <v>-1.4626999999999999E-2</v>
      </c>
      <c r="J18" s="2">
        <v>2.8089</v>
      </c>
      <c r="K18" s="2">
        <v>3.2978999999999998</v>
      </c>
      <c r="L18" s="2">
        <v>4.274</v>
      </c>
      <c r="M18" s="2">
        <v>5.1524000000000001</v>
      </c>
      <c r="N18" s="2">
        <v>6.8075999999999999</v>
      </c>
      <c r="O18" s="2">
        <v>6.3479000000000001</v>
      </c>
      <c r="P18" s="2">
        <v>-8.9944000000000006</v>
      </c>
      <c r="Q18" s="2">
        <v>4.5224000000000002</v>
      </c>
      <c r="R18" s="2">
        <v>5.9287999999999998</v>
      </c>
      <c r="S18" s="2">
        <v>4.0829000000000004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1.5868E-6</v>
      </c>
      <c r="B23" s="2">
        <v>1.5868E-6</v>
      </c>
      <c r="C23" s="2">
        <v>1.5374000000000001E-6</v>
      </c>
      <c r="D23" s="2">
        <v>1.5374000000000001E-6</v>
      </c>
      <c r="E23" s="2">
        <v>8.2788999999999998E-7</v>
      </c>
      <c r="F23" s="2">
        <v>4.1395000000000002E-7</v>
      </c>
      <c r="G23" s="2">
        <v>4.1395000000000002E-7</v>
      </c>
      <c r="H23" s="2">
        <v>4.5214999999999998E-7</v>
      </c>
      <c r="I23" s="2">
        <v>4.0266999999999999E-6</v>
      </c>
      <c r="J23" s="2">
        <v>3.0622000000000001E-6</v>
      </c>
      <c r="K23" s="2">
        <v>5.2929999999999998E-8</v>
      </c>
      <c r="L23" s="2">
        <v>0</v>
      </c>
      <c r="M23" s="2">
        <v>1.8801E-6</v>
      </c>
      <c r="N23" s="2">
        <v>1.3350999999999999E-6</v>
      </c>
      <c r="O23" s="2">
        <v>1.2022999999999999E-6</v>
      </c>
      <c r="P23" s="2">
        <v>1.0967E-6</v>
      </c>
      <c r="Q23" s="2">
        <v>0</v>
      </c>
      <c r="R23" s="2">
        <v>8.9339000000000003E-8</v>
      </c>
      <c r="S23" s="2">
        <v>5.568E-8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61.031999999999996</v>
      </c>
      <c r="B28" s="2">
        <v>61.031999999999996</v>
      </c>
      <c r="C28" s="2">
        <v>58.417000000000002</v>
      </c>
      <c r="D28" s="2">
        <v>58.417000000000002</v>
      </c>
      <c r="E28" s="2">
        <v>46.222000000000001</v>
      </c>
      <c r="F28" s="2">
        <v>46.222000000000001</v>
      </c>
      <c r="G28" s="2">
        <v>46.222000000000001</v>
      </c>
      <c r="H28" s="2">
        <v>63.177</v>
      </c>
      <c r="I28" s="2">
        <v>32.756</v>
      </c>
      <c r="J28" s="2">
        <v>188.5</v>
      </c>
      <c r="K28" s="2">
        <v>6.8852000000000002</v>
      </c>
      <c r="L28" s="2">
        <v>57.232999999999997</v>
      </c>
      <c r="M28" s="2">
        <v>100.42</v>
      </c>
      <c r="N28" s="2">
        <v>44.795999999999999</v>
      </c>
      <c r="O28" s="2">
        <v>82.891000000000005</v>
      </c>
      <c r="P28" s="2">
        <v>244.56</v>
      </c>
      <c r="Q28" s="2">
        <v>3.1415999999999999</v>
      </c>
      <c r="R28" s="2">
        <v>3.1415999999999999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27.134</v>
      </c>
      <c r="B33" s="2">
        <v>27.134</v>
      </c>
      <c r="C33" s="2">
        <v>27.134</v>
      </c>
      <c r="D33" s="2">
        <v>27.134</v>
      </c>
      <c r="E33" s="2">
        <v>27.134</v>
      </c>
      <c r="F33" s="2">
        <v>27.134</v>
      </c>
      <c r="G33" s="2">
        <v>27.134</v>
      </c>
      <c r="H33" s="2">
        <v>27.134</v>
      </c>
      <c r="I33" s="2">
        <v>26.134</v>
      </c>
      <c r="J33" s="2">
        <v>27.134</v>
      </c>
      <c r="K33" s="2">
        <v>27.134</v>
      </c>
      <c r="L33" s="2">
        <v>27.134</v>
      </c>
      <c r="M33" s="2">
        <v>27.134</v>
      </c>
      <c r="N33" s="2">
        <v>27.134</v>
      </c>
      <c r="O33" s="2">
        <v>27.134</v>
      </c>
      <c r="P33" s="2">
        <v>27.134</v>
      </c>
      <c r="Q33" s="2">
        <v>27.134</v>
      </c>
      <c r="R33" s="2">
        <v>27.134</v>
      </c>
      <c r="S33" s="2">
        <v>27.134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8.6965999999999997E-7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63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0.33845999999999998</v>
      </c>
      <c r="D11" s="2">
        <v>9.0879000000000001E-2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-2.2646000000000002</v>
      </c>
      <c r="B18" s="2">
        <v>-2.5931999999999999</v>
      </c>
      <c r="C18" s="2">
        <v>-7.2453000000000003</v>
      </c>
      <c r="D18" s="2">
        <v>-7.5739000000000001</v>
      </c>
      <c r="E18" s="2">
        <v>-15.808999999999999</v>
      </c>
      <c r="F18" s="2">
        <v>-15.48</v>
      </c>
      <c r="G18" s="2">
        <v>-16.137</v>
      </c>
      <c r="H18" s="2">
        <v>-8.3064</v>
      </c>
      <c r="I18" s="2">
        <v>2.7494000000000001E-2</v>
      </c>
      <c r="J18" s="2">
        <v>2.9173</v>
      </c>
      <c r="K18" s="2">
        <v>3.3426999999999998</v>
      </c>
      <c r="L18" s="2">
        <v>4.1702000000000004</v>
      </c>
      <c r="M18" s="2">
        <v>5.1425000000000001</v>
      </c>
      <c r="N18" s="2">
        <v>6.8331999999999997</v>
      </c>
      <c r="O18" s="2">
        <v>6.4295999999999998</v>
      </c>
      <c r="P18" s="2">
        <v>-9.6417999999999999</v>
      </c>
      <c r="Q18" s="2">
        <v>4.3605999999999998</v>
      </c>
      <c r="R18" s="2">
        <v>5.9905999999999997</v>
      </c>
      <c r="S18" s="2">
        <v>4.3041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1.6529000000000001E-6</v>
      </c>
      <c r="B23" s="2">
        <v>1.6529000000000001E-6</v>
      </c>
      <c r="C23" s="2">
        <v>1.973E-6</v>
      </c>
      <c r="D23" s="2">
        <v>1.973E-6</v>
      </c>
      <c r="E23" s="2">
        <v>1.1671E-6</v>
      </c>
      <c r="F23" s="2">
        <v>5.8355000000000001E-7</v>
      </c>
      <c r="G23" s="2">
        <v>5.8355000000000001E-7</v>
      </c>
      <c r="H23" s="2">
        <v>1.0125999999999999E-7</v>
      </c>
      <c r="I23" s="2">
        <v>3.8126000000000001E-6</v>
      </c>
      <c r="J23" s="2">
        <v>9.9626999999999991E-7</v>
      </c>
      <c r="K23" s="2">
        <v>0</v>
      </c>
      <c r="L23" s="2">
        <v>0</v>
      </c>
      <c r="M23" s="2">
        <v>3.2262000000000001E-6</v>
      </c>
      <c r="N23" s="2">
        <v>2.8760999999999999E-6</v>
      </c>
      <c r="O23" s="2">
        <v>2.2821999999999999E-7</v>
      </c>
      <c r="P23" s="2">
        <v>0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66.438000000000002</v>
      </c>
      <c r="B28" s="2">
        <v>66.438000000000002</v>
      </c>
      <c r="C28" s="2">
        <v>105.2</v>
      </c>
      <c r="D28" s="2">
        <v>105.2</v>
      </c>
      <c r="E28" s="2">
        <v>122.54</v>
      </c>
      <c r="F28" s="2">
        <v>122.54</v>
      </c>
      <c r="G28" s="2">
        <v>122.54</v>
      </c>
      <c r="H28" s="2">
        <v>3.1415999999999999</v>
      </c>
      <c r="I28" s="2">
        <v>53.168999999999997</v>
      </c>
      <c r="J28" s="2">
        <v>74.123999999999995</v>
      </c>
      <c r="K28" s="2">
        <v>47.118000000000002</v>
      </c>
      <c r="L28" s="2">
        <v>3.1415999999999999</v>
      </c>
      <c r="M28" s="2">
        <v>89.12</v>
      </c>
      <c r="N28" s="2">
        <v>99.468999999999994</v>
      </c>
      <c r="O28" s="2">
        <v>11.481</v>
      </c>
      <c r="P28" s="2">
        <v>3.1415999999999999</v>
      </c>
      <c r="Q28" s="2">
        <v>179.61</v>
      </c>
      <c r="R28" s="2">
        <v>188.5</v>
      </c>
      <c r="S28" s="2">
        <v>95.78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122.84</v>
      </c>
      <c r="B33" s="2">
        <v>122.84</v>
      </c>
      <c r="C33" s="2">
        <v>122.84</v>
      </c>
      <c r="D33" s="2">
        <v>122.84</v>
      </c>
      <c r="E33" s="2">
        <v>122.84</v>
      </c>
      <c r="F33" s="2">
        <v>122.84</v>
      </c>
      <c r="G33" s="2">
        <v>122.84</v>
      </c>
      <c r="H33" s="2">
        <v>122.84</v>
      </c>
      <c r="I33" s="2">
        <v>121.84</v>
      </c>
      <c r="J33" s="2">
        <v>122.84</v>
      </c>
      <c r="K33" s="2">
        <v>122.84</v>
      </c>
      <c r="L33" s="2">
        <v>122.84</v>
      </c>
      <c r="M33" s="2">
        <v>122.84</v>
      </c>
      <c r="N33" s="2">
        <v>122.84</v>
      </c>
      <c r="O33" s="2">
        <v>122.84</v>
      </c>
      <c r="P33" s="2">
        <v>122.84</v>
      </c>
      <c r="Q33" s="2">
        <v>122.84</v>
      </c>
      <c r="R33" s="2">
        <v>122.84</v>
      </c>
      <c r="S33" s="2">
        <v>122.84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8.9329999999999999E-7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64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-0.42135</v>
      </c>
      <c r="D11" s="2">
        <v>9.9266999999999994E-2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-2.3275999999999999</v>
      </c>
      <c r="B18" s="2">
        <v>-2.6562000000000001</v>
      </c>
      <c r="C18" s="2">
        <v>-7.3304999999999998</v>
      </c>
      <c r="D18" s="2">
        <v>-7.6590999999999996</v>
      </c>
      <c r="E18" s="2">
        <v>-15.968999999999999</v>
      </c>
      <c r="F18" s="2">
        <v>-15.64</v>
      </c>
      <c r="G18" s="2">
        <v>-16.297999999999998</v>
      </c>
      <c r="H18" s="2">
        <v>-8.4946999999999999</v>
      </c>
      <c r="I18" s="2">
        <v>-1.7281000000000001E-2</v>
      </c>
      <c r="J18" s="2">
        <v>2.8429000000000002</v>
      </c>
      <c r="K18" s="2">
        <v>3.4977999999999998</v>
      </c>
      <c r="L18" s="2">
        <v>4.3470000000000004</v>
      </c>
      <c r="M18" s="2">
        <v>5.282</v>
      </c>
      <c r="N18" s="2">
        <v>6.4269999999999996</v>
      </c>
      <c r="O18" s="2">
        <v>6.4958999999999998</v>
      </c>
      <c r="P18" s="2">
        <v>-9.6654</v>
      </c>
      <c r="Q18" s="2">
        <v>4.8968999999999996</v>
      </c>
      <c r="R18" s="2">
        <v>5.9873000000000003</v>
      </c>
      <c r="S18" s="2">
        <v>4.5971000000000002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1.4777000000000001E-6</v>
      </c>
      <c r="B23" s="2">
        <v>1.4777000000000001E-6</v>
      </c>
      <c r="C23" s="2">
        <v>1.6749E-6</v>
      </c>
      <c r="D23" s="2">
        <v>1.6749E-6</v>
      </c>
      <c r="E23" s="2">
        <v>1.4308999999999999E-6</v>
      </c>
      <c r="F23" s="2">
        <v>7.1546999999999999E-7</v>
      </c>
      <c r="G23" s="2">
        <v>7.1546999999999999E-7</v>
      </c>
      <c r="H23" s="2">
        <v>7.3669999999999997E-7</v>
      </c>
      <c r="I23" s="2">
        <v>2.6286999999999999E-6</v>
      </c>
      <c r="J23" s="2">
        <v>8.2944999999999995E-7</v>
      </c>
      <c r="K23" s="2">
        <v>0</v>
      </c>
      <c r="L23" s="2">
        <v>1.5813000000000001E-8</v>
      </c>
      <c r="M23" s="2">
        <v>5.2710999999999996E-7</v>
      </c>
      <c r="N23" s="2">
        <v>0</v>
      </c>
      <c r="O23" s="2">
        <v>2.5168000000000002E-6</v>
      </c>
      <c r="P23" s="2">
        <v>3.9691000000000001E-8</v>
      </c>
      <c r="Q23" s="2">
        <v>9.5634000000000011E-7</v>
      </c>
      <c r="R23" s="2">
        <v>7.1186E-8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73.22</v>
      </c>
      <c r="B28" s="2">
        <v>73.22</v>
      </c>
      <c r="C28" s="2">
        <v>85.912000000000006</v>
      </c>
      <c r="D28" s="2">
        <v>85.912000000000006</v>
      </c>
      <c r="E28" s="2">
        <v>83.165999999999997</v>
      </c>
      <c r="F28" s="2">
        <v>83.165999999999997</v>
      </c>
      <c r="G28" s="2">
        <v>83.165999999999997</v>
      </c>
      <c r="H28" s="2">
        <v>136.04</v>
      </c>
      <c r="I28" s="2">
        <v>28.687000000000001</v>
      </c>
      <c r="J28" s="2">
        <v>64.421999999999997</v>
      </c>
      <c r="K28" s="2">
        <v>188.5</v>
      </c>
      <c r="L28" s="2">
        <v>3.1415999999999999</v>
      </c>
      <c r="M28" s="2">
        <v>30.36</v>
      </c>
      <c r="N28" s="2">
        <v>139.55000000000001</v>
      </c>
      <c r="O28" s="2">
        <v>150.82</v>
      </c>
      <c r="P28" s="2">
        <v>3.1415999999999999</v>
      </c>
      <c r="Q28" s="2">
        <v>56.531999999999996</v>
      </c>
      <c r="R28" s="2">
        <v>3.1415999999999999</v>
      </c>
      <c r="S28" s="2">
        <v>103.37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-150.69</v>
      </c>
      <c r="B33" s="2">
        <v>-150.69</v>
      </c>
      <c r="C33" s="2">
        <v>-150.69</v>
      </c>
      <c r="D33" s="2">
        <v>-150.69</v>
      </c>
      <c r="E33" s="2">
        <v>-150.69</v>
      </c>
      <c r="F33" s="2">
        <v>-150.69</v>
      </c>
      <c r="G33" s="2">
        <v>-150.69</v>
      </c>
      <c r="H33" s="2">
        <v>-150.69</v>
      </c>
      <c r="I33" s="2">
        <v>-151.69</v>
      </c>
      <c r="J33" s="2">
        <v>-150.69</v>
      </c>
      <c r="K33" s="2">
        <v>-150.69</v>
      </c>
      <c r="L33" s="2">
        <v>-150.69</v>
      </c>
      <c r="M33" s="2">
        <v>-150.69</v>
      </c>
      <c r="N33" s="2">
        <v>-150.69</v>
      </c>
      <c r="O33" s="2">
        <v>-150.69</v>
      </c>
      <c r="P33" s="2">
        <v>-150.69</v>
      </c>
      <c r="Q33" s="2">
        <v>-150.69</v>
      </c>
      <c r="R33" s="2">
        <v>-150.69</v>
      </c>
      <c r="S33" s="2">
        <v>-150.69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8.3595000000000002E-7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65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-6.6177E-2</v>
      </c>
      <c r="D11" s="2">
        <v>0.1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-2.2930999999999999</v>
      </c>
      <c r="B18" s="2">
        <v>-2.6217000000000001</v>
      </c>
      <c r="C18" s="2">
        <v>-7.4276999999999997</v>
      </c>
      <c r="D18" s="2">
        <v>-7.7563000000000004</v>
      </c>
      <c r="E18" s="2">
        <v>-16.052</v>
      </c>
      <c r="F18" s="2">
        <v>-15.723000000000001</v>
      </c>
      <c r="G18" s="2">
        <v>-16.381</v>
      </c>
      <c r="H18" s="2">
        <v>-8.4131</v>
      </c>
      <c r="I18" s="2">
        <v>3.9029999999999998E-3</v>
      </c>
      <c r="J18" s="2">
        <v>2.7982999999999998</v>
      </c>
      <c r="K18" s="2">
        <v>3.456</v>
      </c>
      <c r="L18" s="2">
        <v>4.4972000000000003</v>
      </c>
      <c r="M18" s="2">
        <v>5.0247000000000002</v>
      </c>
      <c r="N18" s="2">
        <v>6.7240000000000002</v>
      </c>
      <c r="O18" s="2">
        <v>6.1148999999999996</v>
      </c>
      <c r="P18" s="2">
        <v>-9.6377000000000006</v>
      </c>
      <c r="Q18" s="2">
        <v>4.6361999999999997</v>
      </c>
      <c r="R18" s="2">
        <v>6.1904000000000003</v>
      </c>
      <c r="S18" s="2">
        <v>4.3472999999999997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1.4023999999999999E-6</v>
      </c>
      <c r="B23" s="2">
        <v>1.4023999999999999E-6</v>
      </c>
      <c r="C23" s="2">
        <v>1.3227000000000001E-6</v>
      </c>
      <c r="D23" s="2">
        <v>1.3227000000000001E-6</v>
      </c>
      <c r="E23" s="2">
        <v>8.6985999999999998E-7</v>
      </c>
      <c r="F23" s="2">
        <v>4.3492999999999999E-7</v>
      </c>
      <c r="G23" s="2">
        <v>4.3492999999999999E-7</v>
      </c>
      <c r="H23" s="2">
        <v>9.9033000000000005E-7</v>
      </c>
      <c r="I23" s="2">
        <v>2.6819000000000001E-6</v>
      </c>
      <c r="J23" s="2">
        <v>1.7965000000000001E-6</v>
      </c>
      <c r="K23" s="2">
        <v>0</v>
      </c>
      <c r="L23" s="2">
        <v>0</v>
      </c>
      <c r="M23" s="2">
        <v>1.9452E-6</v>
      </c>
      <c r="N23" s="2">
        <v>1.3478E-6</v>
      </c>
      <c r="O23" s="2">
        <v>2.3989000000000001E-7</v>
      </c>
      <c r="P23" s="2">
        <v>2.0908E-6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65.052000000000007</v>
      </c>
      <c r="B28" s="2">
        <v>65.052000000000007</v>
      </c>
      <c r="C28" s="2">
        <v>61.767000000000003</v>
      </c>
      <c r="D28" s="2">
        <v>61.767000000000003</v>
      </c>
      <c r="E28" s="2">
        <v>53.930999999999997</v>
      </c>
      <c r="F28" s="2">
        <v>53.930999999999997</v>
      </c>
      <c r="G28" s="2">
        <v>53.930999999999997</v>
      </c>
      <c r="H28" s="2">
        <v>77.283000000000001</v>
      </c>
      <c r="I28" s="2">
        <v>28.611000000000001</v>
      </c>
      <c r="J28" s="2">
        <v>188.5</v>
      </c>
      <c r="K28" s="2">
        <v>22.001999999999999</v>
      </c>
      <c r="L28" s="2">
        <v>169.75</v>
      </c>
      <c r="M28" s="2">
        <v>75.394999999999996</v>
      </c>
      <c r="N28" s="2">
        <v>67.674999999999997</v>
      </c>
      <c r="O28" s="2">
        <v>13.545999999999999</v>
      </c>
      <c r="P28" s="2">
        <v>280.95</v>
      </c>
      <c r="Q28" s="2">
        <v>11.252000000000001</v>
      </c>
      <c r="R28" s="2">
        <v>3.1415999999999999</v>
      </c>
      <c r="S28" s="2">
        <v>145.05000000000001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-22.824000000000002</v>
      </c>
      <c r="B33" s="2">
        <v>-22.824000000000002</v>
      </c>
      <c r="C33" s="2">
        <v>-22.824000000000002</v>
      </c>
      <c r="D33" s="2">
        <v>-22.824000000000002</v>
      </c>
      <c r="E33" s="2">
        <v>-22.824000000000002</v>
      </c>
      <c r="F33" s="2">
        <v>-22.824000000000002</v>
      </c>
      <c r="G33" s="2">
        <v>-22.824000000000002</v>
      </c>
      <c r="H33" s="2">
        <v>-22.824000000000002</v>
      </c>
      <c r="I33" s="2">
        <v>-23.824000000000002</v>
      </c>
      <c r="J33" s="2">
        <v>-22.824000000000002</v>
      </c>
      <c r="K33" s="2">
        <v>-22.824000000000002</v>
      </c>
      <c r="L33" s="2">
        <v>-22.824000000000002</v>
      </c>
      <c r="M33" s="2">
        <v>-22.824000000000002</v>
      </c>
      <c r="N33" s="2">
        <v>-22.824000000000002</v>
      </c>
      <c r="O33" s="2">
        <v>-22.824000000000002</v>
      </c>
      <c r="P33" s="2">
        <v>-22.824000000000002</v>
      </c>
      <c r="Q33" s="2">
        <v>-22.824000000000002</v>
      </c>
      <c r="R33" s="2">
        <v>-22.824000000000002</v>
      </c>
      <c r="S33" s="2">
        <v>-22.824000000000002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8.2338999999999996E-7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66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0.40853</v>
      </c>
      <c r="D11" s="2">
        <v>9.2000999999999999E-2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-2.3123</v>
      </c>
      <c r="B18" s="2">
        <v>-2.6408999999999998</v>
      </c>
      <c r="C18" s="2">
        <v>-7.3830999999999998</v>
      </c>
      <c r="D18" s="2">
        <v>-7.7117000000000004</v>
      </c>
      <c r="E18" s="2">
        <v>-16.161000000000001</v>
      </c>
      <c r="F18" s="2">
        <v>-15.833</v>
      </c>
      <c r="G18" s="2">
        <v>-16.489999999999998</v>
      </c>
      <c r="H18" s="2">
        <v>-8.3310999999999993</v>
      </c>
      <c r="I18" s="2">
        <v>2.2872000000000001E-3</v>
      </c>
      <c r="J18" s="2">
        <v>2.8574999999999999</v>
      </c>
      <c r="K18" s="2">
        <v>3.3957000000000002</v>
      </c>
      <c r="L18" s="2">
        <v>3.9975000000000001</v>
      </c>
      <c r="M18" s="2">
        <v>5.0831999999999997</v>
      </c>
      <c r="N18" s="2">
        <v>6.8410000000000002</v>
      </c>
      <c r="O18" s="2">
        <v>6.2622999999999998</v>
      </c>
      <c r="P18" s="2">
        <v>-9.9937000000000005</v>
      </c>
      <c r="Q18" s="2">
        <v>4.1745000000000001</v>
      </c>
      <c r="R18" s="2">
        <v>6.0613000000000001</v>
      </c>
      <c r="S18" s="2">
        <v>4.2972999999999999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1.7508E-6</v>
      </c>
      <c r="B23" s="2">
        <v>1.7508E-6</v>
      </c>
      <c r="C23" s="2">
        <v>1.5843E-6</v>
      </c>
      <c r="D23" s="2">
        <v>1.5843E-6</v>
      </c>
      <c r="E23" s="2">
        <v>1.1804E-6</v>
      </c>
      <c r="F23" s="2">
        <v>5.9021000000000004E-7</v>
      </c>
      <c r="G23" s="2">
        <v>5.9021000000000004E-7</v>
      </c>
      <c r="H23" s="2">
        <v>4.7599000000000002E-7</v>
      </c>
      <c r="I23" s="2">
        <v>3.5157000000000001E-6</v>
      </c>
      <c r="J23" s="2">
        <v>8.6015000000000004E-7</v>
      </c>
      <c r="K23" s="2">
        <v>5.8576000000000003E-7</v>
      </c>
      <c r="L23" s="2">
        <v>0</v>
      </c>
      <c r="M23" s="2">
        <v>3.1076000000000001E-6</v>
      </c>
      <c r="N23" s="2">
        <v>2.1627999999999999E-6</v>
      </c>
      <c r="O23" s="2">
        <v>1.0358999999999999E-6</v>
      </c>
      <c r="P23" s="2">
        <v>0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58.323</v>
      </c>
      <c r="B28" s="2">
        <v>58.323</v>
      </c>
      <c r="C28" s="2">
        <v>64.501999999999995</v>
      </c>
      <c r="D28" s="2">
        <v>64.501999999999995</v>
      </c>
      <c r="E28" s="2">
        <v>93.893000000000001</v>
      </c>
      <c r="F28" s="2">
        <v>93.893000000000001</v>
      </c>
      <c r="G28" s="2">
        <v>93.893000000000001</v>
      </c>
      <c r="H28" s="2">
        <v>38.021000000000001</v>
      </c>
      <c r="I28" s="2">
        <v>29.190999999999999</v>
      </c>
      <c r="J28" s="2">
        <v>59.334000000000003</v>
      </c>
      <c r="K28" s="2">
        <v>102.76</v>
      </c>
      <c r="L28" s="2">
        <v>188.5</v>
      </c>
      <c r="M28" s="2">
        <v>80.245999999999995</v>
      </c>
      <c r="N28" s="2">
        <v>66.349000000000004</v>
      </c>
      <c r="O28" s="2">
        <v>77.203000000000003</v>
      </c>
      <c r="P28" s="2">
        <v>27.687999999999999</v>
      </c>
      <c r="Q28" s="2">
        <v>188.5</v>
      </c>
      <c r="R28" s="2">
        <v>150.43</v>
      </c>
      <c r="S28" s="2">
        <v>61.165999999999997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148.07</v>
      </c>
      <c r="B33" s="2">
        <v>148.07</v>
      </c>
      <c r="C33" s="2">
        <v>148.07</v>
      </c>
      <c r="D33" s="2">
        <v>148.07</v>
      </c>
      <c r="E33" s="2">
        <v>148.07</v>
      </c>
      <c r="F33" s="2">
        <v>148.07</v>
      </c>
      <c r="G33" s="2">
        <v>148.07</v>
      </c>
      <c r="H33" s="2">
        <v>148.07</v>
      </c>
      <c r="I33" s="2">
        <v>147.07</v>
      </c>
      <c r="J33" s="2">
        <v>148.07</v>
      </c>
      <c r="K33" s="2">
        <v>148.07</v>
      </c>
      <c r="L33" s="2">
        <v>148.07</v>
      </c>
      <c r="M33" s="2">
        <v>148.07</v>
      </c>
      <c r="N33" s="2">
        <v>148.07</v>
      </c>
      <c r="O33" s="2">
        <v>148.07</v>
      </c>
      <c r="P33" s="2">
        <v>148.07</v>
      </c>
      <c r="Q33" s="2">
        <v>148.07</v>
      </c>
      <c r="R33" s="2">
        <v>148.07</v>
      </c>
      <c r="S33" s="2">
        <v>148.07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8.9953999999999997E-7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0"/>
  <sheetViews>
    <sheetView workbookViewId="0">
      <selection activeCell="A23" sqref="A23"/>
    </sheetView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1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0.15192</v>
      </c>
      <c r="D11" s="2">
        <v>-9.4273999999999997E-2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-2.3584000000000001</v>
      </c>
      <c r="B18" s="2">
        <v>-2.6869999999999998</v>
      </c>
      <c r="C18" s="2">
        <v>-7.5362</v>
      </c>
      <c r="D18" s="2">
        <v>-7.8647999999999998</v>
      </c>
      <c r="E18" s="2">
        <v>-16.983000000000001</v>
      </c>
      <c r="F18" s="2">
        <v>-16.655000000000001</v>
      </c>
      <c r="G18" s="2">
        <v>-17.312000000000001</v>
      </c>
      <c r="H18" s="2">
        <v>-8.4768000000000008</v>
      </c>
      <c r="I18" s="2">
        <v>-1.7038000000000001E-2</v>
      </c>
      <c r="J18" s="2">
        <v>2.7982</v>
      </c>
      <c r="K18" s="2">
        <v>3.4977</v>
      </c>
      <c r="L18" s="2">
        <v>3.9973999999999998</v>
      </c>
      <c r="M18" s="2">
        <v>5.1477000000000004</v>
      </c>
      <c r="N18" s="2">
        <v>6.8308999999999997</v>
      </c>
      <c r="O18" s="2">
        <v>6.3390000000000004</v>
      </c>
      <c r="P18" s="2">
        <v>-9.9936000000000007</v>
      </c>
      <c r="Q18" s="2">
        <v>4.5689000000000002</v>
      </c>
      <c r="R18" s="2">
        <v>5.9821</v>
      </c>
      <c r="S18" s="2">
        <v>4.2972000000000001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2.7475E-6</v>
      </c>
      <c r="B23" s="2">
        <v>2.7475E-6</v>
      </c>
      <c r="C23" s="2">
        <v>1.8923000000000001E-6</v>
      </c>
      <c r="D23" s="2">
        <v>1.8923000000000001E-6</v>
      </c>
      <c r="E23" s="2">
        <v>2.5548000000000001E-6</v>
      </c>
      <c r="F23" s="2">
        <v>1.2774E-6</v>
      </c>
      <c r="G23" s="2">
        <v>1.2774E-6</v>
      </c>
      <c r="H23" s="2">
        <v>2.3705999999999998E-6</v>
      </c>
      <c r="I23" s="2">
        <v>5.3676000000000001E-6</v>
      </c>
      <c r="J23" s="2">
        <v>4.3414999999999999E-6</v>
      </c>
      <c r="K23" s="2">
        <v>0</v>
      </c>
      <c r="L23" s="2">
        <v>3.7805999999999999E-7</v>
      </c>
      <c r="M23" s="2">
        <v>2.8982000000000001E-6</v>
      </c>
      <c r="N23" s="2">
        <v>4.2775000000000001E-6</v>
      </c>
      <c r="O23" s="2">
        <v>1.0746000000000001E-6</v>
      </c>
      <c r="P23" s="2">
        <v>4.9987000000000001E-6</v>
      </c>
      <c r="Q23" s="2">
        <v>0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107.35</v>
      </c>
      <c r="B28" s="2">
        <v>107.35</v>
      </c>
      <c r="C28" s="2">
        <v>60.98</v>
      </c>
      <c r="D28" s="2">
        <v>60.98</v>
      </c>
      <c r="E28" s="2">
        <v>314.16000000000003</v>
      </c>
      <c r="F28" s="2">
        <v>314.16000000000003</v>
      </c>
      <c r="G28" s="2">
        <v>314.16000000000003</v>
      </c>
      <c r="H28" s="2">
        <v>93.159000000000006</v>
      </c>
      <c r="I28" s="2">
        <v>27.715</v>
      </c>
      <c r="J28" s="2">
        <v>188.5</v>
      </c>
      <c r="K28" s="2">
        <v>188.5</v>
      </c>
      <c r="L28" s="2">
        <v>188.5</v>
      </c>
      <c r="M28" s="2">
        <v>84.682000000000002</v>
      </c>
      <c r="N28" s="2">
        <v>188.5</v>
      </c>
      <c r="O28" s="2">
        <v>188.5</v>
      </c>
      <c r="P28" s="2">
        <v>314.16000000000003</v>
      </c>
      <c r="Q28" s="2">
        <v>47.360999999999997</v>
      </c>
      <c r="R28" s="2">
        <v>64.210999999999999</v>
      </c>
      <c r="S28" s="2">
        <v>86.887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55.692</v>
      </c>
      <c r="B33" s="2">
        <v>55.692</v>
      </c>
      <c r="C33" s="2">
        <v>55.692</v>
      </c>
      <c r="D33" s="2">
        <v>55.692</v>
      </c>
      <c r="E33" s="2">
        <v>55.692</v>
      </c>
      <c r="F33" s="2">
        <v>55.692</v>
      </c>
      <c r="G33" s="2">
        <v>55.692</v>
      </c>
      <c r="H33" s="2">
        <v>55.692</v>
      </c>
      <c r="I33" s="2">
        <v>54.692</v>
      </c>
      <c r="J33" s="2">
        <v>55.692</v>
      </c>
      <c r="K33" s="2">
        <v>55.692</v>
      </c>
      <c r="L33" s="2">
        <v>55.692</v>
      </c>
      <c r="M33" s="2">
        <v>55.692</v>
      </c>
      <c r="N33" s="2">
        <v>55.692</v>
      </c>
      <c r="O33" s="2">
        <v>55.692</v>
      </c>
      <c r="P33" s="2">
        <v>55.692</v>
      </c>
      <c r="Q33" s="2">
        <v>55.692</v>
      </c>
      <c r="R33" s="2">
        <v>55.692</v>
      </c>
      <c r="S33" s="2">
        <v>55.692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7.3509999999999996E-7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47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-0.4123</v>
      </c>
      <c r="D11" s="2">
        <v>-2.2751E-2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-2.5238999999999998</v>
      </c>
      <c r="B18" s="2">
        <v>-2.8525</v>
      </c>
      <c r="C18" s="2">
        <v>-7.6914999999999996</v>
      </c>
      <c r="D18" s="2">
        <v>-8.0200999999999993</v>
      </c>
      <c r="E18" s="2">
        <v>-16.664999999999999</v>
      </c>
      <c r="F18" s="2">
        <v>-16.335999999999999</v>
      </c>
      <c r="G18" s="2">
        <v>-16.992999999999999</v>
      </c>
      <c r="H18" s="2">
        <v>-8.0305999999999997</v>
      </c>
      <c r="I18" s="2">
        <v>-1.9157E-2</v>
      </c>
      <c r="J18" s="2">
        <v>2.7982</v>
      </c>
      <c r="K18" s="2">
        <v>3.4977</v>
      </c>
      <c r="L18" s="2">
        <v>4.2119999999999997</v>
      </c>
      <c r="M18" s="2">
        <v>5.1017999999999999</v>
      </c>
      <c r="N18" s="2">
        <v>6.1673</v>
      </c>
      <c r="O18" s="2">
        <v>6.4958</v>
      </c>
      <c r="P18" s="2">
        <v>-9.8397000000000006</v>
      </c>
      <c r="Q18" s="2">
        <v>4.8967999999999998</v>
      </c>
      <c r="R18" s="2">
        <v>6.1959999999999997</v>
      </c>
      <c r="S18" s="2">
        <v>4.2797999999999998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4.8248E-6</v>
      </c>
      <c r="B23" s="2">
        <v>4.8248E-6</v>
      </c>
      <c r="C23" s="2">
        <v>3.1153000000000001E-6</v>
      </c>
      <c r="D23" s="2">
        <v>3.1153000000000001E-6</v>
      </c>
      <c r="E23" s="2">
        <v>1.9576000000000001E-6</v>
      </c>
      <c r="F23" s="2">
        <v>9.7880999999999991E-7</v>
      </c>
      <c r="G23" s="2">
        <v>9.7880999999999991E-7</v>
      </c>
      <c r="H23" s="2">
        <v>0</v>
      </c>
      <c r="I23" s="2">
        <v>5.3094000000000004E-6</v>
      </c>
      <c r="J23" s="2">
        <v>3.9781000000000001E-6</v>
      </c>
      <c r="K23" s="2">
        <v>3.9509000000000003E-7</v>
      </c>
      <c r="L23" s="2">
        <v>5.1461E-8</v>
      </c>
      <c r="M23" s="2">
        <v>4.2347999999999998E-7</v>
      </c>
      <c r="N23" s="2">
        <v>0</v>
      </c>
      <c r="O23" s="2">
        <v>4.7554000000000002E-6</v>
      </c>
      <c r="P23" s="2">
        <v>3.9925999999999997E-6</v>
      </c>
      <c r="Q23" s="2">
        <v>1.629E-6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314.16000000000003</v>
      </c>
      <c r="B28" s="2">
        <v>314.16000000000003</v>
      </c>
      <c r="C28" s="2">
        <v>176.38</v>
      </c>
      <c r="D28" s="2">
        <v>176.38</v>
      </c>
      <c r="E28" s="2">
        <v>264.8</v>
      </c>
      <c r="F28" s="2">
        <v>264.8</v>
      </c>
      <c r="G28" s="2">
        <v>264.8</v>
      </c>
      <c r="H28" s="2">
        <v>24.687999999999999</v>
      </c>
      <c r="I28" s="2">
        <v>46.302</v>
      </c>
      <c r="J28" s="2">
        <v>188.5</v>
      </c>
      <c r="K28" s="2">
        <v>188.5</v>
      </c>
      <c r="L28" s="2">
        <v>3.1415999999999999</v>
      </c>
      <c r="M28" s="2">
        <v>21.88</v>
      </c>
      <c r="N28" s="2">
        <v>3.1415999999999999</v>
      </c>
      <c r="O28" s="2">
        <v>188.5</v>
      </c>
      <c r="P28" s="2">
        <v>314.16000000000003</v>
      </c>
      <c r="Q28" s="2">
        <v>90.427000000000007</v>
      </c>
      <c r="R28" s="2">
        <v>188.5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-147.43</v>
      </c>
      <c r="B33" s="2">
        <v>-147.43</v>
      </c>
      <c r="C33" s="2">
        <v>-147.43</v>
      </c>
      <c r="D33" s="2">
        <v>-147.43</v>
      </c>
      <c r="E33" s="2">
        <v>-147.43</v>
      </c>
      <c r="F33" s="2">
        <v>-147.43</v>
      </c>
      <c r="G33" s="2">
        <v>-147.43</v>
      </c>
      <c r="H33" s="2">
        <v>-147.43</v>
      </c>
      <c r="I33" s="2">
        <v>-148.43</v>
      </c>
      <c r="J33" s="2">
        <v>-147.43</v>
      </c>
      <c r="K33" s="2">
        <v>-147.43</v>
      </c>
      <c r="L33" s="2">
        <v>-147.43</v>
      </c>
      <c r="M33" s="2">
        <v>-147.43</v>
      </c>
      <c r="N33" s="2">
        <v>-147.43</v>
      </c>
      <c r="O33" s="2">
        <v>-147.43</v>
      </c>
      <c r="P33" s="2">
        <v>-147.43</v>
      </c>
      <c r="Q33" s="2">
        <v>-147.43</v>
      </c>
      <c r="R33" s="2">
        <v>-147.43</v>
      </c>
      <c r="S33" s="2">
        <v>-147.43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7.2007999999999997E-7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D6F6-A53C-5A46-8BCC-4D60E58ED041}">
  <dimension ref="A1:S40"/>
  <sheetViews>
    <sheetView workbookViewId="0">
      <selection activeCell="A40" sqref="A40"/>
    </sheetView>
  </sheetViews>
  <sheetFormatPr baseColWidth="10" defaultRowHeight="13" x14ac:dyDescent="0.15"/>
  <cols>
    <col min="1" max="1" width="12.1640625" style="24" bestFit="1" customWidth="1"/>
    <col min="2" max="19" width="11" style="24" bestFit="1" customWidth="1"/>
    <col min="20" max="16384" width="10.83203125" style="24"/>
  </cols>
  <sheetData>
    <row r="1" spans="1:19" x14ac:dyDescent="0.15">
      <c r="A1" s="24" t="s">
        <v>0</v>
      </c>
    </row>
    <row r="3" spans="1:19" x14ac:dyDescent="0.15">
      <c r="A3" s="24" t="s">
        <v>133</v>
      </c>
    </row>
    <row r="5" spans="1:19" x14ac:dyDescent="0.15">
      <c r="A5" s="24" t="s">
        <v>134</v>
      </c>
    </row>
    <row r="6" spans="1:19" x14ac:dyDescent="0.15">
      <c r="A6" s="24" t="s">
        <v>135</v>
      </c>
    </row>
    <row r="7" spans="1:19" x14ac:dyDescent="0.15">
      <c r="A7" s="24" t="s">
        <v>136</v>
      </c>
    </row>
    <row r="8" spans="1:19" x14ac:dyDescent="0.15">
      <c r="A8" s="24" t="s">
        <v>137</v>
      </c>
    </row>
    <row r="10" spans="1:19" x14ac:dyDescent="0.15">
      <c r="A10" s="24" t="s">
        <v>6</v>
      </c>
      <c r="B10" s="24" t="s">
        <v>7</v>
      </c>
      <c r="C10" s="24" t="s">
        <v>8</v>
      </c>
      <c r="D10" s="24" t="s">
        <v>9</v>
      </c>
      <c r="E10" s="24" t="s">
        <v>10</v>
      </c>
      <c r="F10" s="24" t="s">
        <v>11</v>
      </c>
      <c r="G10" s="24" t="s">
        <v>12</v>
      </c>
    </row>
    <row r="11" spans="1:19" x14ac:dyDescent="0.15">
      <c r="A11" s="24">
        <v>2048</v>
      </c>
      <c r="B11" s="31">
        <v>0.33333000000000002</v>
      </c>
      <c r="C11" s="31">
        <v>0.37444</v>
      </c>
      <c r="D11" s="31">
        <v>0.05</v>
      </c>
      <c r="E11" s="31">
        <v>51736000</v>
      </c>
      <c r="F11" s="31">
        <v>1.2151000000000001</v>
      </c>
      <c r="G11" s="31">
        <v>1</v>
      </c>
    </row>
    <row r="13" spans="1:19" x14ac:dyDescent="0.15">
      <c r="A13" s="24" t="s">
        <v>13</v>
      </c>
    </row>
    <row r="15" spans="1:19" x14ac:dyDescent="0.15">
      <c r="A15" s="24" t="s">
        <v>14</v>
      </c>
      <c r="B15" s="24" t="s">
        <v>15</v>
      </c>
      <c r="C15" s="24" t="s">
        <v>16</v>
      </c>
      <c r="D15" s="24" t="s">
        <v>17</v>
      </c>
      <c r="E15" s="24" t="s">
        <v>18</v>
      </c>
      <c r="F15" s="24" t="s">
        <v>19</v>
      </c>
      <c r="G15" s="24" t="s">
        <v>20</v>
      </c>
      <c r="H15" s="24" t="s">
        <v>21</v>
      </c>
      <c r="I15" s="24" t="s">
        <v>22</v>
      </c>
      <c r="J15" s="24" t="s">
        <v>23</v>
      </c>
      <c r="K15" s="24" t="s">
        <v>24</v>
      </c>
      <c r="L15" s="24" t="s">
        <v>25</v>
      </c>
      <c r="M15" s="24" t="s">
        <v>26</v>
      </c>
      <c r="N15" s="24" t="s">
        <v>27</v>
      </c>
      <c r="O15" s="24" t="s">
        <v>28</v>
      </c>
      <c r="P15" s="24" t="s">
        <v>29</v>
      </c>
      <c r="Q15" s="24" t="s">
        <v>30</v>
      </c>
      <c r="R15" s="24" t="s">
        <v>31</v>
      </c>
      <c r="S15" s="24" t="s">
        <v>32</v>
      </c>
    </row>
    <row r="17" spans="1:19" x14ac:dyDescent="0.15">
      <c r="A17" s="24" t="s">
        <v>33</v>
      </c>
    </row>
    <row r="18" spans="1:19" x14ac:dyDescent="0.15">
      <c r="A18" s="31">
        <v>-2.3496999999999999</v>
      </c>
      <c r="B18" s="31">
        <v>-2.6783000000000001</v>
      </c>
      <c r="C18" s="31">
        <v>-7.4313000000000002</v>
      </c>
      <c r="D18" s="31">
        <v>-7.7599</v>
      </c>
      <c r="E18" s="31">
        <v>-16.152999999999999</v>
      </c>
      <c r="F18" s="31">
        <v>-15.824999999999999</v>
      </c>
      <c r="G18" s="31">
        <v>-16.481999999999999</v>
      </c>
      <c r="H18" s="31">
        <v>-8.4582999999999995</v>
      </c>
      <c r="I18" s="31">
        <v>-2.4667999999999999E-2</v>
      </c>
      <c r="J18" s="31">
        <v>2.8456000000000001</v>
      </c>
      <c r="K18" s="31">
        <v>3.4268000000000001</v>
      </c>
      <c r="L18" s="31">
        <v>4.4298000000000002</v>
      </c>
      <c r="M18" s="31">
        <v>5.0331999999999999</v>
      </c>
      <c r="N18" s="31">
        <v>6.7431999999999999</v>
      </c>
      <c r="O18" s="31">
        <v>6.4328000000000003</v>
      </c>
      <c r="P18" s="31">
        <v>-9.9936000000000007</v>
      </c>
      <c r="Q18" s="31">
        <v>4.4779999999999998</v>
      </c>
      <c r="R18" s="31">
        <v>5.6463999999999999</v>
      </c>
      <c r="S18" s="31">
        <v>4.0716999999999999</v>
      </c>
    </row>
    <row r="19" spans="1:19" x14ac:dyDescent="0.15">
      <c r="A19" s="24" t="s">
        <v>34</v>
      </c>
    </row>
    <row r="20" spans="1:19" x14ac:dyDescent="0.15">
      <c r="A20" s="31">
        <v>0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</row>
    <row r="22" spans="1:19" x14ac:dyDescent="0.15">
      <c r="A22" s="24" t="s">
        <v>35</v>
      </c>
    </row>
    <row r="23" spans="1:19" x14ac:dyDescent="0.15">
      <c r="A23" s="31">
        <v>1.8421999999999999E-6</v>
      </c>
      <c r="B23" s="31">
        <v>1.8421999999999999E-6</v>
      </c>
      <c r="C23" s="31">
        <v>1.7732E-6</v>
      </c>
      <c r="D23" s="31">
        <v>1.7732E-6</v>
      </c>
      <c r="E23" s="31">
        <v>1.3588E-6</v>
      </c>
      <c r="F23" s="31">
        <v>6.7940000000000001E-7</v>
      </c>
      <c r="G23" s="31">
        <v>6.7940000000000001E-7</v>
      </c>
      <c r="H23" s="31">
        <v>7.8232000000000003E-7</v>
      </c>
      <c r="I23" s="31">
        <v>4.3282000000000003E-6</v>
      </c>
      <c r="J23" s="31">
        <v>9.9428000000000003E-7</v>
      </c>
      <c r="K23" s="31">
        <v>7.1369999999999997E-8</v>
      </c>
      <c r="L23" s="31">
        <v>3.2340999999999998E-8</v>
      </c>
      <c r="M23" s="31">
        <v>1.2457E-6</v>
      </c>
      <c r="N23" s="31">
        <v>1.4866000000000001E-6</v>
      </c>
      <c r="O23" s="31">
        <v>9.2135999999999999E-8</v>
      </c>
      <c r="P23" s="31">
        <v>0</v>
      </c>
      <c r="Q23" s="31">
        <v>0</v>
      </c>
      <c r="R23" s="31">
        <v>1.1347999999999999E-6</v>
      </c>
      <c r="S23" s="31">
        <v>0</v>
      </c>
    </row>
    <row r="24" spans="1:19" x14ac:dyDescent="0.15">
      <c r="A24" s="24" t="s">
        <v>36</v>
      </c>
    </row>
    <row r="25" spans="1:19" x14ac:dyDescent="0.15">
      <c r="A25" s="31">
        <v>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</row>
    <row r="27" spans="1:19" x14ac:dyDescent="0.15">
      <c r="A27" s="24" t="s">
        <v>37</v>
      </c>
    </row>
    <row r="28" spans="1:19" x14ac:dyDescent="0.15">
      <c r="A28" s="31">
        <v>54.631999999999998</v>
      </c>
      <c r="B28" s="31">
        <v>54.631999999999998</v>
      </c>
      <c r="C28" s="31">
        <v>63.808999999999997</v>
      </c>
      <c r="D28" s="31">
        <v>63.808999999999997</v>
      </c>
      <c r="E28" s="31">
        <v>78.566000000000003</v>
      </c>
      <c r="F28" s="31">
        <v>78.566000000000003</v>
      </c>
      <c r="G28" s="31">
        <v>78.566000000000003</v>
      </c>
      <c r="H28" s="31">
        <v>108.08</v>
      </c>
      <c r="I28" s="31">
        <v>37.482999999999997</v>
      </c>
      <c r="J28" s="31">
        <v>43.828000000000003</v>
      </c>
      <c r="K28" s="31">
        <v>3.1415999999999999</v>
      </c>
      <c r="L28" s="31">
        <v>3.1415999999999999</v>
      </c>
      <c r="M28" s="31">
        <v>63.13</v>
      </c>
      <c r="N28" s="31">
        <v>52.936999999999998</v>
      </c>
      <c r="O28" s="31">
        <v>3.1415999999999999</v>
      </c>
      <c r="P28" s="31">
        <v>6.2034000000000002</v>
      </c>
      <c r="Q28" s="31">
        <v>3.1415999999999999</v>
      </c>
      <c r="R28" s="31">
        <v>188.5</v>
      </c>
      <c r="S28" s="31">
        <v>188.5</v>
      </c>
    </row>
    <row r="29" spans="1:19" x14ac:dyDescent="0.15">
      <c r="A29" s="24" t="s">
        <v>38</v>
      </c>
    </row>
    <row r="30" spans="1:19" x14ac:dyDescent="0.15">
      <c r="A30" s="31">
        <v>0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</row>
    <row r="32" spans="1:19" x14ac:dyDescent="0.15">
      <c r="A32" s="24" t="s">
        <v>39</v>
      </c>
    </row>
    <row r="33" spans="1:19" x14ac:dyDescent="0.15">
      <c r="A33" s="31">
        <v>135.80000000000001</v>
      </c>
      <c r="B33" s="31">
        <v>135.80000000000001</v>
      </c>
      <c r="C33" s="31">
        <v>135.80000000000001</v>
      </c>
      <c r="D33" s="31">
        <v>135.80000000000001</v>
      </c>
      <c r="E33" s="31">
        <v>135.80000000000001</v>
      </c>
      <c r="F33" s="31">
        <v>135.80000000000001</v>
      </c>
      <c r="G33" s="31">
        <v>135.80000000000001</v>
      </c>
      <c r="H33" s="31">
        <v>135.80000000000001</v>
      </c>
      <c r="I33" s="31">
        <v>134.80000000000001</v>
      </c>
      <c r="J33" s="31">
        <v>135.80000000000001</v>
      </c>
      <c r="K33" s="31">
        <v>135.80000000000001</v>
      </c>
      <c r="L33" s="31">
        <v>135.80000000000001</v>
      </c>
      <c r="M33" s="31">
        <v>135.80000000000001</v>
      </c>
      <c r="N33" s="31">
        <v>135.80000000000001</v>
      </c>
      <c r="O33" s="31">
        <v>135.80000000000001</v>
      </c>
      <c r="P33" s="31">
        <v>135.80000000000001</v>
      </c>
      <c r="Q33" s="31">
        <v>135.80000000000001</v>
      </c>
      <c r="R33" s="31">
        <v>135.80000000000001</v>
      </c>
      <c r="S33" s="31">
        <v>135.80000000000001</v>
      </c>
    </row>
    <row r="34" spans="1:19" x14ac:dyDescent="0.15">
      <c r="A34" s="24" t="s">
        <v>40</v>
      </c>
    </row>
    <row r="35" spans="1:19" x14ac:dyDescent="0.15">
      <c r="A35" s="31">
        <v>0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</row>
    <row r="37" spans="1:19" x14ac:dyDescent="0.15">
      <c r="A37" s="24" t="s">
        <v>138</v>
      </c>
    </row>
    <row r="38" spans="1:19" x14ac:dyDescent="0.15">
      <c r="A38" s="31">
        <v>9.0299000000000001E-7</v>
      </c>
    </row>
    <row r="39" spans="1:19" x14ac:dyDescent="0.15">
      <c r="A39" s="24" t="s">
        <v>42</v>
      </c>
      <c r="B39" s="24" t="s">
        <v>43</v>
      </c>
      <c r="C39" s="24" t="s">
        <v>44</v>
      </c>
      <c r="D39" s="24" t="s">
        <v>45</v>
      </c>
    </row>
    <row r="40" spans="1:19" x14ac:dyDescent="0.15">
      <c r="A40" s="24" t="s">
        <v>46</v>
      </c>
      <c r="B40" s="24" t="s">
        <v>46</v>
      </c>
      <c r="C40" s="24" t="s">
        <v>46</v>
      </c>
      <c r="D40" s="2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0"/>
  <sheetViews>
    <sheetView workbookViewId="0">
      <selection activeCell="A13" sqref="A13"/>
    </sheetView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48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0.48209000000000002</v>
      </c>
      <c r="D11" s="2">
        <v>-7.7451999999999993E-2</v>
      </c>
      <c r="E11" s="2">
        <v>51736000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-2.4767999999999999</v>
      </c>
      <c r="B18" s="2">
        <v>-2.8054000000000001</v>
      </c>
      <c r="C18" s="2">
        <v>-7.6524999999999999</v>
      </c>
      <c r="D18" s="2">
        <v>-7.9810999999999996</v>
      </c>
      <c r="E18" s="2">
        <v>-16.687999999999999</v>
      </c>
      <c r="F18" s="2">
        <v>-16.36</v>
      </c>
      <c r="G18" s="2">
        <v>-17.016999999999999</v>
      </c>
      <c r="H18" s="2">
        <v>-8.0775000000000006</v>
      </c>
      <c r="I18" s="2">
        <v>-3.2750000000000001E-2</v>
      </c>
      <c r="J18" s="2">
        <v>2.7982</v>
      </c>
      <c r="K18" s="2">
        <v>3.4977</v>
      </c>
      <c r="L18" s="2">
        <v>4.3617999999999997</v>
      </c>
      <c r="M18" s="2">
        <v>4.9873000000000003</v>
      </c>
      <c r="N18" s="2">
        <v>6.7549999999999999</v>
      </c>
      <c r="O18" s="2">
        <v>6.3463000000000003</v>
      </c>
      <c r="P18" s="2">
        <v>-9.9232999999999993</v>
      </c>
      <c r="Q18" s="2">
        <v>4.5956999999999999</v>
      </c>
      <c r="R18" s="2">
        <v>6.1661000000000001</v>
      </c>
      <c r="S18" s="2">
        <v>3.8041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2.4457999999999999E-6</v>
      </c>
      <c r="B23" s="2">
        <v>2.4457999999999999E-6</v>
      </c>
      <c r="C23" s="2">
        <v>2.7930000000000002E-6</v>
      </c>
      <c r="D23" s="2">
        <v>2.7930000000000002E-6</v>
      </c>
      <c r="E23" s="2">
        <v>2.1629999999999999E-6</v>
      </c>
      <c r="F23" s="2">
        <v>1.0814999999999999E-6</v>
      </c>
      <c r="G23" s="2">
        <v>1.0814999999999999E-6</v>
      </c>
      <c r="H23" s="2">
        <v>0</v>
      </c>
      <c r="I23" s="2">
        <v>3.5764000000000002E-6</v>
      </c>
      <c r="J23" s="2">
        <v>3.5559000000000001E-6</v>
      </c>
      <c r="K23" s="2">
        <v>0</v>
      </c>
      <c r="L23" s="2">
        <v>0</v>
      </c>
      <c r="M23" s="2">
        <v>2.8849000000000001E-6</v>
      </c>
      <c r="N23" s="2">
        <v>1.8389000000000001E-6</v>
      </c>
      <c r="O23" s="2">
        <v>4.2067000000000002E-8</v>
      </c>
      <c r="P23" s="2">
        <v>3.7859E-6</v>
      </c>
      <c r="Q23" s="2">
        <v>1.5257E-7</v>
      </c>
      <c r="R23" s="2">
        <v>4.1511000000000002E-7</v>
      </c>
      <c r="S23" s="2">
        <v>6.2793000000000004E-7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127.79</v>
      </c>
      <c r="B28" s="2">
        <v>127.79</v>
      </c>
      <c r="C28" s="2">
        <v>135.75</v>
      </c>
      <c r="D28" s="2">
        <v>135.75</v>
      </c>
      <c r="E28" s="2">
        <v>194.09</v>
      </c>
      <c r="F28" s="2">
        <v>194.09</v>
      </c>
      <c r="G28" s="2">
        <v>194.09</v>
      </c>
      <c r="H28" s="2">
        <v>3.1415999999999999</v>
      </c>
      <c r="I28" s="2">
        <v>44.195999999999998</v>
      </c>
      <c r="J28" s="2">
        <v>188.5</v>
      </c>
      <c r="K28" s="2">
        <v>188.5</v>
      </c>
      <c r="L28" s="2">
        <v>3.1415999999999999</v>
      </c>
      <c r="M28" s="2">
        <v>66.337000000000003</v>
      </c>
      <c r="N28" s="2">
        <v>76.054000000000002</v>
      </c>
      <c r="O28" s="2">
        <v>3.1415999999999999</v>
      </c>
      <c r="P28" s="2">
        <v>314.16000000000003</v>
      </c>
      <c r="Q28" s="2">
        <v>17.327999999999999</v>
      </c>
      <c r="R28" s="2">
        <v>31.526</v>
      </c>
      <c r="S28" s="2">
        <v>188.5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174.55</v>
      </c>
      <c r="B33" s="2">
        <v>174.55</v>
      </c>
      <c r="C33" s="2">
        <v>174.55</v>
      </c>
      <c r="D33" s="2">
        <v>174.55</v>
      </c>
      <c r="E33" s="2">
        <v>174.55</v>
      </c>
      <c r="F33" s="2">
        <v>174.55</v>
      </c>
      <c r="G33" s="2">
        <v>174.55</v>
      </c>
      <c r="H33" s="2">
        <v>174.55</v>
      </c>
      <c r="I33" s="2">
        <v>173.55</v>
      </c>
      <c r="J33" s="2">
        <v>174.55</v>
      </c>
      <c r="K33" s="2">
        <v>174.55</v>
      </c>
      <c r="L33" s="2">
        <v>174.55</v>
      </c>
      <c r="M33" s="2">
        <v>174.55</v>
      </c>
      <c r="N33" s="2">
        <v>174.55</v>
      </c>
      <c r="O33" s="2">
        <v>174.55</v>
      </c>
      <c r="P33" s="2">
        <v>174.55</v>
      </c>
      <c r="Q33" s="2">
        <v>174.55</v>
      </c>
      <c r="R33" s="2">
        <v>174.55</v>
      </c>
      <c r="S33" s="2">
        <v>174.55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7.9256999999999996E-7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49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-0.45558999999999999</v>
      </c>
      <c r="D11" s="2">
        <v>0.1</v>
      </c>
      <c r="E11" s="2">
        <v>51737000</v>
      </c>
      <c r="F11" s="2">
        <v>1.2152000000000001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-2.3246000000000002</v>
      </c>
      <c r="B18" s="2">
        <v>-2.6532</v>
      </c>
      <c r="C18" s="2">
        <v>-7.4240000000000004</v>
      </c>
      <c r="D18" s="2">
        <v>-7.7526000000000002</v>
      </c>
      <c r="E18" s="2">
        <v>-16.263000000000002</v>
      </c>
      <c r="F18" s="2">
        <v>-15.935</v>
      </c>
      <c r="G18" s="2">
        <v>-16.591999999999999</v>
      </c>
      <c r="H18" s="2">
        <v>-8.3285</v>
      </c>
      <c r="I18" s="2">
        <v>3.0236999999999998E-3</v>
      </c>
      <c r="J18" s="2">
        <v>2.7980999999999998</v>
      </c>
      <c r="K18" s="2">
        <v>3.4977</v>
      </c>
      <c r="L18" s="2">
        <v>4.3727</v>
      </c>
      <c r="M18" s="2">
        <v>5.0339999999999998</v>
      </c>
      <c r="N18" s="2">
        <v>6.6898999999999997</v>
      </c>
      <c r="O18" s="2">
        <v>6.4957000000000003</v>
      </c>
      <c r="P18" s="2">
        <v>-9.5511999999999997</v>
      </c>
      <c r="Q18" s="2">
        <v>4.5754000000000001</v>
      </c>
      <c r="R18" s="2">
        <v>6.1147999999999998</v>
      </c>
      <c r="S18" s="2">
        <v>4.3948999999999998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1.5808E-6</v>
      </c>
      <c r="B23" s="2">
        <v>1.5808E-6</v>
      </c>
      <c r="C23" s="2">
        <v>1.533E-6</v>
      </c>
      <c r="D23" s="2">
        <v>1.533E-6</v>
      </c>
      <c r="E23" s="2">
        <v>1.1977E-6</v>
      </c>
      <c r="F23" s="2">
        <v>5.9887000000000002E-7</v>
      </c>
      <c r="G23" s="2">
        <v>5.9887000000000002E-7</v>
      </c>
      <c r="H23" s="2">
        <v>5.1689999999999998E-7</v>
      </c>
      <c r="I23" s="2">
        <v>3.4469E-6</v>
      </c>
      <c r="J23" s="2">
        <v>2.1067000000000001E-6</v>
      </c>
      <c r="K23" s="2">
        <v>0</v>
      </c>
      <c r="L23" s="2">
        <v>7.4921E-8</v>
      </c>
      <c r="M23" s="2">
        <v>1.9425E-6</v>
      </c>
      <c r="N23" s="2">
        <v>2.6875000000000001E-6</v>
      </c>
      <c r="O23" s="2">
        <v>0</v>
      </c>
      <c r="P23" s="2">
        <v>0</v>
      </c>
      <c r="Q23" s="2">
        <v>1.4236000000000001E-7</v>
      </c>
      <c r="R23" s="2">
        <v>3.2732999999999999E-8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54.637</v>
      </c>
      <c r="B28" s="2">
        <v>54.637</v>
      </c>
      <c r="C28" s="2">
        <v>77.099999999999994</v>
      </c>
      <c r="D28" s="2">
        <v>77.099999999999994</v>
      </c>
      <c r="E28" s="2">
        <v>109.06</v>
      </c>
      <c r="F28" s="2">
        <v>109.06</v>
      </c>
      <c r="G28" s="2">
        <v>109.06</v>
      </c>
      <c r="H28" s="2">
        <v>38.289000000000001</v>
      </c>
      <c r="I28" s="2">
        <v>33.362000000000002</v>
      </c>
      <c r="J28" s="2">
        <v>143.83000000000001</v>
      </c>
      <c r="K28" s="2">
        <v>3.1415999999999999</v>
      </c>
      <c r="L28" s="2">
        <v>3.1415999999999999</v>
      </c>
      <c r="M28" s="2">
        <v>61.56</v>
      </c>
      <c r="N28" s="2">
        <v>158.69</v>
      </c>
      <c r="O28" s="2">
        <v>165.2</v>
      </c>
      <c r="P28" s="2">
        <v>314.16000000000003</v>
      </c>
      <c r="Q28" s="2">
        <v>27.440999999999999</v>
      </c>
      <c r="R28" s="2">
        <v>3.1415999999999999</v>
      </c>
      <c r="S28" s="2">
        <v>185.43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-163.01</v>
      </c>
      <c r="B33" s="2">
        <v>-163.01</v>
      </c>
      <c r="C33" s="2">
        <v>-163.01</v>
      </c>
      <c r="D33" s="2">
        <v>-163.01</v>
      </c>
      <c r="E33" s="2">
        <v>-163.01</v>
      </c>
      <c r="F33" s="2">
        <v>-163.01</v>
      </c>
      <c r="G33" s="2">
        <v>-163.01</v>
      </c>
      <c r="H33" s="2">
        <v>-163.01</v>
      </c>
      <c r="I33" s="2">
        <v>-164.01</v>
      </c>
      <c r="J33" s="2">
        <v>-163.01</v>
      </c>
      <c r="K33" s="2">
        <v>-163.01</v>
      </c>
      <c r="L33" s="2">
        <v>-163.01</v>
      </c>
      <c r="M33" s="2">
        <v>-163.01</v>
      </c>
      <c r="N33" s="2">
        <v>-163.01</v>
      </c>
      <c r="O33" s="2">
        <v>-163.01</v>
      </c>
      <c r="P33" s="2">
        <v>-163.01</v>
      </c>
      <c r="Q33" s="2">
        <v>-163.01</v>
      </c>
      <c r="R33" s="2">
        <v>-163.01</v>
      </c>
      <c r="S33" s="2">
        <v>-163.01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9.1805000000000004E-7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40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0</v>
      </c>
    </row>
    <row r="3" spans="1:19" ht="15.75" customHeight="1" x14ac:dyDescent="0.15">
      <c r="A3" s="1" t="s">
        <v>50</v>
      </c>
    </row>
    <row r="5" spans="1:19" ht="15.75" customHeight="1" x14ac:dyDescent="0.15">
      <c r="A5" s="1" t="s">
        <v>2</v>
      </c>
    </row>
    <row r="6" spans="1:19" ht="15.75" customHeight="1" x14ac:dyDescent="0.15">
      <c r="A6" s="1" t="s">
        <v>3</v>
      </c>
    </row>
    <row r="7" spans="1:19" ht="15.75" customHeight="1" x14ac:dyDescent="0.15">
      <c r="A7" s="1" t="s">
        <v>4</v>
      </c>
    </row>
    <row r="8" spans="1:19" ht="15.75" customHeight="1" x14ac:dyDescent="0.15">
      <c r="A8" s="1" t="s">
        <v>5</v>
      </c>
    </row>
    <row r="10" spans="1:19" ht="15.75" customHeight="1" x14ac:dyDescent="0.1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</row>
    <row r="11" spans="1:19" ht="15.75" customHeight="1" x14ac:dyDescent="0.15">
      <c r="A11" s="1">
        <v>2048</v>
      </c>
      <c r="B11" s="2">
        <v>0.33333000000000002</v>
      </c>
      <c r="C11" s="2">
        <v>-0.39202999999999999</v>
      </c>
      <c r="D11" s="2">
        <v>0.1</v>
      </c>
      <c r="E11" s="2">
        <v>51735000</v>
      </c>
      <c r="F11" s="2">
        <v>1.2151000000000001</v>
      </c>
      <c r="G11" s="2">
        <v>1</v>
      </c>
    </row>
    <row r="13" spans="1:19" ht="15.75" customHeight="1" x14ac:dyDescent="0.15">
      <c r="A13" s="1" t="s">
        <v>13</v>
      </c>
    </row>
    <row r="15" spans="1:19" ht="15.75" customHeight="1" x14ac:dyDescent="0.15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7" spans="1:19" ht="15.75" customHeight="1" x14ac:dyDescent="0.15">
      <c r="A17" s="1" t="s">
        <v>33</v>
      </c>
    </row>
    <row r="18" spans="1:19" ht="15.75" customHeight="1" x14ac:dyDescent="0.15">
      <c r="A18" s="2">
        <v>-2.3491</v>
      </c>
      <c r="B18" s="2">
        <v>-2.6777000000000002</v>
      </c>
      <c r="C18" s="2">
        <v>-7.4028999999999998</v>
      </c>
      <c r="D18" s="2">
        <v>-7.7314999999999996</v>
      </c>
      <c r="E18" s="2">
        <v>-15.928000000000001</v>
      </c>
      <c r="F18" s="2">
        <v>-15.6</v>
      </c>
      <c r="G18" s="2">
        <v>-16.257000000000001</v>
      </c>
      <c r="H18" s="2">
        <v>-8.2216000000000005</v>
      </c>
      <c r="I18" s="2">
        <v>-3.6561000000000003E-2</v>
      </c>
      <c r="J18" s="2">
        <v>2.7982</v>
      </c>
      <c r="K18" s="2">
        <v>3.4977999999999998</v>
      </c>
      <c r="L18" s="2">
        <v>4.3446999999999996</v>
      </c>
      <c r="M18" s="2">
        <v>4.8367000000000004</v>
      </c>
      <c r="N18" s="2">
        <v>6.4640000000000004</v>
      </c>
      <c r="O18" s="2">
        <v>6.4958999999999998</v>
      </c>
      <c r="P18" s="2">
        <v>-9.4263999999999992</v>
      </c>
      <c r="Q18" s="2">
        <v>4.8968999999999996</v>
      </c>
      <c r="R18" s="2">
        <v>6.1582999999999997</v>
      </c>
      <c r="S18" s="2">
        <v>3.9759000000000002</v>
      </c>
    </row>
    <row r="19" spans="1:19" ht="15.75" customHeight="1" x14ac:dyDescent="0.15">
      <c r="A19" s="1" t="s">
        <v>34</v>
      </c>
    </row>
    <row r="20" spans="1:19" ht="15.75" customHeight="1" x14ac:dyDescent="0.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2" spans="1:19" ht="15.75" customHeight="1" x14ac:dyDescent="0.15">
      <c r="A22" s="1" t="s">
        <v>35</v>
      </c>
    </row>
    <row r="23" spans="1:19" ht="15.75" customHeight="1" x14ac:dyDescent="0.15">
      <c r="A23" s="2">
        <v>1.5236999999999999E-6</v>
      </c>
      <c r="B23" s="2">
        <v>1.5236999999999999E-6</v>
      </c>
      <c r="C23" s="2">
        <v>1.4914E-6</v>
      </c>
      <c r="D23" s="2">
        <v>1.4914E-6</v>
      </c>
      <c r="E23" s="2">
        <v>1.8414000000000001E-6</v>
      </c>
      <c r="F23" s="2">
        <v>9.2068000000000001E-7</v>
      </c>
      <c r="G23" s="2">
        <v>9.2068000000000001E-7</v>
      </c>
      <c r="H23" s="2">
        <v>9.9129000000000008E-7</v>
      </c>
      <c r="I23" s="2">
        <v>3.8283000000000003E-6</v>
      </c>
      <c r="J23" s="2">
        <v>3.7712E-6</v>
      </c>
      <c r="K23" s="2">
        <v>0</v>
      </c>
      <c r="L23" s="2">
        <v>6.6681E-8</v>
      </c>
      <c r="M23" s="2">
        <v>0</v>
      </c>
      <c r="N23" s="2">
        <v>0</v>
      </c>
      <c r="O23" s="2">
        <v>3.738E-6</v>
      </c>
      <c r="P23" s="2">
        <v>4.2129E-8</v>
      </c>
      <c r="Q23" s="2">
        <v>3.4149999999999999E-6</v>
      </c>
      <c r="R23" s="2">
        <v>0</v>
      </c>
      <c r="S23" s="2">
        <v>0</v>
      </c>
    </row>
    <row r="24" spans="1:19" ht="15.75" customHeight="1" x14ac:dyDescent="0.15">
      <c r="A24" s="1" t="s">
        <v>36</v>
      </c>
    </row>
    <row r="25" spans="1:19" ht="15.75" customHeight="1" x14ac:dyDescent="0.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7" spans="1:19" ht="15.75" customHeight="1" x14ac:dyDescent="0.15">
      <c r="A27" s="1" t="s">
        <v>37</v>
      </c>
    </row>
    <row r="28" spans="1:19" ht="15.75" customHeight="1" x14ac:dyDescent="0.15">
      <c r="A28" s="2">
        <v>52.127000000000002</v>
      </c>
      <c r="B28" s="2">
        <v>52.127000000000002</v>
      </c>
      <c r="C28" s="2">
        <v>74.725999999999999</v>
      </c>
      <c r="D28" s="2">
        <v>74.725999999999999</v>
      </c>
      <c r="E28" s="2">
        <v>164.85</v>
      </c>
      <c r="F28" s="2">
        <v>164.85</v>
      </c>
      <c r="G28" s="2">
        <v>164.85</v>
      </c>
      <c r="H28" s="2">
        <v>125</v>
      </c>
      <c r="I28" s="2">
        <v>43.365000000000002</v>
      </c>
      <c r="J28" s="2">
        <v>188.5</v>
      </c>
      <c r="K28" s="2">
        <v>112.64</v>
      </c>
      <c r="L28" s="2">
        <v>3.1415999999999999</v>
      </c>
      <c r="M28" s="2">
        <v>9.5939999999999994</v>
      </c>
      <c r="N28" s="2">
        <v>188.5</v>
      </c>
      <c r="O28" s="2">
        <v>141.32</v>
      </c>
      <c r="P28" s="2">
        <v>3.1415999999999999</v>
      </c>
      <c r="Q28" s="2">
        <v>101.73</v>
      </c>
      <c r="R28" s="2">
        <v>3.1415999999999999</v>
      </c>
      <c r="S28" s="2">
        <v>3.1415999999999999</v>
      </c>
    </row>
    <row r="29" spans="1:19" ht="15.75" customHeight="1" x14ac:dyDescent="0.15">
      <c r="A29" s="1" t="s">
        <v>38</v>
      </c>
    </row>
    <row r="30" spans="1:19" ht="15.75" customHeight="1" x14ac:dyDescent="0.1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2" spans="1:19" ht="15.75" customHeight="1" x14ac:dyDescent="0.15">
      <c r="A32" s="1" t="s">
        <v>39</v>
      </c>
    </row>
    <row r="33" spans="1:19" ht="15.75" customHeight="1" x14ac:dyDescent="0.15">
      <c r="A33" s="2">
        <v>-140.13</v>
      </c>
      <c r="B33" s="2">
        <v>-140.13</v>
      </c>
      <c r="C33" s="2">
        <v>-140.13</v>
      </c>
      <c r="D33" s="2">
        <v>-140.13</v>
      </c>
      <c r="E33" s="2">
        <v>-140.13</v>
      </c>
      <c r="F33" s="2">
        <v>-140.13</v>
      </c>
      <c r="G33" s="2">
        <v>-140.13</v>
      </c>
      <c r="H33" s="2">
        <v>-140.13</v>
      </c>
      <c r="I33" s="2">
        <v>-141.13</v>
      </c>
      <c r="J33" s="2">
        <v>-140.13</v>
      </c>
      <c r="K33" s="2">
        <v>-140.13</v>
      </c>
      <c r="L33" s="2">
        <v>-140.13</v>
      </c>
      <c r="M33" s="2">
        <v>-140.13</v>
      </c>
      <c r="N33" s="2">
        <v>-140.13</v>
      </c>
      <c r="O33" s="2">
        <v>-140.13</v>
      </c>
      <c r="P33" s="2">
        <v>-140.13</v>
      </c>
      <c r="Q33" s="2">
        <v>-140.13</v>
      </c>
      <c r="R33" s="2">
        <v>-140.13</v>
      </c>
      <c r="S33" s="2">
        <v>-140.13</v>
      </c>
    </row>
    <row r="34" spans="1:19" ht="15.75" customHeight="1" x14ac:dyDescent="0.15">
      <c r="A34" s="1" t="s">
        <v>40</v>
      </c>
    </row>
    <row r="35" spans="1:19" ht="15.75" customHeight="1" x14ac:dyDescent="0.1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7" spans="1:19" ht="15.75" customHeight="1" x14ac:dyDescent="0.15">
      <c r="A37" s="1" t="s">
        <v>41</v>
      </c>
    </row>
    <row r="38" spans="1:19" ht="15.75" customHeight="1" x14ac:dyDescent="0.15">
      <c r="A38" s="2">
        <v>8.3941000000000002E-7</v>
      </c>
    </row>
    <row r="39" spans="1:19" ht="15.75" customHeight="1" x14ac:dyDescent="0.15">
      <c r="A39" s="1" t="s">
        <v>42</v>
      </c>
      <c r="B39" s="1" t="s">
        <v>43</v>
      </c>
      <c r="C39" s="1" t="s">
        <v>44</v>
      </c>
      <c r="D39" s="1" t="s">
        <v>45</v>
      </c>
    </row>
    <row r="40" spans="1:19" ht="15.75" customHeight="1" x14ac:dyDescent="0.15">
      <c r="A40" s="1" t="s">
        <v>46</v>
      </c>
      <c r="B40" s="1" t="s">
        <v>46</v>
      </c>
      <c r="C40" s="1" t="s">
        <v>46</v>
      </c>
      <c r="D40" s="1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C056-190A-D742-83DC-774B44CD3179}">
  <dimension ref="A1:S40"/>
  <sheetViews>
    <sheetView workbookViewId="0">
      <selection sqref="A1:T42"/>
    </sheetView>
  </sheetViews>
  <sheetFormatPr baseColWidth="10" defaultRowHeight="13" x14ac:dyDescent="0.15"/>
  <sheetData>
    <row r="1" spans="1:19" x14ac:dyDescent="0.15">
      <c r="A1" t="s">
        <v>0</v>
      </c>
    </row>
    <row r="3" spans="1:19" x14ac:dyDescent="0.15">
      <c r="A3" t="s">
        <v>140</v>
      </c>
    </row>
    <row r="5" spans="1:19" x14ac:dyDescent="0.15">
      <c r="A5" t="s">
        <v>134</v>
      </c>
    </row>
    <row r="6" spans="1:19" x14ac:dyDescent="0.15">
      <c r="A6" t="s">
        <v>135</v>
      </c>
    </row>
    <row r="7" spans="1:19" x14ac:dyDescent="0.15">
      <c r="A7" t="s">
        <v>136</v>
      </c>
    </row>
    <row r="8" spans="1:19" x14ac:dyDescent="0.15">
      <c r="A8" t="s">
        <v>137</v>
      </c>
    </row>
    <row r="10" spans="1:19" x14ac:dyDescent="0.1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19" x14ac:dyDescent="0.15">
      <c r="A11">
        <v>2048</v>
      </c>
      <c r="B11" s="33">
        <v>0.33333000000000002</v>
      </c>
      <c r="C11" s="33">
        <v>0.13056000000000001</v>
      </c>
      <c r="D11" s="33">
        <v>7.3515999999999998E-2</v>
      </c>
      <c r="E11" s="33">
        <v>51736000</v>
      </c>
      <c r="F11" s="33">
        <v>3</v>
      </c>
      <c r="G11" s="33">
        <v>-1</v>
      </c>
    </row>
    <row r="13" spans="1:19" x14ac:dyDescent="0.15">
      <c r="A13" t="s">
        <v>13</v>
      </c>
    </row>
    <row r="15" spans="1:19" x14ac:dyDescent="0.1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S15" t="s">
        <v>32</v>
      </c>
    </row>
    <row r="17" spans="1:19" x14ac:dyDescent="0.15">
      <c r="A17" t="s">
        <v>33</v>
      </c>
    </row>
    <row r="18" spans="1:19" x14ac:dyDescent="0.15">
      <c r="A18" s="33">
        <v>-2.3170999999999999</v>
      </c>
      <c r="B18" s="33">
        <v>-2.6457000000000002</v>
      </c>
      <c r="C18" s="33">
        <v>-7.4013</v>
      </c>
      <c r="D18" s="33">
        <v>-7.7298999999999998</v>
      </c>
      <c r="E18" s="33">
        <v>-16.158999999999999</v>
      </c>
      <c r="F18" s="33">
        <v>-15.831</v>
      </c>
      <c r="G18" s="33">
        <v>-16.488</v>
      </c>
      <c r="H18" s="33">
        <v>-8.3722999999999992</v>
      </c>
      <c r="I18" s="33">
        <v>-1.4397E-2</v>
      </c>
      <c r="J18" s="33">
        <v>2.7982</v>
      </c>
      <c r="K18" s="33">
        <v>3.3386999999999998</v>
      </c>
      <c r="L18" s="33">
        <v>5.0045000000000002</v>
      </c>
      <c r="M18" s="33">
        <v>4.7709000000000001</v>
      </c>
      <c r="N18" s="33">
        <v>6.7393999999999998</v>
      </c>
      <c r="O18" s="33">
        <v>6.4922000000000004</v>
      </c>
      <c r="P18" s="33">
        <v>-9.7158999999999995</v>
      </c>
      <c r="Q18" s="33">
        <v>4.5770999999999997</v>
      </c>
      <c r="R18" s="33">
        <v>6.1959999999999997</v>
      </c>
      <c r="S18" s="33">
        <v>4.2906000000000004</v>
      </c>
    </row>
    <row r="19" spans="1:19" x14ac:dyDescent="0.15">
      <c r="A19" t="s">
        <v>34</v>
      </c>
    </row>
    <row r="20" spans="1:19" x14ac:dyDescent="0.15">
      <c r="A20" s="33">
        <v>0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</row>
    <row r="22" spans="1:19" x14ac:dyDescent="0.15">
      <c r="A22" t="s">
        <v>35</v>
      </c>
    </row>
    <row r="23" spans="1:19" x14ac:dyDescent="0.15">
      <c r="A23" s="33">
        <v>1.2802E-6</v>
      </c>
      <c r="B23" s="33">
        <v>1.2802E-6</v>
      </c>
      <c r="C23" s="33">
        <v>1.4118E-6</v>
      </c>
      <c r="D23" s="33">
        <v>1.4118E-6</v>
      </c>
      <c r="E23" s="33">
        <v>1.0919000000000001E-6</v>
      </c>
      <c r="F23" s="33">
        <v>5.4593999999999998E-7</v>
      </c>
      <c r="G23" s="33">
        <v>5.4593999999999998E-7</v>
      </c>
      <c r="H23" s="33">
        <v>5.1495000000000004E-7</v>
      </c>
      <c r="I23" s="33">
        <v>2.1544000000000001E-6</v>
      </c>
      <c r="J23" s="33">
        <v>2.2185999999999998E-6</v>
      </c>
      <c r="K23" s="33">
        <v>0</v>
      </c>
      <c r="L23" s="33">
        <v>2.0285000000000001E-6</v>
      </c>
      <c r="M23" s="33">
        <v>4.3160999999999999E-8</v>
      </c>
      <c r="N23" s="33">
        <v>3.7570000000000001E-7</v>
      </c>
      <c r="O23" s="33">
        <v>7.2589000000000002E-8</v>
      </c>
      <c r="P23" s="33">
        <v>3.0966999999999999E-7</v>
      </c>
      <c r="Q23" s="33">
        <v>0</v>
      </c>
      <c r="R23" s="33">
        <v>1.3846000000000001E-6</v>
      </c>
      <c r="S23" s="33">
        <v>0</v>
      </c>
    </row>
    <row r="24" spans="1:19" x14ac:dyDescent="0.15">
      <c r="A24" t="s">
        <v>36</v>
      </c>
    </row>
    <row r="25" spans="1:19" x14ac:dyDescent="0.15">
      <c r="A25" s="33">
        <v>0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</row>
    <row r="27" spans="1:19" x14ac:dyDescent="0.15">
      <c r="A27" t="s">
        <v>37</v>
      </c>
    </row>
    <row r="28" spans="1:19" x14ac:dyDescent="0.15">
      <c r="A28" s="33">
        <v>54.078000000000003</v>
      </c>
      <c r="B28" s="33">
        <v>54.078000000000003</v>
      </c>
      <c r="C28" s="33">
        <v>58.99</v>
      </c>
      <c r="D28" s="33">
        <v>58.99</v>
      </c>
      <c r="E28" s="33">
        <v>54.798000000000002</v>
      </c>
      <c r="F28" s="33">
        <v>54.798000000000002</v>
      </c>
      <c r="G28" s="33">
        <v>54.798000000000002</v>
      </c>
      <c r="H28" s="33">
        <v>34.448999999999998</v>
      </c>
      <c r="I28" s="33">
        <v>32.567999999999998</v>
      </c>
      <c r="J28" s="33">
        <v>188.5</v>
      </c>
      <c r="K28" s="33">
        <v>188.5</v>
      </c>
      <c r="L28" s="33">
        <v>40.771999999999998</v>
      </c>
      <c r="M28" s="33">
        <v>3.1415999999999999</v>
      </c>
      <c r="N28" s="33">
        <v>20.981000000000002</v>
      </c>
      <c r="O28" s="33">
        <v>3.1415999999999999</v>
      </c>
      <c r="P28" s="33">
        <v>25.792000000000002</v>
      </c>
      <c r="Q28" s="33">
        <v>52.024999999999999</v>
      </c>
      <c r="R28" s="33">
        <v>188.5</v>
      </c>
      <c r="S28" s="33">
        <v>188.48</v>
      </c>
    </row>
    <row r="29" spans="1:19" x14ac:dyDescent="0.15">
      <c r="A29" t="s">
        <v>38</v>
      </c>
    </row>
    <row r="30" spans="1:19" x14ac:dyDescent="0.15">
      <c r="A30" s="33">
        <v>0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</row>
    <row r="32" spans="1:19" x14ac:dyDescent="0.15">
      <c r="A32" t="s">
        <v>39</v>
      </c>
    </row>
    <row r="33" spans="1:19" x14ac:dyDescent="0.15">
      <c r="A33" s="33">
        <v>45.238999999999997</v>
      </c>
      <c r="B33" s="33">
        <v>45.238999999999997</v>
      </c>
      <c r="C33" s="33">
        <v>45.238999999999997</v>
      </c>
      <c r="D33" s="33">
        <v>45.238999999999997</v>
      </c>
      <c r="E33" s="33">
        <v>45.238999999999997</v>
      </c>
      <c r="F33" s="33">
        <v>45.238999999999997</v>
      </c>
      <c r="G33" s="33">
        <v>45.238999999999997</v>
      </c>
      <c r="H33" s="33">
        <v>45.238999999999997</v>
      </c>
      <c r="I33" s="33">
        <v>45.238999999999997</v>
      </c>
      <c r="J33" s="33">
        <v>45.238999999999997</v>
      </c>
      <c r="K33" s="33">
        <v>45.238999999999997</v>
      </c>
      <c r="L33" s="33">
        <v>45.238999999999997</v>
      </c>
      <c r="M33" s="33">
        <v>45.238999999999997</v>
      </c>
      <c r="N33" s="33">
        <v>45.238999999999997</v>
      </c>
      <c r="O33" s="33">
        <v>45.238999999999997</v>
      </c>
      <c r="P33" s="33">
        <v>45.238999999999997</v>
      </c>
      <c r="Q33" s="33">
        <v>45.238999999999997</v>
      </c>
      <c r="R33" s="33">
        <v>45.238999999999997</v>
      </c>
      <c r="S33" s="33">
        <v>45.238999999999997</v>
      </c>
    </row>
    <row r="34" spans="1:19" x14ac:dyDescent="0.15">
      <c r="A34" t="s">
        <v>40</v>
      </c>
    </row>
    <row r="35" spans="1:19" x14ac:dyDescent="0.15">
      <c r="A35" s="33">
        <v>0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</row>
    <row r="37" spans="1:19" x14ac:dyDescent="0.15">
      <c r="A37" t="s">
        <v>138</v>
      </c>
    </row>
    <row r="38" spans="1:19" x14ac:dyDescent="0.15">
      <c r="A38" s="33">
        <v>7.9475999999999995E-7</v>
      </c>
    </row>
    <row r="39" spans="1:19" x14ac:dyDescent="0.15">
      <c r="A39" t="s">
        <v>42</v>
      </c>
      <c r="B39" t="s">
        <v>43</v>
      </c>
      <c r="C39" t="s">
        <v>44</v>
      </c>
      <c r="D39" t="s">
        <v>45</v>
      </c>
    </row>
    <row r="40" spans="1:19" x14ac:dyDescent="0.15">
      <c r="A40" t="s">
        <v>46</v>
      </c>
      <c r="B40" t="s">
        <v>46</v>
      </c>
      <c r="C40" t="s">
        <v>46</v>
      </c>
      <c r="D4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Result summary</vt:lpstr>
      <vt:lpstr>Ratio Calc</vt:lpstr>
      <vt:lpstr>LWP733</vt:lpstr>
      <vt:lpstr>LWP734</vt:lpstr>
      <vt:lpstr>LWP735</vt:lpstr>
      <vt:lpstr>LWP736</vt:lpstr>
      <vt:lpstr>LWP737</vt:lpstr>
      <vt:lpstr>LWP738</vt:lpstr>
      <vt:lpstr>LWP739</vt:lpstr>
      <vt:lpstr>LWP740</vt:lpstr>
      <vt:lpstr>LWP741</vt:lpstr>
      <vt:lpstr>LWP742</vt:lpstr>
      <vt:lpstr>LWP743</vt:lpstr>
      <vt:lpstr>LWP744</vt:lpstr>
      <vt:lpstr>LWP745</vt:lpstr>
      <vt:lpstr>LWP746</vt:lpstr>
      <vt:lpstr>LWP747</vt:lpstr>
      <vt:lpstr>LWP748</vt:lpstr>
      <vt:lpstr>LWP749</vt:lpstr>
      <vt:lpstr>LWP750</vt:lpstr>
      <vt:lpstr>LWP751</vt:lpstr>
      <vt:lpstr>LWP753</vt:lpstr>
      <vt:lpstr>LWP754</vt:lpstr>
      <vt:lpstr>LWP755</vt:lpstr>
      <vt:lpstr>LWP758</vt:lpstr>
      <vt:lpstr>LWP759</vt:lpstr>
      <vt:lpstr>LWP761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2022-07-12T11:05:29Z</dcterms:modified>
</cp:coreProperties>
</file>