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GitHub\MGL870-TP2-Remise\Analysis\"/>
    </mc:Choice>
  </mc:AlternateContent>
  <xr:revisionPtr revIDLastSave="0" documentId="13_ncr:1_{B21F6637-0F83-4C2E-90BF-007A776DF47F}" xr6:coauthVersionLast="47" xr6:coauthVersionMax="47" xr10:uidLastSave="{00000000-0000-0000-0000-000000000000}"/>
  <bookViews>
    <workbookView xWindow="-108" yWindow="-108" windowWidth="46296" windowHeight="25536" activeTab="5" xr2:uid="{00000000-000D-0000-FFFF-FFFF00000000}"/>
  </bookViews>
  <sheets>
    <sheet name="Stats" sheetId="1" r:id="rId1"/>
    <sheet name="Stats 2" sheetId="2" r:id="rId2"/>
    <sheet name="AUC" sheetId="3" r:id="rId3"/>
    <sheet name="RF+RL Traning" sheetId="4" r:id="rId4"/>
    <sheet name="Interpretation RF" sheetId="5" r:id="rId5"/>
    <sheet name="RF+RL Traning Aggregation" sheetId="7" r:id="rId6"/>
    <sheet name="Sheet1" sheetId="6" r:id="rId7"/>
  </sheets>
  <definedNames>
    <definedName name="_xlchart.v1.0" hidden="1">Stats!$B$6:$B$46</definedName>
    <definedName name="_xlchart.v1.1" hidden="1">Stats!$C$6:$C$46</definedName>
    <definedName name="_xlchart.v1.10" hidden="1">'RF+RL Traning'!$E$6:$E$35</definedName>
    <definedName name="_xlchart.v1.11" hidden="1">'Interpretation RF'!$D$10:$E$27</definedName>
    <definedName name="_xlchart.v1.12" hidden="1">'Interpretation RF'!$F$10:$F$27</definedName>
    <definedName name="_xlchart.v1.13" hidden="1">'Interpretation RF'!$F$9</definedName>
    <definedName name="_xlchart.v1.14" hidden="1">'RF+RL Traning Aggregation'!$C$5</definedName>
    <definedName name="_xlchart.v1.15" hidden="1">'RF+RL Traning Aggregation'!$C$6:$C$35</definedName>
    <definedName name="_xlchart.v1.16" hidden="1">'RF+RL Traning Aggregation'!$D$6:$D$35</definedName>
    <definedName name="_xlchart.v1.17" hidden="1">'RF+RL Traning Aggregation'!$E$5</definedName>
    <definedName name="_xlchart.v1.18" hidden="1">'RF+RL Traning Aggregation'!$E$6:$E$35</definedName>
    <definedName name="_xlchart.v1.19" hidden="1">Sheet1!$D$9:$E$26</definedName>
    <definedName name="_xlchart.v1.2" hidden="1">Stats!$B$6:$B$46</definedName>
    <definedName name="_xlchart.v1.20" hidden="1">Sheet1!$F$8</definedName>
    <definedName name="_xlchart.v1.21" hidden="1">Sheet1!$F$9:$F$26</definedName>
    <definedName name="_xlchart.v1.3" hidden="1">Stats!$C$6:$C$46</definedName>
    <definedName name="_xlchart.v1.4" hidden="1">'Stats 2'!$B$6:$B$46</definedName>
    <definedName name="_xlchart.v1.5" hidden="1">'Stats 2'!$D$6:$D$46</definedName>
    <definedName name="_xlchart.v1.6" hidden="1">'RF+RL Traning'!$C$5</definedName>
    <definedName name="_xlchart.v1.7" hidden="1">'RF+RL Traning'!$C$6:$C$35</definedName>
    <definedName name="_xlchart.v1.8" hidden="1">'RF+RL Traning'!$D$6:$D$35</definedName>
    <definedName name="_xlchart.v1.9" hidden="1">'RF+RL Traning'!$E$5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3" l="1"/>
  <c r="E42" i="3" s="1"/>
  <c r="D41" i="3"/>
  <c r="D42" i="3" s="1"/>
  <c r="C41" i="3"/>
  <c r="C42" i="3" s="1"/>
  <c r="E40" i="3"/>
  <c r="D40" i="3"/>
  <c r="C40" i="3"/>
  <c r="D22" i="3"/>
  <c r="D23" i="3" s="1"/>
  <c r="E22" i="3"/>
  <c r="E23" i="3" s="1"/>
  <c r="D21" i="3"/>
  <c r="E21" i="3"/>
  <c r="C22" i="3"/>
  <c r="C23" i="3" s="1"/>
  <c r="C21" i="3"/>
  <c r="E39" i="3"/>
  <c r="D39" i="3"/>
  <c r="C39" i="3"/>
  <c r="E38" i="3"/>
  <c r="D38" i="3"/>
  <c r="C38" i="3"/>
  <c r="E20" i="3"/>
  <c r="D20" i="3"/>
  <c r="C20" i="3"/>
  <c r="E19" i="3"/>
  <c r="D19" i="3"/>
  <c r="C19" i="3"/>
</calcChain>
</file>

<file path=xl/sharedStrings.xml><?xml version="1.0" encoding="utf-8"?>
<sst xmlns="http://schemas.openxmlformats.org/spreadsheetml/2006/main" count="346" uniqueCount="101">
  <si>
    <t>APPALLOC</t>
  </si>
  <si>
    <t>APPBUSY</t>
  </si>
  <si>
    <t>APPCHILD</t>
  </si>
  <si>
    <t>APPOUT</t>
  </si>
  <si>
    <t>APPREAD</t>
  </si>
  <si>
    <t>APPRES</t>
  </si>
  <si>
    <t>APPSEV</t>
  </si>
  <si>
    <t>APPTO</t>
  </si>
  <si>
    <t>APPTORUS</t>
  </si>
  <si>
    <t>APPUNAV</t>
  </si>
  <si>
    <t>KERNBIT</t>
  </si>
  <si>
    <t>KERNCON</t>
  </si>
  <si>
    <t>KERNDTLB</t>
  </si>
  <si>
    <t>KERNEXT</t>
  </si>
  <si>
    <t>KERNFLOAT</t>
  </si>
  <si>
    <t>KERNMC</t>
  </si>
  <si>
    <t>KERNMICRO</t>
  </si>
  <si>
    <t>KERNMNT</t>
  </si>
  <si>
    <t>KERNMNTF</t>
  </si>
  <si>
    <t>KERNNOETH</t>
  </si>
  <si>
    <t>KERNPAN</t>
  </si>
  <si>
    <t>KERNPOW</t>
  </si>
  <si>
    <t>KERNPROG</t>
  </si>
  <si>
    <t>KERNREC</t>
  </si>
  <si>
    <t>KERNRTSA</t>
  </si>
  <si>
    <t>KERNRTSP</t>
  </si>
  <si>
    <t>KERNSERV</t>
  </si>
  <si>
    <t>KERNSOCK</t>
  </si>
  <si>
    <t>KERNSTOR</t>
  </si>
  <si>
    <t>KERNTERM</t>
  </si>
  <si>
    <t>KERNTLBE</t>
  </si>
  <si>
    <t>LINKBLL</t>
  </si>
  <si>
    <t>LINKDISC</t>
  </si>
  <si>
    <t>LINKIAP</t>
  </si>
  <si>
    <t>LINKPAP</t>
  </si>
  <si>
    <t>MASABNORM</t>
  </si>
  <si>
    <t>MASNORM</t>
  </si>
  <si>
    <t>MMCS</t>
  </si>
  <si>
    <t>MONILL</t>
  </si>
  <si>
    <t>MONNULL</t>
  </si>
  <si>
    <t>MONPOW</t>
  </si>
  <si>
    <t>HARDWARE</t>
  </si>
  <si>
    <t>SOFTWARE</t>
  </si>
  <si>
    <t>INDETERMINATED</t>
  </si>
  <si>
    <t>Accuracy</t>
  </si>
  <si>
    <t>Recall</t>
  </si>
  <si>
    <t>AUC</t>
  </si>
  <si>
    <t>BootStrap</t>
  </si>
  <si>
    <t>Regression Linéaire</t>
  </si>
  <si>
    <t>Random Forest</t>
  </si>
  <si>
    <t>Moyenne</t>
  </si>
  <si>
    <t>Écart type</t>
  </si>
  <si>
    <t>BGL</t>
  </si>
  <si>
    <t>P2.75</t>
  </si>
  <si>
    <t>P97.5</t>
  </si>
  <si>
    <t>Confiance</t>
  </si>
  <si>
    <t>Metric Query</t>
  </si>
  <si>
    <t>RF Score</t>
  </si>
  <si>
    <t>RL Score</t>
  </si>
  <si>
    <t>F1-Score</t>
  </si>
  <si>
    <t>R-Square</t>
  </si>
  <si>
    <t>5000 th 50</t>
  </si>
  <si>
    <t>5000 th 15</t>
  </si>
  <si>
    <t>4500 th 15</t>
  </si>
  <si>
    <t>3000 th 45</t>
  </si>
  <si>
    <t>2000 th 50</t>
  </si>
  <si>
    <t>1000 th 50</t>
  </si>
  <si>
    <t>RF</t>
  </si>
  <si>
    <t>RL</t>
  </si>
  <si>
    <t>Window</t>
  </si>
  <si>
    <t>Rank</t>
  </si>
  <si>
    <t>Événement</t>
  </si>
  <si>
    <t>Importance [0-1]</t>
  </si>
  <si>
    <t>BGL - Random Forest 5M - KERNDTLB</t>
  </si>
  <si>
    <t>5000 TH 50</t>
  </si>
  <si>
    <t>3000 TH 45</t>
  </si>
  <si>
    <t>4500 TH 15</t>
  </si>
  <si>
    <t>1000 TH 50</t>
  </si>
  <si>
    <t>2000 TH 50</t>
  </si>
  <si>
    <t>5000 TH 15</t>
  </si>
  <si>
    <t>E306</t>
  </si>
  <si>
    <t>E349</t>
  </si>
  <si>
    <t>E375</t>
  </si>
  <si>
    <t>E170</t>
  </si>
  <si>
    <t>E255</t>
  </si>
  <si>
    <t>E171</t>
  </si>
  <si>
    <t>E259</t>
  </si>
  <si>
    <t>E332</t>
  </si>
  <si>
    <t>E258</t>
  </si>
  <si>
    <t>E331</t>
  </si>
  <si>
    <t>E172</t>
  </si>
  <si>
    <t>E230</t>
  </si>
  <si>
    <t>E4</t>
  </si>
  <si>
    <t>E280</t>
  </si>
  <si>
    <t>BGL - RL 5M - KERNDTLB</t>
  </si>
  <si>
    <t>5min</t>
  </si>
  <si>
    <t>10 min</t>
  </si>
  <si>
    <t>20 min</t>
  </si>
  <si>
    <t>30 min</t>
  </si>
  <si>
    <t>45 min</t>
  </si>
  <si>
    <t>60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</si>
</sst>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1" fillId="15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Stats!$B$6:$B$46</c:f>
              <c:strCache>
                <c:ptCount val="41"/>
                <c:pt idx="0">
                  <c:v>APPALLOC</c:v>
                </c:pt>
                <c:pt idx="1">
                  <c:v>APPBUSY</c:v>
                </c:pt>
                <c:pt idx="2">
                  <c:v>APPCHILD</c:v>
                </c:pt>
                <c:pt idx="3">
                  <c:v>APPOUT</c:v>
                </c:pt>
                <c:pt idx="4">
                  <c:v>APPREAD</c:v>
                </c:pt>
                <c:pt idx="5">
                  <c:v>APPRES</c:v>
                </c:pt>
                <c:pt idx="6">
                  <c:v>APPSEV</c:v>
                </c:pt>
                <c:pt idx="7">
                  <c:v>APPTO</c:v>
                </c:pt>
                <c:pt idx="8">
                  <c:v>APPTORUS</c:v>
                </c:pt>
                <c:pt idx="9">
                  <c:v>APPUNAV</c:v>
                </c:pt>
                <c:pt idx="10">
                  <c:v>KERNBIT</c:v>
                </c:pt>
                <c:pt idx="11">
                  <c:v>KERNCON</c:v>
                </c:pt>
                <c:pt idx="12">
                  <c:v>KERNDTLB</c:v>
                </c:pt>
                <c:pt idx="13">
                  <c:v>KERNEXT</c:v>
                </c:pt>
                <c:pt idx="14">
                  <c:v>KERNFLOAT</c:v>
                </c:pt>
                <c:pt idx="15">
                  <c:v>KERNMC</c:v>
                </c:pt>
                <c:pt idx="16">
                  <c:v>KERNMICRO</c:v>
                </c:pt>
                <c:pt idx="17">
                  <c:v>KERNMNT</c:v>
                </c:pt>
                <c:pt idx="18">
                  <c:v>KERNMNTF</c:v>
                </c:pt>
                <c:pt idx="19">
                  <c:v>KERNNOETH</c:v>
                </c:pt>
                <c:pt idx="20">
                  <c:v>KERNPAN</c:v>
                </c:pt>
                <c:pt idx="21">
                  <c:v>KERNPOW</c:v>
                </c:pt>
                <c:pt idx="22">
                  <c:v>KERNPROG</c:v>
                </c:pt>
                <c:pt idx="23">
                  <c:v>KERNREC</c:v>
                </c:pt>
                <c:pt idx="24">
                  <c:v>KERNRTSA</c:v>
                </c:pt>
                <c:pt idx="25">
                  <c:v>KERNRTSP</c:v>
                </c:pt>
                <c:pt idx="26">
                  <c:v>KERNSERV</c:v>
                </c:pt>
                <c:pt idx="27">
                  <c:v>KERNSOCK</c:v>
                </c:pt>
                <c:pt idx="28">
                  <c:v>KERNSTOR</c:v>
                </c:pt>
                <c:pt idx="29">
                  <c:v>KERNTERM</c:v>
                </c:pt>
                <c:pt idx="30">
                  <c:v>KERNTLBE</c:v>
                </c:pt>
                <c:pt idx="31">
                  <c:v>LINKBLL</c:v>
                </c:pt>
                <c:pt idx="32">
                  <c:v>LINKDISC</c:v>
                </c:pt>
                <c:pt idx="33">
                  <c:v>LINKIAP</c:v>
                </c:pt>
                <c:pt idx="34">
                  <c:v>LINKPAP</c:v>
                </c:pt>
                <c:pt idx="35">
                  <c:v>MASABNORM</c:v>
                </c:pt>
                <c:pt idx="36">
                  <c:v>MASNORM</c:v>
                </c:pt>
                <c:pt idx="37">
                  <c:v>MMCS</c:v>
                </c:pt>
                <c:pt idx="38">
                  <c:v>MONILL</c:v>
                </c:pt>
                <c:pt idx="39">
                  <c:v>MONNULL</c:v>
                </c:pt>
                <c:pt idx="40">
                  <c:v>MONPOW</c:v>
                </c:pt>
              </c:strCache>
            </c:strRef>
          </c:cat>
          <c:val>
            <c:numRef>
              <c:f>Stats!$C$6:$C$46</c:f>
              <c:numCache>
                <c:formatCode>General</c:formatCode>
                <c:ptCount val="41"/>
                <c:pt idx="0">
                  <c:v>144</c:v>
                </c:pt>
                <c:pt idx="1">
                  <c:v>512</c:v>
                </c:pt>
                <c:pt idx="2">
                  <c:v>320</c:v>
                </c:pt>
                <c:pt idx="3">
                  <c:v>816</c:v>
                </c:pt>
                <c:pt idx="4">
                  <c:v>5983</c:v>
                </c:pt>
                <c:pt idx="5">
                  <c:v>2370</c:v>
                </c:pt>
                <c:pt idx="6">
                  <c:v>49651</c:v>
                </c:pt>
                <c:pt idx="7">
                  <c:v>1991</c:v>
                </c:pt>
                <c:pt idx="8">
                  <c:v>10</c:v>
                </c:pt>
                <c:pt idx="9">
                  <c:v>2048</c:v>
                </c:pt>
                <c:pt idx="10">
                  <c:v>1</c:v>
                </c:pt>
                <c:pt idx="11">
                  <c:v>16</c:v>
                </c:pt>
                <c:pt idx="12">
                  <c:v>152734</c:v>
                </c:pt>
                <c:pt idx="13">
                  <c:v>1</c:v>
                </c:pt>
                <c:pt idx="14">
                  <c:v>3</c:v>
                </c:pt>
                <c:pt idx="15">
                  <c:v>342</c:v>
                </c:pt>
                <c:pt idx="16">
                  <c:v>1503</c:v>
                </c:pt>
                <c:pt idx="17">
                  <c:v>720</c:v>
                </c:pt>
                <c:pt idx="18">
                  <c:v>31531</c:v>
                </c:pt>
                <c:pt idx="19">
                  <c:v>14</c:v>
                </c:pt>
                <c:pt idx="20">
                  <c:v>18</c:v>
                </c:pt>
                <c:pt idx="21">
                  <c:v>192</c:v>
                </c:pt>
                <c:pt idx="22">
                  <c:v>5</c:v>
                </c:pt>
                <c:pt idx="23">
                  <c:v>6145</c:v>
                </c:pt>
                <c:pt idx="24">
                  <c:v>3</c:v>
                </c:pt>
                <c:pt idx="25">
                  <c:v>3983</c:v>
                </c:pt>
                <c:pt idx="26">
                  <c:v>94</c:v>
                </c:pt>
                <c:pt idx="27">
                  <c:v>209</c:v>
                </c:pt>
                <c:pt idx="28">
                  <c:v>63491</c:v>
                </c:pt>
                <c:pt idx="29">
                  <c:v>23338</c:v>
                </c:pt>
                <c:pt idx="30">
                  <c:v>1</c:v>
                </c:pt>
                <c:pt idx="31">
                  <c:v>2</c:v>
                </c:pt>
                <c:pt idx="32">
                  <c:v>24</c:v>
                </c:pt>
                <c:pt idx="33">
                  <c:v>166</c:v>
                </c:pt>
                <c:pt idx="34">
                  <c:v>14</c:v>
                </c:pt>
                <c:pt idx="35">
                  <c:v>37</c:v>
                </c:pt>
                <c:pt idx="36">
                  <c:v>10</c:v>
                </c:pt>
                <c:pt idx="37">
                  <c:v>3</c:v>
                </c:pt>
                <c:pt idx="38">
                  <c:v>1</c:v>
                </c:pt>
                <c:pt idx="39">
                  <c:v>2</c:v>
                </c:pt>
                <c:pt idx="4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5-467B-975C-B6A0EBCC8F1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419444223"/>
        <c:axId val="1419441823"/>
      </c:barChart>
      <c:catAx>
        <c:axId val="1419444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441823"/>
        <c:crosses val="autoZero"/>
        <c:auto val="1"/>
        <c:lblAlgn val="ctr"/>
        <c:lblOffset val="100"/>
        <c:noMultiLvlLbl val="0"/>
      </c:catAx>
      <c:valAx>
        <c:axId val="1419441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444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BGL - Distribution des alarmes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BGL - Distribution des alarmes</a:t>
          </a:r>
        </a:p>
      </cx:txPr>
    </cx:title>
    <cx:plotArea>
      <cx:plotAreaRegion>
        <cx:series layoutId="clusteredColumn" uniqueId="{F506E234-1374-4D65-8FD3-404296296C81}"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417C0536-9196-47D1-A117-B3FE0AE014E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/>
    <cx:plotArea>
      <cx:plotAreaRegion>
        <cx:series layoutId="treemap" uniqueId="{960D4E54-1EE5-4AED-B9B6-15B5BB00E6C6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txData>
          <cx:v>Alarmes par origine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Alarmes par origine</a:t>
          </a:r>
        </a:p>
      </cx:txPr>
    </cx:title>
    <cx:plotArea>
      <cx:plotAreaRegion>
        <cx:series layoutId="clusteredColumn" uniqueId="{25EFE5FE-EE0E-460E-A6D8-520F5C7BF9C1}"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49CCCFF8-512D-4458-B29F-2AF9A64AE69B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_xlchart.v1.7</cx:f>
      </cx:numDim>
    </cx:data>
    <cx:data id="1">
      <cx:strDim type="cat">
        <cx:f>_xlchart.v1.8</cx:f>
      </cx:strDim>
      <cx:numDim type="val">
        <cx:f>_xlchart.v1.10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/>
            </a:pPr>
            <a:r>
              <a:rPr lang="en-US" sz="1800" b="0" i="0" baseline="0">
                <a:effectLst/>
              </a:rPr>
              <a:t>Performances de RF et RL - BGL 5M - 80%-20% - Alarme </a:t>
            </a:r>
            <a:r>
              <a:rPr lang="en-US" sz="1800" b="0">
                <a:effectLst/>
              </a:rPr>
              <a:t>KERNDTLB</a:t>
            </a:r>
            <a:r>
              <a:rPr lang="en-US" sz="1800" b="0" i="0" baseline="0">
                <a:effectLst/>
              </a:rPr>
              <a:t> </a:t>
            </a:r>
            <a:endParaRPr lang="en-US" sz="1800">
              <a:effectLst/>
            </a:endParaRPr>
          </a:p>
        </cx:rich>
      </cx:tx>
    </cx:title>
    <cx:plotArea>
      <cx:plotAreaRegion>
        <cx:series layoutId="boxWhisker" uniqueId="{081407F1-00F4-4940-A706-C1CA52CC8A8E}">
          <cx:tx>
            <cx:txData>
              <cx:f>_xlchart.v1.6</cx:f>
              <cx:v>RF Score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800" b="0" i="0">
                    <a:solidFill>
                      <a:srgbClr val="595959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 sz="800"/>
              </a:p>
            </cx:txPr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DF9A-4B26-8D2E-E7F44D769E94}">
          <cx:tx>
            <cx:txData>
              <cx:f>_xlchart.v1.9</cx:f>
              <cx:v>RL Score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800" b="0" i="0">
                    <a:solidFill>
                      <a:srgbClr val="595959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 sz="800"/>
              </a:p>
            </cx:txPr>
            <cx:visibility seriesName="0" categoryName="0" value="1"/>
          </cx:dataLabels>
          <cx:dataId val="1"/>
          <cx:layoutPr>
            <cx:visibility meanLine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8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800"/>
          </a:p>
        </cx:txPr>
      </cx:axis>
      <cx:axis id="1">
        <cx:valScaling max="1"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8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800"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8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 sz="1800"/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_xlchart.v1.12</cx:f>
      </cx:numDim>
    </cx:data>
  </cx:chartData>
  <cx:chart>
    <cx:title pos="t" align="ctr" overlay="0">
      <cx:tx>
        <cx:txData>
          <cx:v>BGL - Random Forest - Fcteurs d'importance (top 3)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BGL - Random Forest - Fcteurs d'importance (top 3)</a:t>
          </a:r>
        </a:p>
      </cx:txPr>
    </cx:title>
    <cx:plotArea>
      <cx:plotAreaRegion>
        <cx:series layoutId="boxWhisker" uniqueId="{0C955709-CF03-49E9-824A-7CC04285969A}">
          <cx:tx>
            <cx:txData>
              <cx:f>_xlchart.v1.13</cx:f>
              <cx:v>Importance [0-1]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_xlchart.v1.16</cx:f>
      </cx:strDim>
      <cx:numDim type="val">
        <cx:f>_xlchart.v1.15</cx:f>
      </cx:numDim>
    </cx:data>
    <cx:data id="1">
      <cx:strDim type="cat">
        <cx:f>_xlchart.v1.16</cx:f>
      </cx:strDim>
      <cx:numDim type="val">
        <cx:f>_xlchart.v1.18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/>
            </a:pPr>
            <a:r>
              <a:rPr lang="en-US" sz="1800" b="0" i="0" baseline="0">
                <a:effectLst/>
              </a:rPr>
              <a:t>Performances de RF et RL - BGL 5M - 80%-20% - Aggrégations</a:t>
            </a:r>
            <a:endParaRPr lang="en-US" sz="1800">
              <a:effectLst/>
            </a:endParaRPr>
          </a:p>
        </cx:rich>
      </cx:tx>
    </cx:title>
    <cx:plotArea>
      <cx:plotAreaRegion>
        <cx:series layoutId="boxWhisker" uniqueId="{081407F1-00F4-4940-A706-C1CA52CC8A8E}">
          <cx:tx>
            <cx:txData>
              <cx:f>_xlchart.v1.14</cx:f>
              <cx:v>RF Score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800" b="0" i="0">
                    <a:solidFill>
                      <a:srgbClr val="595959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 sz="800"/>
              </a:p>
            </cx:txPr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DF9A-4B26-8D2E-E7F44D769E94}">
          <cx:tx>
            <cx:txData>
              <cx:f>_xlchart.v1.17</cx:f>
              <cx:v>RL Score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800" b="0" i="0">
                    <a:solidFill>
                      <a:srgbClr val="595959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 sz="800"/>
              </a:p>
            </cx:txPr>
            <cx:visibility seriesName="0" categoryName="0" value="1"/>
          </cx:dataLabels>
          <cx:dataId val="1"/>
          <cx:layoutPr>
            <cx:visibility meanLine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8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800"/>
          </a:p>
        </cx:txPr>
      </cx:axis>
      <cx:axis id="1">
        <cx:valScaling max="1"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8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800"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8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 sz="1800"/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_xlchart.v1.19</cx:f>
      </cx:strDim>
      <cx:numDim type="val">
        <cx:f>_xlchart.v1.21</cx:f>
      </cx:numDim>
    </cx:data>
  </cx:chartData>
  <cx:chart>
    <cx:title pos="t" align="ctr" overlay="0"/>
    <cx:plotArea>
      <cx:plotAreaRegion>
        <cx:series layoutId="boxWhisker" uniqueId="{7BA02CB4-84B4-4E92-A9C7-63ABE1B94395}">
          <cx:tx>
            <cx:txData>
              <cx:f>_xlchart.v1.20</cx:f>
              <cx:v>Importance [0-1]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lt1">
        <a:lumMod val="9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110489</xdr:colOff>
      <xdr:row>2</xdr:row>
      <xdr:rowOff>7620</xdr:rowOff>
    </xdr:from>
    <xdr:to>
      <xdr:col>37</xdr:col>
      <xdr:colOff>277090</xdr:colOff>
      <xdr:row>47</xdr:row>
      <xdr:rowOff>138546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44E0E10-9079-99B2-2B95-64E534C84E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23209" y="373380"/>
              <a:ext cx="20283401" cy="83605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740178</xdr:colOff>
      <xdr:row>72</xdr:row>
      <xdr:rowOff>147550</xdr:rowOff>
    </xdr:from>
    <xdr:to>
      <xdr:col>14</xdr:col>
      <xdr:colOff>512617</xdr:colOff>
      <xdr:row>98</xdr:row>
      <xdr:rowOff>56110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48EC83-2AF0-CBD1-B8BB-C0FD8495A9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295447</xdr:colOff>
      <xdr:row>78</xdr:row>
      <xdr:rowOff>130232</xdr:rowOff>
    </xdr:from>
    <xdr:to>
      <xdr:col>33</xdr:col>
      <xdr:colOff>459277</xdr:colOff>
      <xdr:row>102</xdr:row>
      <xdr:rowOff>99752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386518B-13F2-4175-D11F-4FA8C4D64F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42567" y="14394872"/>
              <a:ext cx="9307830" cy="4358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582930</xdr:colOff>
      <xdr:row>6</xdr:row>
      <xdr:rowOff>175260</xdr:rowOff>
    </xdr:from>
    <xdr:to>
      <xdr:col>22</xdr:col>
      <xdr:colOff>457200</xdr:colOff>
      <xdr:row>44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FDA6EC7-A48F-7A2C-068C-B43FD1F965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57850" y="1272540"/>
              <a:ext cx="9627870" cy="67894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</xdr:colOff>
      <xdr:row>2</xdr:row>
      <xdr:rowOff>3810</xdr:rowOff>
    </xdr:from>
    <xdr:to>
      <xdr:col>42</xdr:col>
      <xdr:colOff>426720</xdr:colOff>
      <xdr:row>68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3B3ED83-7711-D981-C81F-796C9C6055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65420" y="369570"/>
              <a:ext cx="22844760" cy="123024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4</xdr:row>
      <xdr:rowOff>26670</xdr:rowOff>
    </xdr:from>
    <xdr:to>
      <xdr:col>35</xdr:col>
      <xdr:colOff>38100</xdr:colOff>
      <xdr:row>66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0A2A436-D039-14E9-5C48-D00E07C7FF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75120" y="758190"/>
              <a:ext cx="17091660" cy="11372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</xdr:colOff>
      <xdr:row>2</xdr:row>
      <xdr:rowOff>3810</xdr:rowOff>
    </xdr:from>
    <xdr:to>
      <xdr:col>42</xdr:col>
      <xdr:colOff>426720</xdr:colOff>
      <xdr:row>68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DCB5CD9-3512-4CE7-A703-13FE928FE1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65420" y="369570"/>
              <a:ext cx="22844760" cy="123024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5</xdr:row>
      <xdr:rowOff>110490</xdr:rowOff>
    </xdr:from>
    <xdr:to>
      <xdr:col>21</xdr:col>
      <xdr:colOff>434340</xdr:colOff>
      <xdr:row>37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2F497B3-B841-DC96-1B5F-178FE2D37D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59980" y="1024890"/>
              <a:ext cx="8854440" cy="58178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C46"/>
  <sheetViews>
    <sheetView zoomScale="85" zoomScaleNormal="85" workbookViewId="0">
      <selection activeCell="AT28" sqref="AT28"/>
    </sheetView>
  </sheetViews>
  <sheetFormatPr defaultRowHeight="14.4" x14ac:dyDescent="0.3"/>
  <cols>
    <col min="2" max="2" width="12.88671875" customWidth="1"/>
  </cols>
  <sheetData>
    <row r="6" spans="2:3" x14ac:dyDescent="0.3">
      <c r="B6" t="s">
        <v>0</v>
      </c>
      <c r="C6">
        <v>144</v>
      </c>
    </row>
    <row r="7" spans="2:3" x14ac:dyDescent="0.3">
      <c r="B7" t="s">
        <v>1</v>
      </c>
      <c r="C7">
        <v>512</v>
      </c>
    </row>
    <row r="8" spans="2:3" x14ac:dyDescent="0.3">
      <c r="B8" t="s">
        <v>2</v>
      </c>
      <c r="C8">
        <v>320</v>
      </c>
    </row>
    <row r="9" spans="2:3" x14ac:dyDescent="0.3">
      <c r="B9" t="s">
        <v>3</v>
      </c>
      <c r="C9">
        <v>816</v>
      </c>
    </row>
    <row r="10" spans="2:3" x14ac:dyDescent="0.3">
      <c r="B10" t="s">
        <v>4</v>
      </c>
      <c r="C10">
        <v>5983</v>
      </c>
    </row>
    <row r="11" spans="2:3" x14ac:dyDescent="0.3">
      <c r="B11" t="s">
        <v>5</v>
      </c>
      <c r="C11">
        <v>2370</v>
      </c>
    </row>
    <row r="12" spans="2:3" x14ac:dyDescent="0.3">
      <c r="B12" t="s">
        <v>6</v>
      </c>
      <c r="C12">
        <v>49651</v>
      </c>
    </row>
    <row r="13" spans="2:3" x14ac:dyDescent="0.3">
      <c r="B13" t="s">
        <v>7</v>
      </c>
      <c r="C13">
        <v>1991</v>
      </c>
    </row>
    <row r="14" spans="2:3" x14ac:dyDescent="0.3">
      <c r="B14" t="s">
        <v>8</v>
      </c>
      <c r="C14">
        <v>10</v>
      </c>
    </row>
    <row r="15" spans="2:3" x14ac:dyDescent="0.3">
      <c r="B15" t="s">
        <v>9</v>
      </c>
      <c r="C15">
        <v>2048</v>
      </c>
    </row>
    <row r="16" spans="2:3" x14ac:dyDescent="0.3">
      <c r="B16" t="s">
        <v>10</v>
      </c>
      <c r="C16">
        <v>1</v>
      </c>
    </row>
    <row r="17" spans="2:3" x14ac:dyDescent="0.3">
      <c r="B17" t="s">
        <v>11</v>
      </c>
      <c r="C17">
        <v>16</v>
      </c>
    </row>
    <row r="18" spans="2:3" x14ac:dyDescent="0.3">
      <c r="B18" t="s">
        <v>12</v>
      </c>
      <c r="C18">
        <v>152734</v>
      </c>
    </row>
    <row r="19" spans="2:3" x14ac:dyDescent="0.3">
      <c r="B19" t="s">
        <v>13</v>
      </c>
      <c r="C19">
        <v>1</v>
      </c>
    </row>
    <row r="20" spans="2:3" x14ac:dyDescent="0.3">
      <c r="B20" t="s">
        <v>14</v>
      </c>
      <c r="C20">
        <v>3</v>
      </c>
    </row>
    <row r="21" spans="2:3" x14ac:dyDescent="0.3">
      <c r="B21" t="s">
        <v>15</v>
      </c>
      <c r="C21">
        <v>342</v>
      </c>
    </row>
    <row r="22" spans="2:3" x14ac:dyDescent="0.3">
      <c r="B22" t="s">
        <v>16</v>
      </c>
      <c r="C22">
        <v>1503</v>
      </c>
    </row>
    <row r="23" spans="2:3" x14ac:dyDescent="0.3">
      <c r="B23" t="s">
        <v>17</v>
      </c>
      <c r="C23">
        <v>720</v>
      </c>
    </row>
    <row r="24" spans="2:3" x14ac:dyDescent="0.3">
      <c r="B24" t="s">
        <v>18</v>
      </c>
      <c r="C24">
        <v>31531</v>
      </c>
    </row>
    <row r="25" spans="2:3" x14ac:dyDescent="0.3">
      <c r="B25" t="s">
        <v>19</v>
      </c>
      <c r="C25">
        <v>14</v>
      </c>
    </row>
    <row r="26" spans="2:3" x14ac:dyDescent="0.3">
      <c r="B26" t="s">
        <v>20</v>
      </c>
      <c r="C26">
        <v>18</v>
      </c>
    </row>
    <row r="27" spans="2:3" x14ac:dyDescent="0.3">
      <c r="B27" t="s">
        <v>21</v>
      </c>
      <c r="C27">
        <v>192</v>
      </c>
    </row>
    <row r="28" spans="2:3" x14ac:dyDescent="0.3">
      <c r="B28" t="s">
        <v>22</v>
      </c>
      <c r="C28">
        <v>5</v>
      </c>
    </row>
    <row r="29" spans="2:3" x14ac:dyDescent="0.3">
      <c r="B29" t="s">
        <v>23</v>
      </c>
      <c r="C29">
        <v>6145</v>
      </c>
    </row>
    <row r="30" spans="2:3" x14ac:dyDescent="0.3">
      <c r="B30" t="s">
        <v>24</v>
      </c>
      <c r="C30">
        <v>3</v>
      </c>
    </row>
    <row r="31" spans="2:3" x14ac:dyDescent="0.3">
      <c r="B31" t="s">
        <v>25</v>
      </c>
      <c r="C31">
        <v>3983</v>
      </c>
    </row>
    <row r="32" spans="2:3" x14ac:dyDescent="0.3">
      <c r="B32" t="s">
        <v>26</v>
      </c>
      <c r="C32">
        <v>94</v>
      </c>
    </row>
    <row r="33" spans="2:3" x14ac:dyDescent="0.3">
      <c r="B33" t="s">
        <v>27</v>
      </c>
      <c r="C33">
        <v>209</v>
      </c>
    </row>
    <row r="34" spans="2:3" x14ac:dyDescent="0.3">
      <c r="B34" t="s">
        <v>28</v>
      </c>
      <c r="C34">
        <v>63491</v>
      </c>
    </row>
    <row r="35" spans="2:3" x14ac:dyDescent="0.3">
      <c r="B35" t="s">
        <v>29</v>
      </c>
      <c r="C35">
        <v>23338</v>
      </c>
    </row>
    <row r="36" spans="2:3" x14ac:dyDescent="0.3">
      <c r="B36" t="s">
        <v>30</v>
      </c>
      <c r="C36">
        <v>1</v>
      </c>
    </row>
    <row r="37" spans="2:3" x14ac:dyDescent="0.3">
      <c r="B37" t="s">
        <v>31</v>
      </c>
      <c r="C37">
        <v>2</v>
      </c>
    </row>
    <row r="38" spans="2:3" x14ac:dyDescent="0.3">
      <c r="B38" t="s">
        <v>32</v>
      </c>
      <c r="C38">
        <v>24</v>
      </c>
    </row>
    <row r="39" spans="2:3" x14ac:dyDescent="0.3">
      <c r="B39" t="s">
        <v>33</v>
      </c>
      <c r="C39">
        <v>166</v>
      </c>
    </row>
    <row r="40" spans="2:3" x14ac:dyDescent="0.3">
      <c r="B40" t="s">
        <v>34</v>
      </c>
      <c r="C40">
        <v>14</v>
      </c>
    </row>
    <row r="41" spans="2:3" x14ac:dyDescent="0.3">
      <c r="B41" t="s">
        <v>35</v>
      </c>
      <c r="C41">
        <v>37</v>
      </c>
    </row>
    <row r="42" spans="2:3" x14ac:dyDescent="0.3">
      <c r="B42" t="s">
        <v>36</v>
      </c>
      <c r="C42">
        <v>10</v>
      </c>
    </row>
    <row r="43" spans="2:3" x14ac:dyDescent="0.3">
      <c r="B43" t="s">
        <v>37</v>
      </c>
      <c r="C43">
        <v>3</v>
      </c>
    </row>
    <row r="44" spans="2:3" x14ac:dyDescent="0.3">
      <c r="B44" t="s">
        <v>38</v>
      </c>
      <c r="C44">
        <v>1</v>
      </c>
    </row>
    <row r="45" spans="2:3" x14ac:dyDescent="0.3">
      <c r="B45" t="s">
        <v>39</v>
      </c>
      <c r="C45">
        <v>2</v>
      </c>
    </row>
    <row r="46" spans="2:3" x14ac:dyDescent="0.3">
      <c r="B46" t="s">
        <v>40</v>
      </c>
      <c r="C46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E5554-01EB-4F65-86DF-E2E38897144D}">
  <dimension ref="B6:D46"/>
  <sheetViews>
    <sheetView workbookViewId="0">
      <selection activeCell="U3" sqref="U3"/>
    </sheetView>
  </sheetViews>
  <sheetFormatPr defaultRowHeight="14.4" x14ac:dyDescent="0.3"/>
  <cols>
    <col min="2" max="2" width="19.109375" customWidth="1"/>
    <col min="3" max="3" width="19.33203125" customWidth="1"/>
  </cols>
  <sheetData>
    <row r="6" spans="2:4" x14ac:dyDescent="0.3">
      <c r="B6" s="1" t="s">
        <v>43</v>
      </c>
      <c r="C6" t="s">
        <v>0</v>
      </c>
      <c r="D6">
        <v>144</v>
      </c>
    </row>
    <row r="7" spans="2:4" x14ac:dyDescent="0.3">
      <c r="B7" s="1" t="s">
        <v>43</v>
      </c>
      <c r="C7" t="s">
        <v>1</v>
      </c>
      <c r="D7">
        <v>512</v>
      </c>
    </row>
    <row r="8" spans="2:4" x14ac:dyDescent="0.3">
      <c r="B8" s="1" t="s">
        <v>43</v>
      </c>
      <c r="C8" t="s">
        <v>2</v>
      </c>
      <c r="D8">
        <v>320</v>
      </c>
    </row>
    <row r="9" spans="2:4" x14ac:dyDescent="0.3">
      <c r="B9" s="1" t="s">
        <v>43</v>
      </c>
      <c r="C9" t="s">
        <v>3</v>
      </c>
      <c r="D9">
        <v>816</v>
      </c>
    </row>
    <row r="10" spans="2:4" x14ac:dyDescent="0.3">
      <c r="B10" s="1" t="s">
        <v>42</v>
      </c>
      <c r="C10" t="s">
        <v>4</v>
      </c>
      <c r="D10">
        <v>5983</v>
      </c>
    </row>
    <row r="11" spans="2:4" x14ac:dyDescent="0.3">
      <c r="B11" s="1" t="s">
        <v>42</v>
      </c>
      <c r="C11" t="s">
        <v>5</v>
      </c>
      <c r="D11">
        <v>2370</v>
      </c>
    </row>
    <row r="12" spans="2:4" x14ac:dyDescent="0.3">
      <c r="B12" s="1" t="s">
        <v>42</v>
      </c>
      <c r="C12" t="s">
        <v>6</v>
      </c>
      <c r="D12">
        <v>49651</v>
      </c>
    </row>
    <row r="13" spans="2:4" x14ac:dyDescent="0.3">
      <c r="B13" s="1" t="s">
        <v>43</v>
      </c>
      <c r="C13" t="s">
        <v>7</v>
      </c>
      <c r="D13">
        <v>1991</v>
      </c>
    </row>
    <row r="14" spans="2:4" x14ac:dyDescent="0.3">
      <c r="B14" s="1" t="s">
        <v>43</v>
      </c>
      <c r="C14" t="s">
        <v>8</v>
      </c>
      <c r="D14">
        <v>10</v>
      </c>
    </row>
    <row r="15" spans="2:4" x14ac:dyDescent="0.3">
      <c r="B15" s="1" t="s">
        <v>43</v>
      </c>
      <c r="C15" t="s">
        <v>9</v>
      </c>
      <c r="D15">
        <v>2048</v>
      </c>
    </row>
    <row r="16" spans="2:4" x14ac:dyDescent="0.3">
      <c r="B16" s="1" t="s">
        <v>43</v>
      </c>
      <c r="C16" t="s">
        <v>10</v>
      </c>
      <c r="D16">
        <v>1</v>
      </c>
    </row>
    <row r="17" spans="2:4" x14ac:dyDescent="0.3">
      <c r="B17" s="1" t="s">
        <v>43</v>
      </c>
      <c r="C17" t="s">
        <v>11</v>
      </c>
      <c r="D17">
        <v>16</v>
      </c>
    </row>
    <row r="18" spans="2:4" x14ac:dyDescent="0.3">
      <c r="B18" s="1" t="s">
        <v>41</v>
      </c>
      <c r="C18" t="s">
        <v>12</v>
      </c>
      <c r="D18">
        <v>152734</v>
      </c>
    </row>
    <row r="19" spans="2:4" x14ac:dyDescent="0.3">
      <c r="B19" s="1" t="s">
        <v>43</v>
      </c>
      <c r="C19" t="s">
        <v>13</v>
      </c>
      <c r="D19">
        <v>1</v>
      </c>
    </row>
    <row r="20" spans="2:4" x14ac:dyDescent="0.3">
      <c r="B20" s="1" t="s">
        <v>43</v>
      </c>
      <c r="C20" t="s">
        <v>14</v>
      </c>
      <c r="D20">
        <v>3</v>
      </c>
    </row>
    <row r="21" spans="2:4" x14ac:dyDescent="0.3">
      <c r="B21" s="1" t="s">
        <v>43</v>
      </c>
      <c r="C21" t="s">
        <v>15</v>
      </c>
      <c r="D21">
        <v>342</v>
      </c>
    </row>
    <row r="22" spans="2:4" x14ac:dyDescent="0.3">
      <c r="B22" s="1" t="s">
        <v>43</v>
      </c>
      <c r="C22" t="s">
        <v>16</v>
      </c>
      <c r="D22">
        <v>1503</v>
      </c>
    </row>
    <row r="23" spans="2:4" x14ac:dyDescent="0.3">
      <c r="B23" s="1" t="s">
        <v>43</v>
      </c>
      <c r="C23" t="s">
        <v>17</v>
      </c>
      <c r="D23">
        <v>720</v>
      </c>
    </row>
    <row r="24" spans="2:4" x14ac:dyDescent="0.3">
      <c r="B24" s="1" t="s">
        <v>42</v>
      </c>
      <c r="C24" t="s">
        <v>18</v>
      </c>
      <c r="D24">
        <v>31531</v>
      </c>
    </row>
    <row r="25" spans="2:4" x14ac:dyDescent="0.3">
      <c r="B25" s="1" t="s">
        <v>43</v>
      </c>
      <c r="C25" t="s">
        <v>19</v>
      </c>
      <c r="D25">
        <v>14</v>
      </c>
    </row>
    <row r="26" spans="2:4" x14ac:dyDescent="0.3">
      <c r="B26" s="1" t="s">
        <v>43</v>
      </c>
      <c r="C26" t="s">
        <v>20</v>
      </c>
      <c r="D26">
        <v>18</v>
      </c>
    </row>
    <row r="27" spans="2:4" x14ac:dyDescent="0.3">
      <c r="B27" s="1" t="s">
        <v>43</v>
      </c>
      <c r="C27" t="s">
        <v>21</v>
      </c>
      <c r="D27">
        <v>192</v>
      </c>
    </row>
    <row r="28" spans="2:4" x14ac:dyDescent="0.3">
      <c r="B28" s="1" t="s">
        <v>43</v>
      </c>
      <c r="C28" t="s">
        <v>22</v>
      </c>
      <c r="D28">
        <v>5</v>
      </c>
    </row>
    <row r="29" spans="2:4" x14ac:dyDescent="0.3">
      <c r="B29" s="1" t="s">
        <v>42</v>
      </c>
      <c r="C29" t="s">
        <v>23</v>
      </c>
      <c r="D29">
        <v>6145</v>
      </c>
    </row>
    <row r="30" spans="2:4" x14ac:dyDescent="0.3">
      <c r="B30" s="1" t="s">
        <v>43</v>
      </c>
      <c r="C30" t="s">
        <v>24</v>
      </c>
      <c r="D30">
        <v>3</v>
      </c>
    </row>
    <row r="31" spans="2:4" x14ac:dyDescent="0.3">
      <c r="B31" s="1" t="s">
        <v>42</v>
      </c>
      <c r="C31" t="s">
        <v>25</v>
      </c>
      <c r="D31">
        <v>3983</v>
      </c>
    </row>
    <row r="32" spans="2:4" x14ac:dyDescent="0.3">
      <c r="B32" s="1" t="s">
        <v>43</v>
      </c>
      <c r="C32" t="s">
        <v>26</v>
      </c>
      <c r="D32">
        <v>94</v>
      </c>
    </row>
    <row r="33" spans="2:4" x14ac:dyDescent="0.3">
      <c r="B33" s="1" t="s">
        <v>43</v>
      </c>
      <c r="C33" t="s">
        <v>27</v>
      </c>
      <c r="D33">
        <v>209</v>
      </c>
    </row>
    <row r="34" spans="2:4" x14ac:dyDescent="0.3">
      <c r="B34" s="1" t="s">
        <v>41</v>
      </c>
      <c r="C34" t="s">
        <v>28</v>
      </c>
      <c r="D34">
        <v>63491</v>
      </c>
    </row>
    <row r="35" spans="2:4" x14ac:dyDescent="0.3">
      <c r="B35" s="1" t="s">
        <v>43</v>
      </c>
      <c r="C35" t="s">
        <v>29</v>
      </c>
      <c r="D35">
        <v>23338</v>
      </c>
    </row>
    <row r="36" spans="2:4" x14ac:dyDescent="0.3">
      <c r="B36" s="1" t="s">
        <v>43</v>
      </c>
      <c r="C36" t="s">
        <v>30</v>
      </c>
      <c r="D36">
        <v>1</v>
      </c>
    </row>
    <row r="37" spans="2:4" x14ac:dyDescent="0.3">
      <c r="B37" s="1" t="s">
        <v>43</v>
      </c>
      <c r="C37" t="s">
        <v>31</v>
      </c>
      <c r="D37">
        <v>2</v>
      </c>
    </row>
    <row r="38" spans="2:4" x14ac:dyDescent="0.3">
      <c r="B38" s="1" t="s">
        <v>43</v>
      </c>
      <c r="C38" t="s">
        <v>32</v>
      </c>
      <c r="D38">
        <v>24</v>
      </c>
    </row>
    <row r="39" spans="2:4" x14ac:dyDescent="0.3">
      <c r="B39" s="1" t="s">
        <v>43</v>
      </c>
      <c r="C39" t="s">
        <v>33</v>
      </c>
      <c r="D39">
        <v>166</v>
      </c>
    </row>
    <row r="40" spans="2:4" x14ac:dyDescent="0.3">
      <c r="B40" s="1" t="s">
        <v>43</v>
      </c>
      <c r="C40" t="s">
        <v>34</v>
      </c>
      <c r="D40">
        <v>14</v>
      </c>
    </row>
    <row r="41" spans="2:4" x14ac:dyDescent="0.3">
      <c r="B41" s="1" t="s">
        <v>43</v>
      </c>
      <c r="C41" t="s">
        <v>35</v>
      </c>
      <c r="D41">
        <v>37</v>
      </c>
    </row>
    <row r="42" spans="2:4" x14ac:dyDescent="0.3">
      <c r="B42" s="1" t="s">
        <v>43</v>
      </c>
      <c r="C42" t="s">
        <v>36</v>
      </c>
      <c r="D42">
        <v>10</v>
      </c>
    </row>
    <row r="43" spans="2:4" x14ac:dyDescent="0.3">
      <c r="B43" s="1" t="s">
        <v>43</v>
      </c>
      <c r="C43" t="s">
        <v>37</v>
      </c>
      <c r="D43">
        <v>3</v>
      </c>
    </row>
    <row r="44" spans="2:4" x14ac:dyDescent="0.3">
      <c r="B44" s="1" t="s">
        <v>43</v>
      </c>
      <c r="C44" t="s">
        <v>38</v>
      </c>
      <c r="D44">
        <v>1</v>
      </c>
    </row>
    <row r="45" spans="2:4" x14ac:dyDescent="0.3">
      <c r="B45" s="1" t="s">
        <v>43</v>
      </c>
      <c r="C45" t="s">
        <v>39</v>
      </c>
      <c r="D45">
        <v>2</v>
      </c>
    </row>
    <row r="46" spans="2:4" x14ac:dyDescent="0.3">
      <c r="B46" s="1" t="s">
        <v>43</v>
      </c>
      <c r="C46" t="s">
        <v>40</v>
      </c>
      <c r="D46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5F75-7C24-44B7-9C4B-11B76B25B82F}">
  <dimension ref="B4:E42"/>
  <sheetViews>
    <sheetView workbookViewId="0">
      <selection activeCell="E48" sqref="E48"/>
    </sheetView>
  </sheetViews>
  <sheetFormatPr defaultRowHeight="14.4" x14ac:dyDescent="0.3"/>
  <cols>
    <col min="2" max="2" width="13.5546875" customWidth="1"/>
    <col min="3" max="3" width="16.88671875" customWidth="1"/>
    <col min="4" max="4" width="19" customWidth="1"/>
    <col min="5" max="5" width="20.21875" customWidth="1"/>
  </cols>
  <sheetData>
    <row r="4" spans="2:5" ht="33.6" customHeight="1" x14ac:dyDescent="0.65">
      <c r="B4" s="17" t="s">
        <v>52</v>
      </c>
      <c r="C4" s="17"/>
      <c r="D4" s="17"/>
      <c r="E4" s="17"/>
    </row>
    <row r="6" spans="2:5" ht="23.4" x14ac:dyDescent="0.45">
      <c r="B6" s="16" t="s">
        <v>49</v>
      </c>
      <c r="C6" s="16"/>
      <c r="D6" s="16"/>
      <c r="E6" s="16"/>
    </row>
    <row r="7" spans="2:5" x14ac:dyDescent="0.3">
      <c r="B7" s="3" t="s">
        <v>47</v>
      </c>
      <c r="C7" s="3" t="s">
        <v>44</v>
      </c>
      <c r="D7" s="3" t="s">
        <v>45</v>
      </c>
      <c r="E7" s="3" t="s">
        <v>46</v>
      </c>
    </row>
    <row r="8" spans="2:5" x14ac:dyDescent="0.3">
      <c r="B8" s="2">
        <v>1</v>
      </c>
      <c r="C8" s="2">
        <v>0.99839999999999995</v>
      </c>
      <c r="D8" s="2">
        <v>0.44</v>
      </c>
      <c r="E8" s="2">
        <v>0.85</v>
      </c>
    </row>
    <row r="9" spans="2:5" x14ac:dyDescent="0.3">
      <c r="B9" s="2">
        <v>2</v>
      </c>
      <c r="C9" s="2">
        <v>0.99829999999999997</v>
      </c>
      <c r="D9" s="2">
        <v>0.47</v>
      </c>
      <c r="E9" s="2">
        <v>0.89</v>
      </c>
    </row>
    <row r="10" spans="2:5" x14ac:dyDescent="0.3">
      <c r="B10" s="2">
        <v>3</v>
      </c>
      <c r="C10" s="2">
        <v>0.99819999999999998</v>
      </c>
      <c r="D10" s="2">
        <v>0.52</v>
      </c>
      <c r="E10" s="2">
        <v>0.91</v>
      </c>
    </row>
    <row r="11" spans="2:5" x14ac:dyDescent="0.3">
      <c r="B11" s="2">
        <v>4</v>
      </c>
      <c r="C11" s="2">
        <v>0.99839999999999995</v>
      </c>
      <c r="D11" s="2">
        <v>0.66</v>
      </c>
      <c r="E11" s="2">
        <v>0.9</v>
      </c>
    </row>
    <row r="12" spans="2:5" x14ac:dyDescent="0.3">
      <c r="B12" s="2">
        <v>5</v>
      </c>
      <c r="C12" s="2">
        <v>0.99780000000000002</v>
      </c>
      <c r="D12" s="2">
        <v>0.43</v>
      </c>
      <c r="E12" s="2">
        <v>0.88</v>
      </c>
    </row>
    <row r="13" spans="2:5" x14ac:dyDescent="0.3">
      <c r="B13" s="2">
        <v>6</v>
      </c>
      <c r="C13" s="2">
        <v>0.99839999999999995</v>
      </c>
      <c r="D13" s="2">
        <v>0.48</v>
      </c>
      <c r="E13" s="2">
        <v>0.92</v>
      </c>
    </row>
    <row r="14" spans="2:5" x14ac:dyDescent="0.3">
      <c r="B14" s="2">
        <v>7</v>
      </c>
      <c r="C14" s="2">
        <v>0.99850000000000005</v>
      </c>
      <c r="D14" s="2">
        <v>0.6</v>
      </c>
      <c r="E14" s="2">
        <v>0.95</v>
      </c>
    </row>
    <row r="15" spans="2:5" x14ac:dyDescent="0.3">
      <c r="B15" s="2">
        <v>8</v>
      </c>
      <c r="C15" s="2">
        <v>0.99870000000000003</v>
      </c>
      <c r="D15" s="2">
        <v>0.62</v>
      </c>
      <c r="E15" s="2">
        <v>0.93</v>
      </c>
    </row>
    <row r="16" spans="2:5" x14ac:dyDescent="0.3">
      <c r="B16" s="2">
        <v>9</v>
      </c>
      <c r="C16" s="2">
        <v>0.99860000000000004</v>
      </c>
      <c r="D16" s="2">
        <v>0.55000000000000004</v>
      </c>
      <c r="E16" s="2">
        <v>0.89</v>
      </c>
    </row>
    <row r="17" spans="2:5" x14ac:dyDescent="0.3">
      <c r="B17" s="2">
        <v>10</v>
      </c>
      <c r="C17" s="2">
        <v>0.99809999999999999</v>
      </c>
      <c r="D17" s="2">
        <v>0.42</v>
      </c>
      <c r="E17" s="2">
        <v>0.92</v>
      </c>
    </row>
    <row r="19" spans="2:5" x14ac:dyDescent="0.3">
      <c r="B19" s="8" t="s">
        <v>50</v>
      </c>
      <c r="C19" s="4">
        <f>AVERAGE(C8:C17)</f>
        <v>0.99834000000000001</v>
      </c>
      <c r="D19" s="4">
        <f>AVERAGE(D8:D17)</f>
        <v>0.51899999999999991</v>
      </c>
      <c r="E19" s="4">
        <f>AVERAGE(E8:E17)</f>
        <v>0.90399999999999991</v>
      </c>
    </row>
    <row r="20" spans="2:5" x14ac:dyDescent="0.3">
      <c r="B20" s="9" t="s">
        <v>51</v>
      </c>
      <c r="C20" s="5">
        <f>_xlfn.STDEV.P(C8:C17)</f>
        <v>2.4576411454889835E-4</v>
      </c>
      <c r="D20" s="5">
        <f>_xlfn.STDEV.P(D8:D17)</f>
        <v>8.092589202474107E-2</v>
      </c>
      <c r="E20" s="5">
        <f>_xlfn.STDEV.P(E8:E17)</f>
        <v>2.6907248094147424E-2</v>
      </c>
    </row>
    <row r="21" spans="2:5" x14ac:dyDescent="0.3">
      <c r="B21" s="10" t="s">
        <v>53</v>
      </c>
      <c r="C21" s="11">
        <f>_xlfn.PERCENTILE.INC(C8:C17,0.275)</f>
        <v>0.99824749999999995</v>
      </c>
      <c r="D21" s="11">
        <f t="shared" ref="D21:E21" si="0">_xlfn.PERCENTILE.INC(D8:D17,0.275)</f>
        <v>0.45424999999999999</v>
      </c>
      <c r="E21" s="11">
        <f t="shared" si="0"/>
        <v>0.89</v>
      </c>
    </row>
    <row r="22" spans="2:5" x14ac:dyDescent="0.3">
      <c r="B22" s="10" t="s">
        <v>54</v>
      </c>
      <c r="C22" s="11">
        <f>_xlfn.PERCENTILE.INC(C9:C18,0.975)</f>
        <v>0.99868000000000001</v>
      </c>
      <c r="D22" s="11">
        <f t="shared" ref="D22:E22" si="1">_xlfn.PERCENTILE.INC(D9:D18,0.975)</f>
        <v>0.65200000000000002</v>
      </c>
      <c r="E22" s="11">
        <f t="shared" si="1"/>
        <v>0.94599999999999995</v>
      </c>
    </row>
    <row r="23" spans="2:5" x14ac:dyDescent="0.3">
      <c r="B23" s="12" t="s">
        <v>55</v>
      </c>
      <c r="C23" s="13">
        <f>C22-C21</f>
        <v>4.3250000000005784E-4</v>
      </c>
      <c r="D23" s="13">
        <f t="shared" ref="D23:E23" si="2">D22-D21</f>
        <v>0.19775000000000004</v>
      </c>
      <c r="E23" s="13">
        <f t="shared" si="2"/>
        <v>5.5999999999999939E-2</v>
      </c>
    </row>
    <row r="25" spans="2:5" ht="23.4" x14ac:dyDescent="0.45">
      <c r="B25" s="16" t="s">
        <v>48</v>
      </c>
      <c r="C25" s="16"/>
      <c r="D25" s="16"/>
      <c r="E25" s="16"/>
    </row>
    <row r="26" spans="2:5" x14ac:dyDescent="0.3">
      <c r="B26" s="3" t="s">
        <v>47</v>
      </c>
      <c r="C26" s="3" t="s">
        <v>44</v>
      </c>
      <c r="D26" s="3" t="s">
        <v>45</v>
      </c>
      <c r="E26" s="3" t="s">
        <v>46</v>
      </c>
    </row>
    <row r="27" spans="2:5" x14ac:dyDescent="0.3">
      <c r="B27" s="2">
        <v>1</v>
      </c>
      <c r="C27" s="2">
        <v>0.99829999999999997</v>
      </c>
      <c r="D27" s="2">
        <v>0.11</v>
      </c>
      <c r="E27" s="2">
        <v>0.97</v>
      </c>
    </row>
    <row r="28" spans="2:5" x14ac:dyDescent="0.3">
      <c r="B28" s="2">
        <v>2</v>
      </c>
      <c r="C28" s="2">
        <v>0.99819999999999998</v>
      </c>
      <c r="D28" s="2">
        <v>0.13</v>
      </c>
      <c r="E28" s="2">
        <v>0.98</v>
      </c>
    </row>
    <row r="29" spans="2:5" x14ac:dyDescent="0.3">
      <c r="B29" s="2">
        <v>3</v>
      </c>
      <c r="C29" s="2">
        <v>0.99829999999999997</v>
      </c>
      <c r="D29" s="2">
        <v>0.16</v>
      </c>
      <c r="E29" s="2">
        <v>0.97</v>
      </c>
    </row>
    <row r="30" spans="2:5" x14ac:dyDescent="0.3">
      <c r="B30" s="2">
        <v>4</v>
      </c>
      <c r="C30" s="2">
        <v>0.99780000000000002</v>
      </c>
      <c r="D30" s="2">
        <v>0.16</v>
      </c>
      <c r="E30" s="2">
        <v>0.97</v>
      </c>
    </row>
    <row r="31" spans="2:5" x14ac:dyDescent="0.3">
      <c r="B31" s="2">
        <v>5</v>
      </c>
      <c r="C31" s="2">
        <v>0.99760000000000004</v>
      </c>
      <c r="D31" s="2">
        <v>7.0000000000000007E-2</v>
      </c>
      <c r="E31" s="2">
        <v>0.97</v>
      </c>
    </row>
    <row r="32" spans="2:5" x14ac:dyDescent="0.3">
      <c r="B32" s="2">
        <v>6</v>
      </c>
      <c r="C32" s="2">
        <v>0.99839999999999995</v>
      </c>
      <c r="D32" s="2">
        <v>0.19</v>
      </c>
      <c r="E32" s="2">
        <v>0.98</v>
      </c>
    </row>
    <row r="33" spans="2:5" x14ac:dyDescent="0.3">
      <c r="B33" s="2">
        <v>7</v>
      </c>
      <c r="C33" s="2">
        <v>0.99819999999999998</v>
      </c>
      <c r="D33" s="2">
        <v>0.22</v>
      </c>
      <c r="E33" s="2">
        <v>0.98</v>
      </c>
    </row>
    <row r="34" spans="2:5" x14ac:dyDescent="0.3">
      <c r="B34" s="2">
        <v>8</v>
      </c>
      <c r="C34" s="2">
        <v>0.998</v>
      </c>
      <c r="D34" s="2">
        <v>0.15</v>
      </c>
      <c r="E34" s="2">
        <v>0.97</v>
      </c>
    </row>
    <row r="35" spans="2:5" x14ac:dyDescent="0.3">
      <c r="B35" s="2">
        <v>9</v>
      </c>
      <c r="C35" s="2">
        <v>0.99860000000000004</v>
      </c>
      <c r="D35" s="2">
        <v>0.23</v>
      </c>
      <c r="E35" s="2">
        <v>0.98</v>
      </c>
    </row>
    <row r="36" spans="2:5" x14ac:dyDescent="0.3">
      <c r="B36" s="2">
        <v>10</v>
      </c>
      <c r="C36" s="2">
        <v>0.998</v>
      </c>
      <c r="D36" s="2">
        <v>0.2</v>
      </c>
      <c r="E36" s="2">
        <v>0.98</v>
      </c>
    </row>
    <row r="38" spans="2:5" x14ac:dyDescent="0.3">
      <c r="B38" s="6" t="s">
        <v>50</v>
      </c>
      <c r="C38" s="4">
        <f>AVERAGE(C27:C36)</f>
        <v>0.99813999999999992</v>
      </c>
      <c r="D38" s="4">
        <f>AVERAGE(D27:D36)</f>
        <v>0.16199999999999998</v>
      </c>
      <c r="E38" s="4">
        <f>AVERAGE(E27:E36)</f>
        <v>0.97499999999999998</v>
      </c>
    </row>
    <row r="39" spans="2:5" x14ac:dyDescent="0.3">
      <c r="B39" s="7" t="s">
        <v>51</v>
      </c>
      <c r="C39" s="5">
        <f>_xlfn.STDEV.P(C27:C36)</f>
        <v>2.799999999999874E-4</v>
      </c>
      <c r="D39" s="5">
        <f>_xlfn.STDEV.P(D27:D36)</f>
        <v>4.7497368348151769E-2</v>
      </c>
      <c r="E39" s="5">
        <f>_xlfn.STDEV.P(E27:E36)</f>
        <v>5.0000000000000044E-3</v>
      </c>
    </row>
    <row r="40" spans="2:5" x14ac:dyDescent="0.3">
      <c r="B40" s="10" t="s">
        <v>53</v>
      </c>
      <c r="C40" s="11">
        <f>_xlfn.PERCENTILE.INC(C27:C36,0.275)</f>
        <v>0.998</v>
      </c>
      <c r="D40" s="11">
        <f t="shared" ref="D40:E40" si="3">_xlfn.PERCENTILE.INC(D27:D36,0.275)</f>
        <v>0.13950000000000001</v>
      </c>
      <c r="E40" s="11">
        <f t="shared" si="3"/>
        <v>0.97</v>
      </c>
    </row>
    <row r="41" spans="2:5" x14ac:dyDescent="0.3">
      <c r="B41" s="10" t="s">
        <v>54</v>
      </c>
      <c r="C41" s="11">
        <f>_xlfn.PERCENTILE.INC(C28:C37,0.975)</f>
        <v>0.99856</v>
      </c>
      <c r="D41" s="11">
        <f t="shared" ref="D41:E41" si="4">_xlfn.PERCENTILE.INC(D28:D37,0.975)</f>
        <v>0.22800000000000001</v>
      </c>
      <c r="E41" s="11">
        <f t="shared" si="4"/>
        <v>0.98</v>
      </c>
    </row>
    <row r="42" spans="2:5" x14ac:dyDescent="0.3">
      <c r="B42" s="12" t="s">
        <v>55</v>
      </c>
      <c r="C42" s="13">
        <f>C41-C40</f>
        <v>5.6000000000000494E-4</v>
      </c>
      <c r="D42" s="13">
        <f t="shared" ref="D42" si="5">D41-D40</f>
        <v>8.8499999999999995E-2</v>
      </c>
      <c r="E42" s="13">
        <f t="shared" ref="E42" si="6">E41-E40</f>
        <v>1.0000000000000009E-2</v>
      </c>
    </row>
  </sheetData>
  <mergeCells count="3">
    <mergeCell ref="B25:E25"/>
    <mergeCell ref="B6:E6"/>
    <mergeCell ref="B4:E4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87E9-A761-43C7-A3F6-A7F0D6717FC1}">
  <dimension ref="A4:E35"/>
  <sheetViews>
    <sheetView workbookViewId="0">
      <selection activeCell="C49" sqref="C49"/>
    </sheetView>
  </sheetViews>
  <sheetFormatPr defaultRowHeight="14.4" x14ac:dyDescent="0.3"/>
  <cols>
    <col min="1" max="1" width="16.21875" customWidth="1"/>
    <col min="2" max="2" width="14.33203125" customWidth="1"/>
    <col min="3" max="3" width="13.5546875" customWidth="1"/>
    <col min="4" max="4" width="14.88671875" customWidth="1"/>
    <col min="5" max="5" width="15.77734375" customWidth="1"/>
  </cols>
  <sheetData>
    <row r="4" spans="1:5" ht="23.4" x14ac:dyDescent="0.45">
      <c r="B4" s="19" t="s">
        <v>67</v>
      </c>
      <c r="C4" s="19"/>
      <c r="D4" s="20" t="s">
        <v>68</v>
      </c>
      <c r="E4" s="20"/>
    </row>
    <row r="5" spans="1:5" x14ac:dyDescent="0.3">
      <c r="B5" s="14" t="s">
        <v>56</v>
      </c>
      <c r="C5" s="14" t="s">
        <v>57</v>
      </c>
      <c r="D5" s="14" t="s">
        <v>56</v>
      </c>
      <c r="E5" s="14" t="s">
        <v>58</v>
      </c>
    </row>
    <row r="6" spans="1:5" x14ac:dyDescent="0.3">
      <c r="A6" s="18" t="s">
        <v>62</v>
      </c>
      <c r="B6" s="1" t="s">
        <v>44</v>
      </c>
      <c r="C6" s="1">
        <v>0.96</v>
      </c>
      <c r="D6" s="1" t="s">
        <v>44</v>
      </c>
      <c r="E6" s="1">
        <v>0.64</v>
      </c>
    </row>
    <row r="7" spans="1:5" x14ac:dyDescent="0.3">
      <c r="A7" s="18"/>
      <c r="B7" s="1" t="s">
        <v>45</v>
      </c>
      <c r="C7" s="1">
        <v>0.94</v>
      </c>
      <c r="D7" s="1" t="s">
        <v>45</v>
      </c>
      <c r="E7" s="1">
        <v>0.5</v>
      </c>
    </row>
    <row r="8" spans="1:5" x14ac:dyDescent="0.3">
      <c r="A8" s="18"/>
      <c r="B8" s="1" t="s">
        <v>46</v>
      </c>
      <c r="C8" s="1">
        <v>0.97</v>
      </c>
      <c r="D8" s="1" t="s">
        <v>46</v>
      </c>
      <c r="E8" s="1">
        <v>0.75</v>
      </c>
    </row>
    <row r="9" spans="1:5" x14ac:dyDescent="0.3">
      <c r="A9" s="18"/>
      <c r="B9" s="1" t="s">
        <v>60</v>
      </c>
      <c r="C9" s="1">
        <v>0.8</v>
      </c>
      <c r="D9" s="1" t="s">
        <v>60</v>
      </c>
      <c r="E9" s="1">
        <v>-0.79</v>
      </c>
    </row>
    <row r="10" spans="1:5" x14ac:dyDescent="0.3">
      <c r="A10" s="18"/>
      <c r="B10" s="1" t="s">
        <v>59</v>
      </c>
      <c r="C10" s="1">
        <v>0.97</v>
      </c>
      <c r="D10" s="1" t="s">
        <v>59</v>
      </c>
      <c r="E10" s="1">
        <v>0.67</v>
      </c>
    </row>
    <row r="11" spans="1:5" x14ac:dyDescent="0.3">
      <c r="A11" s="18" t="s">
        <v>61</v>
      </c>
      <c r="B11" s="1" t="s">
        <v>44</v>
      </c>
      <c r="C11" s="1">
        <v>0.92</v>
      </c>
      <c r="D11" s="1" t="s">
        <v>44</v>
      </c>
      <c r="E11" s="1">
        <v>0.76</v>
      </c>
    </row>
    <row r="12" spans="1:5" x14ac:dyDescent="0.3">
      <c r="A12" s="18"/>
      <c r="B12" s="1" t="s">
        <v>45</v>
      </c>
      <c r="C12" s="1">
        <v>0.78</v>
      </c>
      <c r="D12" s="1" t="s">
        <v>45</v>
      </c>
      <c r="E12" s="1">
        <v>0.33</v>
      </c>
    </row>
    <row r="13" spans="1:5" x14ac:dyDescent="0.3">
      <c r="A13" s="18"/>
      <c r="B13" s="1" t="s">
        <v>46</v>
      </c>
      <c r="C13" s="1">
        <v>0.89</v>
      </c>
      <c r="D13" s="1" t="s">
        <v>46</v>
      </c>
      <c r="E13" s="1">
        <v>0.67</v>
      </c>
    </row>
    <row r="14" spans="1:5" x14ac:dyDescent="0.3">
      <c r="A14" s="18"/>
      <c r="B14" s="1" t="s">
        <v>60</v>
      </c>
      <c r="C14" s="1">
        <v>0.65</v>
      </c>
      <c r="D14" s="1" t="s">
        <v>60</v>
      </c>
      <c r="E14" s="1">
        <v>-0.04</v>
      </c>
    </row>
    <row r="15" spans="1:5" x14ac:dyDescent="0.3">
      <c r="A15" s="18"/>
      <c r="B15" s="1" t="s">
        <v>59</v>
      </c>
      <c r="C15" s="1">
        <v>0.88</v>
      </c>
      <c r="D15" s="1" t="s">
        <v>59</v>
      </c>
      <c r="E15" s="1">
        <v>0.5</v>
      </c>
    </row>
    <row r="16" spans="1:5" x14ac:dyDescent="0.3">
      <c r="A16" s="18" t="s">
        <v>66</v>
      </c>
      <c r="B16" s="1" t="s">
        <v>44</v>
      </c>
      <c r="C16" s="1">
        <v>0.9355</v>
      </c>
      <c r="D16" s="1" t="s">
        <v>44</v>
      </c>
      <c r="E16" s="1">
        <v>0.7097</v>
      </c>
    </row>
    <row r="17" spans="1:5" x14ac:dyDescent="0.3">
      <c r="A17" s="18"/>
      <c r="B17" s="1" t="s">
        <v>45</v>
      </c>
      <c r="C17" s="1">
        <v>0.9</v>
      </c>
      <c r="D17" s="1" t="s">
        <v>45</v>
      </c>
      <c r="E17" s="1">
        <v>0.56999999999999995</v>
      </c>
    </row>
    <row r="18" spans="1:5" x14ac:dyDescent="0.3">
      <c r="A18" s="18"/>
      <c r="B18" s="1" t="s">
        <v>46</v>
      </c>
      <c r="C18" s="1">
        <v>0.95</v>
      </c>
      <c r="D18" s="1" t="s">
        <v>46</v>
      </c>
      <c r="E18" s="1">
        <v>0.79</v>
      </c>
    </row>
    <row r="19" spans="1:5" x14ac:dyDescent="0.3">
      <c r="A19" s="18"/>
      <c r="B19" s="1" t="s">
        <v>60</v>
      </c>
      <c r="C19" s="1">
        <v>0.7</v>
      </c>
      <c r="D19" s="1" t="s">
        <v>60</v>
      </c>
      <c r="E19" s="1">
        <v>-0.33</v>
      </c>
    </row>
    <row r="20" spans="1:5" x14ac:dyDescent="0.3">
      <c r="A20" s="18"/>
      <c r="B20" s="1" t="s">
        <v>59</v>
      </c>
      <c r="C20" s="1">
        <v>0.95</v>
      </c>
      <c r="D20" s="1" t="s">
        <v>59</v>
      </c>
      <c r="E20" s="1">
        <v>0.73</v>
      </c>
    </row>
    <row r="21" spans="1:5" x14ac:dyDescent="0.3">
      <c r="A21" s="18" t="s">
        <v>65</v>
      </c>
      <c r="B21" s="1" t="s">
        <v>44</v>
      </c>
      <c r="C21" s="1">
        <v>0.97219999999999995</v>
      </c>
      <c r="D21" s="1" t="s">
        <v>44</v>
      </c>
      <c r="E21" s="1">
        <v>0.86109999999999998</v>
      </c>
    </row>
    <row r="22" spans="1:5" x14ac:dyDescent="0.3">
      <c r="A22" s="18"/>
      <c r="B22" s="1" t="s">
        <v>45</v>
      </c>
      <c r="C22" s="1">
        <v>0.88</v>
      </c>
      <c r="D22" s="1" t="s">
        <v>45</v>
      </c>
      <c r="E22" s="1">
        <v>0.38</v>
      </c>
    </row>
    <row r="23" spans="1:5" x14ac:dyDescent="0.3">
      <c r="A23" s="18"/>
      <c r="B23" s="1" t="s">
        <v>46</v>
      </c>
      <c r="C23" s="1">
        <v>0.94</v>
      </c>
      <c r="D23" s="1" t="s">
        <v>46</v>
      </c>
      <c r="E23" s="1">
        <v>0.69</v>
      </c>
    </row>
    <row r="24" spans="1:5" x14ac:dyDescent="0.3">
      <c r="A24" s="18"/>
      <c r="B24" s="1" t="s">
        <v>60</v>
      </c>
      <c r="C24" s="1">
        <v>0.84</v>
      </c>
      <c r="D24" s="1" t="s">
        <v>60</v>
      </c>
      <c r="E24" s="1">
        <v>0.2</v>
      </c>
    </row>
    <row r="25" spans="1:5" x14ac:dyDescent="0.3">
      <c r="A25" s="18"/>
      <c r="B25" s="1" t="s">
        <v>59</v>
      </c>
      <c r="C25" s="1">
        <v>0.93</v>
      </c>
      <c r="D25" s="1" t="s">
        <v>59</v>
      </c>
      <c r="E25" s="1">
        <v>0.55000000000000004</v>
      </c>
    </row>
    <row r="26" spans="1:5" x14ac:dyDescent="0.3">
      <c r="A26" s="18" t="s">
        <v>64</v>
      </c>
      <c r="B26" s="1" t="s">
        <v>44</v>
      </c>
      <c r="C26" s="1">
        <v>0.96550000000000002</v>
      </c>
      <c r="D26" s="1" t="s">
        <v>44</v>
      </c>
      <c r="E26" s="1">
        <v>0.8276</v>
      </c>
    </row>
    <row r="27" spans="1:5" x14ac:dyDescent="0.3">
      <c r="A27" s="18"/>
      <c r="B27" s="1" t="s">
        <v>45</v>
      </c>
      <c r="C27" s="1">
        <v>0.89</v>
      </c>
      <c r="D27" s="1" t="s">
        <v>45</v>
      </c>
      <c r="E27" s="1">
        <v>0.44</v>
      </c>
    </row>
    <row r="28" spans="1:5" x14ac:dyDescent="0.3">
      <c r="A28" s="18"/>
      <c r="B28" s="1" t="s">
        <v>46</v>
      </c>
      <c r="C28" s="1">
        <v>0.94</v>
      </c>
      <c r="D28" s="1" t="s">
        <v>46</v>
      </c>
      <c r="E28" s="1">
        <v>0.72</v>
      </c>
    </row>
    <row r="29" spans="1:5" x14ac:dyDescent="0.3">
      <c r="A29" s="18"/>
      <c r="B29" s="1" t="s">
        <v>60</v>
      </c>
      <c r="C29" s="1">
        <v>0.84</v>
      </c>
      <c r="D29" s="1" t="s">
        <v>60</v>
      </c>
      <c r="E29" s="1">
        <v>0.19</v>
      </c>
    </row>
    <row r="30" spans="1:5" x14ac:dyDescent="0.3">
      <c r="A30" s="18"/>
      <c r="B30" s="1" t="s">
        <v>59</v>
      </c>
      <c r="C30" s="1">
        <v>0.94</v>
      </c>
      <c r="D30" s="1" t="s">
        <v>59</v>
      </c>
      <c r="E30" s="1">
        <v>0.62</v>
      </c>
    </row>
    <row r="31" spans="1:5" x14ac:dyDescent="0.3">
      <c r="A31" s="18" t="s">
        <v>63</v>
      </c>
      <c r="B31" s="1" t="s">
        <v>44</v>
      </c>
      <c r="C31" s="1">
        <v>0.84</v>
      </c>
      <c r="D31" s="1" t="s">
        <v>44</v>
      </c>
      <c r="E31" s="1">
        <v>0.6</v>
      </c>
    </row>
    <row r="32" spans="1:5" x14ac:dyDescent="0.3">
      <c r="A32" s="18"/>
      <c r="B32" s="1" t="s">
        <v>45</v>
      </c>
      <c r="C32" s="1">
        <v>0.76</v>
      </c>
      <c r="D32" s="1" t="s">
        <v>45</v>
      </c>
      <c r="E32" s="1">
        <v>0.41</v>
      </c>
    </row>
    <row r="33" spans="1:5" x14ac:dyDescent="0.3">
      <c r="A33" s="18"/>
      <c r="B33" s="1" t="s">
        <v>46</v>
      </c>
      <c r="C33" s="1">
        <v>0.88</v>
      </c>
      <c r="D33" s="1" t="s">
        <v>46</v>
      </c>
      <c r="E33" s="1">
        <v>0.71</v>
      </c>
    </row>
    <row r="34" spans="1:5" x14ac:dyDescent="0.3">
      <c r="A34" s="18"/>
      <c r="B34" s="1" t="s">
        <v>60</v>
      </c>
      <c r="C34" s="1">
        <v>0.26</v>
      </c>
      <c r="D34" s="1" t="s">
        <v>60</v>
      </c>
      <c r="E34" s="1">
        <v>-0.84</v>
      </c>
    </row>
    <row r="35" spans="1:5" x14ac:dyDescent="0.3">
      <c r="A35" s="18"/>
      <c r="B35" s="1" t="s">
        <v>59</v>
      </c>
      <c r="C35" s="1">
        <v>0.87</v>
      </c>
      <c r="D35" s="1" t="s">
        <v>59</v>
      </c>
      <c r="E35" s="1">
        <v>0.57999999999999996</v>
      </c>
    </row>
  </sheetData>
  <mergeCells count="8">
    <mergeCell ref="A26:A30"/>
    <mergeCell ref="A31:A35"/>
    <mergeCell ref="B4:C4"/>
    <mergeCell ref="D4:E4"/>
    <mergeCell ref="A6:A10"/>
    <mergeCell ref="A11:A15"/>
    <mergeCell ref="A16:A20"/>
    <mergeCell ref="A21:A2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32CF-6C25-4ABA-9BC9-AA102C72EEF0}">
  <dimension ref="C8:F27"/>
  <sheetViews>
    <sheetView topLeftCell="A4" workbookViewId="0">
      <selection activeCell="C8" sqref="C8:F27"/>
    </sheetView>
  </sheetViews>
  <sheetFormatPr defaultRowHeight="14.4" x14ac:dyDescent="0.3"/>
  <cols>
    <col min="3" max="3" width="16" customWidth="1"/>
    <col min="4" max="4" width="18.109375" customWidth="1"/>
    <col min="5" max="5" width="14.77734375" customWidth="1"/>
    <col min="6" max="6" width="21.5546875" customWidth="1"/>
  </cols>
  <sheetData>
    <row r="8" spans="3:6" x14ac:dyDescent="0.3">
      <c r="C8" s="22" t="s">
        <v>73</v>
      </c>
      <c r="D8" s="22"/>
      <c r="E8" s="22"/>
      <c r="F8" s="22"/>
    </row>
    <row r="9" spans="3:6" x14ac:dyDescent="0.3">
      <c r="C9" s="15" t="s">
        <v>69</v>
      </c>
      <c r="D9" s="15" t="s">
        <v>70</v>
      </c>
      <c r="E9" s="15" t="s">
        <v>71</v>
      </c>
      <c r="F9" s="15" t="s">
        <v>72</v>
      </c>
    </row>
    <row r="10" spans="3:6" x14ac:dyDescent="0.3">
      <c r="C10" s="21" t="s">
        <v>74</v>
      </c>
      <c r="D10" s="2">
        <v>1</v>
      </c>
      <c r="E10" s="2" t="s">
        <v>80</v>
      </c>
      <c r="F10" s="2">
        <v>0.09</v>
      </c>
    </row>
    <row r="11" spans="3:6" x14ac:dyDescent="0.3">
      <c r="C11" s="21"/>
      <c r="D11" s="2">
        <v>2</v>
      </c>
      <c r="E11" s="2" t="s">
        <v>81</v>
      </c>
      <c r="F11" s="2">
        <v>7.2853000000000001E-2</v>
      </c>
    </row>
    <row r="12" spans="3:6" x14ac:dyDescent="0.3">
      <c r="C12" s="21"/>
      <c r="D12" s="2">
        <v>3</v>
      </c>
      <c r="E12" s="2" t="s">
        <v>82</v>
      </c>
      <c r="F12" s="2">
        <v>7.0000000000000007E-2</v>
      </c>
    </row>
    <row r="13" spans="3:6" x14ac:dyDescent="0.3">
      <c r="C13" s="21" t="s">
        <v>75</v>
      </c>
      <c r="D13" s="1">
        <v>1</v>
      </c>
      <c r="E13" s="1" t="s">
        <v>80</v>
      </c>
      <c r="F13" s="1">
        <v>8.3890000000000006E-2</v>
      </c>
    </row>
    <row r="14" spans="3:6" x14ac:dyDescent="0.3">
      <c r="C14" s="21"/>
      <c r="D14" s="1">
        <v>2</v>
      </c>
      <c r="E14" s="1" t="s">
        <v>83</v>
      </c>
      <c r="F14" s="1">
        <v>7.5646000000000005E-2</v>
      </c>
    </row>
    <row r="15" spans="3:6" x14ac:dyDescent="0.3">
      <c r="C15" s="21"/>
      <c r="D15" s="1">
        <v>3</v>
      </c>
      <c r="E15" s="1" t="s">
        <v>84</v>
      </c>
      <c r="F15" s="1">
        <v>5.8764999999999998E-2</v>
      </c>
    </row>
    <row r="16" spans="3:6" x14ac:dyDescent="0.3">
      <c r="C16" s="21" t="s">
        <v>76</v>
      </c>
      <c r="D16" s="2">
        <v>1</v>
      </c>
      <c r="E16" s="2" t="s">
        <v>85</v>
      </c>
      <c r="F16" s="2">
        <v>0.194246</v>
      </c>
    </row>
    <row r="17" spans="3:6" x14ac:dyDescent="0.3">
      <c r="C17" s="21"/>
      <c r="D17" s="2">
        <v>2</v>
      </c>
      <c r="E17" s="2" t="s">
        <v>80</v>
      </c>
      <c r="F17" s="2">
        <v>0.17765300000000001</v>
      </c>
    </row>
    <row r="18" spans="3:6" x14ac:dyDescent="0.3">
      <c r="C18" s="21"/>
      <c r="D18" s="2">
        <v>3</v>
      </c>
      <c r="E18" s="2" t="s">
        <v>86</v>
      </c>
      <c r="F18" s="2">
        <v>0.1</v>
      </c>
    </row>
    <row r="19" spans="3:6" x14ac:dyDescent="0.3">
      <c r="C19" s="21" t="s">
        <v>77</v>
      </c>
      <c r="D19" s="1">
        <v>1</v>
      </c>
      <c r="E19" s="1" t="s">
        <v>81</v>
      </c>
      <c r="F19" s="1">
        <v>0.119343</v>
      </c>
    </row>
    <row r="20" spans="3:6" x14ac:dyDescent="0.3">
      <c r="C20" s="21"/>
      <c r="D20" s="1">
        <v>2</v>
      </c>
      <c r="E20" s="1" t="s">
        <v>87</v>
      </c>
      <c r="F20" s="1">
        <v>0.100989</v>
      </c>
    </row>
    <row r="21" spans="3:6" x14ac:dyDescent="0.3">
      <c r="C21" s="21"/>
      <c r="D21" s="1">
        <v>3</v>
      </c>
      <c r="E21" s="1" t="s">
        <v>88</v>
      </c>
      <c r="F21" s="1">
        <v>9.6783999999999995E-2</v>
      </c>
    </row>
    <row r="22" spans="3:6" x14ac:dyDescent="0.3">
      <c r="C22" s="21" t="s">
        <v>78</v>
      </c>
      <c r="D22" s="2">
        <v>1</v>
      </c>
      <c r="E22" s="2" t="s">
        <v>82</v>
      </c>
      <c r="F22" s="2">
        <v>7.8659000000000007E-2</v>
      </c>
    </row>
    <row r="23" spans="3:6" x14ac:dyDescent="0.3">
      <c r="C23" s="21"/>
      <c r="D23" s="2">
        <v>2</v>
      </c>
      <c r="E23" s="2" t="s">
        <v>89</v>
      </c>
      <c r="F23" s="2">
        <v>6.1117999999999999E-2</v>
      </c>
    </row>
    <row r="24" spans="3:6" x14ac:dyDescent="0.3">
      <c r="C24" s="21"/>
      <c r="D24" s="2">
        <v>3</v>
      </c>
      <c r="E24" s="2" t="s">
        <v>90</v>
      </c>
      <c r="F24" s="2">
        <v>0.06</v>
      </c>
    </row>
    <row r="25" spans="3:6" x14ac:dyDescent="0.3">
      <c r="C25" s="21" t="s">
        <v>79</v>
      </c>
      <c r="D25" s="1">
        <v>1</v>
      </c>
      <c r="E25" s="1" t="s">
        <v>84</v>
      </c>
      <c r="F25" s="1">
        <v>0.32059500000000002</v>
      </c>
    </row>
    <row r="26" spans="3:6" x14ac:dyDescent="0.3">
      <c r="C26" s="21"/>
      <c r="D26" s="1">
        <v>2</v>
      </c>
      <c r="E26" s="1" t="s">
        <v>85</v>
      </c>
      <c r="F26" s="1">
        <v>0.126612</v>
      </c>
    </row>
    <row r="27" spans="3:6" x14ac:dyDescent="0.3">
      <c r="C27" s="21"/>
      <c r="D27" s="1">
        <v>3</v>
      </c>
      <c r="E27" s="1" t="s">
        <v>80</v>
      </c>
      <c r="F27" s="1">
        <v>9.6630999999999995E-2</v>
      </c>
    </row>
  </sheetData>
  <mergeCells count="7">
    <mergeCell ref="C25:C27"/>
    <mergeCell ref="C8:F8"/>
    <mergeCell ref="C10:C12"/>
    <mergeCell ref="C13:C15"/>
    <mergeCell ref="C16:C18"/>
    <mergeCell ref="C19:C21"/>
    <mergeCell ref="C22:C2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295A-EAE6-4AB9-9E85-00E8D71D4D76}">
  <dimension ref="A4:E35"/>
  <sheetViews>
    <sheetView tabSelected="1" workbookViewId="0">
      <selection activeCell="B4" sqref="B4:E35"/>
    </sheetView>
  </sheetViews>
  <sheetFormatPr defaultRowHeight="14.4" x14ac:dyDescent="0.3"/>
  <cols>
    <col min="1" max="1" width="16.21875" customWidth="1"/>
    <col min="2" max="2" width="14.33203125" customWidth="1"/>
    <col min="3" max="3" width="13.5546875" customWidth="1"/>
    <col min="4" max="4" width="14.88671875" customWidth="1"/>
    <col min="5" max="5" width="15.77734375" customWidth="1"/>
  </cols>
  <sheetData>
    <row r="4" spans="1:5" ht="23.4" x14ac:dyDescent="0.45">
      <c r="B4" s="19" t="s">
        <v>67</v>
      </c>
      <c r="C4" s="19"/>
      <c r="D4" s="20" t="s">
        <v>68</v>
      </c>
      <c r="E4" s="20"/>
    </row>
    <row r="5" spans="1:5" x14ac:dyDescent="0.3">
      <c r="B5" s="14" t="s">
        <v>56</v>
      </c>
      <c r="C5" s="14" t="s">
        <v>57</v>
      </c>
      <c r="D5" s="14" t="s">
        <v>56</v>
      </c>
      <c r="E5" s="14" t="s">
        <v>58</v>
      </c>
    </row>
    <row r="6" spans="1:5" x14ac:dyDescent="0.3">
      <c r="A6" s="18" t="s">
        <v>95</v>
      </c>
      <c r="B6" s="1" t="s">
        <v>44</v>
      </c>
      <c r="C6" s="1">
        <v>0.77510000000000001</v>
      </c>
      <c r="D6" s="1" t="s">
        <v>44</v>
      </c>
      <c r="E6" s="1">
        <v>0.78200000000000003</v>
      </c>
    </row>
    <row r="7" spans="1:5" x14ac:dyDescent="0.3">
      <c r="A7" s="18"/>
      <c r="B7" s="1" t="s">
        <v>45</v>
      </c>
      <c r="C7" s="1">
        <v>0.78</v>
      </c>
      <c r="D7" s="1" t="s">
        <v>45</v>
      </c>
      <c r="E7" s="1">
        <v>0.97</v>
      </c>
    </row>
    <row r="8" spans="1:5" x14ac:dyDescent="0.3">
      <c r="A8" s="18"/>
      <c r="B8" s="1" t="s">
        <v>46</v>
      </c>
      <c r="C8" s="1">
        <v>0.78</v>
      </c>
      <c r="D8" s="1" t="s">
        <v>46</v>
      </c>
      <c r="E8" s="1">
        <v>0.78</v>
      </c>
    </row>
    <row r="9" spans="1:5" x14ac:dyDescent="0.3">
      <c r="A9" s="18"/>
      <c r="B9" s="1" t="s">
        <v>60</v>
      </c>
      <c r="C9" s="1">
        <v>0.1</v>
      </c>
      <c r="D9" s="1" t="s">
        <v>60</v>
      </c>
      <c r="E9" s="1">
        <v>0.13</v>
      </c>
    </row>
    <row r="10" spans="1:5" x14ac:dyDescent="0.3">
      <c r="A10" s="18"/>
      <c r="B10" s="1" t="s">
        <v>59</v>
      </c>
      <c r="C10" s="1">
        <v>0.78</v>
      </c>
      <c r="D10" s="1" t="s">
        <v>59</v>
      </c>
      <c r="E10" s="1">
        <v>0.82</v>
      </c>
    </row>
    <row r="11" spans="1:5" x14ac:dyDescent="0.3">
      <c r="A11" s="18" t="s">
        <v>96</v>
      </c>
      <c r="B11" s="1" t="s">
        <v>44</v>
      </c>
      <c r="C11" s="1">
        <v>0.79200000000000004</v>
      </c>
      <c r="D11" s="1" t="s">
        <v>44</v>
      </c>
      <c r="E11" s="1">
        <v>0.78</v>
      </c>
    </row>
    <row r="12" spans="1:5" x14ac:dyDescent="0.3">
      <c r="A12" s="18"/>
      <c r="B12" s="1" t="s">
        <v>45</v>
      </c>
      <c r="C12" s="1">
        <v>0.79</v>
      </c>
      <c r="D12" s="1" t="s">
        <v>45</v>
      </c>
      <c r="E12" s="1">
        <v>0.98</v>
      </c>
    </row>
    <row r="13" spans="1:5" x14ac:dyDescent="0.3">
      <c r="A13" s="18"/>
      <c r="B13" s="1" t="s">
        <v>46</v>
      </c>
      <c r="C13" s="1">
        <v>0.79</v>
      </c>
      <c r="D13" s="1" t="s">
        <v>46</v>
      </c>
      <c r="E13" s="1">
        <v>0.77</v>
      </c>
    </row>
    <row r="14" spans="1:5" x14ac:dyDescent="0.3">
      <c r="A14" s="18"/>
      <c r="B14" s="1" t="s">
        <v>60</v>
      </c>
      <c r="C14" s="1">
        <v>0.17</v>
      </c>
      <c r="D14" s="1" t="s">
        <v>60</v>
      </c>
      <c r="E14" s="1">
        <v>0.12</v>
      </c>
    </row>
    <row r="15" spans="1:5" x14ac:dyDescent="0.3">
      <c r="A15" s="18"/>
      <c r="B15" s="1" t="s">
        <v>59</v>
      </c>
      <c r="C15" s="1">
        <v>0.8</v>
      </c>
      <c r="D15" s="1" t="s">
        <v>59</v>
      </c>
      <c r="E15" s="1">
        <v>0.82</v>
      </c>
    </row>
    <row r="16" spans="1:5" x14ac:dyDescent="0.3">
      <c r="A16" s="18" t="s">
        <v>97</v>
      </c>
      <c r="B16" s="1" t="s">
        <v>44</v>
      </c>
      <c r="C16" s="1">
        <v>0.79530000000000001</v>
      </c>
      <c r="D16" s="1" t="s">
        <v>44</v>
      </c>
      <c r="E16" s="1">
        <v>0.75349999999999995</v>
      </c>
    </row>
    <row r="17" spans="1:5" x14ac:dyDescent="0.3">
      <c r="A17" s="18"/>
      <c r="B17" s="1" t="s">
        <v>45</v>
      </c>
      <c r="C17" s="1">
        <v>0.81</v>
      </c>
      <c r="D17" s="1" t="s">
        <v>45</v>
      </c>
      <c r="E17" s="1">
        <v>0.99</v>
      </c>
    </row>
    <row r="18" spans="1:5" x14ac:dyDescent="0.3">
      <c r="A18" s="18"/>
      <c r="B18" s="1" t="s">
        <v>46</v>
      </c>
      <c r="C18" s="1">
        <v>0.79</v>
      </c>
      <c r="D18" s="1" t="s">
        <v>46</v>
      </c>
      <c r="E18" s="1">
        <v>0.73</v>
      </c>
    </row>
    <row r="19" spans="1:5" x14ac:dyDescent="0.3">
      <c r="A19" s="18"/>
      <c r="B19" s="1" t="s">
        <v>60</v>
      </c>
      <c r="C19" s="1">
        <v>0.17</v>
      </c>
      <c r="D19" s="1" t="s">
        <v>60</v>
      </c>
      <c r="E19" s="1">
        <v>0</v>
      </c>
    </row>
    <row r="20" spans="1:5" x14ac:dyDescent="0.3">
      <c r="A20" s="18"/>
      <c r="B20" s="1" t="s">
        <v>59</v>
      </c>
      <c r="C20" s="1">
        <v>0.81</v>
      </c>
      <c r="D20" s="1" t="s">
        <v>59</v>
      </c>
      <c r="E20" s="1">
        <v>0.82</v>
      </c>
    </row>
    <row r="21" spans="1:5" x14ac:dyDescent="0.3">
      <c r="A21" s="18" t="s">
        <v>98</v>
      </c>
      <c r="B21" s="1" t="s">
        <v>44</v>
      </c>
      <c r="C21" s="1">
        <v>0.78569999999999995</v>
      </c>
      <c r="D21" s="1" t="s">
        <v>44</v>
      </c>
      <c r="E21" s="1">
        <v>0.76529999999999998</v>
      </c>
    </row>
    <row r="22" spans="1:5" x14ac:dyDescent="0.3">
      <c r="A22" s="18"/>
      <c r="B22" s="1" t="s">
        <v>45</v>
      </c>
      <c r="C22" s="1">
        <v>0.75</v>
      </c>
      <c r="D22" s="1" t="s">
        <v>45</v>
      </c>
      <c r="E22" s="1">
        <v>0.96</v>
      </c>
    </row>
    <row r="23" spans="1:5" x14ac:dyDescent="0.3">
      <c r="A23" s="18"/>
      <c r="B23" s="1" t="s">
        <v>46</v>
      </c>
      <c r="C23" s="1">
        <v>0.79</v>
      </c>
      <c r="D23" s="1" t="s">
        <v>46</v>
      </c>
      <c r="E23" s="1">
        <v>0.73</v>
      </c>
    </row>
    <row r="24" spans="1:5" x14ac:dyDescent="0.3">
      <c r="A24" s="18"/>
      <c r="B24" s="1" t="s">
        <v>60</v>
      </c>
      <c r="C24" s="1">
        <v>0.12</v>
      </c>
      <c r="D24" s="1" t="s">
        <v>60</v>
      </c>
      <c r="E24" s="1">
        <v>0.04</v>
      </c>
    </row>
    <row r="25" spans="1:5" x14ac:dyDescent="0.3">
      <c r="A25" s="18"/>
      <c r="B25" s="1" t="s">
        <v>59</v>
      </c>
      <c r="C25" s="1">
        <v>0.8</v>
      </c>
      <c r="D25" s="1" t="s">
        <v>59</v>
      </c>
      <c r="E25" s="1">
        <v>0.83</v>
      </c>
    </row>
    <row r="26" spans="1:5" x14ac:dyDescent="0.3">
      <c r="A26" s="18" t="s">
        <v>99</v>
      </c>
      <c r="B26" s="1" t="s">
        <v>44</v>
      </c>
      <c r="C26" s="1">
        <v>0.58430000000000004</v>
      </c>
      <c r="D26" s="1" t="s">
        <v>44</v>
      </c>
      <c r="E26" s="1">
        <v>0.6966</v>
      </c>
    </row>
    <row r="27" spans="1:5" x14ac:dyDescent="0.3">
      <c r="A27" s="18"/>
      <c r="B27" s="1" t="s">
        <v>45</v>
      </c>
      <c r="C27" s="1">
        <v>0.45</v>
      </c>
      <c r="D27" s="1" t="s">
        <v>45</v>
      </c>
      <c r="E27" s="1">
        <v>0.49</v>
      </c>
    </row>
    <row r="28" spans="1:5" x14ac:dyDescent="0.3">
      <c r="A28" s="18"/>
      <c r="B28" s="1" t="s">
        <v>46</v>
      </c>
      <c r="C28" s="1">
        <v>0.61</v>
      </c>
      <c r="D28" s="1" t="s">
        <v>46</v>
      </c>
      <c r="E28" s="1">
        <v>0.74</v>
      </c>
    </row>
    <row r="29" spans="1:5" x14ac:dyDescent="0.3">
      <c r="A29" s="18"/>
      <c r="B29" s="1" t="s">
        <v>60</v>
      </c>
      <c r="C29" s="1">
        <v>-0.72</v>
      </c>
      <c r="D29" s="1" t="s">
        <v>60</v>
      </c>
      <c r="E29" s="1">
        <v>-0.25</v>
      </c>
    </row>
    <row r="30" spans="1:5" x14ac:dyDescent="0.3">
      <c r="A30" s="18"/>
      <c r="B30" s="1" t="s">
        <v>59</v>
      </c>
      <c r="C30" s="1">
        <v>0.56000000000000005</v>
      </c>
      <c r="D30" s="1" t="s">
        <v>59</v>
      </c>
      <c r="E30" s="1">
        <v>0.65</v>
      </c>
    </row>
    <row r="31" spans="1:5" x14ac:dyDescent="0.3">
      <c r="A31" s="18" t="s">
        <v>100</v>
      </c>
      <c r="B31" s="1" t="s">
        <v>44</v>
      </c>
      <c r="C31" s="1">
        <v>0.76790000000000003</v>
      </c>
      <c r="D31" s="1" t="s">
        <v>44</v>
      </c>
      <c r="E31" s="1">
        <v>0.75</v>
      </c>
    </row>
    <row r="32" spans="1:5" x14ac:dyDescent="0.3">
      <c r="A32" s="18"/>
      <c r="B32" s="1" t="s">
        <v>45</v>
      </c>
      <c r="C32" s="1">
        <v>0.75</v>
      </c>
      <c r="D32" s="1" t="s">
        <v>45</v>
      </c>
      <c r="E32" s="1">
        <v>0.98</v>
      </c>
    </row>
    <row r="33" spans="1:5" x14ac:dyDescent="0.3">
      <c r="A33" s="18"/>
      <c r="B33" s="1" t="s">
        <v>46</v>
      </c>
      <c r="C33" s="1">
        <v>0.77</v>
      </c>
      <c r="D33" s="1" t="s">
        <v>46</v>
      </c>
      <c r="E33" s="1">
        <v>0.69</v>
      </c>
    </row>
    <row r="34" spans="1:5" x14ac:dyDescent="0.3">
      <c r="A34" s="18"/>
      <c r="B34" s="1" t="s">
        <v>60</v>
      </c>
      <c r="C34" s="1">
        <v>0.03</v>
      </c>
      <c r="D34" s="1" t="s">
        <v>60</v>
      </c>
      <c r="E34" s="1">
        <v>-0.05</v>
      </c>
    </row>
    <row r="35" spans="1:5" x14ac:dyDescent="0.3">
      <c r="A35" s="18"/>
      <c r="B35" s="1" t="s">
        <v>59</v>
      </c>
      <c r="C35" s="1">
        <v>0.8</v>
      </c>
      <c r="D35" s="1" t="s">
        <v>59</v>
      </c>
      <c r="E35" s="1">
        <v>0.83</v>
      </c>
    </row>
  </sheetData>
  <mergeCells count="8">
    <mergeCell ref="A26:A30"/>
    <mergeCell ref="A31:A35"/>
    <mergeCell ref="B4:C4"/>
    <mergeCell ref="D4:E4"/>
    <mergeCell ref="A6:A10"/>
    <mergeCell ref="A11:A15"/>
    <mergeCell ref="A16:A20"/>
    <mergeCell ref="A21:A2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98052-7642-45FE-9F68-764DCB8FC916}">
  <dimension ref="C7:F26"/>
  <sheetViews>
    <sheetView workbookViewId="0">
      <selection activeCell="F35" sqref="F35"/>
    </sheetView>
  </sheetViews>
  <sheetFormatPr defaultRowHeight="14.4" x14ac:dyDescent="0.3"/>
  <cols>
    <col min="3" max="3" width="16.77734375" customWidth="1"/>
    <col min="4" max="4" width="17.21875" customWidth="1"/>
    <col min="5" max="5" width="22" customWidth="1"/>
    <col min="6" max="6" width="24.44140625" customWidth="1"/>
  </cols>
  <sheetData>
    <row r="7" spans="3:6" x14ac:dyDescent="0.3">
      <c r="C7" s="22" t="s">
        <v>94</v>
      </c>
      <c r="D7" s="22"/>
      <c r="E7" s="22"/>
      <c r="F7" s="22"/>
    </row>
    <row r="8" spans="3:6" x14ac:dyDescent="0.3">
      <c r="C8" s="15" t="s">
        <v>69</v>
      </c>
      <c r="D8" s="15" t="s">
        <v>70</v>
      </c>
      <c r="E8" s="15" t="s">
        <v>71</v>
      </c>
      <c r="F8" s="15" t="s">
        <v>72</v>
      </c>
    </row>
    <row r="9" spans="3:6" x14ac:dyDescent="0.3">
      <c r="C9" s="21" t="s">
        <v>74</v>
      </c>
      <c r="D9" s="2">
        <v>1</v>
      </c>
      <c r="E9" s="2" t="s">
        <v>86</v>
      </c>
      <c r="F9" s="2">
        <v>0.67530000000000001</v>
      </c>
    </row>
    <row r="10" spans="3:6" x14ac:dyDescent="0.3">
      <c r="C10" s="21"/>
      <c r="D10" s="2">
        <v>2</v>
      </c>
      <c r="E10" s="2" t="s">
        <v>84</v>
      </c>
      <c r="F10" s="2">
        <v>0.18479999999999999</v>
      </c>
    </row>
    <row r="11" spans="3:6" x14ac:dyDescent="0.3">
      <c r="C11" s="21"/>
      <c r="D11" s="2">
        <v>3</v>
      </c>
      <c r="E11" s="2" t="s">
        <v>91</v>
      </c>
      <c r="F11" s="2">
        <v>0.20269999999999999</v>
      </c>
    </row>
    <row r="12" spans="3:6" x14ac:dyDescent="0.3">
      <c r="C12" s="21" t="s">
        <v>75</v>
      </c>
      <c r="D12" s="1">
        <v>1</v>
      </c>
      <c r="E12" s="1" t="s">
        <v>84</v>
      </c>
      <c r="F12" s="1">
        <v>1.1424000000000001</v>
      </c>
    </row>
    <row r="13" spans="3:6" x14ac:dyDescent="0.3">
      <c r="C13" s="21"/>
      <c r="D13" s="1">
        <v>2</v>
      </c>
      <c r="E13" s="1" t="s">
        <v>86</v>
      </c>
      <c r="F13" s="1">
        <v>0.43390000000000001</v>
      </c>
    </row>
    <row r="14" spans="3:6" x14ac:dyDescent="0.3">
      <c r="C14" s="21"/>
      <c r="D14" s="1">
        <v>3</v>
      </c>
      <c r="E14" s="1" t="s">
        <v>91</v>
      </c>
      <c r="F14" s="1">
        <v>0.15</v>
      </c>
    </row>
    <row r="15" spans="3:6" x14ac:dyDescent="0.3">
      <c r="C15" s="21" t="s">
        <v>76</v>
      </c>
      <c r="D15" s="2">
        <v>1</v>
      </c>
      <c r="E15" s="2" t="s">
        <v>86</v>
      </c>
      <c r="F15" s="2">
        <v>0.60170000000000001</v>
      </c>
    </row>
    <row r="16" spans="3:6" x14ac:dyDescent="0.3">
      <c r="C16" s="21"/>
      <c r="D16" s="2">
        <v>2</v>
      </c>
      <c r="E16" s="2" t="s">
        <v>84</v>
      </c>
      <c r="F16" s="2">
        <v>0.54039999999999999</v>
      </c>
    </row>
    <row r="17" spans="3:6" x14ac:dyDescent="0.3">
      <c r="C17" s="21"/>
      <c r="D17" s="2">
        <v>3</v>
      </c>
      <c r="E17" s="2" t="s">
        <v>91</v>
      </c>
      <c r="F17" s="2">
        <v>0.372</v>
      </c>
    </row>
    <row r="18" spans="3:6" x14ac:dyDescent="0.3">
      <c r="C18" s="21" t="s">
        <v>77</v>
      </c>
      <c r="D18" s="1">
        <v>1</v>
      </c>
      <c r="E18" s="1" t="s">
        <v>86</v>
      </c>
      <c r="F18" s="1">
        <v>1.1122000000000001</v>
      </c>
    </row>
    <row r="19" spans="3:6" x14ac:dyDescent="0.3">
      <c r="C19" s="21"/>
      <c r="D19" s="1">
        <v>2</v>
      </c>
      <c r="E19" s="1" t="s">
        <v>92</v>
      </c>
      <c r="F19" s="1">
        <v>1.0344</v>
      </c>
    </row>
    <row r="20" spans="3:6" x14ac:dyDescent="0.3">
      <c r="C20" s="21"/>
      <c r="D20" s="1">
        <v>3</v>
      </c>
      <c r="E20" s="1" t="s">
        <v>84</v>
      </c>
      <c r="F20" s="1">
        <v>0.58699999999999997</v>
      </c>
    </row>
    <row r="21" spans="3:6" x14ac:dyDescent="0.3">
      <c r="C21" s="21" t="s">
        <v>78</v>
      </c>
      <c r="D21" s="2">
        <v>1</v>
      </c>
      <c r="E21" s="2" t="s">
        <v>86</v>
      </c>
      <c r="F21" s="2">
        <v>0.69120000000000004</v>
      </c>
    </row>
    <row r="22" spans="3:6" x14ac:dyDescent="0.3">
      <c r="C22" s="21"/>
      <c r="D22" s="2">
        <v>2</v>
      </c>
      <c r="E22" s="2" t="s">
        <v>91</v>
      </c>
      <c r="F22" s="2">
        <v>0.2167</v>
      </c>
    </row>
    <row r="23" spans="3:6" x14ac:dyDescent="0.3">
      <c r="C23" s="21"/>
      <c r="D23" s="2">
        <v>3</v>
      </c>
      <c r="E23" s="2" t="s">
        <v>93</v>
      </c>
      <c r="F23" s="2">
        <v>0.1704</v>
      </c>
    </row>
    <row r="24" spans="3:6" x14ac:dyDescent="0.3">
      <c r="C24" s="21" t="s">
        <v>79</v>
      </c>
      <c r="D24" s="1">
        <v>1</v>
      </c>
      <c r="E24" s="1" t="s">
        <v>86</v>
      </c>
      <c r="F24" s="1">
        <v>0.60340000000000005</v>
      </c>
    </row>
    <row r="25" spans="3:6" x14ac:dyDescent="0.3">
      <c r="C25" s="21"/>
      <c r="D25" s="1">
        <v>2</v>
      </c>
      <c r="E25" s="1" t="s">
        <v>84</v>
      </c>
      <c r="F25" s="1">
        <v>0.54020000000000001</v>
      </c>
    </row>
    <row r="26" spans="3:6" x14ac:dyDescent="0.3">
      <c r="C26" s="21"/>
      <c r="D26" s="1">
        <v>3</v>
      </c>
      <c r="E26" s="1" t="s">
        <v>91</v>
      </c>
      <c r="F26" s="1">
        <v>0.37259999999999999</v>
      </c>
    </row>
  </sheetData>
  <mergeCells count="7">
    <mergeCell ref="C24:C26"/>
    <mergeCell ref="C7:F7"/>
    <mergeCell ref="C9:C11"/>
    <mergeCell ref="C12:C14"/>
    <mergeCell ref="C15:C17"/>
    <mergeCell ref="C18:C20"/>
    <mergeCell ref="C21:C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Stats</vt:lpstr>
      <vt:lpstr>Stats 2</vt:lpstr>
      <vt:lpstr>AUC</vt:lpstr>
      <vt:lpstr>RF+RL Traning</vt:lpstr>
      <vt:lpstr>Interpretation RF</vt:lpstr>
      <vt:lpstr>RF+RL Traning Aggregation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Paquet</dc:creator>
  <cp:lastModifiedBy>Paquet, Carl</cp:lastModifiedBy>
  <dcterms:created xsi:type="dcterms:W3CDTF">2015-06-05T18:17:20Z</dcterms:created>
  <dcterms:modified xsi:type="dcterms:W3CDTF">2024-11-20T04:30:44Z</dcterms:modified>
</cp:coreProperties>
</file>