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agpradhan/Documents/Data Science Course/DSB5/3. Tree Based Algorithms/"/>
    </mc:Choice>
  </mc:AlternateContent>
  <xr:revisionPtr revIDLastSave="0" documentId="13_ncr:1_{1C36B2B1-FAFC-004A-A331-FF8D12203E32}" xr6:coauthVersionLast="45" xr6:coauthVersionMax="45" xr10:uidLastSave="{00000000-0000-0000-0000-000000000000}"/>
  <bookViews>
    <workbookView xWindow="0" yWindow="460" windowWidth="28800" windowHeight="15940" xr2:uid="{E5244438-C132-7043-BC96-08C69C5D2FC1}"/>
  </bookViews>
  <sheets>
    <sheet name="Sheet1" sheetId="1" r:id="rId1"/>
    <sheet name="Sheet2" sheetId="2" r:id="rId2"/>
  </sheets>
  <definedNames>
    <definedName name="_xlnm._FilterDatabase" localSheetId="0" hidden="1">Sheet1!$A$47:$D$52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9" i="1" l="1"/>
  <c r="G53" i="1"/>
  <c r="G51" i="1"/>
  <c r="G40" i="1"/>
  <c r="J23" i="1"/>
  <c r="G44" i="1" l="1"/>
  <c r="G39" i="1" l="1"/>
  <c r="N4" i="1"/>
  <c r="N3" i="1"/>
  <c r="G17" i="1" l="1"/>
  <c r="G25" i="1" l="1"/>
  <c r="G24" i="1"/>
  <c r="G23" i="1"/>
  <c r="G19" i="1"/>
  <c r="G20" i="1"/>
  <c r="G15" i="1"/>
  <c r="G13" i="1"/>
  <c r="G5" i="1"/>
  <c r="G21" i="1" l="1"/>
  <c r="G26" i="1"/>
</calcChain>
</file>

<file path=xl/sharedStrings.xml><?xml version="1.0" encoding="utf-8"?>
<sst xmlns="http://schemas.openxmlformats.org/spreadsheetml/2006/main" count="140" uniqueCount="45">
  <si>
    <t>Outlook</t>
  </si>
  <si>
    <t>Humidity </t>
  </si>
  <si>
    <t>Windy</t>
  </si>
  <si>
    <t>overcast</t>
  </si>
  <si>
    <t>high</t>
  </si>
  <si>
    <t>yes</t>
  </si>
  <si>
    <t>normal</t>
  </si>
  <si>
    <t>rainy</t>
  </si>
  <si>
    <t>no</t>
  </si>
  <si>
    <t>sunny</t>
  </si>
  <si>
    <t>Step1</t>
  </si>
  <si>
    <t>Play Golf ?</t>
  </si>
  <si>
    <t>Calculate Entropy of Overall System wrt to Target Variable</t>
  </si>
  <si>
    <t>Entorpy at Root Node</t>
  </si>
  <si>
    <t>Entropy(S) = ∑ – p(I) . log2p(I)</t>
  </si>
  <si>
    <t>– p(Yes) . log2p(Yes) – p(No) . log2p(No)</t>
  </si>
  <si>
    <t>Step2</t>
  </si>
  <si>
    <t>Calculate Gain in the system after splitting the tree by each feature</t>
  </si>
  <si>
    <t>Gain(Decision, Wind) = </t>
  </si>
  <si>
    <t xml:space="preserve">Gain(Decision, Wind) = </t>
  </si>
  <si>
    <t>Entropy(Decision) – ∑ [ p(Decision|Wind) . Entropy(Decision|Wind) ]</t>
  </si>
  <si>
    <t>– p(No) . log2p(No) – p(Yes) . log2p(Yes)</t>
  </si>
  <si>
    <t>1- Entropy(Decision|Wind=False)</t>
  </si>
  <si>
    <t>1- Entropy(Decision|Wind=True)</t>
  </si>
  <si>
    <t>Entropy(Decision) – [ p(Decision|Wind=False) . Entropy(Decision|Wind=False) ] – [ p(Decision|Wind=True) . Entropy(Decision|Wind=True) ]</t>
  </si>
  <si>
    <t>Entropy (Decision | Humidity = high)</t>
  </si>
  <si>
    <t>Entropy (Decision | Humidity = normal)</t>
  </si>
  <si>
    <t>Gain( Decision | Humidity)</t>
  </si>
  <si>
    <t>Entropy (Decision | Outlook = overcast)</t>
  </si>
  <si>
    <t>Entropy (Decision | Outlook = rainy)</t>
  </si>
  <si>
    <t>Entropy (Decision | Outlook = sunny)</t>
  </si>
  <si>
    <t>Gain( Decision | Outook)</t>
  </si>
  <si>
    <t>Gain(Outlook = Overcast) = </t>
  </si>
  <si>
    <t>Gain(Outlook = rainy | Humidity)</t>
  </si>
  <si>
    <t>Entropy (Outlook = rainy | Humidity = normal)</t>
  </si>
  <si>
    <t>Entropy (Outlook = rainy | Humidity = high)</t>
  </si>
  <si>
    <t>Entropy (Outlook = sunny | Humidity = high)</t>
  </si>
  <si>
    <t>Entropy (outlook = sunny | Humidity = normal)</t>
  </si>
  <si>
    <t>Gain(Outlook = sunny | Humidity)</t>
  </si>
  <si>
    <t>Entropy (Outlook = sunny | Windy =False)</t>
  </si>
  <si>
    <t>Entropy (outlook = sunny | Windy = True)</t>
  </si>
  <si>
    <t>Gain(Outlook = sunny | Windy)</t>
  </si>
  <si>
    <t>Gain(Outlook = rainy | Windy)</t>
  </si>
  <si>
    <t>Entropy (Outlook = rainy | Windy = False)</t>
  </si>
  <si>
    <t>Entropy (Outlook = rainy | Windy = True)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</si>
</sst>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rgb="FF212529"/>
      <name val="Calibri"/>
      <family val="2"/>
    </font>
    <font>
      <sz val="14"/>
      <color theme="1"/>
      <name val="Calibri"/>
      <family val="2"/>
    </font>
    <font>
      <sz val="14"/>
      <color rgb="FF21252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/>
    <xf numFmtId="0" fontId="2" fillId="0" borderId="0" xfId="0" applyFont="1"/>
    <xf numFmtId="0" fontId="3" fillId="0" borderId="0" xfId="0" applyFont="1" applyFill="1" applyBorder="1"/>
    <xf numFmtId="0" fontId="3" fillId="0" borderId="1" xfId="0" applyFont="1" applyBorder="1"/>
    <xf numFmtId="0" fontId="1" fillId="0" borderId="0" xfId="0" applyFont="1" applyFill="1" applyBorder="1"/>
    <xf numFmtId="0" fontId="2" fillId="2" borderId="0" xfId="0" applyFont="1" applyFill="1"/>
    <xf numFmtId="0" fontId="3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E8A30-2D21-7F4A-A6FC-205D3F0C16A8}">
  <dimension ref="A1:N53"/>
  <sheetViews>
    <sheetView tabSelected="1" zoomScale="120" zoomScaleNormal="120" workbookViewId="0">
      <selection activeCell="F1" sqref="F1"/>
    </sheetView>
  </sheetViews>
  <sheetFormatPr baseColWidth="10" defaultRowHeight="19" x14ac:dyDescent="0.25"/>
  <cols>
    <col min="1" max="1" width="11.83203125" style="3" bestFit="1" customWidth="1"/>
    <col min="2" max="2" width="13.5" style="3" bestFit="1" customWidth="1"/>
    <col min="3" max="3" width="9.5" style="3" bestFit="1" customWidth="1"/>
    <col min="4" max="4" width="14.83203125" style="3" bestFit="1" customWidth="1"/>
    <col min="5" max="5" width="6.83203125" style="3" customWidth="1"/>
    <col min="6" max="6" width="50.5" style="4" customWidth="1"/>
    <col min="7" max="16384" width="10.83203125" style="3"/>
  </cols>
  <sheetData>
    <row r="1" spans="1:14" x14ac:dyDescent="0.25">
      <c r="A1" s="1" t="s">
        <v>0</v>
      </c>
      <c r="B1" s="2" t="s">
        <v>1</v>
      </c>
      <c r="C1" s="1" t="s">
        <v>2</v>
      </c>
      <c r="D1" s="2" t="s">
        <v>11</v>
      </c>
    </row>
    <row r="2" spans="1:14" x14ac:dyDescent="0.25">
      <c r="A2" s="5" t="s">
        <v>3</v>
      </c>
      <c r="B2" s="5" t="s">
        <v>4</v>
      </c>
      <c r="C2" s="5" t="b">
        <v>0</v>
      </c>
      <c r="D2" s="5" t="s">
        <v>5</v>
      </c>
      <c r="F2" s="6" t="s">
        <v>10</v>
      </c>
      <c r="G2" s="6" t="s">
        <v>12</v>
      </c>
    </row>
    <row r="3" spans="1:14" x14ac:dyDescent="0.25">
      <c r="A3" s="5" t="s">
        <v>3</v>
      </c>
      <c r="B3" s="5" t="s">
        <v>6</v>
      </c>
      <c r="C3" s="5" t="b">
        <v>1</v>
      </c>
      <c r="D3" s="5" t="s">
        <v>5</v>
      </c>
      <c r="F3" s="4" t="s">
        <v>13</v>
      </c>
      <c r="G3" s="4" t="s">
        <v>14</v>
      </c>
      <c r="N3" s="3">
        <f>LOG(0.6,2)</f>
        <v>-0.73696559416620622</v>
      </c>
    </row>
    <row r="4" spans="1:14" x14ac:dyDescent="0.25">
      <c r="A4" s="5" t="s">
        <v>3</v>
      </c>
      <c r="B4" s="5" t="s">
        <v>4</v>
      </c>
      <c r="C4" s="5" t="b">
        <v>1</v>
      </c>
      <c r="D4" s="5" t="s">
        <v>5</v>
      </c>
      <c r="F4" s="4" t="s">
        <v>13</v>
      </c>
      <c r="G4" s="3" t="s">
        <v>15</v>
      </c>
      <c r="N4" s="3">
        <f>LOG(0.9,2)</f>
        <v>-0.15200309344504997</v>
      </c>
    </row>
    <row r="5" spans="1:14" x14ac:dyDescent="0.25">
      <c r="A5" s="5" t="s">
        <v>3</v>
      </c>
      <c r="B5" s="5" t="s">
        <v>6</v>
      </c>
      <c r="C5" s="5" t="b">
        <v>0</v>
      </c>
      <c r="D5" s="5" t="s">
        <v>5</v>
      </c>
      <c r="F5" s="8" t="s">
        <v>13</v>
      </c>
      <c r="G5" s="7">
        <f xml:space="preserve"> - (9/14)*LOG(9/14,2) - (5/14)*LOG(5/14,2)</f>
        <v>0.94028595867063092</v>
      </c>
    </row>
    <row r="6" spans="1:14" x14ac:dyDescent="0.25">
      <c r="A6" s="5" t="s">
        <v>7</v>
      </c>
      <c r="B6" s="5" t="s">
        <v>4</v>
      </c>
      <c r="C6" s="5" t="b">
        <v>0</v>
      </c>
      <c r="D6" s="5" t="s">
        <v>5</v>
      </c>
    </row>
    <row r="7" spans="1:14" x14ac:dyDescent="0.25">
      <c r="A7" s="5" t="s">
        <v>7</v>
      </c>
      <c r="B7" s="5" t="s">
        <v>6</v>
      </c>
      <c r="C7" s="5" t="b">
        <v>0</v>
      </c>
      <c r="D7" s="5" t="s">
        <v>5</v>
      </c>
      <c r="F7" s="6" t="s">
        <v>16</v>
      </c>
      <c r="G7" s="6" t="s">
        <v>17</v>
      </c>
    </row>
    <row r="8" spans="1:14" x14ac:dyDescent="0.25">
      <c r="A8" s="5" t="s">
        <v>7</v>
      </c>
      <c r="B8" s="5" t="s">
        <v>6</v>
      </c>
      <c r="C8" s="5" t="b">
        <v>1</v>
      </c>
      <c r="D8" s="5" t="s">
        <v>8</v>
      </c>
      <c r="F8" s="4" t="s">
        <v>19</v>
      </c>
      <c r="G8" s="3" t="s">
        <v>20</v>
      </c>
    </row>
    <row r="9" spans="1:14" x14ac:dyDescent="0.25">
      <c r="A9" s="5" t="s">
        <v>7</v>
      </c>
      <c r="B9" s="5" t="s">
        <v>6</v>
      </c>
      <c r="C9" s="5" t="b">
        <v>0</v>
      </c>
      <c r="D9" s="5" t="s">
        <v>5</v>
      </c>
      <c r="F9" s="4" t="s">
        <v>18</v>
      </c>
      <c r="G9" s="3" t="s">
        <v>24</v>
      </c>
    </row>
    <row r="10" spans="1:14" x14ac:dyDescent="0.25">
      <c r="A10" s="5" t="s">
        <v>7</v>
      </c>
      <c r="B10" s="5" t="s">
        <v>4</v>
      </c>
      <c r="C10" s="5" t="b">
        <v>1</v>
      </c>
      <c r="D10" s="5" t="s">
        <v>8</v>
      </c>
    </row>
    <row r="11" spans="1:14" x14ac:dyDescent="0.25">
      <c r="A11" s="5" t="s">
        <v>9</v>
      </c>
      <c r="B11" s="5" t="s">
        <v>4</v>
      </c>
      <c r="C11" s="5" t="b">
        <v>0</v>
      </c>
      <c r="D11" s="5" t="s">
        <v>8</v>
      </c>
      <c r="F11" s="6" t="s">
        <v>22</v>
      </c>
      <c r="G11" s="3" t="s">
        <v>21</v>
      </c>
    </row>
    <row r="12" spans="1:14" x14ac:dyDescent="0.25">
      <c r="A12" s="5" t="s">
        <v>9</v>
      </c>
      <c r="B12" s="5" t="s">
        <v>4</v>
      </c>
      <c r="C12" s="5" t="b">
        <v>1</v>
      </c>
      <c r="D12" s="5" t="s">
        <v>8</v>
      </c>
    </row>
    <row r="13" spans="1:14" x14ac:dyDescent="0.25">
      <c r="A13" s="5" t="s">
        <v>9</v>
      </c>
      <c r="B13" s="5" t="s">
        <v>4</v>
      </c>
      <c r="C13" s="5" t="b">
        <v>0</v>
      </c>
      <c r="D13" s="5" t="s">
        <v>8</v>
      </c>
      <c r="G13" s="3">
        <f>-(2/8)*LOG(2/8,2)-(6/8)*LOG(6/8,2)</f>
        <v>0.81127812445913283</v>
      </c>
    </row>
    <row r="14" spans="1:14" x14ac:dyDescent="0.25">
      <c r="A14" s="5" t="s">
        <v>9</v>
      </c>
      <c r="B14" s="5" t="s">
        <v>6</v>
      </c>
      <c r="C14" s="5" t="b">
        <v>0</v>
      </c>
      <c r="D14" s="5" t="s">
        <v>5</v>
      </c>
      <c r="F14" s="4" t="s">
        <v>23</v>
      </c>
      <c r="G14" s="3" t="s">
        <v>15</v>
      </c>
    </row>
    <row r="15" spans="1:14" x14ac:dyDescent="0.25">
      <c r="A15" s="5" t="s">
        <v>9</v>
      </c>
      <c r="B15" s="5" t="s">
        <v>6</v>
      </c>
      <c r="C15" s="5" t="b">
        <v>1</v>
      </c>
      <c r="D15" s="5" t="s">
        <v>5</v>
      </c>
      <c r="G15" s="3">
        <f xml:space="preserve"> -(3/6)*LOG(3/6,2) - (3/6)*LOG(3/6,2)</f>
        <v>1</v>
      </c>
    </row>
    <row r="17" spans="1:10" x14ac:dyDescent="0.25">
      <c r="A17" s="3" t="s">
        <v>3</v>
      </c>
      <c r="B17" s="3" t="s">
        <v>4</v>
      </c>
      <c r="C17" s="3" t="b">
        <v>0</v>
      </c>
      <c r="F17" s="8" t="s">
        <v>18</v>
      </c>
      <c r="G17" s="7">
        <f>G5 - (8/14)*G13 - (6/14)*G15</f>
        <v>4.8127030408269322E-2</v>
      </c>
    </row>
    <row r="19" spans="1:10" x14ac:dyDescent="0.25">
      <c r="F19" s="4" t="s">
        <v>25</v>
      </c>
      <c r="G19" s="3">
        <f xml:space="preserve"> - (4/7) * LOG(4/7,2) - (3/7)*LOG(3/7,2)</f>
        <v>0.98522813603425163</v>
      </c>
    </row>
    <row r="20" spans="1:10" x14ac:dyDescent="0.25">
      <c r="F20" s="4" t="s">
        <v>26</v>
      </c>
      <c r="G20" s="3">
        <f xml:space="preserve"> - (1/7)*LOG(1/7,2) - (6/7)*LOG(6/7,2)</f>
        <v>0.59167277858232747</v>
      </c>
    </row>
    <row r="21" spans="1:10" x14ac:dyDescent="0.25">
      <c r="F21" s="8" t="s">
        <v>27</v>
      </c>
      <c r="G21" s="7">
        <f>G5 - (7/14)*G19 - (7/14)*G20</f>
        <v>0.15183550136234136</v>
      </c>
    </row>
    <row r="23" spans="1:10" x14ac:dyDescent="0.25">
      <c r="F23" s="4" t="s">
        <v>28</v>
      </c>
      <c r="G23" s="3" t="e">
        <f xml:space="preserve"> -(0/4)* LOG(0/4,2) - (4/4)*LOG(4/4,2)</f>
        <v>#NUM!</v>
      </c>
      <c r="H23" s="3">
        <v>0</v>
      </c>
      <c r="J23" s="3">
        <f>LOG(1,2)</f>
        <v>0</v>
      </c>
    </row>
    <row r="24" spans="1:10" x14ac:dyDescent="0.25">
      <c r="F24" s="4" t="s">
        <v>29</v>
      </c>
      <c r="G24" s="3">
        <f xml:space="preserve"> -(2/5) * LOG(2/5,2) - (3/5)*LOG(3/5,2)</f>
        <v>0.97095059445466858</v>
      </c>
    </row>
    <row r="25" spans="1:10" x14ac:dyDescent="0.25">
      <c r="F25" s="4" t="s">
        <v>30</v>
      </c>
      <c r="G25" s="3">
        <f xml:space="preserve"> -(3/5)*LOG(3/5,2) - (2/5)*LOG(2/5,2)</f>
        <v>0.97095059445466858</v>
      </c>
    </row>
    <row r="26" spans="1:10" x14ac:dyDescent="0.25">
      <c r="F26" s="8" t="s">
        <v>31</v>
      </c>
      <c r="G26" s="8">
        <f>G5-(4/14)*H23-(5/14)*G24-(5/14)*G25</f>
        <v>0.24674981977443911</v>
      </c>
    </row>
    <row r="31" spans="1:10" x14ac:dyDescent="0.25">
      <c r="A31" s="1" t="s">
        <v>0</v>
      </c>
      <c r="B31" s="2" t="s">
        <v>1</v>
      </c>
      <c r="C31" s="1" t="s">
        <v>2</v>
      </c>
      <c r="D31" s="2" t="s">
        <v>11</v>
      </c>
    </row>
    <row r="32" spans="1:10" x14ac:dyDescent="0.25">
      <c r="A32" s="5" t="s">
        <v>3</v>
      </c>
      <c r="B32" s="5" t="s">
        <v>4</v>
      </c>
      <c r="C32" s="5" t="b">
        <v>0</v>
      </c>
      <c r="D32" s="5" t="s">
        <v>5</v>
      </c>
      <c r="F32" s="8" t="s">
        <v>32</v>
      </c>
      <c r="G32" s="7">
        <v>0</v>
      </c>
    </row>
    <row r="33" spans="1:7" x14ac:dyDescent="0.25">
      <c r="A33" s="5" t="s">
        <v>3</v>
      </c>
      <c r="B33" s="5" t="s">
        <v>6</v>
      </c>
      <c r="C33" s="5" t="b">
        <v>1</v>
      </c>
      <c r="D33" s="5" t="s">
        <v>5</v>
      </c>
    </row>
    <row r="34" spans="1:7" x14ac:dyDescent="0.25">
      <c r="A34" s="5" t="s">
        <v>3</v>
      </c>
      <c r="B34" s="5" t="s">
        <v>4</v>
      </c>
      <c r="C34" s="5" t="b">
        <v>1</v>
      </c>
      <c r="D34" s="5" t="s">
        <v>5</v>
      </c>
    </row>
    <row r="35" spans="1:7" x14ac:dyDescent="0.25">
      <c r="A35" s="5" t="s">
        <v>3</v>
      </c>
      <c r="B35" s="5" t="s">
        <v>6</v>
      </c>
      <c r="C35" s="5" t="b">
        <v>0</v>
      </c>
      <c r="D35" s="5" t="s">
        <v>5</v>
      </c>
    </row>
    <row r="38" spans="1:7" x14ac:dyDescent="0.25">
      <c r="A38" s="1" t="s">
        <v>0</v>
      </c>
      <c r="B38" s="2" t="s">
        <v>1</v>
      </c>
      <c r="C38" s="1" t="s">
        <v>2</v>
      </c>
      <c r="D38" s="2" t="s">
        <v>11</v>
      </c>
      <c r="F38" s="4" t="s">
        <v>35</v>
      </c>
      <c r="G38" s="3">
        <v>1</v>
      </c>
    </row>
    <row r="39" spans="1:7" x14ac:dyDescent="0.25">
      <c r="A39" s="5" t="s">
        <v>7</v>
      </c>
      <c r="B39" s="5" t="s">
        <v>4</v>
      </c>
      <c r="C39" s="5" t="b">
        <v>0</v>
      </c>
      <c r="D39" s="5" t="s">
        <v>5</v>
      </c>
      <c r="F39" s="4" t="s">
        <v>34</v>
      </c>
      <c r="G39" s="3">
        <f>-(2/3)*LOG(2/3,2)-(1/3)*LOG(1/3,2)</f>
        <v>0.91829583405448956</v>
      </c>
    </row>
    <row r="40" spans="1:7" x14ac:dyDescent="0.25">
      <c r="A40" s="5" t="s">
        <v>7</v>
      </c>
      <c r="B40" s="5" t="s">
        <v>6</v>
      </c>
      <c r="C40" s="5" t="b">
        <v>0</v>
      </c>
      <c r="D40" s="5" t="s">
        <v>5</v>
      </c>
      <c r="F40" s="8" t="s">
        <v>33</v>
      </c>
      <c r="G40" s="7">
        <f>G24 - (3/5*G38- 2/5*G39)</f>
        <v>0.73826892807646449</v>
      </c>
    </row>
    <row r="41" spans="1:7" x14ac:dyDescent="0.25">
      <c r="A41" s="5" t="s">
        <v>7</v>
      </c>
      <c r="B41" s="5" t="s">
        <v>6</v>
      </c>
      <c r="C41" s="5" t="b">
        <v>1</v>
      </c>
      <c r="D41" s="5" t="s">
        <v>8</v>
      </c>
    </row>
    <row r="42" spans="1:7" x14ac:dyDescent="0.25">
      <c r="A42" s="5" t="s">
        <v>7</v>
      </c>
      <c r="B42" s="5" t="s">
        <v>6</v>
      </c>
      <c r="C42" s="5" t="b">
        <v>0</v>
      </c>
      <c r="D42" s="5" t="s">
        <v>5</v>
      </c>
      <c r="F42" s="4" t="s">
        <v>43</v>
      </c>
      <c r="G42" s="3">
        <v>0</v>
      </c>
    </row>
    <row r="43" spans="1:7" x14ac:dyDescent="0.25">
      <c r="A43" s="5" t="s">
        <v>7</v>
      </c>
      <c r="B43" s="5" t="s">
        <v>4</v>
      </c>
      <c r="C43" s="5" t="b">
        <v>1</v>
      </c>
      <c r="D43" s="5" t="s">
        <v>8</v>
      </c>
      <c r="F43" s="4" t="s">
        <v>44</v>
      </c>
      <c r="G43" s="3">
        <v>0</v>
      </c>
    </row>
    <row r="44" spans="1:7" x14ac:dyDescent="0.25">
      <c r="F44" s="8" t="s">
        <v>42</v>
      </c>
      <c r="G44" s="7">
        <f>G24-G42-G43</f>
        <v>0.97095059445466858</v>
      </c>
    </row>
    <row r="47" spans="1:7" x14ac:dyDescent="0.25">
      <c r="A47" s="1" t="s">
        <v>0</v>
      </c>
      <c r="B47" s="2" t="s">
        <v>1</v>
      </c>
      <c r="C47" s="1" t="s">
        <v>2</v>
      </c>
      <c r="D47" s="2" t="s">
        <v>11</v>
      </c>
      <c r="F47" s="4" t="s">
        <v>36</v>
      </c>
      <c r="G47" s="3">
        <v>0</v>
      </c>
    </row>
    <row r="48" spans="1:7" x14ac:dyDescent="0.25">
      <c r="A48" s="5" t="s">
        <v>9</v>
      </c>
      <c r="B48" s="5" t="s">
        <v>4</v>
      </c>
      <c r="C48" s="5" t="b">
        <v>0</v>
      </c>
      <c r="D48" s="5" t="s">
        <v>8</v>
      </c>
      <c r="F48" s="4" t="s">
        <v>37</v>
      </c>
      <c r="G48" s="3">
        <v>0</v>
      </c>
    </row>
    <row r="49" spans="1:7" x14ac:dyDescent="0.25">
      <c r="A49" s="5" t="s">
        <v>9</v>
      </c>
      <c r="B49" s="5" t="s">
        <v>4</v>
      </c>
      <c r="C49" s="5" t="b">
        <v>1</v>
      </c>
      <c r="D49" s="5" t="s">
        <v>8</v>
      </c>
      <c r="F49" s="8" t="s">
        <v>38</v>
      </c>
      <c r="G49" s="7">
        <f>G25 - 3/5*G47 - 2/5*G48</f>
        <v>0.97095059445466858</v>
      </c>
    </row>
    <row r="50" spans="1:7" x14ac:dyDescent="0.25">
      <c r="A50" s="5" t="s">
        <v>9</v>
      </c>
      <c r="B50" s="5" t="s">
        <v>4</v>
      </c>
      <c r="C50" s="5" t="b">
        <v>0</v>
      </c>
      <c r="D50" s="5" t="s">
        <v>8</v>
      </c>
    </row>
    <row r="51" spans="1:7" x14ac:dyDescent="0.25">
      <c r="A51" s="5" t="s">
        <v>9</v>
      </c>
      <c r="B51" s="5" t="s">
        <v>6</v>
      </c>
      <c r="C51" s="5" t="b">
        <v>0</v>
      </c>
      <c r="D51" s="5" t="s">
        <v>5</v>
      </c>
      <c r="F51" s="4" t="s">
        <v>39</v>
      </c>
      <c r="G51" s="3">
        <f>-(2/3)*LOG(2/3,2) - (1/3)*LOG(1/3,2)</f>
        <v>0.91829583405448956</v>
      </c>
    </row>
    <row r="52" spans="1:7" x14ac:dyDescent="0.25">
      <c r="A52" s="5" t="s">
        <v>9</v>
      </c>
      <c r="B52" s="5" t="s">
        <v>6</v>
      </c>
      <c r="C52" s="5" t="b">
        <v>1</v>
      </c>
      <c r="D52" s="5" t="s">
        <v>5</v>
      </c>
      <c r="F52" s="4" t="s">
        <v>40</v>
      </c>
      <c r="G52" s="3">
        <v>1</v>
      </c>
    </row>
    <row r="53" spans="1:7" x14ac:dyDescent="0.25">
      <c r="F53" s="8" t="s">
        <v>41</v>
      </c>
      <c r="G53" s="7">
        <f>G25 - 3/5*G51 - 2/5*G52</f>
        <v>1.9973094021974891E-2</v>
      </c>
    </row>
  </sheetData>
  <autoFilter ref="A47:D52" xr:uid="{4351A099-6C41-3746-A70C-0A5BDD802E7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EBFB-A27E-9D4B-BB22-2C23CFFAEB84}">
  <dimension ref="A1"/>
  <sheetViews>
    <sheetView workbookViewId="0">
      <selection activeCell="E6" sqref="E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Pradhan</dc:creator>
  <cp:lastModifiedBy>Parag Pradhan</cp:lastModifiedBy>
  <dcterms:created xsi:type="dcterms:W3CDTF">2019-06-28T17:16:44Z</dcterms:created>
  <dcterms:modified xsi:type="dcterms:W3CDTF">2020-08-22T16:05:09Z</dcterms:modified>
</cp:coreProperties>
</file>