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SE\inputs\"/>
    </mc:Choice>
  </mc:AlternateContent>
  <xr:revisionPtr revIDLastSave="0" documentId="8_{BEBAA509-A048-4F12-82C4-FF9BD6CC74C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" i="1" l="1"/>
  <c r="M5" i="1"/>
  <c r="P4" i="1"/>
  <c r="M4" i="1"/>
  <c r="M3" i="1"/>
  <c r="Q3" i="1" s="1"/>
  <c r="M2" i="1"/>
  <c r="Q2" i="1" s="1"/>
  <c r="R4" i="1" l="1"/>
  <c r="S5" i="1"/>
  <c r="S3" i="1"/>
  <c r="S4" i="1"/>
  <c r="R5" i="1"/>
</calcChain>
</file>

<file path=xl/sharedStrings.xml><?xml version="1.0" encoding="utf-8"?>
<sst xmlns="http://schemas.openxmlformats.org/spreadsheetml/2006/main" count="41" uniqueCount="27">
  <si>
    <t>date</t>
  </si>
  <si>
    <t>time</t>
  </si>
  <si>
    <t>script</t>
  </si>
  <si>
    <t>base_strike</t>
  </si>
  <si>
    <t>current_nifty</t>
  </si>
  <si>
    <t>base_change</t>
  </si>
  <si>
    <t>current_change</t>
  </si>
  <si>
    <t>qty</t>
  </si>
  <si>
    <t>call_put</t>
  </si>
  <si>
    <t>buy_sell</t>
  </si>
  <si>
    <t>call_price</t>
  </si>
  <si>
    <t>put_price</t>
  </si>
  <si>
    <t>amt</t>
  </si>
  <si>
    <t>executed</t>
  </si>
  <si>
    <t>remarks</t>
  </si>
  <si>
    <t>lower_band</t>
  </si>
  <si>
    <t>upper_band</t>
  </si>
  <si>
    <t>20190825</t>
  </si>
  <si>
    <t>164606</t>
  </si>
  <si>
    <t>SBIN</t>
  </si>
  <si>
    <t>CALL</t>
  </si>
  <si>
    <t>PUT</t>
  </si>
  <si>
    <t>S</t>
  </si>
  <si>
    <t>Y</t>
  </si>
  <si>
    <t>First CALL Order</t>
  </si>
  <si>
    <t>cummulative_lower</t>
  </si>
  <si>
    <t>cumm_upper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</si>
</sst>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workbookViewId="0">
      <selection activeCell="S3" sqref="S3"/>
    </sheetView>
  </sheetViews>
  <sheetFormatPr defaultRowHeight="14.4" x14ac:dyDescent="0.3"/>
  <cols>
    <col min="4" max="4" width="10.44140625" bestFit="1" customWidth="1"/>
    <col min="15" max="15" width="14.109375" bestFit="1" customWidth="1"/>
    <col min="16" max="16" width="11" bestFit="1" customWidth="1"/>
    <col min="17" max="17" width="11.33203125" bestFit="1" customWidth="1"/>
    <col min="18" max="18" width="17.88671875" bestFit="1" customWidth="1"/>
    <col min="19" max="19" width="12.3320312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25</v>
      </c>
      <c r="S1" s="3" t="s">
        <v>26</v>
      </c>
    </row>
    <row r="2" spans="1:19" x14ac:dyDescent="0.3">
      <c r="A2" t="s">
        <v>17</v>
      </c>
      <c r="B2" t="s">
        <v>18</v>
      </c>
      <c r="C2" t="s">
        <v>19</v>
      </c>
      <c r="D2">
        <v>320</v>
      </c>
      <c r="E2">
        <v>271.35000000000002</v>
      </c>
      <c r="F2">
        <v>5</v>
      </c>
      <c r="G2">
        <v>-48.65</v>
      </c>
      <c r="H2">
        <v>3000</v>
      </c>
      <c r="I2" t="s">
        <v>20</v>
      </c>
      <c r="J2" t="s">
        <v>22</v>
      </c>
      <c r="K2">
        <v>15</v>
      </c>
      <c r="L2">
        <v>0</v>
      </c>
      <c r="M2">
        <f>H2*K2</f>
        <v>45000</v>
      </c>
      <c r="N2" t="s">
        <v>23</v>
      </c>
      <c r="O2" t="s">
        <v>24</v>
      </c>
      <c r="P2" s="2">
        <v>0</v>
      </c>
      <c r="Q2" s="2">
        <f>D2+(M2/H2)</f>
        <v>335</v>
      </c>
      <c r="R2" s="4">
        <v>0</v>
      </c>
      <c r="S2" s="4">
        <v>335</v>
      </c>
    </row>
    <row r="3" spans="1:19" x14ac:dyDescent="0.3">
      <c r="A3" t="s">
        <v>17</v>
      </c>
      <c r="B3" t="s">
        <v>18</v>
      </c>
      <c r="C3" t="s">
        <v>19</v>
      </c>
      <c r="D3">
        <v>320</v>
      </c>
      <c r="E3">
        <v>271.35000000000002</v>
      </c>
      <c r="F3">
        <v>5</v>
      </c>
      <c r="G3">
        <v>-48.65</v>
      </c>
      <c r="H3">
        <v>3000</v>
      </c>
      <c r="I3" t="s">
        <v>20</v>
      </c>
      <c r="J3" t="s">
        <v>22</v>
      </c>
      <c r="K3">
        <v>20</v>
      </c>
      <c r="L3">
        <v>0</v>
      </c>
      <c r="M3">
        <f>H3*K3</f>
        <v>60000</v>
      </c>
      <c r="P3" s="2"/>
      <c r="Q3" s="2">
        <f t="shared" ref="Q3" si="0">D3+(M3/H3)</f>
        <v>340</v>
      </c>
      <c r="R3" s="4">
        <v>0</v>
      </c>
      <c r="S3" s="4">
        <f>(M2+M3)/(H2+H3)+(D2+D3)/2</f>
        <v>337.5</v>
      </c>
    </row>
    <row r="4" spans="1:19" x14ac:dyDescent="0.3">
      <c r="A4" t="s">
        <v>17</v>
      </c>
      <c r="B4" t="s">
        <v>18</v>
      </c>
      <c r="C4" t="s">
        <v>19</v>
      </c>
      <c r="D4">
        <v>320</v>
      </c>
      <c r="E4">
        <v>271.35000000000002</v>
      </c>
      <c r="F4">
        <v>5</v>
      </c>
      <c r="G4">
        <v>-48.65</v>
      </c>
      <c r="H4">
        <v>3000</v>
      </c>
      <c r="I4" t="s">
        <v>21</v>
      </c>
      <c r="J4" t="s">
        <v>22</v>
      </c>
      <c r="K4">
        <v>0</v>
      </c>
      <c r="L4">
        <v>18</v>
      </c>
      <c r="M4">
        <f>L4*H4</f>
        <v>54000</v>
      </c>
      <c r="P4" s="2">
        <f>D4-(M4/H4)</f>
        <v>302</v>
      </c>
      <c r="Q4" s="2">
        <v>0</v>
      </c>
      <c r="R4" s="4">
        <f>D4-(M2+M3+M4)/(H4)</f>
        <v>267</v>
      </c>
      <c r="S4" s="4">
        <f>D3+(M2+M3+M4)/(H2+H3)</f>
        <v>346.5</v>
      </c>
    </row>
    <row r="5" spans="1:19" x14ac:dyDescent="0.3">
      <c r="A5" t="s">
        <v>17</v>
      </c>
      <c r="B5" t="s">
        <v>18</v>
      </c>
      <c r="C5" t="s">
        <v>19</v>
      </c>
      <c r="D5">
        <v>320</v>
      </c>
      <c r="E5">
        <v>271.35000000000002</v>
      </c>
      <c r="F5">
        <v>5</v>
      </c>
      <c r="G5">
        <v>-48.65</v>
      </c>
      <c r="H5">
        <v>3000</v>
      </c>
      <c r="I5" t="s">
        <v>20</v>
      </c>
      <c r="J5" t="s">
        <v>22</v>
      </c>
      <c r="K5">
        <v>17</v>
      </c>
      <c r="L5">
        <v>0</v>
      </c>
      <c r="M5">
        <f>H5*K5</f>
        <v>51000</v>
      </c>
      <c r="P5" s="2">
        <v>0</v>
      </c>
      <c r="Q5" s="2">
        <f>D5+(M5/H5)</f>
        <v>337</v>
      </c>
      <c r="R5" s="4">
        <f>D5-(M3+M4+M5+M2)/(H4)</f>
        <v>250</v>
      </c>
      <c r="S5" s="4">
        <f>D5+(M2+M3+M4+M5)/(H2+H3+H5)</f>
        <v>343.33333333333331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Patankar</dc:creator>
  <cp:lastModifiedBy>Parag Patankar</cp:lastModifiedBy>
  <dcterms:created xsi:type="dcterms:W3CDTF">2019-08-25T11:16:07Z</dcterms:created>
  <dcterms:modified xsi:type="dcterms:W3CDTF">2019-08-30T03:58:24Z</dcterms:modified>
</cp:coreProperties>
</file>