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13_ncr:1_{0A78BD41-5144-4E65-86EE-801397D1129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N3" i="1" l="1"/>
  <c r="T3" i="1" s="1"/>
  <c r="N4" i="1"/>
  <c r="N5" i="1"/>
  <c r="N6" i="1"/>
  <c r="N7" i="1"/>
  <c r="N8" i="1"/>
  <c r="N2" i="1"/>
  <c r="O2" i="1" s="1"/>
  <c r="O7" i="1" l="1"/>
  <c r="T7" i="1" s="1"/>
  <c r="O4" i="1"/>
  <c r="V4" i="1" s="1"/>
  <c r="O5" i="1" l="1"/>
  <c r="V5" i="1"/>
  <c r="O6" i="1"/>
  <c r="V6" i="1" l="1"/>
  <c r="O8" i="1"/>
  <c r="V8" i="1" l="1"/>
</calcChain>
</file>

<file path=xl/sharedStrings.xml><?xml version="1.0" encoding="utf-8"?>
<sst xmlns="http://schemas.openxmlformats.org/spreadsheetml/2006/main" count="60" uniqueCount="36">
  <si>
    <t>date</t>
  </si>
  <si>
    <t>time</t>
  </si>
  <si>
    <t>script</t>
  </si>
  <si>
    <t>base_strike</t>
  </si>
  <si>
    <t>ltp</t>
  </si>
  <si>
    <t>base_change</t>
  </si>
  <si>
    <t>current_change</t>
  </si>
  <si>
    <t>qty</t>
  </si>
  <si>
    <t>call_put</t>
  </si>
  <si>
    <t>buy_sell</t>
  </si>
  <si>
    <t>call_price</t>
  </si>
  <si>
    <t>put_price</t>
  </si>
  <si>
    <t>total_premium</t>
  </si>
  <si>
    <t>kount</t>
  </si>
  <si>
    <t>lower_band</t>
  </si>
  <si>
    <t>upper_band</t>
  </si>
  <si>
    <t>09-Sep-2019</t>
  </si>
  <si>
    <t>11:53:19</t>
  </si>
  <si>
    <t>11:53:38</t>
  </si>
  <si>
    <t>11:53:53</t>
  </si>
  <si>
    <t>11:54:09</t>
  </si>
  <si>
    <t>11:55:32</t>
  </si>
  <si>
    <t>11:57:35</t>
  </si>
  <si>
    <t>SBIN</t>
  </si>
  <si>
    <t>CALL</t>
  </si>
  <si>
    <t>PUT</t>
  </si>
  <si>
    <t>SELL</t>
  </si>
  <si>
    <t>df['cum_qty_strike'] = df.groupby(['script', 'call_put'])['qty_strike'].transform(lambda x: x.expanding().sum())</t>
  </si>
  <si>
    <t>df['arrived_strike'] = df['cum_qty_strike'] / df['sum_qty']</t>
  </si>
  <si>
    <t>qty*strike</t>
  </si>
  <si>
    <t>cumm_qty</t>
  </si>
  <si>
    <t>put_strike</t>
  </si>
  <si>
    <t>call_strike</t>
  </si>
  <si>
    <t>cumm_qty*strike</t>
  </si>
  <si>
    <t>cumm_call_qty</t>
  </si>
  <si>
    <t>cumm_put_qty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</si>
</sst>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topLeftCell="C1" workbookViewId="0">
      <selection activeCell="H8" sqref="H8"/>
    </sheetView>
  </sheetViews>
  <sheetFormatPr defaultRowHeight="14.4" x14ac:dyDescent="0.3"/>
  <cols>
    <col min="1" max="1" width="11.21875" style="1" bestFit="1" customWidth="1"/>
    <col min="2" max="2" width="8.109375" style="1" bestFit="1" customWidth="1"/>
    <col min="3" max="3" width="5.5546875" style="1" bestFit="1" customWidth="1"/>
    <col min="4" max="4" width="10.44140625" style="1" bestFit="1" customWidth="1"/>
    <col min="5" max="5" width="6.5546875" style="1" bestFit="1" customWidth="1"/>
    <col min="6" max="6" width="12" style="1" bestFit="1" customWidth="1"/>
    <col min="7" max="7" width="14.33203125" style="1" bestFit="1" customWidth="1"/>
    <col min="8" max="8" width="8" style="1" bestFit="1" customWidth="1"/>
    <col min="9" max="9" width="7.6640625" style="1" bestFit="1" customWidth="1"/>
    <col min="10" max="10" width="7.88671875" style="1" bestFit="1" customWidth="1"/>
    <col min="11" max="11" width="8.88671875" style="1"/>
    <col min="12" max="12" width="9" style="1" bestFit="1" customWidth="1"/>
    <col min="13" max="13" width="13.6640625" style="1" bestFit="1" customWidth="1"/>
    <col min="14" max="14" width="14.109375" style="1" bestFit="1" customWidth="1"/>
    <col min="15" max="15" width="15.77734375" style="1" bestFit="1" customWidth="1"/>
    <col min="16" max="16" width="6" style="1" bestFit="1" customWidth="1"/>
    <col min="17" max="17" width="14" style="1" bestFit="1" customWidth="1"/>
    <col min="18" max="18" width="14.109375" style="1" bestFit="1" customWidth="1"/>
    <col min="19" max="19" width="10.109375" style="1" bestFit="1" customWidth="1"/>
    <col min="20" max="20" width="9.44140625" style="1" bestFit="1" customWidth="1"/>
    <col min="21" max="21" width="11" style="1" bestFit="1" customWidth="1"/>
    <col min="22" max="22" width="11" style="1" customWidth="1"/>
    <col min="23" max="23" width="11.33203125" style="1" bestFit="1" customWidth="1"/>
    <col min="24" max="16384" width="8.88671875" style="1"/>
  </cols>
  <sheetData>
    <row r="1" spans="1:2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29</v>
      </c>
      <c r="O1" s="2" t="s">
        <v>33</v>
      </c>
      <c r="P1" s="2" t="s">
        <v>13</v>
      </c>
      <c r="Q1" s="2" t="s">
        <v>34</v>
      </c>
      <c r="R1" s="2" t="s">
        <v>35</v>
      </c>
      <c r="S1" s="2" t="s">
        <v>30</v>
      </c>
      <c r="T1" s="2" t="s">
        <v>31</v>
      </c>
      <c r="U1" s="2" t="s">
        <v>14</v>
      </c>
      <c r="V1" s="2" t="s">
        <v>32</v>
      </c>
      <c r="W1" s="2" t="s">
        <v>15</v>
      </c>
      <c r="X1" s="3"/>
      <c r="Y1" s="3"/>
      <c r="Z1" s="3"/>
      <c r="AA1" s="3"/>
    </row>
    <row r="2" spans="1:27" x14ac:dyDescent="0.3">
      <c r="A2" s="1" t="s">
        <v>16</v>
      </c>
      <c r="B2" s="1" t="s">
        <v>17</v>
      </c>
      <c r="C2" s="1" t="s">
        <v>23</v>
      </c>
      <c r="D2" s="1">
        <v>290</v>
      </c>
      <c r="E2" s="1">
        <v>276.45</v>
      </c>
      <c r="F2" s="1">
        <v>5</v>
      </c>
      <c r="G2" s="1">
        <v>-13.55</v>
      </c>
      <c r="H2" s="1">
        <v>3000</v>
      </c>
      <c r="I2" s="1" t="s">
        <v>24</v>
      </c>
      <c r="J2" s="1" t="s">
        <v>26</v>
      </c>
      <c r="K2" s="1">
        <v>10</v>
      </c>
      <c r="L2" s="1">
        <v>0</v>
      </c>
      <c r="M2" s="1">
        <v>10</v>
      </c>
      <c r="N2" s="1">
        <f>H2*D2</f>
        <v>870000</v>
      </c>
      <c r="O2" s="1">
        <f>N2</f>
        <v>870000</v>
      </c>
      <c r="P2" s="1">
        <v>1</v>
      </c>
      <c r="Q2" s="1">
        <v>3000</v>
      </c>
      <c r="R2" s="1">
        <v>3000</v>
      </c>
      <c r="S2" s="1">
        <v>3000</v>
      </c>
      <c r="U2" s="1">
        <v>0</v>
      </c>
      <c r="V2" s="1">
        <v>290</v>
      </c>
      <c r="W2" s="1">
        <v>300</v>
      </c>
    </row>
    <row r="3" spans="1:27" x14ac:dyDescent="0.3">
      <c r="A3" s="1" t="s">
        <v>16</v>
      </c>
      <c r="B3" s="1" t="s">
        <v>17</v>
      </c>
      <c r="C3" s="1" t="s">
        <v>23</v>
      </c>
      <c r="D3" s="1">
        <v>290</v>
      </c>
      <c r="E3" s="1">
        <v>276.45</v>
      </c>
      <c r="F3" s="1">
        <v>5</v>
      </c>
      <c r="G3" s="1">
        <v>-13.55</v>
      </c>
      <c r="H3" s="1">
        <v>3000</v>
      </c>
      <c r="I3" s="1" t="s">
        <v>25</v>
      </c>
      <c r="J3" s="1" t="s">
        <v>26</v>
      </c>
      <c r="K3" s="1">
        <v>0</v>
      </c>
      <c r="L3" s="1">
        <v>15</v>
      </c>
      <c r="M3" s="1">
        <v>15</v>
      </c>
      <c r="N3" s="1">
        <f t="shared" ref="N3:N8" si="0">H3*D3</f>
        <v>870000</v>
      </c>
      <c r="O3" s="1">
        <f>D3*H3</f>
        <v>870000</v>
      </c>
      <c r="P3" s="1">
        <v>1</v>
      </c>
      <c r="Q3" s="1">
        <v>3000</v>
      </c>
      <c r="R3" s="1">
        <v>3000</v>
      </c>
      <c r="S3" s="1">
        <v>3000</v>
      </c>
      <c r="T3" s="1">
        <f t="shared" ref="T3" si="1">N3/S3</f>
        <v>290</v>
      </c>
      <c r="U3" s="1">
        <v>265</v>
      </c>
      <c r="V3" s="1">
        <v>290</v>
      </c>
      <c r="W3" s="1">
        <v>315</v>
      </c>
    </row>
    <row r="4" spans="1:27" x14ac:dyDescent="0.3">
      <c r="A4" s="1" t="s">
        <v>16</v>
      </c>
      <c r="B4" s="1" t="s">
        <v>18</v>
      </c>
      <c r="C4" s="1" t="s">
        <v>23</v>
      </c>
      <c r="D4" s="1">
        <v>290</v>
      </c>
      <c r="E4" s="1">
        <v>276.45</v>
      </c>
      <c r="F4" s="1">
        <v>5</v>
      </c>
      <c r="G4" s="1">
        <v>-13.55</v>
      </c>
      <c r="H4" s="1">
        <v>3000</v>
      </c>
      <c r="I4" s="1" t="s">
        <v>24</v>
      </c>
      <c r="J4" s="1" t="s">
        <v>26</v>
      </c>
      <c r="K4" s="1">
        <v>12</v>
      </c>
      <c r="L4" s="1">
        <v>0</v>
      </c>
      <c r="M4" s="1">
        <v>12</v>
      </c>
      <c r="N4" s="1">
        <f t="shared" si="0"/>
        <v>870000</v>
      </c>
      <c r="O4" s="1">
        <f>O2+N4</f>
        <v>1740000</v>
      </c>
      <c r="P4" s="1">
        <v>2</v>
      </c>
      <c r="Q4" s="1">
        <v>6000</v>
      </c>
      <c r="R4" s="1">
        <v>3000</v>
      </c>
      <c r="S4" s="1">
        <v>6000</v>
      </c>
      <c r="T4" s="1">
        <v>290</v>
      </c>
      <c r="U4" s="1">
        <v>253</v>
      </c>
      <c r="V4" s="1">
        <f>O4/S4</f>
        <v>290</v>
      </c>
      <c r="W4" s="1">
        <v>308.5</v>
      </c>
    </row>
    <row r="5" spans="1:27" x14ac:dyDescent="0.3">
      <c r="A5" s="1" t="s">
        <v>16</v>
      </c>
      <c r="B5" s="1" t="s">
        <v>19</v>
      </c>
      <c r="C5" s="1" t="s">
        <v>23</v>
      </c>
      <c r="D5" s="1">
        <v>290</v>
      </c>
      <c r="E5" s="1">
        <v>276.45</v>
      </c>
      <c r="F5" s="1">
        <v>5</v>
      </c>
      <c r="G5" s="1">
        <v>-13.55</v>
      </c>
      <c r="H5" s="1">
        <v>3000</v>
      </c>
      <c r="I5" s="1" t="s">
        <v>24</v>
      </c>
      <c r="J5" s="1" t="s">
        <v>26</v>
      </c>
      <c r="K5" s="1">
        <v>16</v>
      </c>
      <c r="L5" s="1">
        <v>0</v>
      </c>
      <c r="M5" s="1">
        <v>16</v>
      </c>
      <c r="N5" s="1">
        <f t="shared" si="0"/>
        <v>870000</v>
      </c>
      <c r="O5" s="1">
        <f>O4+N5</f>
        <v>2610000</v>
      </c>
      <c r="P5" s="1">
        <v>3</v>
      </c>
      <c r="Q5" s="1">
        <v>9000</v>
      </c>
      <c r="R5" s="1">
        <v>3000</v>
      </c>
      <c r="S5" s="1">
        <v>9000</v>
      </c>
      <c r="T5" s="1">
        <v>290</v>
      </c>
      <c r="U5" s="1">
        <v>237</v>
      </c>
      <c r="V5" s="1">
        <f>O5/S5</f>
        <v>290</v>
      </c>
      <c r="W5" s="1">
        <v>307.66666666666669</v>
      </c>
    </row>
    <row r="6" spans="1:27" x14ac:dyDescent="0.3">
      <c r="A6" s="1" t="s">
        <v>16</v>
      </c>
      <c r="B6" s="1" t="s">
        <v>20</v>
      </c>
      <c r="C6" s="1" t="s">
        <v>23</v>
      </c>
      <c r="D6" s="1">
        <v>290</v>
      </c>
      <c r="E6" s="1">
        <v>276.45</v>
      </c>
      <c r="F6" s="1">
        <v>5</v>
      </c>
      <c r="G6" s="1">
        <v>-13.55</v>
      </c>
      <c r="H6" s="1">
        <v>3000</v>
      </c>
      <c r="I6" s="1" t="s">
        <v>24</v>
      </c>
      <c r="J6" s="1" t="s">
        <v>26</v>
      </c>
      <c r="K6" s="1">
        <v>14</v>
      </c>
      <c r="L6" s="1">
        <v>0</v>
      </c>
      <c r="M6" s="1">
        <v>14</v>
      </c>
      <c r="N6" s="1">
        <f t="shared" si="0"/>
        <v>870000</v>
      </c>
      <c r="O6" s="1">
        <f>O5+N6</f>
        <v>3480000</v>
      </c>
      <c r="P6" s="1">
        <v>4</v>
      </c>
      <c r="Q6" s="1">
        <v>12000</v>
      </c>
      <c r="R6" s="1">
        <v>3000</v>
      </c>
      <c r="S6" s="1">
        <v>12000</v>
      </c>
      <c r="T6" s="1">
        <v>290</v>
      </c>
      <c r="U6" s="1">
        <v>223</v>
      </c>
      <c r="V6" s="1">
        <f>O6/S6</f>
        <v>290</v>
      </c>
      <c r="W6" s="1">
        <v>306.75</v>
      </c>
    </row>
    <row r="7" spans="1:27" x14ac:dyDescent="0.3">
      <c r="A7" s="1" t="s">
        <v>16</v>
      </c>
      <c r="B7" s="1" t="s">
        <v>21</v>
      </c>
      <c r="C7" s="1" t="s">
        <v>23</v>
      </c>
      <c r="D7" s="1">
        <v>290</v>
      </c>
      <c r="E7" s="1">
        <v>276.3</v>
      </c>
      <c r="F7" s="1">
        <v>5</v>
      </c>
      <c r="G7" s="1">
        <v>-13.7</v>
      </c>
      <c r="H7" s="1">
        <v>3000</v>
      </c>
      <c r="I7" s="1" t="s">
        <v>25</v>
      </c>
      <c r="J7" s="1" t="s">
        <v>26</v>
      </c>
      <c r="K7" s="1">
        <v>0</v>
      </c>
      <c r="L7" s="1">
        <v>16</v>
      </c>
      <c r="M7" s="1">
        <v>16</v>
      </c>
      <c r="N7" s="1">
        <f t="shared" si="0"/>
        <v>870000</v>
      </c>
      <c r="O7" s="1">
        <f>N7+N3</f>
        <v>1740000</v>
      </c>
      <c r="P7" s="1">
        <v>2</v>
      </c>
      <c r="Q7" s="1">
        <v>12000</v>
      </c>
      <c r="R7" s="1">
        <v>6000</v>
      </c>
      <c r="S7" s="1">
        <v>6000</v>
      </c>
      <c r="T7" s="1">
        <f>O7/S7</f>
        <v>290</v>
      </c>
      <c r="U7" s="1">
        <v>248.5</v>
      </c>
      <c r="W7" s="1">
        <v>310.75</v>
      </c>
    </row>
    <row r="8" spans="1:27" x14ac:dyDescent="0.3">
      <c r="A8" s="1" t="s">
        <v>16</v>
      </c>
      <c r="B8" s="1" t="s">
        <v>22</v>
      </c>
      <c r="C8" s="1" t="s">
        <v>23</v>
      </c>
      <c r="D8" s="1">
        <v>300</v>
      </c>
      <c r="E8" s="1">
        <v>276.64999999999998</v>
      </c>
      <c r="F8" s="1">
        <v>5</v>
      </c>
      <c r="G8" s="1">
        <v>-13.35</v>
      </c>
      <c r="H8" s="1">
        <v>6000</v>
      </c>
      <c r="I8" s="1" t="s">
        <v>24</v>
      </c>
      <c r="J8" s="1" t="s">
        <v>26</v>
      </c>
      <c r="K8" s="1">
        <v>11</v>
      </c>
      <c r="L8" s="1">
        <v>0</v>
      </c>
      <c r="M8" s="1">
        <v>11</v>
      </c>
      <c r="N8" s="1">
        <f t="shared" si="0"/>
        <v>1800000</v>
      </c>
      <c r="O8" s="1">
        <f>O6+N8</f>
        <v>5280000</v>
      </c>
      <c r="P8" s="1">
        <v>5</v>
      </c>
      <c r="Q8" s="1">
        <v>15000</v>
      </c>
      <c r="R8" s="1">
        <v>6000</v>
      </c>
      <c r="S8" s="1">
        <v>18000</v>
      </c>
      <c r="T8" s="1">
        <v>290</v>
      </c>
      <c r="U8" s="1">
        <v>240.83333333333329</v>
      </c>
      <c r="V8" s="1">
        <f>O8/S8</f>
        <v>293.33333333333331</v>
      </c>
      <c r="W8" s="1">
        <v>310.83333333333331</v>
      </c>
    </row>
    <row r="12" spans="1:27" x14ac:dyDescent="0.3">
      <c r="F12" s="1" t="s">
        <v>27</v>
      </c>
    </row>
    <row r="13" spans="1:27" x14ac:dyDescent="0.3">
      <c r="F13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2019-09-09T06:33:26Z</dcterms:created>
  <dcterms:modified xsi:type="dcterms:W3CDTF">2019-09-09T18:51:29Z</dcterms:modified>
</cp:coreProperties>
</file>