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jamesoneill/Documents/UCLA/Spring 2019/TA Longstaff/232new/Week 1/"/>
    </mc:Choice>
  </mc:AlternateContent>
  <xr:revisionPtr revIDLastSave="0" documentId="13_ncr:1_{1DC18EB1-0914-F24A-BB49-8F50BA91D328}" xr6:coauthVersionLast="43" xr6:coauthVersionMax="43" xr10:uidLastSave="{00000000-0000-0000-0000-000000000000}"/>
  <bookViews>
    <workbookView xWindow="2240" yWindow="2520" windowWidth="26540" windowHeight="17220" xr2:uid="{00000000-000D-0000-FFFF-FFFF00000000}"/>
  </bookViews>
  <sheets>
    <sheet name="Arb. Case 2 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3" i="1" l="1"/>
  <c r="N3" i="1" l="1"/>
  <c r="N2" i="1"/>
  <c r="N4" i="1" s="1"/>
  <c r="K7" i="1"/>
  <c r="K8" i="1"/>
  <c r="K9" i="1"/>
  <c r="K10" i="1"/>
  <c r="K11" i="1"/>
  <c r="K12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6" i="1"/>
  <c r="I250" i="1"/>
  <c r="J250" i="1" s="1"/>
  <c r="I251" i="1"/>
  <c r="J251" i="1" s="1"/>
  <c r="I252" i="1"/>
  <c r="J252" i="1" s="1"/>
  <c r="I253" i="1"/>
  <c r="J253" i="1"/>
  <c r="I254" i="1"/>
  <c r="J254" i="1" s="1"/>
  <c r="I255" i="1"/>
  <c r="J255" i="1" s="1"/>
  <c r="I256" i="1"/>
  <c r="J256" i="1" s="1"/>
  <c r="I257" i="1"/>
  <c r="J257" i="1"/>
  <c r="I224" i="1"/>
  <c r="J224" i="1"/>
  <c r="I225" i="1"/>
  <c r="J225" i="1" s="1"/>
  <c r="I226" i="1"/>
  <c r="J226" i="1"/>
  <c r="I227" i="1"/>
  <c r="J227" i="1"/>
  <c r="I228" i="1"/>
  <c r="J228" i="1"/>
  <c r="I229" i="1"/>
  <c r="J229" i="1" s="1"/>
  <c r="I230" i="1"/>
  <c r="J230" i="1"/>
  <c r="I231" i="1"/>
  <c r="J231" i="1"/>
  <c r="I232" i="1"/>
  <c r="J232" i="1"/>
  <c r="I233" i="1"/>
  <c r="J233" i="1" s="1"/>
  <c r="I234" i="1"/>
  <c r="J234" i="1"/>
  <c r="I235" i="1"/>
  <c r="J235" i="1"/>
  <c r="I236" i="1"/>
  <c r="J236" i="1"/>
  <c r="I237" i="1"/>
  <c r="J237" i="1" s="1"/>
  <c r="I238" i="1"/>
  <c r="J238" i="1"/>
  <c r="I239" i="1"/>
  <c r="J239" i="1"/>
  <c r="I240" i="1"/>
  <c r="J240" i="1"/>
  <c r="I241" i="1"/>
  <c r="J241" i="1" s="1"/>
  <c r="I242" i="1"/>
  <c r="J242" i="1"/>
  <c r="I243" i="1"/>
  <c r="J243" i="1"/>
  <c r="I244" i="1"/>
  <c r="J244" i="1"/>
  <c r="I245" i="1"/>
  <c r="J245" i="1" s="1"/>
  <c r="I246" i="1"/>
  <c r="J246" i="1"/>
  <c r="I247" i="1"/>
  <c r="J247" i="1"/>
  <c r="I248" i="1"/>
  <c r="J248" i="1"/>
  <c r="I249" i="1"/>
  <c r="J249" i="1" s="1"/>
  <c r="I59" i="1"/>
  <c r="J59" i="1"/>
  <c r="I60" i="1"/>
  <c r="J60" i="1" s="1"/>
  <c r="I61" i="1"/>
  <c r="J61" i="1"/>
  <c r="I62" i="1"/>
  <c r="J62" i="1"/>
  <c r="I63" i="1"/>
  <c r="J63" i="1"/>
  <c r="I64" i="1"/>
  <c r="J64" i="1" s="1"/>
  <c r="I65" i="1"/>
  <c r="J65" i="1"/>
  <c r="I66" i="1"/>
  <c r="J66" i="1"/>
  <c r="I67" i="1"/>
  <c r="J67" i="1"/>
  <c r="I68" i="1"/>
  <c r="J68" i="1" s="1"/>
  <c r="I69" i="1"/>
  <c r="J69" i="1"/>
  <c r="I70" i="1"/>
  <c r="J70" i="1"/>
  <c r="I71" i="1"/>
  <c r="J71" i="1"/>
  <c r="I72" i="1"/>
  <c r="J72" i="1" s="1"/>
  <c r="I73" i="1"/>
  <c r="J73" i="1"/>
  <c r="I74" i="1"/>
  <c r="J74" i="1"/>
  <c r="I75" i="1"/>
  <c r="J75" i="1"/>
  <c r="I76" i="1"/>
  <c r="J76" i="1" s="1"/>
  <c r="I77" i="1"/>
  <c r="J77" i="1"/>
  <c r="I78" i="1"/>
  <c r="J78" i="1"/>
  <c r="I79" i="1"/>
  <c r="J79" i="1"/>
  <c r="I80" i="1"/>
  <c r="J80" i="1" s="1"/>
  <c r="I81" i="1"/>
  <c r="J81" i="1"/>
  <c r="I82" i="1"/>
  <c r="J82" i="1"/>
  <c r="I83" i="1"/>
  <c r="J83" i="1"/>
  <c r="I84" i="1"/>
  <c r="J84" i="1" s="1"/>
  <c r="I85" i="1"/>
  <c r="J85" i="1"/>
  <c r="I86" i="1"/>
  <c r="J86" i="1"/>
  <c r="I87" i="1"/>
  <c r="J87" i="1"/>
  <c r="I88" i="1"/>
  <c r="J88" i="1" s="1"/>
  <c r="I89" i="1"/>
  <c r="J89" i="1"/>
  <c r="I90" i="1"/>
  <c r="J90" i="1"/>
  <c r="I91" i="1"/>
  <c r="J91" i="1"/>
  <c r="I92" i="1"/>
  <c r="J92" i="1" s="1"/>
  <c r="I93" i="1"/>
  <c r="J93" i="1"/>
  <c r="I94" i="1"/>
  <c r="J94" i="1"/>
  <c r="I95" i="1"/>
  <c r="J95" i="1"/>
  <c r="I96" i="1"/>
  <c r="J96" i="1" s="1"/>
  <c r="I97" i="1"/>
  <c r="J97" i="1"/>
  <c r="I98" i="1"/>
  <c r="J98" i="1"/>
  <c r="I99" i="1"/>
  <c r="J99" i="1"/>
  <c r="I100" i="1"/>
  <c r="J100" i="1" s="1"/>
  <c r="I101" i="1"/>
  <c r="J101" i="1"/>
  <c r="I102" i="1"/>
  <c r="J102" i="1"/>
  <c r="I103" i="1"/>
  <c r="J103" i="1"/>
  <c r="I104" i="1"/>
  <c r="J104" i="1" s="1"/>
  <c r="I105" i="1"/>
  <c r="J105" i="1"/>
  <c r="I106" i="1"/>
  <c r="J106" i="1"/>
  <c r="I107" i="1"/>
  <c r="J107" i="1"/>
  <c r="I108" i="1"/>
  <c r="J108" i="1" s="1"/>
  <c r="I109" i="1"/>
  <c r="J109" i="1"/>
  <c r="I110" i="1"/>
  <c r="J110" i="1"/>
  <c r="I111" i="1"/>
  <c r="J111" i="1"/>
  <c r="I112" i="1"/>
  <c r="J112" i="1" s="1"/>
  <c r="I113" i="1"/>
  <c r="J113" i="1"/>
  <c r="I114" i="1"/>
  <c r="J114" i="1"/>
  <c r="I115" i="1"/>
  <c r="J115" i="1"/>
  <c r="I116" i="1"/>
  <c r="J116" i="1" s="1"/>
  <c r="I117" i="1"/>
  <c r="J117" i="1"/>
  <c r="I118" i="1"/>
  <c r="J118" i="1"/>
  <c r="I119" i="1"/>
  <c r="J119" i="1"/>
  <c r="I120" i="1"/>
  <c r="J120" i="1" s="1"/>
  <c r="I121" i="1"/>
  <c r="J121" i="1"/>
  <c r="I122" i="1"/>
  <c r="J122" i="1"/>
  <c r="I123" i="1"/>
  <c r="J123" i="1" s="1"/>
  <c r="I124" i="1"/>
  <c r="J124" i="1" s="1"/>
  <c r="I125" i="1"/>
  <c r="J125" i="1"/>
  <c r="I126" i="1"/>
  <c r="J126" i="1"/>
  <c r="I127" i="1"/>
  <c r="J127" i="1" s="1"/>
  <c r="I128" i="1"/>
  <c r="J128" i="1" s="1"/>
  <c r="I129" i="1"/>
  <c r="J129" i="1"/>
  <c r="I130" i="1"/>
  <c r="J130" i="1"/>
  <c r="I131" i="1"/>
  <c r="J131" i="1" s="1"/>
  <c r="I132" i="1"/>
  <c r="J132" i="1" s="1"/>
  <c r="I133" i="1"/>
  <c r="J133" i="1"/>
  <c r="I134" i="1"/>
  <c r="J134" i="1"/>
  <c r="I135" i="1"/>
  <c r="J135" i="1" s="1"/>
  <c r="I136" i="1"/>
  <c r="J136" i="1" s="1"/>
  <c r="I137" i="1"/>
  <c r="J137" i="1"/>
  <c r="I138" i="1"/>
  <c r="J138" i="1"/>
  <c r="I139" i="1"/>
  <c r="J139" i="1" s="1"/>
  <c r="I140" i="1"/>
  <c r="J140" i="1" s="1"/>
  <c r="I141" i="1"/>
  <c r="J141" i="1"/>
  <c r="I142" i="1"/>
  <c r="J142" i="1"/>
  <c r="I143" i="1"/>
  <c r="J143" i="1" s="1"/>
  <c r="I144" i="1"/>
  <c r="J144" i="1" s="1"/>
  <c r="I145" i="1"/>
  <c r="J145" i="1"/>
  <c r="I146" i="1"/>
  <c r="J146" i="1"/>
  <c r="I147" i="1"/>
  <c r="J147" i="1" s="1"/>
  <c r="I148" i="1"/>
  <c r="J148" i="1" s="1"/>
  <c r="I149" i="1"/>
  <c r="J149" i="1"/>
  <c r="I150" i="1"/>
  <c r="J150" i="1"/>
  <c r="I151" i="1"/>
  <c r="J151" i="1" s="1"/>
  <c r="I152" i="1"/>
  <c r="J152" i="1" s="1"/>
  <c r="I153" i="1"/>
  <c r="J153" i="1"/>
  <c r="I154" i="1"/>
  <c r="J154" i="1"/>
  <c r="I155" i="1"/>
  <c r="J155" i="1" s="1"/>
  <c r="I156" i="1"/>
  <c r="J156" i="1" s="1"/>
  <c r="I157" i="1"/>
  <c r="J157" i="1"/>
  <c r="I158" i="1"/>
  <c r="J158" i="1"/>
  <c r="I159" i="1"/>
  <c r="J159" i="1" s="1"/>
  <c r="I160" i="1"/>
  <c r="J160" i="1" s="1"/>
  <c r="I161" i="1"/>
  <c r="J161" i="1"/>
  <c r="I162" i="1"/>
  <c r="J162" i="1"/>
  <c r="I163" i="1"/>
  <c r="J163" i="1" s="1"/>
  <c r="I164" i="1"/>
  <c r="J164" i="1" s="1"/>
  <c r="I165" i="1"/>
  <c r="J165" i="1"/>
  <c r="I166" i="1"/>
  <c r="J166" i="1"/>
  <c r="I167" i="1"/>
  <c r="J167" i="1" s="1"/>
  <c r="I168" i="1"/>
  <c r="J168" i="1" s="1"/>
  <c r="I169" i="1"/>
  <c r="J169" i="1"/>
  <c r="I170" i="1"/>
  <c r="J170" i="1"/>
  <c r="I171" i="1"/>
  <c r="J171" i="1" s="1"/>
  <c r="I172" i="1"/>
  <c r="J172" i="1" s="1"/>
  <c r="I173" i="1"/>
  <c r="J173" i="1"/>
  <c r="I174" i="1"/>
  <c r="J174" i="1"/>
  <c r="I175" i="1"/>
  <c r="J175" i="1" s="1"/>
  <c r="I176" i="1"/>
  <c r="J176" i="1" s="1"/>
  <c r="I177" i="1"/>
  <c r="J177" i="1"/>
  <c r="I178" i="1"/>
  <c r="J178" i="1"/>
  <c r="I179" i="1"/>
  <c r="J179" i="1" s="1"/>
  <c r="I180" i="1"/>
  <c r="J180" i="1" s="1"/>
  <c r="I181" i="1"/>
  <c r="J181" i="1"/>
  <c r="I182" i="1"/>
  <c r="J182" i="1"/>
  <c r="I183" i="1"/>
  <c r="J183" i="1" s="1"/>
  <c r="I184" i="1"/>
  <c r="J184" i="1" s="1"/>
  <c r="I185" i="1"/>
  <c r="J185" i="1"/>
  <c r="I186" i="1"/>
  <c r="J186" i="1"/>
  <c r="I187" i="1"/>
  <c r="J187" i="1" s="1"/>
  <c r="I188" i="1"/>
  <c r="J188" i="1" s="1"/>
  <c r="I189" i="1"/>
  <c r="J189" i="1"/>
  <c r="I190" i="1"/>
  <c r="J190" i="1"/>
  <c r="I191" i="1"/>
  <c r="J191" i="1" s="1"/>
  <c r="I192" i="1"/>
  <c r="J192" i="1" s="1"/>
  <c r="I193" i="1"/>
  <c r="J193" i="1"/>
  <c r="I194" i="1"/>
  <c r="J194" i="1"/>
  <c r="I195" i="1"/>
  <c r="J195" i="1" s="1"/>
  <c r="I196" i="1"/>
  <c r="J196" i="1" s="1"/>
  <c r="I197" i="1"/>
  <c r="J197" i="1"/>
  <c r="I198" i="1"/>
  <c r="J198" i="1"/>
  <c r="I199" i="1"/>
  <c r="J199" i="1" s="1"/>
  <c r="I200" i="1"/>
  <c r="J200" i="1" s="1"/>
  <c r="I201" i="1"/>
  <c r="J201" i="1"/>
  <c r="I202" i="1"/>
  <c r="J202" i="1"/>
  <c r="I203" i="1"/>
  <c r="J203" i="1" s="1"/>
  <c r="I204" i="1"/>
  <c r="J204" i="1" s="1"/>
  <c r="I205" i="1"/>
  <c r="J205" i="1"/>
  <c r="I206" i="1"/>
  <c r="J206" i="1"/>
  <c r="I207" i="1"/>
  <c r="J207" i="1" s="1"/>
  <c r="I208" i="1"/>
  <c r="J208" i="1" s="1"/>
  <c r="I209" i="1"/>
  <c r="J209" i="1"/>
  <c r="I210" i="1"/>
  <c r="J210" i="1"/>
  <c r="I211" i="1"/>
  <c r="J211" i="1" s="1"/>
  <c r="I212" i="1"/>
  <c r="J212" i="1" s="1"/>
  <c r="I213" i="1"/>
  <c r="J213" i="1"/>
  <c r="I214" i="1"/>
  <c r="J214" i="1"/>
  <c r="I215" i="1"/>
  <c r="J215" i="1" s="1"/>
  <c r="I216" i="1"/>
  <c r="J216" i="1" s="1"/>
  <c r="I217" i="1"/>
  <c r="J217" i="1"/>
  <c r="I218" i="1"/>
  <c r="J218" i="1"/>
  <c r="I219" i="1"/>
  <c r="J219" i="1" s="1"/>
  <c r="I220" i="1"/>
  <c r="J220" i="1" s="1"/>
  <c r="I221" i="1"/>
  <c r="J221" i="1"/>
  <c r="I222" i="1"/>
  <c r="J222" i="1"/>
  <c r="I223" i="1"/>
  <c r="J223" i="1" s="1"/>
  <c r="I24" i="1"/>
  <c r="J24" i="1" s="1"/>
  <c r="I25" i="1"/>
  <c r="J25" i="1" s="1"/>
  <c r="I26" i="1"/>
  <c r="J26" i="1" s="1"/>
  <c r="I27" i="1"/>
  <c r="J27" i="1"/>
  <c r="I28" i="1"/>
  <c r="J28" i="1" s="1"/>
  <c r="I29" i="1"/>
  <c r="J29" i="1" s="1"/>
  <c r="I30" i="1"/>
  <c r="J30" i="1" s="1"/>
  <c r="I31" i="1"/>
  <c r="J31" i="1"/>
  <c r="I32" i="1"/>
  <c r="J32" i="1" s="1"/>
  <c r="I33" i="1"/>
  <c r="J33" i="1" s="1"/>
  <c r="I34" i="1"/>
  <c r="J34" i="1" s="1"/>
  <c r="I35" i="1"/>
  <c r="J35" i="1"/>
  <c r="I36" i="1"/>
  <c r="J36" i="1" s="1"/>
  <c r="I37" i="1"/>
  <c r="J37" i="1" s="1"/>
  <c r="I38" i="1"/>
  <c r="J38" i="1" s="1"/>
  <c r="I39" i="1"/>
  <c r="J39" i="1"/>
  <c r="I40" i="1"/>
  <c r="J40" i="1" s="1"/>
  <c r="I41" i="1"/>
  <c r="J41" i="1" s="1"/>
  <c r="I42" i="1"/>
  <c r="J42" i="1" s="1"/>
  <c r="I43" i="1"/>
  <c r="J43" i="1"/>
  <c r="I44" i="1"/>
  <c r="J44" i="1" s="1"/>
  <c r="I45" i="1"/>
  <c r="J45" i="1" s="1"/>
  <c r="I46" i="1"/>
  <c r="J46" i="1" s="1"/>
  <c r="I47" i="1"/>
  <c r="J47" i="1"/>
  <c r="I48" i="1"/>
  <c r="J48" i="1" s="1"/>
  <c r="I49" i="1"/>
  <c r="J49" i="1" s="1"/>
  <c r="I50" i="1"/>
  <c r="J50" i="1" s="1"/>
  <c r="I51" i="1"/>
  <c r="J51" i="1"/>
  <c r="I52" i="1"/>
  <c r="J52" i="1" s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7" i="1"/>
  <c r="J7" i="1"/>
  <c r="I8" i="1"/>
  <c r="J8" i="1"/>
  <c r="I9" i="1"/>
  <c r="J9" i="1"/>
  <c r="I10" i="1"/>
  <c r="J10" i="1"/>
  <c r="I11" i="1"/>
  <c r="J11" i="1"/>
  <c r="I12" i="1"/>
  <c r="J12" i="1"/>
  <c r="I13" i="1"/>
  <c r="J13" i="1"/>
  <c r="I14" i="1"/>
  <c r="J14" i="1"/>
  <c r="I15" i="1"/>
  <c r="J15" i="1"/>
  <c r="I16" i="1"/>
  <c r="J16" i="1"/>
  <c r="I17" i="1"/>
  <c r="J17" i="1"/>
  <c r="I18" i="1"/>
  <c r="J18" i="1"/>
  <c r="I19" i="1"/>
  <c r="J19" i="1"/>
  <c r="I20" i="1"/>
  <c r="J20" i="1"/>
  <c r="I21" i="1"/>
  <c r="J21" i="1"/>
  <c r="I22" i="1"/>
  <c r="J22" i="1"/>
  <c r="I23" i="1"/>
  <c r="J23" i="1"/>
  <c r="F79" i="1"/>
  <c r="G79" i="1"/>
  <c r="F80" i="1"/>
  <c r="G80" i="1"/>
  <c r="F81" i="1"/>
  <c r="G81" i="1"/>
  <c r="F82" i="1"/>
  <c r="G82" i="1"/>
  <c r="F83" i="1"/>
  <c r="G83" i="1"/>
  <c r="F84" i="1"/>
  <c r="G84" i="1"/>
  <c r="F85" i="1"/>
  <c r="G85" i="1"/>
  <c r="F86" i="1"/>
  <c r="G86" i="1"/>
  <c r="F87" i="1"/>
  <c r="G87" i="1"/>
  <c r="F88" i="1"/>
  <c r="G88" i="1"/>
  <c r="F89" i="1"/>
  <c r="G89" i="1"/>
  <c r="F90" i="1"/>
  <c r="G90" i="1"/>
  <c r="F91" i="1"/>
  <c r="G91" i="1"/>
  <c r="F92" i="1"/>
  <c r="G92" i="1"/>
  <c r="F93" i="1"/>
  <c r="G93" i="1"/>
  <c r="F94" i="1"/>
  <c r="G94" i="1"/>
  <c r="F95" i="1"/>
  <c r="G95" i="1"/>
  <c r="F96" i="1"/>
  <c r="G96" i="1"/>
  <c r="F97" i="1"/>
  <c r="G97" i="1"/>
  <c r="F98" i="1"/>
  <c r="G98" i="1"/>
  <c r="F99" i="1"/>
  <c r="G99" i="1"/>
  <c r="F100" i="1"/>
  <c r="G100" i="1"/>
  <c r="F101" i="1"/>
  <c r="G101" i="1"/>
  <c r="F102" i="1"/>
  <c r="G102" i="1"/>
  <c r="F103" i="1"/>
  <c r="G103" i="1"/>
  <c r="F104" i="1"/>
  <c r="G104" i="1"/>
  <c r="F105" i="1"/>
  <c r="G105" i="1"/>
  <c r="F106" i="1"/>
  <c r="G106" i="1"/>
  <c r="F107" i="1"/>
  <c r="G107" i="1"/>
  <c r="F108" i="1"/>
  <c r="G108" i="1"/>
  <c r="F109" i="1"/>
  <c r="G109" i="1"/>
  <c r="F110" i="1"/>
  <c r="G110" i="1"/>
  <c r="F111" i="1"/>
  <c r="G111" i="1"/>
  <c r="F112" i="1"/>
  <c r="G112" i="1"/>
  <c r="F113" i="1"/>
  <c r="G113" i="1"/>
  <c r="F114" i="1"/>
  <c r="G114" i="1"/>
  <c r="F115" i="1"/>
  <c r="G115" i="1"/>
  <c r="F116" i="1"/>
  <c r="G116" i="1"/>
  <c r="F117" i="1"/>
  <c r="G117" i="1"/>
  <c r="F118" i="1"/>
  <c r="G118" i="1"/>
  <c r="F119" i="1"/>
  <c r="G119" i="1"/>
  <c r="F120" i="1"/>
  <c r="G120" i="1"/>
  <c r="F121" i="1"/>
  <c r="G121" i="1"/>
  <c r="F122" i="1"/>
  <c r="G122" i="1"/>
  <c r="F123" i="1"/>
  <c r="G123" i="1"/>
  <c r="F124" i="1"/>
  <c r="G124" i="1"/>
  <c r="F125" i="1"/>
  <c r="G125" i="1"/>
  <c r="F126" i="1"/>
  <c r="G126" i="1"/>
  <c r="F127" i="1"/>
  <c r="G127" i="1"/>
  <c r="F128" i="1"/>
  <c r="G128" i="1"/>
  <c r="F129" i="1"/>
  <c r="G129" i="1"/>
  <c r="F130" i="1"/>
  <c r="G130" i="1"/>
  <c r="F131" i="1"/>
  <c r="G131" i="1"/>
  <c r="F132" i="1"/>
  <c r="G132" i="1"/>
  <c r="F133" i="1"/>
  <c r="G133" i="1"/>
  <c r="F134" i="1"/>
  <c r="G134" i="1"/>
  <c r="F135" i="1"/>
  <c r="G135" i="1"/>
  <c r="F136" i="1"/>
  <c r="G136" i="1"/>
  <c r="F137" i="1"/>
  <c r="G137" i="1"/>
  <c r="F138" i="1"/>
  <c r="G138" i="1"/>
  <c r="F139" i="1"/>
  <c r="G139" i="1"/>
  <c r="F140" i="1"/>
  <c r="G140" i="1"/>
  <c r="F141" i="1"/>
  <c r="G141" i="1"/>
  <c r="F142" i="1"/>
  <c r="G142" i="1"/>
  <c r="F143" i="1"/>
  <c r="G143" i="1"/>
  <c r="F144" i="1"/>
  <c r="G144" i="1"/>
  <c r="F145" i="1"/>
  <c r="G145" i="1"/>
  <c r="F146" i="1"/>
  <c r="G146" i="1"/>
  <c r="F147" i="1"/>
  <c r="G147" i="1"/>
  <c r="F148" i="1"/>
  <c r="G148" i="1"/>
  <c r="F149" i="1"/>
  <c r="G149" i="1"/>
  <c r="F150" i="1"/>
  <c r="G150" i="1"/>
  <c r="F151" i="1"/>
  <c r="G151" i="1"/>
  <c r="F152" i="1"/>
  <c r="G152" i="1"/>
  <c r="F153" i="1"/>
  <c r="G153" i="1"/>
  <c r="F154" i="1"/>
  <c r="G154" i="1"/>
  <c r="F155" i="1"/>
  <c r="G155" i="1"/>
  <c r="F156" i="1"/>
  <c r="G156" i="1"/>
  <c r="F157" i="1"/>
  <c r="G157" i="1"/>
  <c r="F158" i="1"/>
  <c r="G158" i="1"/>
  <c r="F159" i="1"/>
  <c r="G159" i="1"/>
  <c r="F160" i="1"/>
  <c r="G160" i="1"/>
  <c r="F161" i="1"/>
  <c r="G161" i="1"/>
  <c r="F162" i="1"/>
  <c r="G162" i="1"/>
  <c r="F163" i="1"/>
  <c r="G163" i="1"/>
  <c r="F164" i="1"/>
  <c r="G164" i="1"/>
  <c r="F165" i="1"/>
  <c r="G165" i="1"/>
  <c r="F166" i="1"/>
  <c r="G166" i="1"/>
  <c r="F167" i="1"/>
  <c r="G167" i="1"/>
  <c r="F168" i="1"/>
  <c r="G168" i="1"/>
  <c r="F169" i="1"/>
  <c r="G169" i="1"/>
  <c r="F170" i="1"/>
  <c r="G170" i="1"/>
  <c r="F171" i="1"/>
  <c r="G171" i="1"/>
  <c r="F172" i="1"/>
  <c r="G172" i="1"/>
  <c r="F173" i="1"/>
  <c r="G173" i="1"/>
  <c r="F174" i="1"/>
  <c r="G174" i="1"/>
  <c r="F175" i="1"/>
  <c r="G175" i="1"/>
  <c r="F176" i="1"/>
  <c r="G176" i="1"/>
  <c r="F177" i="1"/>
  <c r="G177" i="1"/>
  <c r="F178" i="1"/>
  <c r="G178" i="1"/>
  <c r="F179" i="1"/>
  <c r="G179" i="1"/>
  <c r="F180" i="1"/>
  <c r="G180" i="1"/>
  <c r="F181" i="1"/>
  <c r="G181" i="1"/>
  <c r="F182" i="1"/>
  <c r="G182" i="1"/>
  <c r="F183" i="1"/>
  <c r="G183" i="1"/>
  <c r="F184" i="1"/>
  <c r="G184" i="1"/>
  <c r="F185" i="1"/>
  <c r="G185" i="1"/>
  <c r="F186" i="1"/>
  <c r="G186" i="1"/>
  <c r="F187" i="1"/>
  <c r="G187" i="1"/>
  <c r="F188" i="1"/>
  <c r="G188" i="1"/>
  <c r="F189" i="1"/>
  <c r="G189" i="1"/>
  <c r="F190" i="1"/>
  <c r="G190" i="1"/>
  <c r="F191" i="1"/>
  <c r="G191" i="1"/>
  <c r="F192" i="1"/>
  <c r="G192" i="1"/>
  <c r="F193" i="1"/>
  <c r="G193" i="1"/>
  <c r="F194" i="1"/>
  <c r="G194" i="1"/>
  <c r="F195" i="1"/>
  <c r="G195" i="1"/>
  <c r="F196" i="1"/>
  <c r="G196" i="1"/>
  <c r="F197" i="1"/>
  <c r="G197" i="1"/>
  <c r="F198" i="1"/>
  <c r="G198" i="1"/>
  <c r="F199" i="1"/>
  <c r="G199" i="1"/>
  <c r="F200" i="1"/>
  <c r="G200" i="1"/>
  <c r="F201" i="1"/>
  <c r="G201" i="1"/>
  <c r="F202" i="1"/>
  <c r="G202" i="1"/>
  <c r="F203" i="1"/>
  <c r="G203" i="1"/>
  <c r="F204" i="1"/>
  <c r="G204" i="1"/>
  <c r="F205" i="1"/>
  <c r="G205" i="1"/>
  <c r="F206" i="1"/>
  <c r="G206" i="1"/>
  <c r="F207" i="1"/>
  <c r="G207" i="1"/>
  <c r="F208" i="1"/>
  <c r="G208" i="1"/>
  <c r="F209" i="1"/>
  <c r="G209" i="1"/>
  <c r="F210" i="1"/>
  <c r="G210" i="1"/>
  <c r="F211" i="1"/>
  <c r="G211" i="1"/>
  <c r="F212" i="1"/>
  <c r="G212" i="1"/>
  <c r="F213" i="1"/>
  <c r="G213" i="1"/>
  <c r="F214" i="1"/>
  <c r="G214" i="1"/>
  <c r="F215" i="1"/>
  <c r="G215" i="1"/>
  <c r="F216" i="1"/>
  <c r="G216" i="1"/>
  <c r="F217" i="1"/>
  <c r="G217" i="1"/>
  <c r="F218" i="1"/>
  <c r="G218" i="1"/>
  <c r="F219" i="1"/>
  <c r="G219" i="1"/>
  <c r="F220" i="1"/>
  <c r="G220" i="1"/>
  <c r="F221" i="1"/>
  <c r="G221" i="1"/>
  <c r="F222" i="1"/>
  <c r="G222" i="1"/>
  <c r="F223" i="1"/>
  <c r="G223" i="1"/>
  <c r="F224" i="1"/>
  <c r="G224" i="1"/>
  <c r="F225" i="1"/>
  <c r="G225" i="1"/>
  <c r="F226" i="1"/>
  <c r="G226" i="1"/>
  <c r="F227" i="1"/>
  <c r="G227" i="1"/>
  <c r="F228" i="1"/>
  <c r="G228" i="1"/>
  <c r="F229" i="1"/>
  <c r="G229" i="1"/>
  <c r="F230" i="1"/>
  <c r="G230" i="1"/>
  <c r="F231" i="1"/>
  <c r="G231" i="1"/>
  <c r="F232" i="1"/>
  <c r="G232" i="1"/>
  <c r="F233" i="1"/>
  <c r="G233" i="1"/>
  <c r="F234" i="1"/>
  <c r="G234" i="1"/>
  <c r="F235" i="1"/>
  <c r="G235" i="1"/>
  <c r="F236" i="1"/>
  <c r="G236" i="1"/>
  <c r="F237" i="1"/>
  <c r="G237" i="1"/>
  <c r="F238" i="1"/>
  <c r="G238" i="1"/>
  <c r="F239" i="1"/>
  <c r="G239" i="1"/>
  <c r="F240" i="1"/>
  <c r="G240" i="1"/>
  <c r="F241" i="1"/>
  <c r="G241" i="1"/>
  <c r="F242" i="1"/>
  <c r="G242" i="1"/>
  <c r="F243" i="1"/>
  <c r="G243" i="1"/>
  <c r="F244" i="1"/>
  <c r="G244" i="1"/>
  <c r="F245" i="1"/>
  <c r="G245" i="1"/>
  <c r="F246" i="1"/>
  <c r="G246" i="1"/>
  <c r="F247" i="1"/>
  <c r="G247" i="1"/>
  <c r="F248" i="1"/>
  <c r="G248" i="1"/>
  <c r="F249" i="1"/>
  <c r="G249" i="1"/>
  <c r="F250" i="1"/>
  <c r="G250" i="1"/>
  <c r="F251" i="1"/>
  <c r="G251" i="1"/>
  <c r="F252" i="1"/>
  <c r="G252" i="1"/>
  <c r="F253" i="1"/>
  <c r="G253" i="1"/>
  <c r="F254" i="1"/>
  <c r="G254" i="1"/>
  <c r="F255" i="1"/>
  <c r="G255" i="1"/>
  <c r="F256" i="1"/>
  <c r="G256" i="1"/>
  <c r="F257" i="1"/>
  <c r="G257" i="1"/>
  <c r="F34" i="1"/>
  <c r="G34" i="1"/>
  <c r="F35" i="1"/>
  <c r="G35" i="1"/>
  <c r="F36" i="1"/>
  <c r="G36" i="1"/>
  <c r="F37" i="1"/>
  <c r="G37" i="1"/>
  <c r="F38" i="1"/>
  <c r="G38" i="1"/>
  <c r="F39" i="1"/>
  <c r="G39" i="1"/>
  <c r="F40" i="1"/>
  <c r="G40" i="1"/>
  <c r="F41" i="1"/>
  <c r="G41" i="1"/>
  <c r="F42" i="1"/>
  <c r="G42" i="1"/>
  <c r="F43" i="1"/>
  <c r="G43" i="1"/>
  <c r="F44" i="1"/>
  <c r="G44" i="1"/>
  <c r="F45" i="1"/>
  <c r="G45" i="1"/>
  <c r="F46" i="1"/>
  <c r="G46" i="1"/>
  <c r="F47" i="1"/>
  <c r="G47" i="1"/>
  <c r="F48" i="1"/>
  <c r="G48" i="1"/>
  <c r="F49" i="1"/>
  <c r="G49" i="1"/>
  <c r="F50" i="1"/>
  <c r="G50" i="1"/>
  <c r="F51" i="1"/>
  <c r="G51" i="1"/>
  <c r="F52" i="1"/>
  <c r="G52" i="1"/>
  <c r="F53" i="1"/>
  <c r="G53" i="1"/>
  <c r="F54" i="1"/>
  <c r="G54" i="1"/>
  <c r="F55" i="1"/>
  <c r="G55" i="1"/>
  <c r="F56" i="1"/>
  <c r="G56" i="1"/>
  <c r="F57" i="1"/>
  <c r="G57" i="1"/>
  <c r="F58" i="1"/>
  <c r="G58" i="1"/>
  <c r="F59" i="1"/>
  <c r="G59" i="1"/>
  <c r="F60" i="1"/>
  <c r="G60" i="1"/>
  <c r="F61" i="1"/>
  <c r="G61" i="1"/>
  <c r="F62" i="1"/>
  <c r="G62" i="1"/>
  <c r="F63" i="1"/>
  <c r="G63" i="1"/>
  <c r="F64" i="1"/>
  <c r="G64" i="1"/>
  <c r="F65" i="1"/>
  <c r="G65" i="1"/>
  <c r="F66" i="1"/>
  <c r="G66" i="1"/>
  <c r="F67" i="1"/>
  <c r="G67" i="1"/>
  <c r="F68" i="1"/>
  <c r="G68" i="1"/>
  <c r="F69" i="1"/>
  <c r="G69" i="1"/>
  <c r="F70" i="1"/>
  <c r="G70" i="1"/>
  <c r="F71" i="1"/>
  <c r="G71" i="1"/>
  <c r="F72" i="1"/>
  <c r="G72" i="1"/>
  <c r="F73" i="1"/>
  <c r="G73" i="1"/>
  <c r="F74" i="1"/>
  <c r="G74" i="1"/>
  <c r="F75" i="1"/>
  <c r="G75" i="1"/>
  <c r="F76" i="1"/>
  <c r="G76" i="1"/>
  <c r="F77" i="1"/>
  <c r="G77" i="1"/>
  <c r="F78" i="1"/>
  <c r="G78" i="1"/>
  <c r="F16" i="1"/>
  <c r="G16" i="1"/>
  <c r="F17" i="1"/>
  <c r="G17" i="1"/>
  <c r="F18" i="1"/>
  <c r="G18" i="1"/>
  <c r="F19" i="1"/>
  <c r="G19" i="1"/>
  <c r="F20" i="1"/>
  <c r="G20" i="1"/>
  <c r="F21" i="1"/>
  <c r="G21" i="1"/>
  <c r="F22" i="1"/>
  <c r="G22" i="1"/>
  <c r="F23" i="1"/>
  <c r="G23" i="1"/>
  <c r="F24" i="1"/>
  <c r="G24" i="1"/>
  <c r="F25" i="1"/>
  <c r="G25" i="1"/>
  <c r="F26" i="1"/>
  <c r="G26" i="1"/>
  <c r="F27" i="1"/>
  <c r="G27" i="1"/>
  <c r="F28" i="1"/>
  <c r="G28" i="1"/>
  <c r="F29" i="1"/>
  <c r="G29" i="1"/>
  <c r="F30" i="1"/>
  <c r="G30" i="1"/>
  <c r="F31" i="1"/>
  <c r="G31" i="1"/>
  <c r="F32" i="1"/>
  <c r="G32" i="1"/>
  <c r="F33" i="1"/>
  <c r="G33" i="1"/>
  <c r="G7" i="1"/>
  <c r="G8" i="1"/>
  <c r="G9" i="1"/>
  <c r="G10" i="1"/>
  <c r="G11" i="1"/>
  <c r="G12" i="1"/>
  <c r="G13" i="1"/>
  <c r="G14" i="1"/>
  <c r="G15" i="1"/>
  <c r="J6" i="1"/>
  <c r="G5" i="1"/>
  <c r="G6" i="1" s="1"/>
  <c r="F5" i="1"/>
  <c r="F7" i="1" s="1"/>
  <c r="F6" i="1" l="1"/>
  <c r="I6" i="1" s="1"/>
  <c r="F9" i="1"/>
  <c r="F15" i="1"/>
  <c r="F14" i="1"/>
  <c r="F13" i="1"/>
  <c r="F12" i="1"/>
  <c r="F11" i="1"/>
  <c r="F10" i="1"/>
  <c r="F8" i="1"/>
</calcChain>
</file>

<file path=xl/sharedStrings.xml><?xml version="1.0" encoding="utf-8"?>
<sst xmlns="http://schemas.openxmlformats.org/spreadsheetml/2006/main" count="14" uniqueCount="14">
  <si>
    <t>One year risk-free rate:</t>
  </si>
  <si>
    <t>Arbitrage Strategy: $100 (face value) long/short position</t>
  </si>
  <si>
    <t>Date</t>
  </si>
  <si>
    <t>Principal Strip (Price per $100 of face value)</t>
  </si>
  <si>
    <t>Coupon Strip (Price per $100 of face value)</t>
  </si>
  <si>
    <t>buy principal</t>
  </si>
  <si>
    <t>sell coupon</t>
  </si>
  <si>
    <t>trade size</t>
  </si>
  <si>
    <t>PNL</t>
  </si>
  <si>
    <t>equity</t>
  </si>
  <si>
    <t>return</t>
  </si>
  <si>
    <t>mean return</t>
  </si>
  <si>
    <t>sd returns</t>
  </si>
  <si>
    <t>sharpe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</si>
</sst>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14" fontId="0" fillId="2" borderId="0" xfId="0" applyNumberFormat="1" applyFill="1"/>
    <xf numFmtId="10" fontId="0" fillId="2" borderId="0" xfId="0" applyNumberForma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57"/>
  <sheetViews>
    <sheetView tabSelected="1" workbookViewId="0">
      <selection activeCell="K14" sqref="K14"/>
    </sheetView>
  </sheetViews>
  <sheetFormatPr baseColWidth="10" defaultColWidth="9.1640625" defaultRowHeight="15" x14ac:dyDescent="0.2"/>
  <cols>
    <col min="1" max="1" width="15" style="1" customWidth="1"/>
    <col min="2" max="2" width="22" style="1" customWidth="1"/>
    <col min="3" max="3" width="25.83203125" style="1" customWidth="1"/>
    <col min="4" max="4" width="21.1640625" style="1" customWidth="1"/>
    <col min="5" max="12" width="9.1640625" style="1"/>
    <col min="13" max="13" width="10.83203125" style="1" customWidth="1"/>
    <col min="14" max="16384" width="9.1640625" style="1"/>
  </cols>
  <sheetData>
    <row r="1" spans="2:14" x14ac:dyDescent="0.2">
      <c r="C1" s="2"/>
    </row>
    <row r="2" spans="2:14" x14ac:dyDescent="0.2">
      <c r="B2" s="1" t="s">
        <v>0</v>
      </c>
      <c r="C2" s="3">
        <v>2E-3</v>
      </c>
      <c r="M2" s="1" t="s">
        <v>11</v>
      </c>
      <c r="N2" s="1">
        <f>AVERAGE(K7:K257)*250</f>
        <v>3.5140289772137323</v>
      </c>
    </row>
    <row r="3" spans="2:14" x14ac:dyDescent="0.2">
      <c r="B3" s="1" t="s">
        <v>1</v>
      </c>
      <c r="M3" s="1" t="s">
        <v>12</v>
      </c>
      <c r="N3" s="1">
        <f>_xlfn.STDEV.S(K7:K257)*SQRT(250)</f>
        <v>6.0508420569368875</v>
      </c>
    </row>
    <row r="4" spans="2:14" x14ac:dyDescent="0.2">
      <c r="F4" s="1" t="s">
        <v>5</v>
      </c>
      <c r="G4" s="1" t="s">
        <v>6</v>
      </c>
      <c r="J4" s="1" t="s">
        <v>9</v>
      </c>
      <c r="K4" s="1" t="s">
        <v>10</v>
      </c>
      <c r="M4" s="1" t="s">
        <v>13</v>
      </c>
      <c r="N4" s="1">
        <f>(N2-C2)/N3</f>
        <v>0.5804198728319846</v>
      </c>
    </row>
    <row r="5" spans="2:14" ht="42" customHeight="1" x14ac:dyDescent="0.2">
      <c r="B5" s="4" t="s">
        <v>2</v>
      </c>
      <c r="C5" s="5" t="s">
        <v>3</v>
      </c>
      <c r="D5" s="5" t="s">
        <v>4</v>
      </c>
      <c r="E5" s="1" t="s">
        <v>7</v>
      </c>
      <c r="F5" s="1">
        <f>100/C6</f>
        <v>1.3664188893747267</v>
      </c>
      <c r="G5" s="1">
        <f>-100/D6</f>
        <v>-1.3627691469065142</v>
      </c>
      <c r="I5" s="1" t="s">
        <v>8</v>
      </c>
      <c r="J5" s="1">
        <v>5</v>
      </c>
    </row>
    <row r="6" spans="2:14" x14ac:dyDescent="0.2">
      <c r="B6" s="6">
        <v>41641</v>
      </c>
      <c r="C6" s="7">
        <v>73.183999999999997</v>
      </c>
      <c r="D6" s="7">
        <v>73.38</v>
      </c>
      <c r="F6" s="1">
        <f>C6*$F$5</f>
        <v>99.999999999999986</v>
      </c>
      <c r="G6" s="1">
        <f>$G$5*D6</f>
        <v>-100</v>
      </c>
      <c r="I6" s="1">
        <f>SUM(F6,G6)</f>
        <v>0</v>
      </c>
      <c r="J6" s="1">
        <f>$J$5+I6</f>
        <v>5</v>
      </c>
      <c r="K6" s="1">
        <f>LN(J6/J5)*100</f>
        <v>0</v>
      </c>
    </row>
    <row r="7" spans="2:14" x14ac:dyDescent="0.2">
      <c r="B7" s="6">
        <v>41642</v>
      </c>
      <c r="C7" s="7">
        <v>73.213096521759155</v>
      </c>
      <c r="D7" s="7">
        <v>73.408314510467562</v>
      </c>
      <c r="F7" s="1">
        <f t="shared" ref="F7:F15" si="0">C7*$F$5</f>
        <v>100.03975803694681</v>
      </c>
      <c r="G7" s="1">
        <f t="shared" ref="G7:G15" si="1">$G$5*D7</f>
        <v>-100.03858614127496</v>
      </c>
      <c r="I7" s="1">
        <f t="shared" ref="I7:I24" si="2">SUM(F7,G7)</f>
        <v>1.171895671845391E-3</v>
      </c>
      <c r="J7" s="1">
        <f t="shared" ref="J7:J70" si="3">$J$5+I7</f>
        <v>5.0011718956718454</v>
      </c>
      <c r="K7" s="1">
        <f t="shared" ref="K7:K70" si="4">LN(J7/J6)*100</f>
        <v>2.3435167187077166E-2</v>
      </c>
    </row>
    <row r="8" spans="2:14" x14ac:dyDescent="0.2">
      <c r="B8" s="6">
        <v>41645</v>
      </c>
      <c r="C8" s="7">
        <v>73.243164652888936</v>
      </c>
      <c r="D8" s="7">
        <v>73.440612771740163</v>
      </c>
      <c r="F8" s="1">
        <f t="shared" si="0"/>
        <v>100.08084369929074</v>
      </c>
      <c r="G8" s="1">
        <f t="shared" si="1"/>
        <v>-100.082601215236</v>
      </c>
      <c r="I8" s="1">
        <f t="shared" si="2"/>
        <v>-1.7575159452576372E-3</v>
      </c>
      <c r="J8" s="1">
        <f t="shared" si="3"/>
        <v>4.9982424840547424</v>
      </c>
      <c r="K8" s="1">
        <f t="shared" si="4"/>
        <v>-5.8591665264872611E-2</v>
      </c>
    </row>
    <row r="9" spans="2:14" x14ac:dyDescent="0.2">
      <c r="B9" s="6">
        <v>41646</v>
      </c>
      <c r="C9" s="7">
        <v>73.277429092511866</v>
      </c>
      <c r="D9" s="7">
        <v>73.475210166055334</v>
      </c>
      <c r="F9" s="1">
        <f t="shared" si="0"/>
        <v>100.12766327682534</v>
      </c>
      <c r="G9" s="1">
        <f t="shared" si="1"/>
        <v>-100.12974947677206</v>
      </c>
      <c r="I9" s="1">
        <f t="shared" si="2"/>
        <v>-2.0861999467172154E-3</v>
      </c>
      <c r="J9" s="1">
        <f t="shared" si="3"/>
        <v>4.9979138000532828</v>
      </c>
      <c r="K9" s="1">
        <f t="shared" si="4"/>
        <v>-6.5762077389830637E-3</v>
      </c>
    </row>
    <row r="10" spans="2:14" x14ac:dyDescent="0.2">
      <c r="B10" s="6">
        <v>41647</v>
      </c>
      <c r="C10" s="7">
        <v>73.294915607437048</v>
      </c>
      <c r="D10" s="7">
        <v>73.523208637135468</v>
      </c>
      <c r="F10" s="1">
        <f t="shared" si="0"/>
        <v>100.15155718112845</v>
      </c>
      <c r="G10" s="1">
        <f t="shared" si="1"/>
        <v>-100.19516031225876</v>
      </c>
      <c r="I10" s="1">
        <f t="shared" si="2"/>
        <v>-4.3603131130311112E-2</v>
      </c>
      <c r="J10" s="1">
        <f t="shared" si="3"/>
        <v>4.9563968688696889</v>
      </c>
      <c r="K10" s="1">
        <f t="shared" si="4"/>
        <v>-0.83415463507210386</v>
      </c>
    </row>
    <row r="11" spans="2:14" x14ac:dyDescent="0.2">
      <c r="B11" s="6">
        <v>41648</v>
      </c>
      <c r="C11" s="7">
        <v>73.320073136170961</v>
      </c>
      <c r="D11" s="7">
        <v>73.568314032465736</v>
      </c>
      <c r="F11" s="1">
        <f t="shared" si="0"/>
        <v>100.18593290360046</v>
      </c>
      <c r="G11" s="1">
        <f t="shared" si="1"/>
        <v>-100.25662855337387</v>
      </c>
      <c r="I11" s="1">
        <f t="shared" si="2"/>
        <v>-7.0695649773412583E-2</v>
      </c>
      <c r="J11" s="1">
        <f t="shared" si="3"/>
        <v>4.9293043502265874</v>
      </c>
      <c r="K11" s="1">
        <f t="shared" si="4"/>
        <v>-0.54811663576333036</v>
      </c>
    </row>
    <row r="12" spans="2:14" x14ac:dyDescent="0.2">
      <c r="B12" s="6">
        <v>41649</v>
      </c>
      <c r="C12" s="7">
        <v>73.354572494240898</v>
      </c>
      <c r="D12" s="7">
        <v>73.599312546709498</v>
      </c>
      <c r="F12" s="1">
        <f t="shared" si="0"/>
        <v>100.23307347813852</v>
      </c>
      <c r="G12" s="1">
        <f t="shared" si="1"/>
        <v>-100.29887237218522</v>
      </c>
      <c r="I12" s="1">
        <f t="shared" si="2"/>
        <v>-6.579889404669359E-2</v>
      </c>
      <c r="J12" s="1">
        <f t="shared" si="3"/>
        <v>4.9342011059533064</v>
      </c>
      <c r="K12" s="1">
        <f t="shared" si="4"/>
        <v>9.9290382121554402E-2</v>
      </c>
    </row>
    <row r="13" spans="2:14" x14ac:dyDescent="0.2">
      <c r="B13" s="6">
        <v>41652</v>
      </c>
      <c r="C13" s="7">
        <v>73.376249633999691</v>
      </c>
      <c r="D13" s="7">
        <v>73.627361966097737</v>
      </c>
      <c r="F13" s="1">
        <f t="shared" si="0"/>
        <v>100.26269353137255</v>
      </c>
      <c r="G13" s="1">
        <f t="shared" si="1"/>
        <v>-100.33709725551614</v>
      </c>
      <c r="I13" s="1">
        <f t="shared" si="2"/>
        <v>-7.4403724143593308E-2</v>
      </c>
      <c r="J13" s="1">
        <f t="shared" si="3"/>
        <v>4.9255962758564067</v>
      </c>
      <c r="K13" s="1">
        <f>LN(J13/J12)*100</f>
        <v>-0.17454379533933484</v>
      </c>
    </row>
    <row r="14" spans="2:14" x14ac:dyDescent="0.2">
      <c r="B14" s="6">
        <v>41653</v>
      </c>
      <c r="C14" s="7">
        <v>73.413994415837806</v>
      </c>
      <c r="D14" s="7">
        <v>73.661957890577781</v>
      </c>
      <c r="F14" s="1">
        <f t="shared" si="0"/>
        <v>100.31426871425148</v>
      </c>
      <c r="G14" s="1">
        <f t="shared" si="1"/>
        <v>-100.38424351400626</v>
      </c>
      <c r="I14" s="1">
        <f t="shared" si="2"/>
        <v>-6.9974799754774608E-2</v>
      </c>
      <c r="J14" s="1">
        <f t="shared" si="3"/>
        <v>4.9300252002452254</v>
      </c>
      <c r="K14" s="1">
        <f t="shared" si="4"/>
        <v>8.9876111774139567E-2</v>
      </c>
    </row>
    <row r="15" spans="2:14" x14ac:dyDescent="0.2">
      <c r="B15" s="6">
        <v>41654</v>
      </c>
      <c r="C15" s="7">
        <v>73.442845387896142</v>
      </c>
      <c r="D15" s="7">
        <v>73.69267662149656</v>
      </c>
      <c r="F15" s="1">
        <f t="shared" si="0"/>
        <v>100.35369122744881</v>
      </c>
      <c r="G15" s="1">
        <f t="shared" si="1"/>
        <v>-100.42610605273448</v>
      </c>
      <c r="I15" s="1">
        <f t="shared" si="2"/>
        <v>-7.2414825285676443E-2</v>
      </c>
      <c r="J15" s="1">
        <f t="shared" si="3"/>
        <v>4.9275851747143236</v>
      </c>
      <c r="K15" s="1">
        <f t="shared" si="4"/>
        <v>-4.9505417396757456E-2</v>
      </c>
    </row>
    <row r="16" spans="2:14" x14ac:dyDescent="0.2">
      <c r="B16" s="6">
        <v>41655</v>
      </c>
      <c r="C16" s="7">
        <v>73.458564204996875</v>
      </c>
      <c r="D16" s="7">
        <v>73.727746580021872</v>
      </c>
      <c r="F16" s="1">
        <f t="shared" ref="F16:F34" si="5">C16*$F$5</f>
        <v>100.37516971605388</v>
      </c>
      <c r="G16" s="1">
        <f t="shared" ref="G16:G34" si="6">$G$5*D16</f>
        <v>-100.47389831019608</v>
      </c>
      <c r="I16" s="1">
        <f t="shared" si="2"/>
        <v>-9.8728594142201587E-2</v>
      </c>
      <c r="J16" s="1">
        <f t="shared" si="3"/>
        <v>4.9012714058577984</v>
      </c>
      <c r="K16" s="1">
        <f t="shared" si="4"/>
        <v>-0.53544034360393733</v>
      </c>
    </row>
    <row r="17" spans="2:11" x14ac:dyDescent="0.2">
      <c r="B17" s="6">
        <v>41656</v>
      </c>
      <c r="C17" s="7">
        <v>73.492581602431684</v>
      </c>
      <c r="D17" s="7">
        <v>73.760471290424292</v>
      </c>
      <c r="F17" s="1">
        <f t="shared" si="5"/>
        <v>100.42165173047617</v>
      </c>
      <c r="G17" s="1">
        <f t="shared" si="6"/>
        <v>-100.51849453587394</v>
      </c>
      <c r="I17" s="1">
        <f t="shared" si="2"/>
        <v>-9.6842805397770348E-2</v>
      </c>
      <c r="J17" s="1">
        <f t="shared" si="3"/>
        <v>4.9031571946022297</v>
      </c>
      <c r="K17" s="1">
        <f t="shared" si="4"/>
        <v>3.8468101396492302E-2</v>
      </c>
    </row>
    <row r="18" spans="2:11" x14ac:dyDescent="0.2">
      <c r="B18" s="6">
        <v>41660</v>
      </c>
      <c r="C18" s="7">
        <v>73.517041016898872</v>
      </c>
      <c r="D18" s="7">
        <v>73.793383841333053</v>
      </c>
      <c r="F18" s="1">
        <f t="shared" si="5"/>
        <v>100.45507353642718</v>
      </c>
      <c r="G18" s="1">
        <f t="shared" si="6"/>
        <v>-100.56334674479839</v>
      </c>
      <c r="I18" s="1">
        <f t="shared" si="2"/>
        <v>-0.1082732083712159</v>
      </c>
      <c r="J18" s="1">
        <f t="shared" si="3"/>
        <v>4.8917267916287841</v>
      </c>
      <c r="K18" s="1">
        <f t="shared" si="4"/>
        <v>-0.23339547825767001</v>
      </c>
    </row>
    <row r="19" spans="2:11" x14ac:dyDescent="0.2">
      <c r="B19" s="6">
        <v>41661</v>
      </c>
      <c r="C19" s="7">
        <v>73.554226399036438</v>
      </c>
      <c r="D19" s="7">
        <v>73.82974783179165</v>
      </c>
      <c r="F19" s="1">
        <f t="shared" si="5"/>
        <v>100.50588434498857</v>
      </c>
      <c r="G19" s="1">
        <f t="shared" si="6"/>
        <v>-100.61290246905378</v>
      </c>
      <c r="I19" s="1">
        <f t="shared" si="2"/>
        <v>-0.10701812406520617</v>
      </c>
      <c r="J19" s="1">
        <f t="shared" si="3"/>
        <v>4.8929818759347938</v>
      </c>
      <c r="K19" s="1">
        <f t="shared" si="4"/>
        <v>2.5653994524206195E-2</v>
      </c>
    </row>
    <row r="20" spans="2:11" x14ac:dyDescent="0.2">
      <c r="B20" s="6">
        <v>41662</v>
      </c>
      <c r="C20" s="7">
        <v>73.572646558618516</v>
      </c>
      <c r="D20" s="7">
        <v>73.858176135190078</v>
      </c>
      <c r="F20" s="1">
        <f t="shared" si="5"/>
        <v>100.53105399898682</v>
      </c>
      <c r="G20" s="1">
        <f t="shared" si="6"/>
        <v>-100.65164368382405</v>
      </c>
      <c r="I20" s="1">
        <f t="shared" si="2"/>
        <v>-0.12058968483722765</v>
      </c>
      <c r="J20" s="1">
        <f t="shared" si="3"/>
        <v>4.8794103151627723</v>
      </c>
      <c r="K20" s="1">
        <f t="shared" si="4"/>
        <v>-0.27775327129038963</v>
      </c>
    </row>
    <row r="21" spans="2:11" x14ac:dyDescent="0.2">
      <c r="B21" s="6">
        <v>41663</v>
      </c>
      <c r="C21" s="7">
        <v>73.590470294912606</v>
      </c>
      <c r="D21" s="7">
        <v>73.882332729403473</v>
      </c>
      <c r="F21" s="1">
        <f t="shared" si="5"/>
        <v>100.5554086889383</v>
      </c>
      <c r="G21" s="1">
        <f t="shared" si="6"/>
        <v>-100.6845635451124</v>
      </c>
      <c r="I21" s="1">
        <f t="shared" si="2"/>
        <v>-0.12915485617409672</v>
      </c>
      <c r="J21" s="1">
        <f t="shared" si="3"/>
        <v>4.8708451438259033</v>
      </c>
      <c r="K21" s="1">
        <f t="shared" si="4"/>
        <v>-0.17569126421562961</v>
      </c>
    </row>
    <row r="22" spans="2:11" x14ac:dyDescent="0.2">
      <c r="B22" s="6">
        <v>41666</v>
      </c>
      <c r="C22" s="7">
        <v>73.617119071482719</v>
      </c>
      <c r="D22" s="7">
        <v>73.916467599951019</v>
      </c>
      <c r="F22" s="1">
        <f t="shared" si="5"/>
        <v>100.59182208062242</v>
      </c>
      <c r="G22" s="1">
        <f t="shared" si="6"/>
        <v>-100.73108149352825</v>
      </c>
      <c r="I22" s="1">
        <f t="shared" si="2"/>
        <v>-0.13925941290582955</v>
      </c>
      <c r="J22" s="1">
        <f t="shared" si="3"/>
        <v>4.8607405870941705</v>
      </c>
      <c r="K22" s="1">
        <f t="shared" si="4"/>
        <v>-0.20766523858367797</v>
      </c>
    </row>
    <row r="23" spans="2:11" x14ac:dyDescent="0.2">
      <c r="B23" s="6">
        <v>41667</v>
      </c>
      <c r="C23" s="7">
        <v>73.653586523986803</v>
      </c>
      <c r="D23" s="7">
        <v>73.947974007052792</v>
      </c>
      <c r="F23" s="1">
        <f t="shared" si="5"/>
        <v>100.64165189657139</v>
      </c>
      <c r="G23" s="1">
        <f t="shared" si="6"/>
        <v>-100.77401745305642</v>
      </c>
      <c r="I23" s="1">
        <f t="shared" si="2"/>
        <v>-0.13236555648502701</v>
      </c>
      <c r="J23" s="1">
        <f t="shared" si="3"/>
        <v>4.867634443514973</v>
      </c>
      <c r="K23" s="1">
        <f t="shared" si="4"/>
        <v>0.14172680541316018</v>
      </c>
    </row>
    <row r="24" spans="2:11" x14ac:dyDescent="0.2">
      <c r="B24" s="6">
        <v>41668</v>
      </c>
      <c r="C24" s="7">
        <v>73.682227280010707</v>
      </c>
      <c r="D24" s="7">
        <v>73.975818518191616</v>
      </c>
      <c r="F24" s="1">
        <f t="shared" si="5"/>
        <v>100.68078716660841</v>
      </c>
      <c r="G24" s="1">
        <f t="shared" si="6"/>
        <v>-100.8119630937471</v>
      </c>
      <c r="I24" s="1">
        <f t="shared" si="2"/>
        <v>-0.13117592713868476</v>
      </c>
      <c r="J24" s="1">
        <f t="shared" si="3"/>
        <v>4.8688240728613152</v>
      </c>
      <c r="K24" s="1">
        <f t="shared" si="4"/>
        <v>2.4436592632951778E-2</v>
      </c>
    </row>
    <row r="25" spans="2:11" x14ac:dyDescent="0.2">
      <c r="B25" s="6">
        <v>41669</v>
      </c>
      <c r="C25" s="7">
        <v>73.711389008144664</v>
      </c>
      <c r="D25" s="7">
        <v>73.999997822216613</v>
      </c>
      <c r="F25" s="1">
        <f t="shared" si="5"/>
        <v>100.72063430277747</v>
      </c>
      <c r="G25" s="1">
        <f t="shared" si="6"/>
        <v>-100.84491390326605</v>
      </c>
      <c r="I25" s="1">
        <f t="shared" ref="I25:I77" si="7">SUM(F25,G25)</f>
        <v>-0.12427960048857756</v>
      </c>
      <c r="J25" s="1">
        <f t="shared" si="3"/>
        <v>4.8757203995114224</v>
      </c>
      <c r="K25" s="1">
        <f t="shared" si="4"/>
        <v>0.1415423331693893</v>
      </c>
    </row>
    <row r="26" spans="2:11" x14ac:dyDescent="0.2">
      <c r="B26" s="6">
        <v>41670</v>
      </c>
      <c r="C26" s="7">
        <v>73.740002888941291</v>
      </c>
      <c r="D26" s="7">
        <v>74.032184002665375</v>
      </c>
      <c r="F26" s="1">
        <f t="shared" si="5"/>
        <v>100.7597328499963</v>
      </c>
      <c r="G26" s="1">
        <f t="shared" si="6"/>
        <v>-100.88877623693838</v>
      </c>
      <c r="I26" s="1">
        <f t="shared" si="7"/>
        <v>-0.12904338694208661</v>
      </c>
      <c r="J26" s="1">
        <f t="shared" si="3"/>
        <v>4.8709566130579134</v>
      </c>
      <c r="K26" s="1">
        <f t="shared" si="4"/>
        <v>-9.7752020031034684E-2</v>
      </c>
    </row>
    <row r="27" spans="2:11" x14ac:dyDescent="0.2">
      <c r="B27" s="6">
        <v>41673</v>
      </c>
      <c r="C27" s="7">
        <v>73.754360871059149</v>
      </c>
      <c r="D27" s="7">
        <v>74.078066992338037</v>
      </c>
      <c r="F27" s="1">
        <f t="shared" si="5"/>
        <v>100.77935186797544</v>
      </c>
      <c r="G27" s="1">
        <f t="shared" si="6"/>
        <v>-100.95130415963212</v>
      </c>
      <c r="I27" s="1">
        <f t="shared" si="7"/>
        <v>-0.17195229165668025</v>
      </c>
      <c r="J27" s="1">
        <f t="shared" si="3"/>
        <v>4.8280477083433198</v>
      </c>
      <c r="K27" s="1">
        <f t="shared" si="4"/>
        <v>-0.8848162808699912</v>
      </c>
    </row>
    <row r="28" spans="2:11" x14ac:dyDescent="0.2">
      <c r="B28" s="6">
        <v>41674</v>
      </c>
      <c r="C28" s="7">
        <v>73.780167227216069</v>
      </c>
      <c r="D28" s="7">
        <v>74.10328785159156</v>
      </c>
      <c r="F28" s="1">
        <f t="shared" si="5"/>
        <v>100.81461416049419</v>
      </c>
      <c r="G28" s="1">
        <f t="shared" si="6"/>
        <v>-100.98567436848128</v>
      </c>
      <c r="I28" s="1">
        <f t="shared" si="7"/>
        <v>-0.17106020798709665</v>
      </c>
      <c r="J28" s="1">
        <f t="shared" si="3"/>
        <v>4.8289397920129034</v>
      </c>
      <c r="K28" s="1">
        <f t="shared" si="4"/>
        <v>1.8475402853898593E-2</v>
      </c>
    </row>
    <row r="29" spans="2:11" x14ac:dyDescent="0.2">
      <c r="B29" s="6">
        <v>41675</v>
      </c>
      <c r="C29" s="7">
        <v>73.805319184652433</v>
      </c>
      <c r="D29" s="7">
        <v>74.127892595376025</v>
      </c>
      <c r="F29" s="1">
        <f t="shared" si="5"/>
        <v>100.84898227023999</v>
      </c>
      <c r="G29" s="1">
        <f t="shared" si="6"/>
        <v>-101.01920495417829</v>
      </c>
      <c r="I29" s="1">
        <f t="shared" si="7"/>
        <v>-0.17022268393830586</v>
      </c>
      <c r="J29" s="1">
        <f t="shared" si="3"/>
        <v>4.8297773160616941</v>
      </c>
      <c r="K29" s="1">
        <f t="shared" si="4"/>
        <v>1.7342345603847852E-2</v>
      </c>
    </row>
    <row r="30" spans="2:11" x14ac:dyDescent="0.2">
      <c r="B30" s="6">
        <v>41676</v>
      </c>
      <c r="C30" s="7">
        <v>73.83448294962902</v>
      </c>
      <c r="D30" s="7">
        <v>74.154351566586413</v>
      </c>
      <c r="F30" s="1">
        <f t="shared" si="5"/>
        <v>100.88883218958928</v>
      </c>
      <c r="G30" s="1">
        <f t="shared" si="6"/>
        <v>-101.0552624238027</v>
      </c>
      <c r="I30" s="1">
        <f t="shared" si="7"/>
        <v>-0.16643023421342207</v>
      </c>
      <c r="J30" s="1">
        <f t="shared" si="3"/>
        <v>4.8335697657865779</v>
      </c>
      <c r="K30" s="1">
        <f t="shared" si="4"/>
        <v>7.8491435471987156E-2</v>
      </c>
    </row>
    <row r="31" spans="2:11" x14ac:dyDescent="0.2">
      <c r="B31" s="6">
        <v>41677</v>
      </c>
      <c r="C31" s="7">
        <v>73.867859853490998</v>
      </c>
      <c r="D31" s="7">
        <v>74.182132395168168</v>
      </c>
      <c r="F31" s="1">
        <f t="shared" si="5"/>
        <v>100.93443902149512</v>
      </c>
      <c r="G31" s="1">
        <f t="shared" si="6"/>
        <v>-101.09312127986941</v>
      </c>
      <c r="I31" s="1">
        <f t="shared" si="7"/>
        <v>-0.1586822583742844</v>
      </c>
      <c r="J31" s="1">
        <f t="shared" si="3"/>
        <v>4.8413177416257156</v>
      </c>
      <c r="K31" s="1">
        <f t="shared" si="4"/>
        <v>0.16016677174902999</v>
      </c>
    </row>
    <row r="32" spans="2:11" x14ac:dyDescent="0.2">
      <c r="B32" s="6">
        <v>41680</v>
      </c>
      <c r="C32" s="7">
        <v>73.898354772267481</v>
      </c>
      <c r="D32" s="7">
        <v>74.226021064026042</v>
      </c>
      <c r="F32" s="1">
        <f t="shared" si="5"/>
        <v>100.97610785454127</v>
      </c>
      <c r="G32" s="1">
        <f t="shared" si="6"/>
        <v>-101.15293140368772</v>
      </c>
      <c r="I32" s="1">
        <f t="shared" si="7"/>
        <v>-0.17682354914644804</v>
      </c>
      <c r="J32" s="1">
        <f t="shared" si="3"/>
        <v>4.823176450853552</v>
      </c>
      <c r="K32" s="1">
        <f t="shared" si="4"/>
        <v>-0.37542186312161135</v>
      </c>
    </row>
    <row r="33" spans="2:11" x14ac:dyDescent="0.2">
      <c r="B33" s="6">
        <v>41681</v>
      </c>
      <c r="C33" s="7">
        <v>73.922502566967196</v>
      </c>
      <c r="D33" s="7">
        <v>74.266460347582196</v>
      </c>
      <c r="F33" s="1">
        <f t="shared" si="5"/>
        <v>101.0091038573557</v>
      </c>
      <c r="G33" s="1">
        <f t="shared" si="6"/>
        <v>-101.20804081164106</v>
      </c>
      <c r="I33" s="1">
        <f t="shared" si="7"/>
        <v>-0.19893695428535807</v>
      </c>
      <c r="J33" s="1">
        <f t="shared" si="3"/>
        <v>4.8010630457146419</v>
      </c>
      <c r="K33" s="1">
        <f t="shared" si="4"/>
        <v>-0.45953644569082952</v>
      </c>
    </row>
    <row r="34" spans="2:11" x14ac:dyDescent="0.2">
      <c r="B34" s="6">
        <v>41682</v>
      </c>
      <c r="C34" s="7">
        <v>73.948676712571483</v>
      </c>
      <c r="D34" s="7">
        <v>74.298701124167422</v>
      </c>
      <c r="F34" s="1">
        <f t="shared" si="5"/>
        <v>101.04486870432264</v>
      </c>
      <c r="G34" s="1">
        <f t="shared" si="6"/>
        <v>-101.2519775472437</v>
      </c>
      <c r="I34" s="1">
        <f t="shared" si="7"/>
        <v>-0.20710884292105902</v>
      </c>
      <c r="J34" s="1">
        <f t="shared" si="3"/>
        <v>4.792891157078941</v>
      </c>
      <c r="K34" s="1">
        <f t="shared" si="4"/>
        <v>-0.17035500564746617</v>
      </c>
    </row>
    <row r="35" spans="2:11" x14ac:dyDescent="0.2">
      <c r="B35" s="6">
        <v>41683</v>
      </c>
      <c r="C35" s="7">
        <v>73.976482292884441</v>
      </c>
      <c r="D35" s="7">
        <v>74.324986180340616</v>
      </c>
      <c r="F35" s="1">
        <f t="shared" ref="F35:F98" si="8">C35*$F$5</f>
        <v>101.08286277449228</v>
      </c>
      <c r="G35" s="1">
        <f t="shared" ref="G35:G98" si="9">$G$5*D35</f>
        <v>-101.28779801082123</v>
      </c>
      <c r="I35" s="1">
        <f t="shared" si="7"/>
        <v>-0.20493523632895005</v>
      </c>
      <c r="J35" s="1">
        <f t="shared" si="3"/>
        <v>4.7950647636710499</v>
      </c>
      <c r="K35" s="1">
        <f t="shared" si="4"/>
        <v>4.5340355072798606E-2</v>
      </c>
    </row>
    <row r="36" spans="2:11" x14ac:dyDescent="0.2">
      <c r="B36" s="6">
        <v>41684</v>
      </c>
      <c r="C36" s="7">
        <v>74.002345990151412</v>
      </c>
      <c r="D36" s="7">
        <v>74.369495020153622</v>
      </c>
      <c r="F36" s="1">
        <f t="shared" si="8"/>
        <v>101.11820341898695</v>
      </c>
      <c r="G36" s="1">
        <f t="shared" si="9"/>
        <v>-101.348453284483</v>
      </c>
      <c r="I36" s="1">
        <f t="shared" si="7"/>
        <v>-0.23024986549604876</v>
      </c>
      <c r="J36" s="1">
        <f t="shared" si="3"/>
        <v>4.7697501345039512</v>
      </c>
      <c r="K36" s="1">
        <f t="shared" si="4"/>
        <v>-0.52932939202759433</v>
      </c>
    </row>
    <row r="37" spans="2:11" x14ac:dyDescent="0.2">
      <c r="B37" s="6">
        <v>41688</v>
      </c>
      <c r="C37" s="7">
        <v>74.033455095515208</v>
      </c>
      <c r="D37" s="7">
        <v>74.390159109014718</v>
      </c>
      <c r="F37" s="1">
        <f t="shared" si="8"/>
        <v>101.16071148818759</v>
      </c>
      <c r="G37" s="1">
        <f t="shared" si="9"/>
        <v>-101.37661366723184</v>
      </c>
      <c r="I37" s="1">
        <f t="shared" si="7"/>
        <v>-0.21590217904424946</v>
      </c>
      <c r="J37" s="1">
        <f t="shared" si="3"/>
        <v>4.7840978209557505</v>
      </c>
      <c r="K37" s="1">
        <f t="shared" si="4"/>
        <v>0.30035431388242656</v>
      </c>
    </row>
    <row r="38" spans="2:11" x14ac:dyDescent="0.2">
      <c r="B38" s="6">
        <v>41689</v>
      </c>
      <c r="C38" s="7">
        <v>74.062409757156402</v>
      </c>
      <c r="D38" s="7">
        <v>74.41893970083845</v>
      </c>
      <c r="F38" s="1">
        <f t="shared" si="8"/>
        <v>101.20027568478957</v>
      </c>
      <c r="G38" s="1">
        <f t="shared" si="9"/>
        <v>-101.41583496979894</v>
      </c>
      <c r="I38" s="1">
        <f t="shared" si="7"/>
        <v>-0.21555928500936261</v>
      </c>
      <c r="J38" s="1">
        <f t="shared" si="3"/>
        <v>4.7844407149906374</v>
      </c>
      <c r="K38" s="1">
        <f t="shared" si="4"/>
        <v>7.1671140528993512E-3</v>
      </c>
    </row>
    <row r="39" spans="2:11" x14ac:dyDescent="0.2">
      <c r="B39" s="6">
        <v>41690</v>
      </c>
      <c r="C39" s="7">
        <v>74.09696387913003</v>
      </c>
      <c r="D39" s="7">
        <v>74.463019085686966</v>
      </c>
      <c r="F39" s="1">
        <f t="shared" si="8"/>
        <v>101.24749108976009</v>
      </c>
      <c r="G39" s="1">
        <f t="shared" si="9"/>
        <v>-101.47590499548511</v>
      </c>
      <c r="I39" s="1">
        <f t="shared" si="7"/>
        <v>-0.22841390572502007</v>
      </c>
      <c r="J39" s="1">
        <f t="shared" si="3"/>
        <v>4.7715860942749799</v>
      </c>
      <c r="K39" s="1">
        <f t="shared" si="4"/>
        <v>-0.26903709514029445</v>
      </c>
    </row>
    <row r="40" spans="2:11" x14ac:dyDescent="0.2">
      <c r="B40" s="6">
        <v>41691</v>
      </c>
      <c r="C40" s="7">
        <v>74.135037274151813</v>
      </c>
      <c r="D40" s="7">
        <v>74.498409474195739</v>
      </c>
      <c r="F40" s="1">
        <f t="shared" si="8"/>
        <v>101.29951529590048</v>
      </c>
      <c r="G40" s="1">
        <f t="shared" si="9"/>
        <v>-101.52413392504189</v>
      </c>
      <c r="I40" s="1">
        <f t="shared" si="7"/>
        <v>-0.22461862914141761</v>
      </c>
      <c r="J40" s="1">
        <f t="shared" si="3"/>
        <v>4.7753813708585824</v>
      </c>
      <c r="K40" s="1">
        <f t="shared" si="4"/>
        <v>7.9507483342612387E-2</v>
      </c>
    </row>
    <row r="41" spans="2:11" x14ac:dyDescent="0.2">
      <c r="B41" s="6">
        <v>41694</v>
      </c>
      <c r="C41" s="7">
        <v>74.17634948507164</v>
      </c>
      <c r="D41" s="7">
        <v>74.530272714321896</v>
      </c>
      <c r="F41" s="1">
        <f t="shared" si="8"/>
        <v>101.35596508126316</v>
      </c>
      <c r="G41" s="1">
        <f t="shared" si="9"/>
        <v>-101.56755616560631</v>
      </c>
      <c r="I41" s="1">
        <f t="shared" si="7"/>
        <v>-0.21159108434314078</v>
      </c>
      <c r="J41" s="1">
        <f t="shared" si="3"/>
        <v>4.7884089156568592</v>
      </c>
      <c r="K41" s="1">
        <f t="shared" si="4"/>
        <v>0.27243493354860021</v>
      </c>
    </row>
    <row r="42" spans="2:11" x14ac:dyDescent="0.2">
      <c r="B42" s="6">
        <v>41695</v>
      </c>
      <c r="C42" s="7">
        <v>74.198008262637984</v>
      </c>
      <c r="D42" s="7">
        <v>74.55933271367708</v>
      </c>
      <c r="F42" s="1">
        <f t="shared" si="8"/>
        <v>101.38556004405059</v>
      </c>
      <c r="G42" s="1">
        <f t="shared" si="9"/>
        <v>-101.60715823613667</v>
      </c>
      <c r="I42" s="1">
        <f t="shared" si="7"/>
        <v>-0.22159819208607701</v>
      </c>
      <c r="J42" s="1">
        <f t="shared" si="3"/>
        <v>4.778401807913923</v>
      </c>
      <c r="K42" s="1">
        <f t="shared" si="4"/>
        <v>-0.20920475343139336</v>
      </c>
    </row>
    <row r="43" spans="2:11" x14ac:dyDescent="0.2">
      <c r="B43" s="6">
        <v>41696</v>
      </c>
      <c r="C43" s="7">
        <v>74.226196187540097</v>
      </c>
      <c r="D43" s="7">
        <v>74.592855955887956</v>
      </c>
      <c r="F43" s="1">
        <f t="shared" si="8"/>
        <v>101.42407655708911</v>
      </c>
      <c r="G43" s="1">
        <f t="shared" si="9"/>
        <v>-101.65284267632593</v>
      </c>
      <c r="I43" s="1">
        <f t="shared" si="7"/>
        <v>-0.22876611923682333</v>
      </c>
      <c r="J43" s="1">
        <f t="shared" si="3"/>
        <v>4.7712338807631767</v>
      </c>
      <c r="K43" s="1">
        <f t="shared" si="4"/>
        <v>-0.15011941252108832</v>
      </c>
    </row>
    <row r="44" spans="2:11" x14ac:dyDescent="0.2">
      <c r="B44" s="6">
        <v>41697</v>
      </c>
      <c r="C44" s="7">
        <v>74.248168405627553</v>
      </c>
      <c r="D44" s="7">
        <v>74.615847762686158</v>
      </c>
      <c r="F44" s="1">
        <f t="shared" si="8"/>
        <v>101.45409981092527</v>
      </c>
      <c r="G44" s="1">
        <f t="shared" si="9"/>
        <v>-101.68417520126215</v>
      </c>
      <c r="I44" s="1">
        <f t="shared" si="7"/>
        <v>-0.23007539033687863</v>
      </c>
      <c r="J44" s="1">
        <f t="shared" si="3"/>
        <v>4.7699246096631214</v>
      </c>
      <c r="K44" s="1">
        <f t="shared" si="4"/>
        <v>-2.7444698871461264E-2</v>
      </c>
    </row>
    <row r="45" spans="2:11" x14ac:dyDescent="0.2">
      <c r="B45" s="6">
        <v>41698</v>
      </c>
      <c r="C45" s="7">
        <v>74.273937296109992</v>
      </c>
      <c r="D45" s="7">
        <v>74.640949105449494</v>
      </c>
      <c r="F45" s="1">
        <f t="shared" si="8"/>
        <v>101.4893109096387</v>
      </c>
      <c r="G45" s="1">
        <f t="shared" si="9"/>
        <v>-101.71838253672595</v>
      </c>
      <c r="I45" s="1">
        <f t="shared" si="7"/>
        <v>-0.22907162708725082</v>
      </c>
      <c r="J45" s="1">
        <f t="shared" si="3"/>
        <v>4.7709283729127492</v>
      </c>
      <c r="K45" s="1">
        <f t="shared" si="4"/>
        <v>2.1041373452957753E-2</v>
      </c>
    </row>
    <row r="46" spans="2:11" x14ac:dyDescent="0.2">
      <c r="B46" s="6">
        <v>41701</v>
      </c>
      <c r="C46" s="7">
        <v>74.296825428111504</v>
      </c>
      <c r="D46" s="7">
        <v>74.668977094079921</v>
      </c>
      <c r="F46" s="1">
        <f t="shared" si="8"/>
        <v>101.52058568554807</v>
      </c>
      <c r="G46" s="1">
        <f t="shared" si="9"/>
        <v>-101.75657821488134</v>
      </c>
      <c r="I46" s="1">
        <f t="shared" si="7"/>
        <v>-0.23599252933327364</v>
      </c>
      <c r="J46" s="1">
        <f t="shared" si="3"/>
        <v>4.7640074706667264</v>
      </c>
      <c r="K46" s="1">
        <f t="shared" si="4"/>
        <v>-0.14516937659559528</v>
      </c>
    </row>
    <row r="47" spans="2:11" x14ac:dyDescent="0.2">
      <c r="B47" s="6">
        <v>41702</v>
      </c>
      <c r="C47" s="7">
        <v>74.332098524337326</v>
      </c>
      <c r="D47" s="7">
        <v>74.693587824280172</v>
      </c>
      <c r="F47" s="1">
        <f t="shared" si="8"/>
        <v>101.56878351051776</v>
      </c>
      <c r="G47" s="1">
        <f t="shared" si="9"/>
        <v>-101.79011695868108</v>
      </c>
      <c r="I47" s="1">
        <f t="shared" si="7"/>
        <v>-0.22133344816332112</v>
      </c>
      <c r="J47" s="1">
        <f t="shared" si="3"/>
        <v>4.7786665518366789</v>
      </c>
      <c r="K47" s="1">
        <f t="shared" si="4"/>
        <v>0.30723238929010932</v>
      </c>
    </row>
    <row r="48" spans="2:11" x14ac:dyDescent="0.2">
      <c r="B48" s="6">
        <v>41703</v>
      </c>
      <c r="C48" s="7">
        <v>74.35468946149966</v>
      </c>
      <c r="D48" s="7">
        <v>74.719968940758719</v>
      </c>
      <c r="F48" s="1">
        <f t="shared" si="8"/>
        <v>101.59965219378506</v>
      </c>
      <c r="G48" s="1">
        <f t="shared" si="9"/>
        <v>-101.826068330279</v>
      </c>
      <c r="I48" s="1">
        <f t="shared" si="7"/>
        <v>-0.22641613649393832</v>
      </c>
      <c r="J48" s="1">
        <f t="shared" si="3"/>
        <v>4.7735838635060617</v>
      </c>
      <c r="K48" s="1">
        <f t="shared" si="4"/>
        <v>-0.10641866762892191</v>
      </c>
    </row>
    <row r="49" spans="2:11" x14ac:dyDescent="0.2">
      <c r="B49" s="6">
        <v>41704</v>
      </c>
      <c r="C49" s="7">
        <v>74.38460441684623</v>
      </c>
      <c r="D49" s="7">
        <v>74.756750583794854</v>
      </c>
      <c r="F49" s="1">
        <f t="shared" si="8"/>
        <v>101.64052855384541</v>
      </c>
      <c r="G49" s="1">
        <f t="shared" si="9"/>
        <v>-101.87619321858116</v>
      </c>
      <c r="I49" s="1">
        <f t="shared" si="7"/>
        <v>-0.23566466473575076</v>
      </c>
      <c r="J49" s="1">
        <f t="shared" si="3"/>
        <v>4.7643353352642492</v>
      </c>
      <c r="K49" s="1">
        <f t="shared" si="4"/>
        <v>-0.19393184084875978</v>
      </c>
    </row>
    <row r="50" spans="2:11" x14ac:dyDescent="0.2">
      <c r="B50" s="6">
        <v>41705</v>
      </c>
      <c r="C50" s="7">
        <v>74.413543900605077</v>
      </c>
      <c r="D50" s="7">
        <v>74.790131834658851</v>
      </c>
      <c r="F50" s="1">
        <f t="shared" si="8"/>
        <v>101.68007201110225</v>
      </c>
      <c r="G50" s="1">
        <f t="shared" si="9"/>
        <v>-101.92168415734378</v>
      </c>
      <c r="I50" s="1">
        <f t="shared" si="7"/>
        <v>-0.24161214624152194</v>
      </c>
      <c r="J50" s="1">
        <f t="shared" si="3"/>
        <v>4.7583878537584781</v>
      </c>
      <c r="K50" s="1">
        <f t="shared" si="4"/>
        <v>-0.1249113758959455</v>
      </c>
    </row>
    <row r="51" spans="2:11" x14ac:dyDescent="0.2">
      <c r="B51" s="6">
        <v>41708</v>
      </c>
      <c r="C51" s="7">
        <v>74.432994276832062</v>
      </c>
      <c r="D51" s="7">
        <v>74.823793842502596</v>
      </c>
      <c r="F51" s="1">
        <f t="shared" si="8"/>
        <v>101.70664937258425</v>
      </c>
      <c r="G51" s="1">
        <f t="shared" si="9"/>
        <v>-101.96755770305616</v>
      </c>
      <c r="I51" s="1">
        <f t="shared" si="7"/>
        <v>-0.26090833047190642</v>
      </c>
      <c r="J51" s="1">
        <f t="shared" si="3"/>
        <v>4.7390916695280936</v>
      </c>
      <c r="K51" s="1">
        <f t="shared" si="4"/>
        <v>-0.40634382488237941</v>
      </c>
    </row>
    <row r="52" spans="2:11" x14ac:dyDescent="0.2">
      <c r="B52" s="6">
        <v>41709</v>
      </c>
      <c r="C52" s="7">
        <v>74.466169838573208</v>
      </c>
      <c r="D52" s="7">
        <v>74.845019710217571</v>
      </c>
      <c r="F52" s="1">
        <f t="shared" si="8"/>
        <v>101.75198108681298</v>
      </c>
      <c r="G52" s="1">
        <f t="shared" si="9"/>
        <v>-101.99648366069444</v>
      </c>
      <c r="I52" s="1">
        <f t="shared" si="7"/>
        <v>-0.24450257388146213</v>
      </c>
      <c r="J52" s="1">
        <f t="shared" si="3"/>
        <v>4.7554974261185379</v>
      </c>
      <c r="K52" s="1">
        <f t="shared" si="4"/>
        <v>0.34558152548859233</v>
      </c>
    </row>
    <row r="53" spans="2:11" x14ac:dyDescent="0.2">
      <c r="B53" s="6">
        <v>41710</v>
      </c>
      <c r="C53" s="7">
        <v>74.485689288483812</v>
      </c>
      <c r="D53" s="7">
        <v>74.87082027796049</v>
      </c>
      <c r="F53" s="1">
        <f t="shared" si="8"/>
        <v>101.77865283188102</v>
      </c>
      <c r="G53" s="1">
        <f t="shared" si="9"/>
        <v>-102.03164387838716</v>
      </c>
      <c r="I53" s="1">
        <f t="shared" si="7"/>
        <v>-0.25299104650613913</v>
      </c>
      <c r="J53" s="1">
        <f t="shared" si="3"/>
        <v>4.7470089534938609</v>
      </c>
      <c r="K53" s="1">
        <f t="shared" si="4"/>
        <v>-0.17865759923548968</v>
      </c>
    </row>
    <row r="54" spans="2:11" x14ac:dyDescent="0.2">
      <c r="B54" s="6">
        <v>41711</v>
      </c>
      <c r="C54" s="7">
        <v>74.516673152297699</v>
      </c>
      <c r="D54" s="7">
        <v>74.902267735846095</v>
      </c>
      <c r="F54" s="1">
        <f t="shared" si="8"/>
        <v>101.82098976866213</v>
      </c>
      <c r="G54" s="1">
        <f t="shared" si="9"/>
        <v>-102.0744995037423</v>
      </c>
      <c r="I54" s="1">
        <f t="shared" si="7"/>
        <v>-0.25350973508017205</v>
      </c>
      <c r="J54" s="1">
        <f t="shared" si="3"/>
        <v>4.746490264919828</v>
      </c>
      <c r="K54" s="1">
        <f t="shared" si="4"/>
        <v>-1.0927236893701651E-2</v>
      </c>
    </row>
    <row r="55" spans="2:11" x14ac:dyDescent="0.2">
      <c r="B55" s="6">
        <v>41712</v>
      </c>
      <c r="C55" s="7">
        <v>74.529143870287356</v>
      </c>
      <c r="D55" s="7">
        <v>74.94597078997819</v>
      </c>
      <c r="F55" s="1">
        <f t="shared" si="8"/>
        <v>101.83802999328726</v>
      </c>
      <c r="G55" s="1">
        <f t="shared" si="9"/>
        <v>-102.13405667753911</v>
      </c>
      <c r="I55" s="1">
        <f t="shared" si="7"/>
        <v>-0.2960266842518422</v>
      </c>
      <c r="J55" s="1">
        <f t="shared" si="3"/>
        <v>4.7039733157481578</v>
      </c>
      <c r="K55" s="1">
        <f t="shared" si="4"/>
        <v>-0.89979154281351736</v>
      </c>
    </row>
    <row r="56" spans="2:11" x14ac:dyDescent="0.2">
      <c r="B56" s="6">
        <v>41715</v>
      </c>
      <c r="C56" s="7">
        <v>74.558744010484759</v>
      </c>
      <c r="D56" s="7">
        <v>74.985089116872132</v>
      </c>
      <c r="F56" s="1">
        <f t="shared" si="8"/>
        <v>101.87847618398114</v>
      </c>
      <c r="G56" s="1">
        <f t="shared" si="9"/>
        <v>-102.18736592650878</v>
      </c>
      <c r="I56" s="1">
        <f t="shared" si="7"/>
        <v>-0.30888974252764001</v>
      </c>
      <c r="J56" s="1">
        <f t="shared" si="3"/>
        <v>4.69111025747236</v>
      </c>
      <c r="K56" s="1">
        <f t="shared" si="4"/>
        <v>-0.27382547931284529</v>
      </c>
    </row>
    <row r="57" spans="2:11" x14ac:dyDescent="0.2">
      <c r="B57" s="6">
        <v>41716</v>
      </c>
      <c r="C57" s="7">
        <v>74.58985687864454</v>
      </c>
      <c r="D57" s="7">
        <v>75.018480640879886</v>
      </c>
      <c r="F57" s="1">
        <f t="shared" si="8"/>
        <v>101.92098939473729</v>
      </c>
      <c r="G57" s="1">
        <f t="shared" si="9"/>
        <v>-102.23287086519473</v>
      </c>
      <c r="I57" s="1">
        <f t="shared" si="7"/>
        <v>-0.31188147045743619</v>
      </c>
      <c r="J57" s="1">
        <f t="shared" si="3"/>
        <v>4.6881185295425638</v>
      </c>
      <c r="K57" s="1">
        <f t="shared" si="4"/>
        <v>-6.3794755394003505E-2</v>
      </c>
    </row>
    <row r="58" spans="2:11" x14ac:dyDescent="0.2">
      <c r="B58" s="6">
        <v>41717</v>
      </c>
      <c r="C58" s="7">
        <v>74.621875318933675</v>
      </c>
      <c r="D58" s="7">
        <v>75.053647862778703</v>
      </c>
      <c r="F58" s="1">
        <f t="shared" si="8"/>
        <v>101.96473999635668</v>
      </c>
      <c r="G58" s="1">
        <f t="shared" si="9"/>
        <v>-102.28079567018085</v>
      </c>
      <c r="I58" s="1">
        <f t="shared" si="7"/>
        <v>-0.31605567382416666</v>
      </c>
      <c r="J58" s="1">
        <f t="shared" si="3"/>
        <v>4.6839443261758333</v>
      </c>
      <c r="K58" s="1">
        <f t="shared" si="4"/>
        <v>-8.9077585308693502E-2</v>
      </c>
    </row>
    <row r="59" spans="2:11" x14ac:dyDescent="0.2">
      <c r="B59" s="6">
        <v>41718</v>
      </c>
      <c r="C59" s="7">
        <v>74.641334931904368</v>
      </c>
      <c r="D59" s="7">
        <v>75.087789335921713</v>
      </c>
      <c r="F59" s="1">
        <f t="shared" si="8"/>
        <v>101.99132997909976</v>
      </c>
      <c r="G59" s="1">
        <f t="shared" si="9"/>
        <v>-102.32732261641009</v>
      </c>
      <c r="I59" s="1">
        <f t="shared" si="7"/>
        <v>-0.33599263731032636</v>
      </c>
      <c r="J59" s="1">
        <f t="shared" si="3"/>
        <v>4.6640073626896736</v>
      </c>
      <c r="K59" s="1">
        <f t="shared" si="4"/>
        <v>-0.42655320392650092</v>
      </c>
    </row>
    <row r="60" spans="2:11" x14ac:dyDescent="0.2">
      <c r="B60" s="6">
        <v>41719</v>
      </c>
      <c r="C60" s="7">
        <v>74.661811733412847</v>
      </c>
      <c r="D60" s="7">
        <v>75.117195977869486</v>
      </c>
      <c r="F60" s="1">
        <f t="shared" si="8"/>
        <v>102.01930986747492</v>
      </c>
      <c r="G60" s="1">
        <f t="shared" si="9"/>
        <v>-102.36739708077064</v>
      </c>
      <c r="I60" s="1">
        <f t="shared" si="7"/>
        <v>-0.34808721329572734</v>
      </c>
      <c r="J60" s="1">
        <f t="shared" si="3"/>
        <v>4.6519127867042727</v>
      </c>
      <c r="K60" s="1">
        <f t="shared" si="4"/>
        <v>-0.2596540671582851</v>
      </c>
    </row>
    <row r="61" spans="2:11" x14ac:dyDescent="0.2">
      <c r="B61" s="6">
        <v>41722</v>
      </c>
      <c r="C61" s="7">
        <v>74.684101136631583</v>
      </c>
      <c r="D61" s="7">
        <v>75.147612321337334</v>
      </c>
      <c r="F61" s="1">
        <f t="shared" si="8"/>
        <v>102.04976652906589</v>
      </c>
      <c r="G61" s="1">
        <f t="shared" si="9"/>
        <v>-102.40884753521033</v>
      </c>
      <c r="I61" s="1">
        <f t="shared" si="7"/>
        <v>-0.35908100614443583</v>
      </c>
      <c r="J61" s="1">
        <f t="shared" si="3"/>
        <v>4.6409189938555642</v>
      </c>
      <c r="K61" s="1">
        <f t="shared" si="4"/>
        <v>-0.23660813489862381</v>
      </c>
    </row>
    <row r="62" spans="2:11" x14ac:dyDescent="0.2">
      <c r="B62" s="6">
        <v>41723</v>
      </c>
      <c r="C62" s="7">
        <v>74.717165640927192</v>
      </c>
      <c r="D62" s="7">
        <v>75.181806196830934</v>
      </c>
      <c r="F62" s="1">
        <f t="shared" si="8"/>
        <v>102.09494649230322</v>
      </c>
      <c r="G62" s="1">
        <f t="shared" si="9"/>
        <v>-102.45544589374617</v>
      </c>
      <c r="I62" s="1">
        <f t="shared" si="7"/>
        <v>-0.36049940144295078</v>
      </c>
      <c r="J62" s="1">
        <f t="shared" si="3"/>
        <v>4.6395005985570492</v>
      </c>
      <c r="K62" s="1">
        <f t="shared" si="4"/>
        <v>-3.056748233062237E-2</v>
      </c>
    </row>
    <row r="63" spans="2:11" x14ac:dyDescent="0.2">
      <c r="B63" s="6">
        <v>41724</v>
      </c>
      <c r="C63" s="7">
        <v>74.744740547248767</v>
      </c>
      <c r="D63" s="7">
        <v>75.227856775674212</v>
      </c>
      <c r="F63" s="1">
        <f t="shared" si="8"/>
        <v>102.13262536517377</v>
      </c>
      <c r="G63" s="1">
        <f t="shared" si="9"/>
        <v>-102.51820220179098</v>
      </c>
      <c r="I63" s="1">
        <f t="shared" si="7"/>
        <v>-0.38557683661721853</v>
      </c>
      <c r="J63" s="1">
        <f t="shared" si="3"/>
        <v>4.6144231633827815</v>
      </c>
      <c r="K63" s="1">
        <f t="shared" si="4"/>
        <v>-0.54198623646885169</v>
      </c>
    </row>
    <row r="64" spans="2:11" x14ac:dyDescent="0.2">
      <c r="B64" s="6">
        <v>41725</v>
      </c>
      <c r="C64" s="7">
        <v>74.770276092113789</v>
      </c>
      <c r="D64" s="7">
        <v>75.262287347235798</v>
      </c>
      <c r="F64" s="1">
        <f t="shared" si="8"/>
        <v>102.16751761602781</v>
      </c>
      <c r="G64" s="1">
        <f t="shared" si="9"/>
        <v>-102.56512312242546</v>
      </c>
      <c r="I64" s="1">
        <f t="shared" si="7"/>
        <v>-0.39760550639765313</v>
      </c>
      <c r="J64" s="1">
        <f t="shared" si="3"/>
        <v>4.6023944936023469</v>
      </c>
      <c r="K64" s="1">
        <f t="shared" si="4"/>
        <v>-0.26101583121851724</v>
      </c>
    </row>
    <row r="65" spans="2:11" x14ac:dyDescent="0.2">
      <c r="B65" s="6">
        <v>41726</v>
      </c>
      <c r="C65" s="7">
        <v>74.789556172273308</v>
      </c>
      <c r="D65" s="7">
        <v>75.298807124557783</v>
      </c>
      <c r="F65" s="1">
        <f t="shared" si="8"/>
        <v>102.19386228174643</v>
      </c>
      <c r="G65" s="1">
        <f t="shared" si="9"/>
        <v>-102.61489114821177</v>
      </c>
      <c r="I65" s="1">
        <f t="shared" si="7"/>
        <v>-0.42102886646533477</v>
      </c>
      <c r="J65" s="1">
        <f t="shared" si="3"/>
        <v>4.5789711335346652</v>
      </c>
      <c r="K65" s="1">
        <f t="shared" si="4"/>
        <v>-0.51023805905232589</v>
      </c>
    </row>
    <row r="66" spans="2:11" x14ac:dyDescent="0.2">
      <c r="B66" s="6">
        <v>41729</v>
      </c>
      <c r="C66" s="7">
        <v>74.808845445341433</v>
      </c>
      <c r="D66" s="7">
        <v>75.338879122061329</v>
      </c>
      <c r="F66" s="1">
        <f t="shared" si="8"/>
        <v>102.22021950882902</v>
      </c>
      <c r="G66" s="1">
        <f t="shared" si="9"/>
        <v>-102.66950003006451</v>
      </c>
      <c r="I66" s="1">
        <f t="shared" si="7"/>
        <v>-0.44928052123549378</v>
      </c>
      <c r="J66" s="1">
        <f t="shared" si="3"/>
        <v>4.5507194787645062</v>
      </c>
      <c r="K66" s="1">
        <f t="shared" si="4"/>
        <v>-0.61889818938966579</v>
      </c>
    </row>
    <row r="67" spans="2:11" x14ac:dyDescent="0.2">
      <c r="B67" s="6">
        <v>41730</v>
      </c>
      <c r="C67" s="7">
        <v>74.826679495172471</v>
      </c>
      <c r="D67" s="7">
        <v>75.358513177913281</v>
      </c>
      <c r="F67" s="1">
        <f t="shared" si="8"/>
        <v>102.2445882913922</v>
      </c>
      <c r="G67" s="1">
        <f t="shared" si="9"/>
        <v>-102.69625671560819</v>
      </c>
      <c r="I67" s="1">
        <f t="shared" si="7"/>
        <v>-0.45166842421598119</v>
      </c>
      <c r="J67" s="1">
        <f t="shared" si="3"/>
        <v>4.5483315757840188</v>
      </c>
      <c r="K67" s="1">
        <f t="shared" si="4"/>
        <v>-5.2486858706296546E-2</v>
      </c>
    </row>
    <row r="68" spans="2:11" x14ac:dyDescent="0.2">
      <c r="B68" s="6">
        <v>41731</v>
      </c>
      <c r="C68" s="7">
        <v>74.851481214480671</v>
      </c>
      <c r="D68" s="7">
        <v>75.386931462491702</v>
      </c>
      <c r="F68" s="1">
        <f t="shared" si="8"/>
        <v>102.2784778291439</v>
      </c>
      <c r="G68" s="1">
        <f t="shared" si="9"/>
        <v>-102.73498427703967</v>
      </c>
      <c r="I68" s="1">
        <f t="shared" si="7"/>
        <v>-0.45650644789577655</v>
      </c>
      <c r="J68" s="1">
        <f t="shared" si="3"/>
        <v>4.5434935521042235</v>
      </c>
      <c r="K68" s="1">
        <f t="shared" si="4"/>
        <v>-0.10642580710449971</v>
      </c>
    </row>
    <row r="69" spans="2:11" x14ac:dyDescent="0.2">
      <c r="B69" s="6">
        <v>41732</v>
      </c>
      <c r="C69" s="7">
        <v>74.889346696176261</v>
      </c>
      <c r="D69" s="7">
        <v>75.406995393826747</v>
      </c>
      <c r="F69" s="1">
        <f t="shared" si="8"/>
        <v>102.33021793858802</v>
      </c>
      <c r="G69" s="1">
        <f t="shared" si="9"/>
        <v>-102.76232678362872</v>
      </c>
      <c r="I69" s="1">
        <f t="shared" si="7"/>
        <v>-0.43210884504070179</v>
      </c>
      <c r="J69" s="1">
        <f t="shared" si="3"/>
        <v>4.5678911549592982</v>
      </c>
      <c r="K69" s="1">
        <f t="shared" si="4"/>
        <v>0.53554233414247898</v>
      </c>
    </row>
    <row r="70" spans="2:11" x14ac:dyDescent="0.2">
      <c r="B70" s="6">
        <v>41733</v>
      </c>
      <c r="C70" s="7">
        <v>74.919693800623421</v>
      </c>
      <c r="D70" s="7">
        <v>75.441005012487892</v>
      </c>
      <c r="F70" s="1">
        <f t="shared" si="8"/>
        <v>102.37168479534245</v>
      </c>
      <c r="G70" s="1">
        <f t="shared" si="9"/>
        <v>-102.80867404263819</v>
      </c>
      <c r="I70" s="1">
        <f t="shared" si="7"/>
        <v>-0.43698924729574173</v>
      </c>
      <c r="J70" s="1">
        <f t="shared" si="3"/>
        <v>4.5630107527042583</v>
      </c>
      <c r="K70" s="1">
        <f t="shared" si="4"/>
        <v>-0.1068985905038126</v>
      </c>
    </row>
    <row r="71" spans="2:11" x14ac:dyDescent="0.2">
      <c r="B71" s="6">
        <v>41736</v>
      </c>
      <c r="C71" s="7">
        <v>74.947029362566894</v>
      </c>
      <c r="D71" s="7">
        <v>75.475044661524535</v>
      </c>
      <c r="F71" s="1">
        <f t="shared" si="8"/>
        <v>102.40903662353368</v>
      </c>
      <c r="G71" s="1">
        <f t="shared" si="9"/>
        <v>-102.85506222611684</v>
      </c>
      <c r="I71" s="1">
        <f t="shared" si="7"/>
        <v>-0.44602560258316259</v>
      </c>
      <c r="J71" s="1">
        <f t="shared" ref="J71:J134" si="10">$J$5+I71</f>
        <v>4.5539743974168374</v>
      </c>
      <c r="K71" s="1">
        <f t="shared" ref="K71:K134" si="11">LN(J71/J70)*100</f>
        <v>-0.19823128145336344</v>
      </c>
    </row>
    <row r="72" spans="2:11" x14ac:dyDescent="0.2">
      <c r="B72" s="6">
        <v>41737</v>
      </c>
      <c r="C72" s="7">
        <v>74.973530755442752</v>
      </c>
      <c r="D72" s="7">
        <v>75.51937950030937</v>
      </c>
      <c r="F72" s="1">
        <f t="shared" si="8"/>
        <v>102.44524862735399</v>
      </c>
      <c r="G72" s="1">
        <f t="shared" si="9"/>
        <v>-102.9154803765459</v>
      </c>
      <c r="I72" s="1">
        <f t="shared" si="7"/>
        <v>-0.47023174919191035</v>
      </c>
      <c r="J72" s="1">
        <f t="shared" si="10"/>
        <v>4.5297682508080896</v>
      </c>
      <c r="K72" s="1">
        <f t="shared" si="11"/>
        <v>-0.53295662025291435</v>
      </c>
    </row>
    <row r="73" spans="2:11" x14ac:dyDescent="0.2">
      <c r="B73" s="6">
        <v>41738</v>
      </c>
      <c r="C73" s="7">
        <v>75.0008166523657</v>
      </c>
      <c r="D73" s="7">
        <v>75.550733577598095</v>
      </c>
      <c r="F73" s="1">
        <f t="shared" si="8"/>
        <v>102.48253259232304</v>
      </c>
      <c r="G73" s="1">
        <f t="shared" si="9"/>
        <v>-102.9582087457047</v>
      </c>
      <c r="I73" s="1">
        <f t="shared" si="7"/>
        <v>-0.47567615338165581</v>
      </c>
      <c r="J73" s="1">
        <f t="shared" si="10"/>
        <v>4.5243238466183442</v>
      </c>
      <c r="K73" s="1">
        <f t="shared" si="11"/>
        <v>-0.12026395992811008</v>
      </c>
    </row>
    <row r="74" spans="2:11" x14ac:dyDescent="0.2">
      <c r="B74" s="6">
        <v>41739</v>
      </c>
      <c r="C74" s="7">
        <v>75.03232279970095</v>
      </c>
      <c r="D74" s="7">
        <v>75.576661200183949</v>
      </c>
      <c r="F74" s="1">
        <f t="shared" si="8"/>
        <v>102.52558318717335</v>
      </c>
      <c r="G74" s="1">
        <f t="shared" si="9"/>
        <v>-102.99354210981733</v>
      </c>
      <c r="I74" s="1">
        <f t="shared" si="7"/>
        <v>-0.4679589226439731</v>
      </c>
      <c r="J74" s="1">
        <f t="shared" si="10"/>
        <v>4.5320410773560269</v>
      </c>
      <c r="K74" s="1">
        <f t="shared" si="11"/>
        <v>0.17042671470009993</v>
      </c>
    </row>
    <row r="75" spans="2:11" x14ac:dyDescent="0.2">
      <c r="B75" s="6">
        <v>41740</v>
      </c>
      <c r="C75" s="7">
        <v>75.064760631809349</v>
      </c>
      <c r="D75" s="7">
        <v>75.609183618665412</v>
      </c>
      <c r="F75" s="1">
        <f t="shared" si="8"/>
        <v>102.56990685369664</v>
      </c>
      <c r="G75" s="1">
        <f t="shared" si="9"/>
        <v>-103.03786265830665</v>
      </c>
      <c r="I75" s="1">
        <f t="shared" si="7"/>
        <v>-0.46795580461001407</v>
      </c>
      <c r="J75" s="1">
        <f t="shared" si="10"/>
        <v>4.5320441953899859</v>
      </c>
      <c r="K75" s="1">
        <f t="shared" si="11"/>
        <v>6.8799749011896373E-5</v>
      </c>
    </row>
    <row r="76" spans="2:11" x14ac:dyDescent="0.2">
      <c r="B76" s="6">
        <v>41743</v>
      </c>
      <c r="C76" s="7">
        <v>75.096394433358697</v>
      </c>
      <c r="D76" s="7">
        <v>75.647981686998008</v>
      </c>
      <c r="F76" s="1">
        <f t="shared" si="8"/>
        <v>102.61313187767639</v>
      </c>
      <c r="G76" s="1">
        <f t="shared" si="9"/>
        <v>-103.09073546878989</v>
      </c>
      <c r="I76" s="1">
        <f t="shared" si="7"/>
        <v>-0.4776035911134926</v>
      </c>
      <c r="J76" s="1">
        <f t="shared" si="10"/>
        <v>4.5223964088865074</v>
      </c>
      <c r="K76" s="1">
        <f t="shared" si="11"/>
        <v>-0.21310626633629387</v>
      </c>
    </row>
    <row r="77" spans="2:11" x14ac:dyDescent="0.2">
      <c r="B77" s="6">
        <v>41744</v>
      </c>
      <c r="C77" s="7">
        <v>75.128420705844931</v>
      </c>
      <c r="D77" s="7">
        <v>75.682989798673901</v>
      </c>
      <c r="F77" s="1">
        <f t="shared" si="8"/>
        <v>102.65689318135784</v>
      </c>
      <c r="G77" s="1">
        <f t="shared" si="9"/>
        <v>-103.13844344327325</v>
      </c>
      <c r="I77" s="1">
        <f t="shared" si="7"/>
        <v>-0.48155026191540173</v>
      </c>
      <c r="J77" s="1">
        <f t="shared" si="10"/>
        <v>4.5184497380845983</v>
      </c>
      <c r="K77" s="1">
        <f t="shared" si="11"/>
        <v>-8.7307559236157406E-2</v>
      </c>
    </row>
    <row r="78" spans="2:11" x14ac:dyDescent="0.2">
      <c r="B78" s="6">
        <v>41745</v>
      </c>
      <c r="C78" s="7">
        <v>75.159879286608302</v>
      </c>
      <c r="D78" s="7">
        <v>75.72310148114498</v>
      </c>
      <c r="F78" s="1">
        <f t="shared" si="8"/>
        <v>102.69987878034584</v>
      </c>
      <c r="G78" s="1">
        <f t="shared" si="9"/>
        <v>-103.19310640657534</v>
      </c>
      <c r="I78" s="1">
        <f t="shared" ref="I78:I141" si="12">SUM(F78,G78)</f>
        <v>-0.49322762622949767</v>
      </c>
      <c r="J78" s="1">
        <f t="shared" si="10"/>
        <v>4.5067723737705023</v>
      </c>
      <c r="K78" s="1">
        <f t="shared" si="11"/>
        <v>-0.25877193238289803</v>
      </c>
    </row>
    <row r="79" spans="2:11" x14ac:dyDescent="0.2">
      <c r="B79" s="6">
        <v>41746</v>
      </c>
      <c r="C79" s="7">
        <v>75.186951641420279</v>
      </c>
      <c r="D79" s="7">
        <v>75.765666002658918</v>
      </c>
      <c r="F79" s="1">
        <f t="shared" si="8"/>
        <v>102.73687095734078</v>
      </c>
      <c r="G79" s="1">
        <f t="shared" si="9"/>
        <v>-103.25111202324737</v>
      </c>
      <c r="I79" s="1">
        <f t="shared" si="12"/>
        <v>-0.5142410659065888</v>
      </c>
      <c r="J79" s="1">
        <f t="shared" si="10"/>
        <v>4.4857589340934112</v>
      </c>
      <c r="K79" s="1">
        <f t="shared" si="11"/>
        <v>-0.46735401202603932</v>
      </c>
    </row>
    <row r="80" spans="2:11" x14ac:dyDescent="0.2">
      <c r="B80" s="6">
        <v>41750</v>
      </c>
      <c r="C80" s="7">
        <v>75.215122993648649</v>
      </c>
      <c r="D80" s="7">
        <v>75.798577356291545</v>
      </c>
      <c r="F80" s="1">
        <f t="shared" si="8"/>
        <v>102.77536482516486</v>
      </c>
      <c r="G80" s="1">
        <f t="shared" si="9"/>
        <v>-103.29596260056086</v>
      </c>
      <c r="I80" s="1">
        <f t="shared" si="12"/>
        <v>-0.5205977753959985</v>
      </c>
      <c r="J80" s="1">
        <f t="shared" si="10"/>
        <v>4.4794022246040015</v>
      </c>
      <c r="K80" s="1">
        <f t="shared" si="11"/>
        <v>-0.14180917536575069</v>
      </c>
    </row>
    <row r="81" spans="2:11" x14ac:dyDescent="0.2">
      <c r="B81" s="6">
        <v>41751</v>
      </c>
      <c r="C81" s="7">
        <v>75.251555026685693</v>
      </c>
      <c r="D81" s="7">
        <v>75.841782202715407</v>
      </c>
      <c r="F81" s="1">
        <f t="shared" si="8"/>
        <v>102.82514624328499</v>
      </c>
      <c r="G81" s="1">
        <f t="shared" si="9"/>
        <v>-103.35484083226413</v>
      </c>
      <c r="I81" s="1">
        <f t="shared" si="12"/>
        <v>-0.52969458897914024</v>
      </c>
      <c r="J81" s="1">
        <f t="shared" si="10"/>
        <v>4.4703054110208598</v>
      </c>
      <c r="K81" s="1">
        <f t="shared" si="11"/>
        <v>-0.20328746113909257</v>
      </c>
    </row>
    <row r="82" spans="2:11" x14ac:dyDescent="0.2">
      <c r="B82" s="6">
        <v>41752</v>
      </c>
      <c r="C82" s="7">
        <v>75.277751919559506</v>
      </c>
      <c r="D82" s="7">
        <v>75.86126639735356</v>
      </c>
      <c r="F82" s="1">
        <f t="shared" si="8"/>
        <v>102.86094217255069</v>
      </c>
      <c r="G82" s="1">
        <f t="shared" si="9"/>
        <v>-103.38139329156932</v>
      </c>
      <c r="I82" s="1">
        <f t="shared" si="12"/>
        <v>-0.52045111901863095</v>
      </c>
      <c r="J82" s="1">
        <f t="shared" si="10"/>
        <v>4.4795488809813691</v>
      </c>
      <c r="K82" s="1">
        <f t="shared" si="11"/>
        <v>0.20656142425491308</v>
      </c>
    </row>
    <row r="83" spans="2:11" x14ac:dyDescent="0.2">
      <c r="B83" s="6">
        <v>41753</v>
      </c>
      <c r="C83" s="7">
        <v>75.300962413663839</v>
      </c>
      <c r="D83" s="7">
        <v>75.896044075198432</v>
      </c>
      <c r="F83" s="1">
        <f t="shared" si="8"/>
        <v>102.89265743012658</v>
      </c>
      <c r="G83" s="1">
        <f t="shared" si="9"/>
        <v>-103.42878723793737</v>
      </c>
      <c r="I83" s="1">
        <f t="shared" si="12"/>
        <v>-0.536129807810795</v>
      </c>
      <c r="J83" s="1">
        <f t="shared" si="10"/>
        <v>4.463870192189205</v>
      </c>
      <c r="K83" s="1">
        <f t="shared" si="11"/>
        <v>-0.35061993016232279</v>
      </c>
    </row>
    <row r="84" spans="2:11" x14ac:dyDescent="0.2">
      <c r="B84" s="6">
        <v>41754</v>
      </c>
      <c r="C84" s="7">
        <v>75.329212444505274</v>
      </c>
      <c r="D84" s="7">
        <v>75.924971022916111</v>
      </c>
      <c r="F84" s="1">
        <f t="shared" si="8"/>
        <v>102.93125880589373</v>
      </c>
      <c r="G84" s="1">
        <f t="shared" si="9"/>
        <v>-103.4682079898012</v>
      </c>
      <c r="I84" s="1">
        <f t="shared" si="12"/>
        <v>-0.53694918390746693</v>
      </c>
      <c r="J84" s="1">
        <f t="shared" si="10"/>
        <v>4.4630508160925331</v>
      </c>
      <c r="K84" s="1">
        <f t="shared" si="11"/>
        <v>-1.8357417931957311E-2</v>
      </c>
    </row>
    <row r="85" spans="2:11" x14ac:dyDescent="0.2">
      <c r="B85" s="6">
        <v>41757</v>
      </c>
      <c r="C85" s="7">
        <v>75.365447922757966</v>
      </c>
      <c r="D85" s="7">
        <v>75.956679187571808</v>
      </c>
      <c r="F85" s="1">
        <f t="shared" si="8"/>
        <v>102.98077164784374</v>
      </c>
      <c r="G85" s="1">
        <f t="shared" si="9"/>
        <v>-103.51141889829901</v>
      </c>
      <c r="I85" s="1">
        <f t="shared" si="12"/>
        <v>-0.53064725045527439</v>
      </c>
      <c r="J85" s="1">
        <f t="shared" si="10"/>
        <v>4.4693527495447256</v>
      </c>
      <c r="K85" s="1">
        <f t="shared" si="11"/>
        <v>0.14110277153243928</v>
      </c>
    </row>
    <row r="86" spans="2:11" x14ac:dyDescent="0.2">
      <c r="B86" s="6">
        <v>41758</v>
      </c>
      <c r="C86" s="7">
        <v>75.397697605943208</v>
      </c>
      <c r="D86" s="7">
        <v>75.982021828395276</v>
      </c>
      <c r="F86" s="1">
        <f t="shared" si="8"/>
        <v>103.02483822412441</v>
      </c>
      <c r="G86" s="1">
        <f t="shared" si="9"/>
        <v>-103.54595506731437</v>
      </c>
      <c r="I86" s="1">
        <f t="shared" si="12"/>
        <v>-0.52111684318995799</v>
      </c>
      <c r="J86" s="1">
        <f t="shared" si="10"/>
        <v>4.478883156810042</v>
      </c>
      <c r="K86" s="1">
        <f t="shared" si="11"/>
        <v>0.21301206111843407</v>
      </c>
    </row>
    <row r="87" spans="2:11" x14ac:dyDescent="0.2">
      <c r="B87" s="6">
        <v>41759</v>
      </c>
      <c r="C87" s="7">
        <v>75.42890750604677</v>
      </c>
      <c r="D87" s="7">
        <v>76.013014211977904</v>
      </c>
      <c r="F87" s="1">
        <f t="shared" si="8"/>
        <v>103.06748402116141</v>
      </c>
      <c r="G87" s="1">
        <f t="shared" si="9"/>
        <v>-103.58819053144987</v>
      </c>
      <c r="I87" s="1">
        <f t="shared" si="12"/>
        <v>-0.52070651028846271</v>
      </c>
      <c r="J87" s="1">
        <f t="shared" si="10"/>
        <v>4.4792934897115373</v>
      </c>
      <c r="K87" s="1">
        <f t="shared" si="11"/>
        <v>9.1610808309202287E-3</v>
      </c>
    </row>
    <row r="88" spans="2:11" x14ac:dyDescent="0.2">
      <c r="B88" s="6">
        <v>41760</v>
      </c>
      <c r="C88" s="7">
        <v>75.458895624475275</v>
      </c>
      <c r="D88" s="7">
        <v>76.048538081647138</v>
      </c>
      <c r="F88" s="1">
        <f t="shared" si="8"/>
        <v>103.10846035263893</v>
      </c>
      <c r="G88" s="1">
        <f t="shared" si="9"/>
        <v>-103.63660136501383</v>
      </c>
      <c r="I88" s="1">
        <f t="shared" si="12"/>
        <v>-0.52814101237490263</v>
      </c>
      <c r="J88" s="1">
        <f t="shared" si="10"/>
        <v>4.4718589876250974</v>
      </c>
      <c r="K88" s="1">
        <f t="shared" si="11"/>
        <v>-0.16611277295952964</v>
      </c>
    </row>
    <row r="89" spans="2:11" x14ac:dyDescent="0.2">
      <c r="B89" s="6">
        <v>41761</v>
      </c>
      <c r="C89" s="7">
        <v>75.486946856723478</v>
      </c>
      <c r="D89" s="7">
        <v>76.087155112242115</v>
      </c>
      <c r="F89" s="1">
        <f t="shared" si="8"/>
        <v>103.14679008625311</v>
      </c>
      <c r="G89" s="1">
        <f t="shared" si="9"/>
        <v>-103.68922746285381</v>
      </c>
      <c r="I89" s="1">
        <f t="shared" si="12"/>
        <v>-0.54243737660070224</v>
      </c>
      <c r="J89" s="1">
        <f t="shared" si="10"/>
        <v>4.4575626233992978</v>
      </c>
      <c r="K89" s="1">
        <f t="shared" si="11"/>
        <v>-0.32020834190652919</v>
      </c>
    </row>
    <row r="90" spans="2:11" x14ac:dyDescent="0.2">
      <c r="B90" s="6">
        <v>41764</v>
      </c>
      <c r="C90" s="7">
        <v>75.529048996377611</v>
      </c>
      <c r="D90" s="7">
        <v>76.125970650678497</v>
      </c>
      <c r="F90" s="1">
        <f t="shared" si="8"/>
        <v>103.20431924515961</v>
      </c>
      <c r="G90" s="1">
        <f t="shared" si="9"/>
        <v>-103.74212408105547</v>
      </c>
      <c r="I90" s="1">
        <f t="shared" si="12"/>
        <v>-0.53780483589585515</v>
      </c>
      <c r="J90" s="1">
        <f t="shared" si="10"/>
        <v>4.4621951641041449</v>
      </c>
      <c r="K90" s="1">
        <f t="shared" si="11"/>
        <v>0.10387145551982509</v>
      </c>
    </row>
    <row r="91" spans="2:11" x14ac:dyDescent="0.2">
      <c r="B91" s="6">
        <v>41765</v>
      </c>
      <c r="C91" s="7">
        <v>75.566652934800487</v>
      </c>
      <c r="D91" s="7">
        <v>76.153366729255325</v>
      </c>
      <c r="F91" s="1">
        <f t="shared" si="8"/>
        <v>103.25570197693551</v>
      </c>
      <c r="G91" s="1">
        <f t="shared" si="9"/>
        <v>-103.7794586116862</v>
      </c>
      <c r="I91" s="1">
        <f t="shared" si="12"/>
        <v>-0.52375663475068279</v>
      </c>
      <c r="J91" s="1">
        <f t="shared" si="10"/>
        <v>4.4762433652493172</v>
      </c>
      <c r="K91" s="1">
        <f t="shared" si="11"/>
        <v>0.31433259099946725</v>
      </c>
    </row>
    <row r="92" spans="2:11" x14ac:dyDescent="0.2">
      <c r="B92" s="6">
        <v>41766</v>
      </c>
      <c r="C92" s="7">
        <v>75.596643377655141</v>
      </c>
      <c r="D92" s="7">
        <v>76.182679693785488</v>
      </c>
      <c r="F92" s="1">
        <f t="shared" si="8"/>
        <v>103.29668148455282</v>
      </c>
      <c r="G92" s="1">
        <f t="shared" si="9"/>
        <v>-103.81940541535226</v>
      </c>
      <c r="I92" s="1">
        <f t="shared" si="12"/>
        <v>-0.52272393079944379</v>
      </c>
      <c r="J92" s="1">
        <f t="shared" si="10"/>
        <v>4.4772760692005562</v>
      </c>
      <c r="K92" s="1">
        <f t="shared" si="11"/>
        <v>2.306811222959038E-2</v>
      </c>
    </row>
    <row r="93" spans="2:11" x14ac:dyDescent="0.2">
      <c r="B93" s="6">
        <v>41767</v>
      </c>
      <c r="C93" s="7">
        <v>75.617449358564258</v>
      </c>
      <c r="D93" s="7">
        <v>76.210966374092635</v>
      </c>
      <c r="F93" s="1">
        <f t="shared" si="8"/>
        <v>103.32511116987901</v>
      </c>
      <c r="G93" s="1">
        <f t="shared" si="9"/>
        <v>-103.85795363054326</v>
      </c>
      <c r="I93" s="1">
        <f t="shared" si="12"/>
        <v>-0.53284246066425567</v>
      </c>
      <c r="J93" s="1">
        <f t="shared" si="10"/>
        <v>4.4671575393357443</v>
      </c>
      <c r="K93" s="1">
        <f t="shared" si="11"/>
        <v>-0.22625321231283532</v>
      </c>
    </row>
    <row r="94" spans="2:11" x14ac:dyDescent="0.2">
      <c r="B94" s="6">
        <v>41768</v>
      </c>
      <c r="C94" s="7">
        <v>75.645039598388081</v>
      </c>
      <c r="D94" s="7">
        <v>76.253617204097722</v>
      </c>
      <c r="F94" s="1">
        <f t="shared" si="8"/>
        <v>103.36281099473666</v>
      </c>
      <c r="G94" s="1">
        <f t="shared" si="9"/>
        <v>-103.91607686576414</v>
      </c>
      <c r="I94" s="1">
        <f t="shared" si="12"/>
        <v>-0.55326587102747737</v>
      </c>
      <c r="J94" s="1">
        <f t="shared" si="10"/>
        <v>4.4467341289725226</v>
      </c>
      <c r="K94" s="1">
        <f t="shared" si="11"/>
        <v>-0.45823859793652405</v>
      </c>
    </row>
    <row r="95" spans="2:11" x14ac:dyDescent="0.2">
      <c r="B95" s="6">
        <v>41771</v>
      </c>
      <c r="C95" s="7">
        <v>75.669671999622594</v>
      </c>
      <c r="D95" s="7">
        <v>76.2953925850383</v>
      </c>
      <c r="F95" s="1">
        <f t="shared" si="8"/>
        <v>103.39646917307415</v>
      </c>
      <c r="G95" s="1">
        <f t="shared" si="9"/>
        <v>-103.97300706601023</v>
      </c>
      <c r="I95" s="1">
        <f t="shared" si="12"/>
        <v>-0.5765378929360736</v>
      </c>
      <c r="J95" s="1">
        <f t="shared" si="10"/>
        <v>4.4234621070639264</v>
      </c>
      <c r="K95" s="1">
        <f t="shared" si="11"/>
        <v>-0.5247251511978559</v>
      </c>
    </row>
    <row r="96" spans="2:11" x14ac:dyDescent="0.2">
      <c r="B96" s="6">
        <v>41772</v>
      </c>
      <c r="C96" s="7">
        <v>75.687829794231888</v>
      </c>
      <c r="D96" s="7">
        <v>76.329021453535617</v>
      </c>
      <c r="F96" s="1">
        <f t="shared" si="8"/>
        <v>103.42128032661768</v>
      </c>
      <c r="G96" s="1">
        <f t="shared" si="9"/>
        <v>-104.01883545044375</v>
      </c>
      <c r="I96" s="1">
        <f t="shared" si="12"/>
        <v>-0.59755512382606923</v>
      </c>
      <c r="J96" s="1">
        <f t="shared" si="10"/>
        <v>4.4024448761739308</v>
      </c>
      <c r="K96" s="1">
        <f t="shared" si="11"/>
        <v>-0.47626313436379697</v>
      </c>
    </row>
    <row r="97" spans="2:11" x14ac:dyDescent="0.2">
      <c r="B97" s="6">
        <v>41773</v>
      </c>
      <c r="C97" s="7">
        <v>75.720848168596859</v>
      </c>
      <c r="D97" s="7">
        <v>76.363578975502932</v>
      </c>
      <c r="F97" s="1">
        <f t="shared" si="8"/>
        <v>103.46639725704642</v>
      </c>
      <c r="G97" s="1">
        <f t="shared" si="9"/>
        <v>-104.06592937517435</v>
      </c>
      <c r="I97" s="1">
        <f t="shared" si="12"/>
        <v>-0.59953211812792517</v>
      </c>
      <c r="J97" s="1">
        <f t="shared" si="10"/>
        <v>4.4004678818720748</v>
      </c>
      <c r="K97" s="1">
        <f t="shared" si="11"/>
        <v>-4.4916822179969909E-2</v>
      </c>
    </row>
    <row r="98" spans="2:11" x14ac:dyDescent="0.2">
      <c r="B98" s="6">
        <v>41774</v>
      </c>
      <c r="C98" s="7">
        <v>75.753979730240729</v>
      </c>
      <c r="D98" s="7">
        <v>76.379098507564962</v>
      </c>
      <c r="F98" s="1">
        <f t="shared" si="8"/>
        <v>103.5116688487111</v>
      </c>
      <c r="G98" s="1">
        <f t="shared" si="9"/>
        <v>-104.08707891464292</v>
      </c>
      <c r="I98" s="1">
        <f t="shared" si="12"/>
        <v>-0.57541006593181976</v>
      </c>
      <c r="J98" s="1">
        <f t="shared" si="10"/>
        <v>4.4245899340681802</v>
      </c>
      <c r="K98" s="1">
        <f t="shared" si="11"/>
        <v>0.54667318386926023</v>
      </c>
    </row>
    <row r="99" spans="2:11" x14ac:dyDescent="0.2">
      <c r="B99" s="6">
        <v>41775</v>
      </c>
      <c r="C99" s="7">
        <v>75.772054428615036</v>
      </c>
      <c r="D99" s="7">
        <v>76.405901949714135</v>
      </c>
      <c r="F99" s="1">
        <f t="shared" ref="F99:F162" si="13">C99*$F$5</f>
        <v>103.5363664579895</v>
      </c>
      <c r="G99" s="1">
        <f t="shared" ref="G99:G162" si="14">$G$5*D99</f>
        <v>-104.1236058186347</v>
      </c>
      <c r="I99" s="1">
        <f t="shared" si="12"/>
        <v>-0.58723936064519933</v>
      </c>
      <c r="J99" s="1">
        <f t="shared" si="10"/>
        <v>4.4127606393548007</v>
      </c>
      <c r="K99" s="1">
        <f t="shared" si="11"/>
        <v>-0.26771149746950273</v>
      </c>
    </row>
    <row r="100" spans="2:11" x14ac:dyDescent="0.2">
      <c r="B100" s="6">
        <v>41778</v>
      </c>
      <c r="C100" s="7">
        <v>75.793199908383912</v>
      </c>
      <c r="D100" s="7">
        <v>76.437266512578731</v>
      </c>
      <c r="F100" s="1">
        <f t="shared" si="13"/>
        <v>103.56526004097059</v>
      </c>
      <c r="G100" s="1">
        <f t="shared" si="14"/>
        <v>-104.16634847721278</v>
      </c>
      <c r="I100" s="1">
        <f t="shared" si="12"/>
        <v>-0.60108843624219332</v>
      </c>
      <c r="J100" s="1">
        <f t="shared" si="10"/>
        <v>4.3989115637578067</v>
      </c>
      <c r="K100" s="1">
        <f t="shared" si="11"/>
        <v>-0.31433504744442065</v>
      </c>
    </row>
    <row r="101" spans="2:11" x14ac:dyDescent="0.2">
      <c r="B101" s="6">
        <v>41779</v>
      </c>
      <c r="C101" s="7">
        <v>75.811227802372684</v>
      </c>
      <c r="D101" s="7">
        <v>76.46665561918077</v>
      </c>
      <c r="F101" s="1">
        <f t="shared" si="13"/>
        <v>103.58989369585248</v>
      </c>
      <c r="G101" s="1">
        <f t="shared" si="14"/>
        <v>-104.20639904494519</v>
      </c>
      <c r="I101" s="1">
        <f t="shared" si="12"/>
        <v>-0.61650534909270505</v>
      </c>
      <c r="J101" s="1">
        <f t="shared" si="10"/>
        <v>4.383494650907295</v>
      </c>
      <c r="K101" s="1">
        <f t="shared" si="11"/>
        <v>-0.35108666826959617</v>
      </c>
    </row>
    <row r="102" spans="2:11" x14ac:dyDescent="0.2">
      <c r="B102" s="6">
        <v>41780</v>
      </c>
      <c r="C102" s="7">
        <v>75.826238132824685</v>
      </c>
      <c r="D102" s="7">
        <v>76.507845392284722</v>
      </c>
      <c r="F102" s="1">
        <f t="shared" si="13"/>
        <v>103.61040409491785</v>
      </c>
      <c r="G102" s="1">
        <f t="shared" si="14"/>
        <v>-104.26253119689933</v>
      </c>
      <c r="I102" s="1">
        <f t="shared" si="12"/>
        <v>-0.65212710198147761</v>
      </c>
      <c r="J102" s="1">
        <f t="shared" si="10"/>
        <v>4.3478728980185224</v>
      </c>
      <c r="K102" s="1">
        <f t="shared" si="11"/>
        <v>-0.81595352215821459</v>
      </c>
    </row>
    <row r="103" spans="2:11" x14ac:dyDescent="0.2">
      <c r="B103" s="6">
        <v>41781</v>
      </c>
      <c r="C103" s="7">
        <v>75.847547512799551</v>
      </c>
      <c r="D103" s="7">
        <v>76.540596018912666</v>
      </c>
      <c r="F103" s="1">
        <f t="shared" si="13"/>
        <v>103.63952163423637</v>
      </c>
      <c r="G103" s="1">
        <f t="shared" si="14"/>
        <v>-104.30716274040975</v>
      </c>
      <c r="I103" s="1">
        <f t="shared" si="12"/>
        <v>-0.66764110617337735</v>
      </c>
      <c r="J103" s="1">
        <f t="shared" si="10"/>
        <v>4.3323588938266226</v>
      </c>
      <c r="K103" s="1">
        <f t="shared" si="11"/>
        <v>-0.35745636944075554</v>
      </c>
    </row>
    <row r="104" spans="2:11" x14ac:dyDescent="0.2">
      <c r="B104" s="6">
        <v>41782</v>
      </c>
      <c r="C104" s="7">
        <v>75.881398793181887</v>
      </c>
      <c r="D104" s="7">
        <v>76.578402195738391</v>
      </c>
      <c r="F104" s="1">
        <f t="shared" si="13"/>
        <v>103.68577666318032</v>
      </c>
      <c r="G104" s="1">
        <f t="shared" si="14"/>
        <v>-104.35868383175034</v>
      </c>
      <c r="I104" s="1">
        <f t="shared" si="12"/>
        <v>-0.67290716857002053</v>
      </c>
      <c r="J104" s="1">
        <f t="shared" si="10"/>
        <v>4.3270928314299795</v>
      </c>
      <c r="K104" s="1">
        <f t="shared" si="11"/>
        <v>-0.12162578446970665</v>
      </c>
    </row>
    <row r="105" spans="2:11" x14ac:dyDescent="0.2">
      <c r="B105" s="6">
        <v>41786</v>
      </c>
      <c r="C105" s="7">
        <v>75.904196458620063</v>
      </c>
      <c r="D105" s="7">
        <v>76.619150967759325</v>
      </c>
      <c r="F105" s="1">
        <f t="shared" si="13"/>
        <v>103.71692782386869</v>
      </c>
      <c r="G105" s="1">
        <f t="shared" si="14"/>
        <v>-104.41421500103479</v>
      </c>
      <c r="I105" s="1">
        <f t="shared" si="12"/>
        <v>-0.69728717716610333</v>
      </c>
      <c r="J105" s="1">
        <f t="shared" si="10"/>
        <v>4.3027128228338967</v>
      </c>
      <c r="K105" s="1">
        <f t="shared" si="11"/>
        <v>-0.5650202202304957</v>
      </c>
    </row>
    <row r="106" spans="2:11" x14ac:dyDescent="0.2">
      <c r="B106" s="6">
        <v>41787</v>
      </c>
      <c r="C106" s="7">
        <v>75.926284316166701</v>
      </c>
      <c r="D106" s="7">
        <v>76.658740759710952</v>
      </c>
      <c r="F106" s="1">
        <f t="shared" si="13"/>
        <v>103.74710908964623</v>
      </c>
      <c r="G106" s="1">
        <f t="shared" si="14"/>
        <v>-104.46816674803893</v>
      </c>
      <c r="I106" s="1">
        <f t="shared" si="12"/>
        <v>-0.72105765839269509</v>
      </c>
      <c r="J106" s="1">
        <f t="shared" si="10"/>
        <v>4.2789423416073049</v>
      </c>
      <c r="K106" s="1">
        <f t="shared" si="11"/>
        <v>-0.55398501953196544</v>
      </c>
    </row>
    <row r="107" spans="2:11" x14ac:dyDescent="0.2">
      <c r="B107" s="6">
        <v>41788</v>
      </c>
      <c r="C107" s="7">
        <v>75.959211428745746</v>
      </c>
      <c r="D107" s="7">
        <v>76.686369724919416</v>
      </c>
      <c r="F107" s="1">
        <f t="shared" si="13"/>
        <v>103.79210131824681</v>
      </c>
      <c r="G107" s="1">
        <f t="shared" si="14"/>
        <v>-104.50581864938597</v>
      </c>
      <c r="I107" s="1">
        <f t="shared" si="12"/>
        <v>-0.71371733113916491</v>
      </c>
      <c r="J107" s="1">
        <f t="shared" si="10"/>
        <v>4.2862826688608351</v>
      </c>
      <c r="K107" s="1">
        <f t="shared" si="11"/>
        <v>0.17139839389057224</v>
      </c>
    </row>
    <row r="108" spans="2:11" x14ac:dyDescent="0.2">
      <c r="B108" s="6">
        <v>41789</v>
      </c>
      <c r="C108" s="7">
        <v>75.997318063862451</v>
      </c>
      <c r="D108" s="7">
        <v>76.703591560398721</v>
      </c>
      <c r="F108" s="1">
        <f t="shared" si="13"/>
        <v>103.84417094428078</v>
      </c>
      <c r="G108" s="1">
        <f t="shared" si="14"/>
        <v>-104.52928803543027</v>
      </c>
      <c r="I108" s="1">
        <f t="shared" si="12"/>
        <v>-0.68511709114949326</v>
      </c>
      <c r="J108" s="1">
        <f t="shared" si="10"/>
        <v>4.3148829088505067</v>
      </c>
      <c r="K108" s="1">
        <f t="shared" si="11"/>
        <v>0.66503417798128173</v>
      </c>
    </row>
    <row r="109" spans="2:11" x14ac:dyDescent="0.2">
      <c r="B109" s="6">
        <v>41792</v>
      </c>
      <c r="C109" s="7">
        <v>76.023406248710202</v>
      </c>
      <c r="D109" s="7">
        <v>76.740827034988982</v>
      </c>
      <c r="F109" s="1">
        <f t="shared" si="13"/>
        <v>103.87981833284626</v>
      </c>
      <c r="G109" s="1">
        <f t="shared" si="14"/>
        <v>-104.5800313913723</v>
      </c>
      <c r="I109" s="1">
        <f t="shared" si="12"/>
        <v>-0.70021305852604598</v>
      </c>
      <c r="J109" s="1">
        <f t="shared" si="10"/>
        <v>4.299786941473954</v>
      </c>
      <c r="K109" s="1">
        <f t="shared" si="11"/>
        <v>-0.35047153497122108</v>
      </c>
    </row>
    <row r="110" spans="2:11" x14ac:dyDescent="0.2">
      <c r="B110" s="6">
        <v>41793</v>
      </c>
      <c r="C110" s="7">
        <v>76.054146395147953</v>
      </c>
      <c r="D110" s="7">
        <v>76.788023823322888</v>
      </c>
      <c r="F110" s="1">
        <f t="shared" si="13"/>
        <v>103.92182224960094</v>
      </c>
      <c r="G110" s="1">
        <f t="shared" si="14"/>
        <v>-104.64434971834682</v>
      </c>
      <c r="I110" s="1">
        <f t="shared" si="12"/>
        <v>-0.7225274687458807</v>
      </c>
      <c r="J110" s="1">
        <f t="shared" si="10"/>
        <v>4.2774725312541193</v>
      </c>
      <c r="K110" s="1">
        <f t="shared" si="11"/>
        <v>-0.5203167896191</v>
      </c>
    </row>
    <row r="111" spans="2:11" x14ac:dyDescent="0.2">
      <c r="B111" s="6">
        <v>41794</v>
      </c>
      <c r="C111" s="7">
        <v>76.092880945804708</v>
      </c>
      <c r="D111" s="7">
        <v>76.823152250469718</v>
      </c>
      <c r="F111" s="1">
        <f t="shared" si="13"/>
        <v>103.97474987128977</v>
      </c>
      <c r="G111" s="1">
        <f t="shared" si="14"/>
        <v>-104.69222165504188</v>
      </c>
      <c r="I111" s="1">
        <f t="shared" si="12"/>
        <v>-0.71747178375210297</v>
      </c>
      <c r="J111" s="1">
        <f t="shared" si="10"/>
        <v>4.282528216247897</v>
      </c>
      <c r="K111" s="1">
        <f t="shared" si="11"/>
        <v>0.11812348458285298</v>
      </c>
    </row>
    <row r="112" spans="2:11" x14ac:dyDescent="0.2">
      <c r="B112" s="6">
        <v>41795</v>
      </c>
      <c r="C112" s="7">
        <v>76.114920854222319</v>
      </c>
      <c r="D112" s="7">
        <v>76.846360532644354</v>
      </c>
      <c r="F112" s="1">
        <f t="shared" si="13"/>
        <v>104.00486561847168</v>
      </c>
      <c r="G112" s="1">
        <f t="shared" si="14"/>
        <v>-104.72384918594217</v>
      </c>
      <c r="I112" s="1">
        <f t="shared" si="12"/>
        <v>-0.71898356747048808</v>
      </c>
      <c r="J112" s="1">
        <f t="shared" si="10"/>
        <v>4.2810164325295119</v>
      </c>
      <c r="K112" s="1">
        <f t="shared" si="11"/>
        <v>-3.5307429250250807E-2</v>
      </c>
    </row>
    <row r="113" spans="2:11" x14ac:dyDescent="0.2">
      <c r="B113" s="6">
        <v>41796</v>
      </c>
      <c r="C113" s="7">
        <v>76.142500773350591</v>
      </c>
      <c r="D113" s="7">
        <v>76.8658215596665</v>
      </c>
      <c r="F113" s="1">
        <f t="shared" si="13"/>
        <v>104.04255134093599</v>
      </c>
      <c r="G113" s="1">
        <f t="shared" si="14"/>
        <v>-104.75037007313506</v>
      </c>
      <c r="I113" s="1">
        <f t="shared" si="12"/>
        <v>-0.70781873219907254</v>
      </c>
      <c r="J113" s="1">
        <f t="shared" si="10"/>
        <v>4.2921812678009275</v>
      </c>
      <c r="K113" s="1">
        <f t="shared" si="11"/>
        <v>0.26045921191681987</v>
      </c>
    </row>
    <row r="114" spans="2:11" x14ac:dyDescent="0.2">
      <c r="B114" s="6">
        <v>41799</v>
      </c>
      <c r="C114" s="7">
        <v>76.17874601687366</v>
      </c>
      <c r="D114" s="7">
        <v>76.898173399690307</v>
      </c>
      <c r="F114" s="1">
        <f t="shared" si="13"/>
        <v>104.09207752633588</v>
      </c>
      <c r="G114" s="1">
        <f t="shared" si="14"/>
        <v>-104.79445816256516</v>
      </c>
      <c r="I114" s="1">
        <f t="shared" si="12"/>
        <v>-0.70238063622927882</v>
      </c>
      <c r="J114" s="1">
        <f t="shared" si="10"/>
        <v>4.2976193637707212</v>
      </c>
      <c r="K114" s="1">
        <f t="shared" si="11"/>
        <v>0.12661753001194395</v>
      </c>
    </row>
    <row r="115" spans="2:11" x14ac:dyDescent="0.2">
      <c r="B115" s="6">
        <v>41800</v>
      </c>
      <c r="C115" s="7">
        <v>76.199399589293179</v>
      </c>
      <c r="D115" s="7">
        <v>76.924441070815107</v>
      </c>
      <c r="F115" s="1">
        <f t="shared" si="13"/>
        <v>104.120298957823</v>
      </c>
      <c r="G115" s="1">
        <f t="shared" si="14"/>
        <v>-104.83025493433513</v>
      </c>
      <c r="I115" s="1">
        <f t="shared" si="12"/>
        <v>-0.70995597651213416</v>
      </c>
      <c r="J115" s="1">
        <f t="shared" si="10"/>
        <v>4.2900440234878658</v>
      </c>
      <c r="K115" s="1">
        <f t="shared" si="11"/>
        <v>-0.17642382813867499</v>
      </c>
    </row>
    <row r="116" spans="2:11" x14ac:dyDescent="0.2">
      <c r="B116" s="6">
        <v>41801</v>
      </c>
      <c r="C116" s="7">
        <v>76.232905136365233</v>
      </c>
      <c r="D116" s="7">
        <v>76.943308870891457</v>
      </c>
      <c r="F116" s="1">
        <f t="shared" si="13"/>
        <v>104.16608157024108</v>
      </c>
      <c r="G116" s="1">
        <f t="shared" si="14"/>
        <v>-104.85596739014917</v>
      </c>
      <c r="I116" s="1">
        <f t="shared" si="12"/>
        <v>-0.68988581990809905</v>
      </c>
      <c r="J116" s="1">
        <f t="shared" si="10"/>
        <v>4.3101141800919009</v>
      </c>
      <c r="K116" s="1">
        <f t="shared" si="11"/>
        <v>0.46674008928691307</v>
      </c>
    </row>
    <row r="117" spans="2:11" x14ac:dyDescent="0.2">
      <c r="B117" s="6">
        <v>41802</v>
      </c>
      <c r="C117" s="7">
        <v>76.246801559693878</v>
      </c>
      <c r="D117" s="7">
        <v>76.988144674383364</v>
      </c>
      <c r="F117" s="1">
        <f t="shared" si="13"/>
        <v>104.18506990557209</v>
      </c>
      <c r="G117" s="1">
        <f t="shared" si="14"/>
        <v>-104.91706823982472</v>
      </c>
      <c r="I117" s="1">
        <f t="shared" si="12"/>
        <v>-0.73199833425262284</v>
      </c>
      <c r="J117" s="1">
        <f t="shared" si="10"/>
        <v>4.2680016657473772</v>
      </c>
      <c r="K117" s="1">
        <f t="shared" si="11"/>
        <v>-0.98186719384178722</v>
      </c>
    </row>
    <row r="118" spans="2:11" x14ac:dyDescent="0.2">
      <c r="B118" s="6">
        <v>41803</v>
      </c>
      <c r="C118" s="7">
        <v>76.262076407898618</v>
      </c>
      <c r="D118" s="7">
        <v>77.012697110070675</v>
      </c>
      <c r="F118" s="1">
        <f t="shared" si="13"/>
        <v>104.20594174669138</v>
      </c>
      <c r="G118" s="1">
        <f t="shared" si="14"/>
        <v>-104.95052754166079</v>
      </c>
      <c r="I118" s="1">
        <f t="shared" si="12"/>
        <v>-0.74458579496941013</v>
      </c>
      <c r="J118" s="1">
        <f t="shared" si="10"/>
        <v>4.2554142050305899</v>
      </c>
      <c r="K118" s="1">
        <f t="shared" si="11"/>
        <v>-0.29536209563342092</v>
      </c>
    </row>
    <row r="119" spans="2:11" x14ac:dyDescent="0.2">
      <c r="B119" s="6">
        <v>41806</v>
      </c>
      <c r="C119" s="7">
        <v>76.29465615264688</v>
      </c>
      <c r="D119" s="7">
        <v>77.056816453564196</v>
      </c>
      <c r="F119" s="1">
        <f t="shared" si="13"/>
        <v>104.2504593253264</v>
      </c>
      <c r="G119" s="1">
        <f t="shared" si="14"/>
        <v>-105.01065202175552</v>
      </c>
      <c r="I119" s="1">
        <f t="shared" si="12"/>
        <v>-0.76019269642911524</v>
      </c>
      <c r="J119" s="1">
        <f t="shared" si="10"/>
        <v>4.2398073035708848</v>
      </c>
      <c r="K119" s="1">
        <f t="shared" si="11"/>
        <v>-0.36742818305831093</v>
      </c>
    </row>
    <row r="120" spans="2:11" x14ac:dyDescent="0.2">
      <c r="B120" s="6">
        <v>41807</v>
      </c>
      <c r="C120" s="7">
        <v>76.331641630863004</v>
      </c>
      <c r="D120" s="7">
        <v>77.076734298200293</v>
      </c>
      <c r="F120" s="1">
        <f t="shared" si="13"/>
        <v>104.30099698139348</v>
      </c>
      <c r="G120" s="1">
        <f t="shared" si="14"/>
        <v>-105.03779544589848</v>
      </c>
      <c r="I120" s="1">
        <f t="shared" si="12"/>
        <v>-0.73679846450500008</v>
      </c>
      <c r="J120" s="1">
        <f t="shared" si="10"/>
        <v>4.2632015354949999</v>
      </c>
      <c r="K120" s="1">
        <f t="shared" si="11"/>
        <v>0.55025912345625705</v>
      </c>
    </row>
    <row r="121" spans="2:11" x14ac:dyDescent="0.2">
      <c r="B121" s="6">
        <v>41808</v>
      </c>
      <c r="C121" s="7">
        <v>76.361530450165233</v>
      </c>
      <c r="D121" s="7">
        <v>77.120612569488287</v>
      </c>
      <c r="F121" s="1">
        <f t="shared" si="13"/>
        <v>104.34183762866915</v>
      </c>
      <c r="G121" s="1">
        <f t="shared" si="14"/>
        <v>-105.09759140022935</v>
      </c>
      <c r="I121" s="1">
        <f t="shared" si="12"/>
        <v>-0.75575377156019385</v>
      </c>
      <c r="J121" s="1">
        <f t="shared" si="10"/>
        <v>4.2442462284398061</v>
      </c>
      <c r="K121" s="1">
        <f t="shared" si="11"/>
        <v>-0.44561750946314094</v>
      </c>
    </row>
    <row r="122" spans="2:11" x14ac:dyDescent="0.2">
      <c r="B122" s="6">
        <v>41809</v>
      </c>
      <c r="C122" s="7">
        <v>76.385419980282336</v>
      </c>
      <c r="D122" s="7">
        <v>77.155779270599467</v>
      </c>
      <c r="F122" s="1">
        <f t="shared" si="13"/>
        <v>104.37448073387945</v>
      </c>
      <c r="G122" s="1">
        <f t="shared" si="14"/>
        <v>-105.14551549550215</v>
      </c>
      <c r="I122" s="1">
        <f t="shared" si="12"/>
        <v>-0.77103476162270113</v>
      </c>
      <c r="J122" s="1">
        <f t="shared" si="10"/>
        <v>4.2289652383772989</v>
      </c>
      <c r="K122" s="1">
        <f t="shared" si="11"/>
        <v>-0.36068984443799701</v>
      </c>
    </row>
    <row r="123" spans="2:11" x14ac:dyDescent="0.2">
      <c r="B123" s="6">
        <v>41810</v>
      </c>
      <c r="C123" s="7">
        <v>76.429550256752051</v>
      </c>
      <c r="D123" s="7">
        <v>77.189139946632238</v>
      </c>
      <c r="F123" s="1">
        <f t="shared" si="13"/>
        <v>104.43478117724099</v>
      </c>
      <c r="G123" s="1">
        <f t="shared" si="14"/>
        <v>-105.19097839551955</v>
      </c>
      <c r="I123" s="1">
        <f t="shared" si="12"/>
        <v>-0.75619721827855813</v>
      </c>
      <c r="J123" s="1">
        <f t="shared" si="10"/>
        <v>4.2438027817214419</v>
      </c>
      <c r="K123" s="1">
        <f t="shared" si="11"/>
        <v>0.35024111309261735</v>
      </c>
    </row>
    <row r="124" spans="2:11" x14ac:dyDescent="0.2">
      <c r="B124" s="6">
        <v>41813</v>
      </c>
      <c r="C124" s="7">
        <v>76.456248883210918</v>
      </c>
      <c r="D124" s="7">
        <v>77.217038563197235</v>
      </c>
      <c r="F124" s="1">
        <f t="shared" si="13"/>
        <v>104.47126268475475</v>
      </c>
      <c r="G124" s="1">
        <f t="shared" si="14"/>
        <v>-105.2289977694157</v>
      </c>
      <c r="I124" s="1">
        <f t="shared" si="12"/>
        <v>-0.75773508466095052</v>
      </c>
      <c r="J124" s="1">
        <f t="shared" si="10"/>
        <v>4.2422649153390495</v>
      </c>
      <c r="K124" s="1">
        <f t="shared" si="11"/>
        <v>-3.6244499905666132E-2</v>
      </c>
    </row>
    <row r="125" spans="2:11" x14ac:dyDescent="0.2">
      <c r="B125" s="6">
        <v>41814</v>
      </c>
      <c r="C125" s="7">
        <v>76.479385125368324</v>
      </c>
      <c r="D125" s="7">
        <v>77.240125248210347</v>
      </c>
      <c r="F125" s="1">
        <f t="shared" si="13"/>
        <v>104.50287648306778</v>
      </c>
      <c r="G125" s="1">
        <f t="shared" si="14"/>
        <v>-105.26045959145593</v>
      </c>
      <c r="I125" s="1">
        <f t="shared" si="12"/>
        <v>-0.7575831083881468</v>
      </c>
      <c r="J125" s="1">
        <f t="shared" si="10"/>
        <v>4.2424168916118532</v>
      </c>
      <c r="K125" s="1">
        <f t="shared" si="11"/>
        <v>3.5823682320188944E-3</v>
      </c>
    </row>
    <row r="126" spans="2:11" x14ac:dyDescent="0.2">
      <c r="B126" s="6">
        <v>41815</v>
      </c>
      <c r="C126" s="7">
        <v>76.502966655845526</v>
      </c>
      <c r="D126" s="7">
        <v>77.275913346785245</v>
      </c>
      <c r="F126" s="1">
        <f t="shared" si="13"/>
        <v>104.53509873175219</v>
      </c>
      <c r="G126" s="1">
        <f t="shared" si="14"/>
        <v>-105.30923050802024</v>
      </c>
      <c r="I126" s="1">
        <f t="shared" si="12"/>
        <v>-0.77413177626804952</v>
      </c>
      <c r="J126" s="1">
        <f t="shared" si="10"/>
        <v>4.2258682237319505</v>
      </c>
      <c r="K126" s="1">
        <f t="shared" si="11"/>
        <v>-0.39083920109671727</v>
      </c>
    </row>
    <row r="127" spans="2:11" x14ac:dyDescent="0.2">
      <c r="B127" s="6">
        <v>41816</v>
      </c>
      <c r="C127" s="7">
        <v>76.534540073990186</v>
      </c>
      <c r="D127" s="7">
        <v>77.306896968487422</v>
      </c>
      <c r="F127" s="1">
        <f t="shared" si="13"/>
        <v>104.57824124670718</v>
      </c>
      <c r="G127" s="1">
        <f t="shared" si="14"/>
        <v>-105.35145403173539</v>
      </c>
      <c r="I127" s="1">
        <f t="shared" si="12"/>
        <v>-0.77321278502820689</v>
      </c>
      <c r="J127" s="1">
        <f t="shared" si="10"/>
        <v>4.2267872149717931</v>
      </c>
      <c r="K127" s="1">
        <f t="shared" si="11"/>
        <v>2.1744438777329227E-2</v>
      </c>
    </row>
    <row r="128" spans="2:11" x14ac:dyDescent="0.2">
      <c r="B128" s="6">
        <v>41817</v>
      </c>
      <c r="C128" s="7">
        <v>76.574603744838868</v>
      </c>
      <c r="D128" s="7">
        <v>77.348247909387695</v>
      </c>
      <c r="F128" s="1">
        <f t="shared" si="13"/>
        <v>104.63298500333251</v>
      </c>
      <c r="G128" s="1">
        <f t="shared" si="14"/>
        <v>-105.40780581818984</v>
      </c>
      <c r="I128" s="1">
        <f t="shared" si="12"/>
        <v>-0.77482081485733545</v>
      </c>
      <c r="J128" s="1">
        <f t="shared" si="10"/>
        <v>4.2251791851426646</v>
      </c>
      <c r="K128" s="1">
        <f t="shared" si="11"/>
        <v>-3.8051023215348909E-2</v>
      </c>
    </row>
    <row r="129" spans="2:11" x14ac:dyDescent="0.2">
      <c r="B129" s="6">
        <v>41820</v>
      </c>
      <c r="C129" s="7">
        <v>76.614091375447188</v>
      </c>
      <c r="D129" s="7">
        <v>77.394124858297673</v>
      </c>
      <c r="F129" s="1">
        <f t="shared" si="13"/>
        <v>104.68694164769236</v>
      </c>
      <c r="G129" s="1">
        <f t="shared" si="14"/>
        <v>-105.47032550871856</v>
      </c>
      <c r="I129" s="1">
        <f t="shared" si="12"/>
        <v>-0.78338386102619495</v>
      </c>
      <c r="J129" s="1">
        <f t="shared" si="10"/>
        <v>4.2166161389738051</v>
      </c>
      <c r="K129" s="1">
        <f t="shared" si="11"/>
        <v>-0.20287270129213025</v>
      </c>
    </row>
    <row r="130" spans="2:11" x14ac:dyDescent="0.2">
      <c r="B130" s="6">
        <v>41821</v>
      </c>
      <c r="C130" s="7">
        <v>76.629991074237552</v>
      </c>
      <c r="D130" s="7">
        <v>77.436050461519031</v>
      </c>
      <c r="F130" s="1">
        <f t="shared" si="13"/>
        <v>104.70866729645489</v>
      </c>
      <c r="G130" s="1">
        <f t="shared" si="14"/>
        <v>-105.52746042725407</v>
      </c>
      <c r="I130" s="1">
        <f t="shared" si="12"/>
        <v>-0.81879313079917893</v>
      </c>
      <c r="J130" s="1">
        <f t="shared" si="10"/>
        <v>4.1812068692008211</v>
      </c>
      <c r="K130" s="1">
        <f t="shared" si="11"/>
        <v>-0.84330140286579314</v>
      </c>
    </row>
    <row r="131" spans="2:11" x14ac:dyDescent="0.2">
      <c r="B131" s="6">
        <v>41822</v>
      </c>
      <c r="C131" s="7">
        <v>76.656519155322215</v>
      </c>
      <c r="D131" s="7">
        <v>77.46542482059418</v>
      </c>
      <c r="F131" s="1">
        <f t="shared" si="13"/>
        <v>104.74491576754784</v>
      </c>
      <c r="G131" s="1">
        <f t="shared" si="14"/>
        <v>-105.56749089751185</v>
      </c>
      <c r="I131" s="1">
        <f t="shared" si="12"/>
        <v>-0.82257512996400806</v>
      </c>
      <c r="J131" s="1">
        <f t="shared" si="10"/>
        <v>4.1774248700359919</v>
      </c>
      <c r="K131" s="1">
        <f t="shared" si="11"/>
        <v>-9.0493265905396678E-2</v>
      </c>
    </row>
    <row r="132" spans="2:11" x14ac:dyDescent="0.2">
      <c r="B132" s="6">
        <v>41823</v>
      </c>
      <c r="C132" s="7">
        <v>76.689325701664217</v>
      </c>
      <c r="D132" s="7">
        <v>77.495772840646765</v>
      </c>
      <c r="F132" s="1">
        <f t="shared" si="13"/>
        <v>104.7897432521647</v>
      </c>
      <c r="G132" s="1">
        <f t="shared" si="14"/>
        <v>-105.6088482429092</v>
      </c>
      <c r="I132" s="1">
        <f t="shared" si="12"/>
        <v>-0.81910499074450627</v>
      </c>
      <c r="J132" s="1">
        <f t="shared" si="10"/>
        <v>4.1808950092554937</v>
      </c>
      <c r="K132" s="1">
        <f t="shared" si="11"/>
        <v>8.3034376979983643E-2</v>
      </c>
    </row>
    <row r="133" spans="2:11" x14ac:dyDescent="0.2">
      <c r="B133" s="6">
        <v>41827</v>
      </c>
      <c r="C133" s="7">
        <v>76.71670244421189</v>
      </c>
      <c r="D133" s="7">
        <v>77.517110866208</v>
      </c>
      <c r="F133" s="1">
        <f t="shared" si="13"/>
        <v>104.82715135031138</v>
      </c>
      <c r="G133" s="1">
        <f t="shared" si="14"/>
        <v>-105.63792704579996</v>
      </c>
      <c r="I133" s="1">
        <f t="shared" si="12"/>
        <v>-0.81077569548857298</v>
      </c>
      <c r="J133" s="1">
        <f t="shared" si="10"/>
        <v>4.189224304511427</v>
      </c>
      <c r="K133" s="1">
        <f t="shared" si="11"/>
        <v>0.19902459434837327</v>
      </c>
    </row>
    <row r="134" spans="2:11" x14ac:dyDescent="0.2">
      <c r="B134" s="6">
        <v>41828</v>
      </c>
      <c r="C134" s="7">
        <v>76.738944481788749</v>
      </c>
      <c r="D134" s="7">
        <v>77.537970087337754</v>
      </c>
      <c r="F134" s="1">
        <f t="shared" si="13"/>
        <v>104.85754329059459</v>
      </c>
      <c r="G134" s="1">
        <f t="shared" si="14"/>
        <v>-105.66635334878409</v>
      </c>
      <c r="I134" s="1">
        <f t="shared" si="12"/>
        <v>-0.80881005818949347</v>
      </c>
      <c r="J134" s="1">
        <f t="shared" si="10"/>
        <v>4.1911899418105065</v>
      </c>
      <c r="K134" s="1">
        <f t="shared" si="11"/>
        <v>4.6910266661062523E-2</v>
      </c>
    </row>
    <row r="135" spans="2:11" x14ac:dyDescent="0.2">
      <c r="B135" s="6">
        <v>41829</v>
      </c>
      <c r="C135" s="7">
        <v>76.764647236054287</v>
      </c>
      <c r="D135" s="7">
        <v>77.57443946001024</v>
      </c>
      <c r="F135" s="1">
        <f t="shared" si="13"/>
        <v>104.89266401953198</v>
      </c>
      <c r="G135" s="1">
        <f t="shared" si="14"/>
        <v>-105.71605268466918</v>
      </c>
      <c r="I135" s="1">
        <f t="shared" si="12"/>
        <v>-0.82338866513720177</v>
      </c>
      <c r="J135" s="1">
        <f t="shared" ref="J135:J198" si="15">$J$5+I135</f>
        <v>4.1766113348627982</v>
      </c>
      <c r="K135" s="1">
        <f t="shared" ref="K135:K198" si="16">LN(J135/J134)*100</f>
        <v>-0.34844569597478509</v>
      </c>
    </row>
    <row r="136" spans="2:11" x14ac:dyDescent="0.2">
      <c r="B136" s="6">
        <v>41830</v>
      </c>
      <c r="C136" s="7">
        <v>76.804385475925727</v>
      </c>
      <c r="D136" s="7">
        <v>77.612306300904521</v>
      </c>
      <c r="F136" s="1">
        <f t="shared" si="13"/>
        <v>104.94696310112282</v>
      </c>
      <c r="G136" s="1">
        <f t="shared" si="14"/>
        <v>-105.76765644713073</v>
      </c>
      <c r="I136" s="1">
        <f t="shared" si="12"/>
        <v>-0.82069334600791422</v>
      </c>
      <c r="J136" s="1">
        <f t="shared" si="15"/>
        <v>4.1793066539920858</v>
      </c>
      <c r="K136" s="1">
        <f t="shared" si="16"/>
        <v>6.4512821364770087E-2</v>
      </c>
    </row>
    <row r="137" spans="2:11" x14ac:dyDescent="0.2">
      <c r="B137" s="6">
        <v>41831</v>
      </c>
      <c r="C137" s="7">
        <v>76.844880898664371</v>
      </c>
      <c r="D137" s="7">
        <v>77.636491470440859</v>
      </c>
      <c r="F137" s="1">
        <f t="shared" si="13"/>
        <v>105.00229681168612</v>
      </c>
      <c r="G137" s="1">
        <f t="shared" si="14"/>
        <v>-105.80061524998756</v>
      </c>
      <c r="I137" s="1">
        <f t="shared" si="12"/>
        <v>-0.79831843830143612</v>
      </c>
      <c r="J137" s="1">
        <f t="shared" si="15"/>
        <v>4.2016815616985639</v>
      </c>
      <c r="K137" s="1">
        <f t="shared" si="16"/>
        <v>0.53394564672536982</v>
      </c>
    </row>
    <row r="138" spans="2:11" x14ac:dyDescent="0.2">
      <c r="B138" s="6">
        <v>41834</v>
      </c>
      <c r="C138" s="7">
        <v>76.880450743830849</v>
      </c>
      <c r="D138" s="7">
        <v>77.670417335624663</v>
      </c>
      <c r="F138" s="1">
        <f t="shared" si="13"/>
        <v>105.05090012001372</v>
      </c>
      <c r="G138" s="1">
        <f t="shared" si="14"/>
        <v>-105.84684837234215</v>
      </c>
      <c r="I138" s="1">
        <f t="shared" si="12"/>
        <v>-0.79594825232842936</v>
      </c>
      <c r="J138" s="1">
        <f t="shared" si="15"/>
        <v>4.2040517476715706</v>
      </c>
      <c r="K138" s="1">
        <f t="shared" si="16"/>
        <v>5.6394509523184318E-2</v>
      </c>
    </row>
    <row r="139" spans="2:11" x14ac:dyDescent="0.2">
      <c r="B139" s="6">
        <v>41835</v>
      </c>
      <c r="C139" s="7">
        <v>76.913318889446217</v>
      </c>
      <c r="D139" s="7">
        <v>77.689050888023885</v>
      </c>
      <c r="F139" s="1">
        <f t="shared" si="13"/>
        <v>105.09581177504128</v>
      </c>
      <c r="G139" s="1">
        <f t="shared" si="14"/>
        <v>-105.87224160264908</v>
      </c>
      <c r="I139" s="1">
        <f t="shared" si="12"/>
        <v>-0.77642982760779944</v>
      </c>
      <c r="J139" s="1">
        <f t="shared" si="15"/>
        <v>4.2235701723922006</v>
      </c>
      <c r="K139" s="1">
        <f t="shared" si="16"/>
        <v>0.46320207062131813</v>
      </c>
    </row>
    <row r="140" spans="2:11" x14ac:dyDescent="0.2">
      <c r="B140" s="6">
        <v>41836</v>
      </c>
      <c r="C140" s="7">
        <v>76.942278137892231</v>
      </c>
      <c r="D140" s="7">
        <v>77.711425201798093</v>
      </c>
      <c r="F140" s="1">
        <f t="shared" si="13"/>
        <v>105.13538223914001</v>
      </c>
      <c r="G140" s="1">
        <f t="shared" si="14"/>
        <v>-105.90273262714378</v>
      </c>
      <c r="I140" s="1">
        <f t="shared" si="12"/>
        <v>-0.76735038800376287</v>
      </c>
      <c r="J140" s="1">
        <f t="shared" si="15"/>
        <v>4.2326496119962371</v>
      </c>
      <c r="K140" s="1">
        <f t="shared" si="16"/>
        <v>0.21473999788463216</v>
      </c>
    </row>
    <row r="141" spans="2:11" x14ac:dyDescent="0.2">
      <c r="B141" s="6">
        <v>41837</v>
      </c>
      <c r="C141" s="7">
        <v>76.958692921590739</v>
      </c>
      <c r="D141" s="7">
        <v>77.747241450618233</v>
      </c>
      <c r="F141" s="1">
        <f t="shared" si="13"/>
        <v>105.15781170965066</v>
      </c>
      <c r="G141" s="1">
        <f t="shared" si="14"/>
        <v>-105.95154190599379</v>
      </c>
      <c r="I141" s="1">
        <f t="shared" si="12"/>
        <v>-0.7937301963431338</v>
      </c>
      <c r="J141" s="1">
        <f t="shared" si="15"/>
        <v>4.2062698036568662</v>
      </c>
      <c r="K141" s="1">
        <f t="shared" si="16"/>
        <v>-0.62519602251513151</v>
      </c>
    </row>
    <row r="142" spans="2:11" x14ac:dyDescent="0.2">
      <c r="B142" s="6">
        <v>41838</v>
      </c>
      <c r="C142" s="7">
        <v>76.980538655588688</v>
      </c>
      <c r="D142" s="7">
        <v>77.773488008393556</v>
      </c>
      <c r="F142" s="1">
        <f t="shared" si="13"/>
        <v>105.18766213323771</v>
      </c>
      <c r="G142" s="1">
        <f t="shared" si="14"/>
        <v>-105.9873099051425</v>
      </c>
      <c r="I142" s="1">
        <f t="shared" ref="I142:I205" si="17">SUM(F142,G142)</f>
        <v>-0.79964777190478742</v>
      </c>
      <c r="J142" s="1">
        <f t="shared" si="15"/>
        <v>4.2003522280952126</v>
      </c>
      <c r="K142" s="1">
        <f t="shared" si="16"/>
        <v>-0.140783694489684</v>
      </c>
    </row>
    <row r="143" spans="2:11" x14ac:dyDescent="0.2">
      <c r="B143" s="6">
        <v>41841</v>
      </c>
      <c r="C143" s="7">
        <v>77.015244287126151</v>
      </c>
      <c r="D143" s="7">
        <v>77.795878327053458</v>
      </c>
      <c r="F143" s="1">
        <f t="shared" si="13"/>
        <v>105.23508456373818</v>
      </c>
      <c r="G143" s="1">
        <f t="shared" si="14"/>
        <v>-106.01782274060162</v>
      </c>
      <c r="I143" s="1">
        <f t="shared" si="17"/>
        <v>-0.7827381768634325</v>
      </c>
      <c r="J143" s="1">
        <f t="shared" si="15"/>
        <v>4.2172618231365675</v>
      </c>
      <c r="K143" s="1">
        <f t="shared" si="16"/>
        <v>0.40176747672791635</v>
      </c>
    </row>
    <row r="144" spans="2:11" x14ac:dyDescent="0.2">
      <c r="B144" s="6">
        <v>41842</v>
      </c>
      <c r="C144" s="7">
        <v>77.045110802616676</v>
      </c>
      <c r="D144" s="7">
        <v>77.841673659993447</v>
      </c>
      <c r="F144" s="1">
        <f t="shared" si="13"/>
        <v>105.27589473466423</v>
      </c>
      <c r="G144" s="1">
        <f t="shared" si="14"/>
        <v>-106.08023120740455</v>
      </c>
      <c r="I144" s="1">
        <f t="shared" si="17"/>
        <v>-0.80433647274031728</v>
      </c>
      <c r="J144" s="1">
        <f t="shared" si="15"/>
        <v>4.1956635272596827</v>
      </c>
      <c r="K144" s="1">
        <f t="shared" si="16"/>
        <v>-0.51345619812996357</v>
      </c>
    </row>
    <row r="145" spans="2:11" x14ac:dyDescent="0.2">
      <c r="B145" s="6">
        <v>41843</v>
      </c>
      <c r="C145" s="7">
        <v>77.075174760496139</v>
      </c>
      <c r="D145" s="7">
        <v>77.880158556719323</v>
      </c>
      <c r="F145" s="1">
        <f t="shared" si="13"/>
        <v>105.31697469460011</v>
      </c>
      <c r="G145" s="1">
        <f t="shared" si="14"/>
        <v>-106.13267723728445</v>
      </c>
      <c r="I145" s="1">
        <f t="shared" si="17"/>
        <v>-0.81570254268434894</v>
      </c>
      <c r="J145" s="1">
        <f t="shared" si="15"/>
        <v>4.1842974573156511</v>
      </c>
      <c r="K145" s="1">
        <f t="shared" si="16"/>
        <v>-0.27126801508616494</v>
      </c>
    </row>
    <row r="146" spans="2:11" x14ac:dyDescent="0.2">
      <c r="B146" s="6">
        <v>41844</v>
      </c>
      <c r="C146" s="7">
        <v>77.098150909559777</v>
      </c>
      <c r="D146" s="7">
        <v>77.91923382058323</v>
      </c>
      <c r="F146" s="1">
        <f t="shared" si="13"/>
        <v>105.34836973868575</v>
      </c>
      <c r="G146" s="1">
        <f t="shared" si="14"/>
        <v>-106.18592780128542</v>
      </c>
      <c r="I146" s="1">
        <f t="shared" si="17"/>
        <v>-0.83755806259966903</v>
      </c>
      <c r="J146" s="1">
        <f t="shared" si="15"/>
        <v>4.162441937400331</v>
      </c>
      <c r="K146" s="1">
        <f t="shared" si="16"/>
        <v>-0.52369120038785399</v>
      </c>
    </row>
    <row r="147" spans="2:11" x14ac:dyDescent="0.2">
      <c r="B147" s="6">
        <v>41845</v>
      </c>
      <c r="C147" s="7">
        <v>77.13408514580297</v>
      </c>
      <c r="D147" s="7">
        <v>77.963362900922604</v>
      </c>
      <c r="F147" s="1">
        <f t="shared" si="13"/>
        <v>105.3974709578637</v>
      </c>
      <c r="G147" s="1">
        <f t="shared" si="14"/>
        <v>-106.24606555045328</v>
      </c>
      <c r="I147" s="1">
        <f t="shared" si="17"/>
        <v>-0.8485945925895777</v>
      </c>
      <c r="J147" s="1">
        <f t="shared" si="15"/>
        <v>4.1514054074104223</v>
      </c>
      <c r="K147" s="1">
        <f t="shared" si="16"/>
        <v>-0.26549769354974873</v>
      </c>
    </row>
    <row r="148" spans="2:11" x14ac:dyDescent="0.2">
      <c r="B148" s="6">
        <v>41848</v>
      </c>
      <c r="C148" s="7">
        <v>77.164533975596527</v>
      </c>
      <c r="D148" s="7">
        <v>78.000996140664554</v>
      </c>
      <c r="F148" s="1">
        <f t="shared" si="13"/>
        <v>105.43907681405297</v>
      </c>
      <c r="G148" s="1">
        <f t="shared" si="14"/>
        <v>-106.29735096847175</v>
      </c>
      <c r="I148" s="1">
        <f t="shared" si="17"/>
        <v>-0.85827415441877974</v>
      </c>
      <c r="J148" s="1">
        <f t="shared" si="15"/>
        <v>4.1417258455812203</v>
      </c>
      <c r="K148" s="1">
        <f t="shared" si="16"/>
        <v>-0.23343574168607981</v>
      </c>
    </row>
    <row r="149" spans="2:11" x14ac:dyDescent="0.2">
      <c r="B149" s="6">
        <v>41849</v>
      </c>
      <c r="C149" s="7">
        <v>77.190351533549077</v>
      </c>
      <c r="D149" s="7">
        <v>78.022662706221851</v>
      </c>
      <c r="F149" s="1">
        <f t="shared" si="13"/>
        <v>105.47435441291685</v>
      </c>
      <c r="G149" s="1">
        <f t="shared" si="14"/>
        <v>-106.32687749553266</v>
      </c>
      <c r="I149" s="1">
        <f t="shared" si="17"/>
        <v>-0.85252308261580367</v>
      </c>
      <c r="J149" s="1">
        <f t="shared" si="15"/>
        <v>4.1474769173841963</v>
      </c>
      <c r="K149" s="1">
        <f t="shared" si="16"/>
        <v>0.13876057541875575</v>
      </c>
    </row>
    <row r="150" spans="2:11" x14ac:dyDescent="0.2">
      <c r="B150" s="6">
        <v>41850</v>
      </c>
      <c r="C150" s="7">
        <v>77.210306078030285</v>
      </c>
      <c r="D150" s="7">
        <v>78.053442585865142</v>
      </c>
      <c r="F150" s="1">
        <f t="shared" si="13"/>
        <v>105.50162067942485</v>
      </c>
      <c r="G150" s="1">
        <f t="shared" si="14"/>
        <v>-106.36882336585603</v>
      </c>
      <c r="I150" s="1">
        <f t="shared" si="17"/>
        <v>-0.86720268643118459</v>
      </c>
      <c r="J150" s="1">
        <f t="shared" si="15"/>
        <v>4.1327973135688154</v>
      </c>
      <c r="K150" s="1">
        <f t="shared" si="16"/>
        <v>-0.35456843058854898</v>
      </c>
    </row>
    <row r="151" spans="2:11" x14ac:dyDescent="0.2">
      <c r="B151" s="6">
        <v>41851</v>
      </c>
      <c r="C151" s="7">
        <v>77.23247231810673</v>
      </c>
      <c r="D151" s="7">
        <v>78.096465428228157</v>
      </c>
      <c r="F151" s="1">
        <f t="shared" si="13"/>
        <v>105.53190904857172</v>
      </c>
      <c r="G151" s="1">
        <f t="shared" si="14"/>
        <v>-106.42745356804056</v>
      </c>
      <c r="I151" s="1">
        <f t="shared" si="17"/>
        <v>-0.89554451946884228</v>
      </c>
      <c r="J151" s="1">
        <f t="shared" si="15"/>
        <v>4.1044554805311577</v>
      </c>
      <c r="K151" s="1">
        <f t="shared" si="16"/>
        <v>-0.68814070873017252</v>
      </c>
    </row>
    <row r="152" spans="2:11" x14ac:dyDescent="0.2">
      <c r="B152" s="6">
        <v>41852</v>
      </c>
      <c r="C152" s="7">
        <v>77.244897841539654</v>
      </c>
      <c r="D152" s="7">
        <v>78.138489089475499</v>
      </c>
      <c r="F152" s="1">
        <f t="shared" si="13"/>
        <v>105.54888751850083</v>
      </c>
      <c r="G152" s="1">
        <f t="shared" si="14"/>
        <v>-106.4847221170285</v>
      </c>
      <c r="I152" s="1">
        <f t="shared" si="17"/>
        <v>-0.93583459852766282</v>
      </c>
      <c r="J152" s="1">
        <f t="shared" si="15"/>
        <v>4.0641654014723372</v>
      </c>
      <c r="K152" s="1">
        <f t="shared" si="16"/>
        <v>-0.98646776158461658</v>
      </c>
    </row>
    <row r="153" spans="2:11" x14ac:dyDescent="0.2">
      <c r="B153" s="6">
        <v>41855</v>
      </c>
      <c r="C153" s="7">
        <v>77.278434173337331</v>
      </c>
      <c r="D153" s="7">
        <v>78.172442024471167</v>
      </c>
      <c r="F153" s="1">
        <f t="shared" si="13"/>
        <v>105.59471219574952</v>
      </c>
      <c r="G153" s="1">
        <f t="shared" si="14"/>
        <v>-106.53099212928751</v>
      </c>
      <c r="I153" s="1">
        <f t="shared" si="17"/>
        <v>-0.936279933537989</v>
      </c>
      <c r="J153" s="1">
        <f t="shared" si="15"/>
        <v>4.063720066462011</v>
      </c>
      <c r="K153" s="1">
        <f t="shared" si="16"/>
        <v>-1.0958200937474882E-2</v>
      </c>
    </row>
    <row r="154" spans="2:11" x14ac:dyDescent="0.2">
      <c r="B154" s="6">
        <v>41856</v>
      </c>
      <c r="C154" s="7">
        <v>77.29426837534794</v>
      </c>
      <c r="D154" s="7">
        <v>78.204810017245919</v>
      </c>
      <c r="F154" s="1">
        <f t="shared" si="13"/>
        <v>105.61634834847499</v>
      </c>
      <c r="G154" s="1">
        <f t="shared" si="14"/>
        <v>-106.57510223118824</v>
      </c>
      <c r="I154" s="1">
        <f t="shared" si="17"/>
        <v>-0.95875388271325335</v>
      </c>
      <c r="J154" s="1">
        <f t="shared" si="15"/>
        <v>4.0412461172867467</v>
      </c>
      <c r="K154" s="1">
        <f t="shared" si="16"/>
        <v>-0.55457373331268722</v>
      </c>
    </row>
    <row r="155" spans="2:11" x14ac:dyDescent="0.2">
      <c r="B155" s="6">
        <v>41857</v>
      </c>
      <c r="C155" s="7">
        <v>77.324553592038683</v>
      </c>
      <c r="D155" s="7">
        <v>78.235889074452572</v>
      </c>
      <c r="F155" s="1">
        <f t="shared" si="13"/>
        <v>105.65773064063004</v>
      </c>
      <c r="G155" s="1">
        <f t="shared" si="14"/>
        <v>-106.61745581146441</v>
      </c>
      <c r="I155" s="1">
        <f t="shared" si="17"/>
        <v>-0.95972517083437481</v>
      </c>
      <c r="J155" s="1">
        <f t="shared" si="15"/>
        <v>4.0402748291656252</v>
      </c>
      <c r="K155" s="1">
        <f t="shared" si="16"/>
        <v>-2.4037260615514214E-2</v>
      </c>
    </row>
    <row r="156" spans="2:11" x14ac:dyDescent="0.2">
      <c r="B156" s="6">
        <v>41858</v>
      </c>
      <c r="C156" s="7">
        <v>77.37415372405755</v>
      </c>
      <c r="D156" s="7">
        <v>78.25427040057717</v>
      </c>
      <c r="F156" s="1">
        <f t="shared" si="13"/>
        <v>105.72550519793609</v>
      </c>
      <c r="G156" s="1">
        <f t="shared" si="14"/>
        <v>-106.64250531558623</v>
      </c>
      <c r="I156" s="1">
        <f t="shared" si="17"/>
        <v>-0.91700011765014722</v>
      </c>
      <c r="J156" s="1">
        <f t="shared" si="15"/>
        <v>4.0829998823498528</v>
      </c>
      <c r="K156" s="1">
        <f t="shared" si="16"/>
        <v>1.051926684228488</v>
      </c>
    </row>
    <row r="157" spans="2:11" x14ac:dyDescent="0.2">
      <c r="B157" s="6">
        <v>41859</v>
      </c>
      <c r="C157" s="7">
        <v>77.401407448858706</v>
      </c>
      <c r="D157" s="7">
        <v>78.291775463985246</v>
      </c>
      <c r="F157" s="1">
        <f t="shared" si="13"/>
        <v>105.76274520231021</v>
      </c>
      <c r="G157" s="1">
        <f t="shared" si="14"/>
        <v>-106.69361605885153</v>
      </c>
      <c r="I157" s="1">
        <f t="shared" si="17"/>
        <v>-0.9308708565413184</v>
      </c>
      <c r="J157" s="1">
        <f t="shared" si="15"/>
        <v>4.0691291434586816</v>
      </c>
      <c r="K157" s="1">
        <f t="shared" si="16"/>
        <v>-0.34029766292480051</v>
      </c>
    </row>
    <row r="158" spans="2:11" x14ac:dyDescent="0.2">
      <c r="B158" s="6">
        <v>41862</v>
      </c>
      <c r="C158" s="7">
        <v>77.434968653517572</v>
      </c>
      <c r="D158" s="7">
        <v>78.311795212853994</v>
      </c>
      <c r="F158" s="1">
        <f t="shared" si="13"/>
        <v>105.80860386630626</v>
      </c>
      <c r="G158" s="1">
        <f t="shared" si="14"/>
        <v>-106.72089835493868</v>
      </c>
      <c r="I158" s="1">
        <f t="shared" si="17"/>
        <v>-0.91229448863242624</v>
      </c>
      <c r="J158" s="1">
        <f t="shared" si="15"/>
        <v>4.0877055113675738</v>
      </c>
      <c r="K158" s="1">
        <f t="shared" si="16"/>
        <v>0.45548060763334819</v>
      </c>
    </row>
    <row r="159" spans="2:11" x14ac:dyDescent="0.2">
      <c r="B159" s="6">
        <v>41863</v>
      </c>
      <c r="C159" s="7">
        <v>77.460630078156811</v>
      </c>
      <c r="D159" s="7">
        <v>78.33743151509303</v>
      </c>
      <c r="F159" s="1">
        <f t="shared" si="13"/>
        <v>105.84366812166158</v>
      </c>
      <c r="G159" s="1">
        <f t="shared" si="14"/>
        <v>-106.7558347166708</v>
      </c>
      <c r="I159" s="1">
        <f t="shared" si="17"/>
        <v>-0.91216659500922503</v>
      </c>
      <c r="J159" s="1">
        <f t="shared" si="15"/>
        <v>4.087833404990775</v>
      </c>
      <c r="K159" s="1">
        <f t="shared" si="16"/>
        <v>3.1286897296891165E-3</v>
      </c>
    </row>
    <row r="160" spans="2:11" x14ac:dyDescent="0.2">
      <c r="B160" s="6">
        <v>41864</v>
      </c>
      <c r="C160" s="7">
        <v>77.483471437745777</v>
      </c>
      <c r="D160" s="7">
        <v>78.355083421717453</v>
      </c>
      <c r="F160" s="1">
        <f t="shared" si="13"/>
        <v>105.87487898686294</v>
      </c>
      <c r="G160" s="1">
        <f t="shared" si="14"/>
        <v>-106.77989019040264</v>
      </c>
      <c r="I160" s="1">
        <f t="shared" si="17"/>
        <v>-0.90501120353970066</v>
      </c>
      <c r="J160" s="1">
        <f t="shared" si="15"/>
        <v>4.0949887964602993</v>
      </c>
      <c r="K160" s="1">
        <f t="shared" si="16"/>
        <v>0.17488815269717192</v>
      </c>
    </row>
    <row r="161" spans="2:11" x14ac:dyDescent="0.2">
      <c r="B161" s="6">
        <v>41865</v>
      </c>
      <c r="C161" s="7">
        <v>77.516057446895047</v>
      </c>
      <c r="D161" s="7">
        <v>78.379567206604463</v>
      </c>
      <c r="F161" s="1">
        <f t="shared" si="13"/>
        <v>105.91940512529384</v>
      </c>
      <c r="G161" s="1">
        <f t="shared" si="14"/>
        <v>-106.81325593704616</v>
      </c>
      <c r="I161" s="1">
        <f t="shared" si="17"/>
        <v>-0.89385081175232983</v>
      </c>
      <c r="J161" s="1">
        <f t="shared" si="15"/>
        <v>4.1061491882476702</v>
      </c>
      <c r="K161" s="1">
        <f t="shared" si="16"/>
        <v>0.27216707479837521</v>
      </c>
    </row>
    <row r="162" spans="2:11" x14ac:dyDescent="0.2">
      <c r="B162" s="6">
        <v>41866</v>
      </c>
      <c r="C162" s="7">
        <v>77.536252927700971</v>
      </c>
      <c r="D162" s="7">
        <v>78.4180274102076</v>
      </c>
      <c r="F162" s="1">
        <f t="shared" si="13"/>
        <v>105.94700061174706</v>
      </c>
      <c r="G162" s="1">
        <f t="shared" si="14"/>
        <v>-106.86566831590025</v>
      </c>
      <c r="I162" s="1">
        <f t="shared" si="17"/>
        <v>-0.91866770415319365</v>
      </c>
      <c r="J162" s="1">
        <f t="shared" si="15"/>
        <v>4.0813322958468063</v>
      </c>
      <c r="K162" s="1">
        <f t="shared" si="16"/>
        <v>-0.6062173929959711</v>
      </c>
    </row>
    <row r="163" spans="2:11" x14ac:dyDescent="0.2">
      <c r="B163" s="6">
        <v>41869</v>
      </c>
      <c r="C163" s="7">
        <v>77.564981911579878</v>
      </c>
      <c r="D163" s="7">
        <v>78.438327814463818</v>
      </c>
      <c r="F163" s="1">
        <f t="shared" ref="F163:F226" si="18">C163*$F$5</f>
        <v>105.98625643799174</v>
      </c>
      <c r="G163" s="1">
        <f t="shared" ref="G163:G226" si="19">$G$5*D163</f>
        <v>-106.89333308049036</v>
      </c>
      <c r="I163" s="1">
        <f t="shared" si="17"/>
        <v>-0.90707664249862319</v>
      </c>
      <c r="J163" s="1">
        <f t="shared" si="15"/>
        <v>4.0929233575013768</v>
      </c>
      <c r="K163" s="1">
        <f t="shared" si="16"/>
        <v>0.28359938604555601</v>
      </c>
    </row>
    <row r="164" spans="2:11" x14ac:dyDescent="0.2">
      <c r="B164" s="6">
        <v>41870</v>
      </c>
      <c r="C164" s="7">
        <v>77.594566570826402</v>
      </c>
      <c r="D164" s="7">
        <v>78.472116297856942</v>
      </c>
      <c r="F164" s="1">
        <f t="shared" si="18"/>
        <v>106.02668147522191</v>
      </c>
      <c r="G164" s="1">
        <f t="shared" si="19"/>
        <v>-106.93937898317927</v>
      </c>
      <c r="I164" s="1">
        <f t="shared" si="17"/>
        <v>-0.91269750795736115</v>
      </c>
      <c r="J164" s="1">
        <f t="shared" si="15"/>
        <v>4.0873024920426388</v>
      </c>
      <c r="K164" s="1">
        <f t="shared" si="16"/>
        <v>-0.13742570062838408</v>
      </c>
    </row>
    <row r="165" spans="2:11" x14ac:dyDescent="0.2">
      <c r="B165" s="6">
        <v>41871</v>
      </c>
      <c r="C165" s="7">
        <v>77.627721323592127</v>
      </c>
      <c r="D165" s="7">
        <v>78.505152872241169</v>
      </c>
      <c r="F165" s="1">
        <f t="shared" si="18"/>
        <v>106.07198475567354</v>
      </c>
      <c r="G165" s="1">
        <f t="shared" si="19"/>
        <v>-106.98440020746958</v>
      </c>
      <c r="I165" s="1">
        <f t="shared" si="17"/>
        <v>-0.91241545179603634</v>
      </c>
      <c r="J165" s="1">
        <f t="shared" si="15"/>
        <v>4.0875845482039637</v>
      </c>
      <c r="K165" s="1">
        <f t="shared" si="16"/>
        <v>6.9005518987221813E-3</v>
      </c>
    </row>
    <row r="166" spans="2:11" x14ac:dyDescent="0.2">
      <c r="B166" s="6">
        <v>41872</v>
      </c>
      <c r="C166" s="7">
        <v>77.667429418433315</v>
      </c>
      <c r="D166" s="7">
        <v>78.537309810147619</v>
      </c>
      <c r="F166" s="1">
        <f t="shared" si="18"/>
        <v>106.12624264652563</v>
      </c>
      <c r="G166" s="1">
        <f t="shared" si="19"/>
        <v>-107.02822269030747</v>
      </c>
      <c r="I166" s="1">
        <f t="shared" si="17"/>
        <v>-0.90198004378184748</v>
      </c>
      <c r="J166" s="1">
        <f t="shared" si="15"/>
        <v>4.0980199562181525</v>
      </c>
      <c r="K166" s="1">
        <f t="shared" si="16"/>
        <v>0.25496989652755259</v>
      </c>
    </row>
    <row r="167" spans="2:11" x14ac:dyDescent="0.2">
      <c r="B167" s="6">
        <v>41873</v>
      </c>
      <c r="C167" s="7">
        <v>77.702467752420176</v>
      </c>
      <c r="D167" s="7">
        <v>78.571883081181085</v>
      </c>
      <c r="F167" s="1">
        <f t="shared" si="18"/>
        <v>106.17411968793749</v>
      </c>
      <c r="G167" s="1">
        <f t="shared" si="19"/>
        <v>-107.07533807737953</v>
      </c>
      <c r="I167" s="1">
        <f t="shared" si="17"/>
        <v>-0.90121838944203603</v>
      </c>
      <c r="J167" s="1">
        <f t="shared" si="15"/>
        <v>4.098781610557964</v>
      </c>
      <c r="K167" s="1">
        <f t="shared" si="16"/>
        <v>1.8584183984423533E-2</v>
      </c>
    </row>
    <row r="168" spans="2:11" x14ac:dyDescent="0.2">
      <c r="B168" s="6">
        <v>41876</v>
      </c>
      <c r="C168" s="7">
        <v>77.735957171014249</v>
      </c>
      <c r="D168" s="7">
        <v>78.593205116728711</v>
      </c>
      <c r="F168" s="1">
        <f t="shared" si="18"/>
        <v>106.21988026209861</v>
      </c>
      <c r="G168" s="1">
        <f t="shared" si="19"/>
        <v>-107.10439508957307</v>
      </c>
      <c r="I168" s="1">
        <f t="shared" si="17"/>
        <v>-0.88451482747446164</v>
      </c>
      <c r="J168" s="1">
        <f t="shared" si="15"/>
        <v>4.1154851725255384</v>
      </c>
      <c r="K168" s="1">
        <f t="shared" si="16"/>
        <v>0.40669691969039734</v>
      </c>
    </row>
    <row r="169" spans="2:11" x14ac:dyDescent="0.2">
      <c r="B169" s="6">
        <v>41877</v>
      </c>
      <c r="C169" s="7">
        <v>77.776802261852495</v>
      </c>
      <c r="D169" s="7">
        <v>78.617178062180642</v>
      </c>
      <c r="F169" s="1">
        <f t="shared" si="18"/>
        <v>106.27569176575821</v>
      </c>
      <c r="G169" s="1">
        <f t="shared" si="19"/>
        <v>-107.13706467999543</v>
      </c>
      <c r="I169" s="1">
        <f t="shared" si="17"/>
        <v>-0.86137291423722218</v>
      </c>
      <c r="J169" s="1">
        <f t="shared" si="15"/>
        <v>4.1386270857627778</v>
      </c>
      <c r="K169" s="1">
        <f t="shared" si="16"/>
        <v>0.56073804547593031</v>
      </c>
    </row>
    <row r="170" spans="2:11" x14ac:dyDescent="0.2">
      <c r="B170" s="6">
        <v>41878</v>
      </c>
      <c r="C170" s="7">
        <v>77.810482929483527</v>
      </c>
      <c r="D170" s="7">
        <v>78.642197509548026</v>
      </c>
      <c r="F170" s="1">
        <f t="shared" si="18"/>
        <v>106.32171366621601</v>
      </c>
      <c r="G170" s="1">
        <f t="shared" si="19"/>
        <v>-107.17116041094036</v>
      </c>
      <c r="I170" s="1">
        <f t="shared" si="17"/>
        <v>-0.84944674472434656</v>
      </c>
      <c r="J170" s="1">
        <f t="shared" si="15"/>
        <v>4.1505532552756534</v>
      </c>
      <c r="K170" s="1">
        <f t="shared" si="16"/>
        <v>0.28775288391441411</v>
      </c>
    </row>
    <row r="171" spans="2:11" x14ac:dyDescent="0.2">
      <c r="B171" s="6">
        <v>41879</v>
      </c>
      <c r="C171" s="7">
        <v>77.857039542630048</v>
      </c>
      <c r="D171" s="7">
        <v>78.664218019056193</v>
      </c>
      <c r="F171" s="1">
        <f t="shared" si="18"/>
        <v>106.38532950184472</v>
      </c>
      <c r="G171" s="1">
        <f t="shared" si="19"/>
        <v>-107.20116928189725</v>
      </c>
      <c r="I171" s="1">
        <f t="shared" si="17"/>
        <v>-0.81583978005252789</v>
      </c>
      <c r="J171" s="1">
        <f t="shared" si="15"/>
        <v>4.1841602199474721</v>
      </c>
      <c r="K171" s="1">
        <f t="shared" si="16"/>
        <v>0.80643796346651697</v>
      </c>
    </row>
    <row r="172" spans="2:11" x14ac:dyDescent="0.2">
      <c r="B172" s="6">
        <v>41880</v>
      </c>
      <c r="C172" s="7">
        <v>77.886382420175622</v>
      </c>
      <c r="D172" s="7">
        <v>78.675118554233293</v>
      </c>
      <c r="F172" s="1">
        <f t="shared" si="18"/>
        <v>106.42542416399161</v>
      </c>
      <c r="G172" s="1">
        <f t="shared" si="19"/>
        <v>-107.21602419492137</v>
      </c>
      <c r="I172" s="1">
        <f t="shared" si="17"/>
        <v>-0.79060003092976672</v>
      </c>
      <c r="J172" s="1">
        <f t="shared" si="15"/>
        <v>4.2093999690702333</v>
      </c>
      <c r="K172" s="1">
        <f t="shared" si="16"/>
        <v>0.60140928592148668</v>
      </c>
    </row>
    <row r="173" spans="2:11" x14ac:dyDescent="0.2">
      <c r="B173" s="6">
        <v>41884</v>
      </c>
      <c r="C173" s="7">
        <v>77.929792670760406</v>
      </c>
      <c r="D173" s="7">
        <v>78.705547402828088</v>
      </c>
      <c r="F173" s="1">
        <f t="shared" si="18"/>
        <v>106.48474075038315</v>
      </c>
      <c r="G173" s="1">
        <f t="shared" si="19"/>
        <v>-107.25749169096224</v>
      </c>
      <c r="I173" s="1">
        <f t="shared" si="17"/>
        <v>-0.77275094057908689</v>
      </c>
      <c r="J173" s="1">
        <f t="shared" si="15"/>
        <v>4.2272490594209131</v>
      </c>
      <c r="K173" s="1">
        <f t="shared" si="16"/>
        <v>0.42313285574514342</v>
      </c>
    </row>
    <row r="174" spans="2:11" x14ac:dyDescent="0.2">
      <c r="B174" s="6">
        <v>41885</v>
      </c>
      <c r="C174" s="7">
        <v>77.97889234083101</v>
      </c>
      <c r="D174" s="7">
        <v>78.728093592465228</v>
      </c>
      <c r="F174" s="1">
        <f t="shared" si="18"/>
        <v>106.55183146702969</v>
      </c>
      <c r="G174" s="1">
        <f t="shared" si="19"/>
        <v>-107.28821694258005</v>
      </c>
      <c r="I174" s="1">
        <f t="shared" si="17"/>
        <v>-0.73638547555036382</v>
      </c>
      <c r="J174" s="1">
        <f t="shared" si="15"/>
        <v>4.2636145244496362</v>
      </c>
      <c r="K174" s="1">
        <f t="shared" si="16"/>
        <v>0.85658395108303054</v>
      </c>
    </row>
    <row r="175" spans="2:11" x14ac:dyDescent="0.2">
      <c r="B175" s="6">
        <v>41886</v>
      </c>
      <c r="C175" s="7">
        <v>78.021026500779357</v>
      </c>
      <c r="D175" s="7">
        <v>78.753757592895766</v>
      </c>
      <c r="F175" s="1">
        <f t="shared" si="18"/>
        <v>106.60940437907105</v>
      </c>
      <c r="G175" s="1">
        <f t="shared" si="19"/>
        <v>-107.32319105055298</v>
      </c>
      <c r="I175" s="1">
        <f t="shared" si="17"/>
        <v>-0.71378667148192676</v>
      </c>
      <c r="J175" s="1">
        <f t="shared" si="15"/>
        <v>4.2862133285180732</v>
      </c>
      <c r="K175" s="1">
        <f t="shared" si="16"/>
        <v>0.52863887052974012</v>
      </c>
    </row>
    <row r="176" spans="2:11" x14ac:dyDescent="0.2">
      <c r="B176" s="6">
        <v>41887</v>
      </c>
      <c r="C176" s="7">
        <v>78.059170490318706</v>
      </c>
      <c r="D176" s="7">
        <v>78.78828126146928</v>
      </c>
      <c r="F176" s="1">
        <f t="shared" si="18"/>
        <v>106.66152504689373</v>
      </c>
      <c r="G176" s="1">
        <f t="shared" si="19"/>
        <v>-107.37023884092299</v>
      </c>
      <c r="I176" s="1">
        <f t="shared" si="17"/>
        <v>-0.70871379402926493</v>
      </c>
      <c r="J176" s="1">
        <f t="shared" si="15"/>
        <v>4.2912862059707351</v>
      </c>
      <c r="K176" s="1">
        <f t="shared" si="16"/>
        <v>0.11828337672809199</v>
      </c>
    </row>
    <row r="177" spans="2:11" x14ac:dyDescent="0.2">
      <c r="B177" s="6">
        <v>41890</v>
      </c>
      <c r="C177" s="7">
        <v>78.096659562477143</v>
      </c>
      <c r="D177" s="7">
        <v>78.805964642282532</v>
      </c>
      <c r="F177" s="1">
        <f t="shared" si="18"/>
        <v>106.71275082323615</v>
      </c>
      <c r="G177" s="1">
        <f t="shared" si="19"/>
        <v>-107.39433720670829</v>
      </c>
      <c r="I177" s="1">
        <f t="shared" si="17"/>
        <v>-0.68158638347213696</v>
      </c>
      <c r="J177" s="1">
        <f t="shared" si="15"/>
        <v>4.318413616527863</v>
      </c>
      <c r="K177" s="1">
        <f t="shared" si="16"/>
        <v>0.63016135024951614</v>
      </c>
    </row>
    <row r="178" spans="2:11" x14ac:dyDescent="0.2">
      <c r="B178" s="6">
        <v>41891</v>
      </c>
      <c r="C178" s="7">
        <v>78.118654020242815</v>
      </c>
      <c r="D178" s="7">
        <v>78.834525443785168</v>
      </c>
      <c r="F178" s="1">
        <f t="shared" si="18"/>
        <v>106.74280446578871</v>
      </c>
      <c r="G178" s="1">
        <f t="shared" si="19"/>
        <v>-107.433258985807</v>
      </c>
      <c r="I178" s="1">
        <f t="shared" si="17"/>
        <v>-0.69045452001829233</v>
      </c>
      <c r="J178" s="1">
        <f t="shared" si="15"/>
        <v>4.3095454799817077</v>
      </c>
      <c r="K178" s="1">
        <f t="shared" si="16"/>
        <v>-0.20556749446474773</v>
      </c>
    </row>
    <row r="179" spans="2:11" x14ac:dyDescent="0.2">
      <c r="B179" s="6">
        <v>41892</v>
      </c>
      <c r="C179" s="7">
        <v>78.157136235529322</v>
      </c>
      <c r="D179" s="7">
        <v>78.867505719019746</v>
      </c>
      <c r="F179" s="1">
        <f t="shared" si="18"/>
        <v>106.79538729166119</v>
      </c>
      <c r="G179" s="1">
        <f t="shared" si="19"/>
        <v>-107.47820348735317</v>
      </c>
      <c r="I179" s="1">
        <f t="shared" si="17"/>
        <v>-0.68281619569198426</v>
      </c>
      <c r="J179" s="1">
        <f t="shared" si="15"/>
        <v>4.3171838043080157</v>
      </c>
      <c r="K179" s="1">
        <f t="shared" si="16"/>
        <v>0.17708510539011213</v>
      </c>
    </row>
    <row r="180" spans="2:11" x14ac:dyDescent="0.2">
      <c r="B180" s="6">
        <v>41893</v>
      </c>
      <c r="C180" s="7">
        <v>78.184291762995059</v>
      </c>
      <c r="D180" s="7">
        <v>78.897459667701185</v>
      </c>
      <c r="F180" s="1">
        <f t="shared" si="18"/>
        <v>106.8324931173413</v>
      </c>
      <c r="G180" s="1">
        <f t="shared" si="19"/>
        <v>-107.51902380444426</v>
      </c>
      <c r="I180" s="1">
        <f t="shared" si="17"/>
        <v>-0.68653068710295884</v>
      </c>
      <c r="J180" s="1">
        <f t="shared" si="15"/>
        <v>4.3134693128970412</v>
      </c>
      <c r="K180" s="1">
        <f t="shared" si="16"/>
        <v>-8.6076721885968779E-2</v>
      </c>
    </row>
    <row r="181" spans="2:11" x14ac:dyDescent="0.2">
      <c r="B181" s="6">
        <v>41894</v>
      </c>
      <c r="C181" s="7">
        <v>78.217938577021044</v>
      </c>
      <c r="D181" s="7">
        <v>78.917588529867075</v>
      </c>
      <c r="F181" s="1">
        <f t="shared" si="18"/>
        <v>106.87846875959369</v>
      </c>
      <c r="G181" s="1">
        <f t="shared" si="19"/>
        <v>-107.54645479676627</v>
      </c>
      <c r="I181" s="1">
        <f t="shared" si="17"/>
        <v>-0.66798603717258231</v>
      </c>
      <c r="J181" s="1">
        <f t="shared" si="15"/>
        <v>4.3320139628274177</v>
      </c>
      <c r="K181" s="1">
        <f t="shared" si="16"/>
        <v>0.42900270073422647</v>
      </c>
    </row>
    <row r="182" spans="2:11" x14ac:dyDescent="0.2">
      <c r="B182" s="6">
        <v>41897</v>
      </c>
      <c r="C182" s="7">
        <v>78.254146031633113</v>
      </c>
      <c r="D182" s="7">
        <v>78.933784974355106</v>
      </c>
      <c r="F182" s="1">
        <f t="shared" si="18"/>
        <v>106.92794330951179</v>
      </c>
      <c r="G182" s="1">
        <f t="shared" si="19"/>
        <v>-107.56852681160413</v>
      </c>
      <c r="I182" s="1">
        <f t="shared" si="17"/>
        <v>-0.6405835020923405</v>
      </c>
      <c r="J182" s="1">
        <f t="shared" si="15"/>
        <v>4.3594164979076595</v>
      </c>
      <c r="K182" s="1">
        <f t="shared" si="16"/>
        <v>0.63056653334435975</v>
      </c>
    </row>
    <row r="183" spans="2:11" x14ac:dyDescent="0.2">
      <c r="B183" s="6">
        <v>41898</v>
      </c>
      <c r="C183" s="7">
        <v>78.302678768252719</v>
      </c>
      <c r="D183" s="7">
        <v>78.950649328537594</v>
      </c>
      <c r="F183" s="1">
        <f t="shared" si="18"/>
        <v>106.99425935758187</v>
      </c>
      <c r="G183" s="1">
        <f t="shared" si="19"/>
        <v>-107.59150903316653</v>
      </c>
      <c r="I183" s="1">
        <f t="shared" si="17"/>
        <v>-0.59724967558466346</v>
      </c>
      <c r="J183" s="1">
        <f t="shared" si="15"/>
        <v>4.4027503244153365</v>
      </c>
      <c r="K183" s="1">
        <f t="shared" si="16"/>
        <v>0.98912017280757947</v>
      </c>
    </row>
    <row r="184" spans="2:11" x14ac:dyDescent="0.2">
      <c r="B184" s="6">
        <v>41899</v>
      </c>
      <c r="C184" s="7">
        <v>78.326050260027358</v>
      </c>
      <c r="D184" s="7">
        <v>78.975892189319325</v>
      </c>
      <c r="F184" s="1">
        <f t="shared" si="18"/>
        <v>107.0261946054156</v>
      </c>
      <c r="G184" s="1">
        <f t="shared" si="19"/>
        <v>-107.62590922501953</v>
      </c>
      <c r="I184" s="1">
        <f t="shared" si="17"/>
        <v>-0.59971461960392958</v>
      </c>
      <c r="J184" s="1">
        <f t="shared" si="15"/>
        <v>4.4002853803960704</v>
      </c>
      <c r="K184" s="1">
        <f t="shared" si="16"/>
        <v>-5.6002137588538267E-2</v>
      </c>
    </row>
    <row r="185" spans="2:11" x14ac:dyDescent="0.2">
      <c r="B185" s="6">
        <v>41900</v>
      </c>
      <c r="C185" s="7">
        <v>78.358979032388135</v>
      </c>
      <c r="D185" s="7">
        <v>78.993838665746864</v>
      </c>
      <c r="F185" s="1">
        <f t="shared" si="18"/>
        <v>107.07118910197329</v>
      </c>
      <c r="G185" s="1">
        <f t="shared" si="19"/>
        <v>-107.65036612939066</v>
      </c>
      <c r="I185" s="1">
        <f t="shared" si="17"/>
        <v>-0.57917702741737287</v>
      </c>
      <c r="J185" s="1">
        <f t="shared" si="15"/>
        <v>4.4208229725826271</v>
      </c>
      <c r="K185" s="1">
        <f t="shared" si="16"/>
        <v>0.46564736479838642</v>
      </c>
    </row>
    <row r="186" spans="2:11" x14ac:dyDescent="0.2">
      <c r="B186" s="6">
        <v>41901</v>
      </c>
      <c r="C186" s="7">
        <v>78.393136384700597</v>
      </c>
      <c r="D186" s="7">
        <v>79.017758389473968</v>
      </c>
      <c r="F186" s="1">
        <f t="shared" si="18"/>
        <v>107.11786235338407</v>
      </c>
      <c r="G186" s="1">
        <f t="shared" si="19"/>
        <v>-107.6829631908885</v>
      </c>
      <c r="I186" s="1">
        <f t="shared" si="17"/>
        <v>-0.5651008375044313</v>
      </c>
      <c r="J186" s="1">
        <f t="shared" si="15"/>
        <v>4.4348991624955687</v>
      </c>
      <c r="K186" s="1">
        <f t="shared" si="16"/>
        <v>0.31790070991006947</v>
      </c>
    </row>
    <row r="187" spans="2:11" x14ac:dyDescent="0.2">
      <c r="B187" s="6">
        <v>41904</v>
      </c>
      <c r="C187" s="7">
        <v>78.426878784268496</v>
      </c>
      <c r="D187" s="7">
        <v>79.036738966039465</v>
      </c>
      <c r="F187" s="1">
        <f t="shared" si="18"/>
        <v>107.16396860552648</v>
      </c>
      <c r="G187" s="1">
        <f t="shared" si="19"/>
        <v>-107.70882933502244</v>
      </c>
      <c r="I187" s="1">
        <f t="shared" si="17"/>
        <v>-0.54486072949596576</v>
      </c>
      <c r="J187" s="1">
        <f t="shared" si="15"/>
        <v>4.4551392705040342</v>
      </c>
      <c r="K187" s="1">
        <f t="shared" si="16"/>
        <v>0.45534433022463033</v>
      </c>
    </row>
    <row r="188" spans="2:11" x14ac:dyDescent="0.2">
      <c r="B188" s="6">
        <v>41905</v>
      </c>
      <c r="C188" s="7">
        <v>78.46710213622741</v>
      </c>
      <c r="D188" s="7">
        <v>79.058591817198277</v>
      </c>
      <c r="F188" s="1">
        <f t="shared" si="18"/>
        <v>107.2189305534371</v>
      </c>
      <c r="G188" s="1">
        <f t="shared" si="19"/>
        <v>-107.73860972635362</v>
      </c>
      <c r="I188" s="1">
        <f t="shared" si="17"/>
        <v>-0.51967917291651133</v>
      </c>
      <c r="J188" s="1">
        <f t="shared" si="15"/>
        <v>4.4803208270834887</v>
      </c>
      <c r="K188" s="1">
        <f t="shared" si="16"/>
        <v>0.56363349998649481</v>
      </c>
    </row>
    <row r="189" spans="2:11" x14ac:dyDescent="0.2">
      <c r="B189" s="6">
        <v>41906</v>
      </c>
      <c r="C189" s="7">
        <v>78.501664119417569</v>
      </c>
      <c r="D189" s="7">
        <v>79.08803688593413</v>
      </c>
      <c r="F189" s="1">
        <f t="shared" si="18"/>
        <v>107.26615670012238</v>
      </c>
      <c r="G189" s="1">
        <f t="shared" si="19"/>
        <v>-107.77873655755538</v>
      </c>
      <c r="I189" s="1">
        <f t="shared" si="17"/>
        <v>-0.51257985743299628</v>
      </c>
      <c r="J189" s="1">
        <f t="shared" si="15"/>
        <v>4.4874201425670037</v>
      </c>
      <c r="K189" s="1">
        <f t="shared" si="16"/>
        <v>0.15833010767401853</v>
      </c>
    </row>
    <row r="190" spans="2:11" x14ac:dyDescent="0.2">
      <c r="B190" s="6">
        <v>41907</v>
      </c>
      <c r="C190" s="7">
        <v>78.52954313393694</v>
      </c>
      <c r="D190" s="7">
        <v>79.113844174213583</v>
      </c>
      <c r="F190" s="1">
        <f t="shared" si="18"/>
        <v>107.3042511121788</v>
      </c>
      <c r="G190" s="1">
        <f t="shared" si="19"/>
        <v>-107.81390593378794</v>
      </c>
      <c r="I190" s="1">
        <f t="shared" si="17"/>
        <v>-0.50965482160913211</v>
      </c>
      <c r="J190" s="1">
        <f t="shared" si="15"/>
        <v>4.4903451783908679</v>
      </c>
      <c r="K190" s="1">
        <f t="shared" si="16"/>
        <v>6.5161781864238461E-2</v>
      </c>
    </row>
    <row r="191" spans="2:11" x14ac:dyDescent="0.2">
      <c r="B191" s="6">
        <v>41908</v>
      </c>
      <c r="C191" s="7">
        <v>78.555416235700221</v>
      </c>
      <c r="D191" s="7">
        <v>79.127654704178454</v>
      </c>
      <c r="F191" s="1">
        <f t="shared" si="18"/>
        <v>107.33960460715487</v>
      </c>
      <c r="G191" s="1">
        <f t="shared" si="19"/>
        <v>-107.8327264979265</v>
      </c>
      <c r="I191" s="1">
        <f t="shared" si="17"/>
        <v>-0.49312189077163282</v>
      </c>
      <c r="J191" s="1">
        <f t="shared" si="15"/>
        <v>4.5068781092283672</v>
      </c>
      <c r="K191" s="1">
        <f t="shared" si="16"/>
        <v>0.36751226278410098</v>
      </c>
    </row>
    <row r="192" spans="2:11" x14ac:dyDescent="0.2">
      <c r="B192" s="6">
        <v>41911</v>
      </c>
      <c r="C192" s="7">
        <v>78.573735648732566</v>
      </c>
      <c r="D192" s="7">
        <v>79.154888843072101</v>
      </c>
      <c r="F192" s="1">
        <f t="shared" si="18"/>
        <v>107.36463659916453</v>
      </c>
      <c r="G192" s="1">
        <f t="shared" si="19"/>
        <v>-107.86984034215332</v>
      </c>
      <c r="I192" s="1">
        <f t="shared" si="17"/>
        <v>-0.50520374298879744</v>
      </c>
      <c r="J192" s="1">
        <f t="shared" si="15"/>
        <v>4.4947962570112026</v>
      </c>
      <c r="K192" s="1">
        <f t="shared" si="16"/>
        <v>-0.2684358260593474</v>
      </c>
    </row>
    <row r="193" spans="2:11" x14ac:dyDescent="0.2">
      <c r="B193" s="6">
        <v>41912</v>
      </c>
      <c r="C193" s="7">
        <v>78.601988051605218</v>
      </c>
      <c r="D193" s="7">
        <v>79.185085829147937</v>
      </c>
      <c r="F193" s="1">
        <f t="shared" si="18"/>
        <v>107.40324121611994</v>
      </c>
      <c r="G193" s="1">
        <f t="shared" si="19"/>
        <v>-107.91099186310704</v>
      </c>
      <c r="I193" s="1">
        <f t="shared" si="17"/>
        <v>-0.50775064698710537</v>
      </c>
      <c r="J193" s="1">
        <f t="shared" si="15"/>
        <v>4.4922493530128946</v>
      </c>
      <c r="K193" s="1">
        <f t="shared" si="16"/>
        <v>-5.6679451223683924E-2</v>
      </c>
    </row>
    <row r="194" spans="2:11" x14ac:dyDescent="0.2">
      <c r="B194" s="6">
        <v>41913</v>
      </c>
      <c r="C194" s="7">
        <v>78.642833751559252</v>
      </c>
      <c r="D194" s="7">
        <v>79.22197578687252</v>
      </c>
      <c r="F194" s="1">
        <f t="shared" si="18"/>
        <v>107.45905355208686</v>
      </c>
      <c r="G194" s="1">
        <f t="shared" si="19"/>
        <v>-107.96126435932479</v>
      </c>
      <c r="I194" s="1">
        <f t="shared" si="17"/>
        <v>-0.50221080723792966</v>
      </c>
      <c r="J194" s="1">
        <f t="shared" si="15"/>
        <v>4.4977891927620703</v>
      </c>
      <c r="K194" s="1">
        <f t="shared" si="16"/>
        <v>0.12324397547746389</v>
      </c>
    </row>
    <row r="195" spans="2:11" x14ac:dyDescent="0.2">
      <c r="B195" s="6">
        <v>41914</v>
      </c>
      <c r="C195" s="7">
        <v>78.683292416243802</v>
      </c>
      <c r="D195" s="7">
        <v>79.248650028357815</v>
      </c>
      <c r="F195" s="1">
        <f t="shared" si="18"/>
        <v>107.51433703575071</v>
      </c>
      <c r="G195" s="1">
        <f t="shared" si="19"/>
        <v>-107.99761519263808</v>
      </c>
      <c r="I195" s="1">
        <f t="shared" si="17"/>
        <v>-0.48327815688736564</v>
      </c>
      <c r="J195" s="1">
        <f t="shared" si="15"/>
        <v>4.5167218431126344</v>
      </c>
      <c r="K195" s="1">
        <f t="shared" si="16"/>
        <v>0.42004892140438999</v>
      </c>
    </row>
    <row r="196" spans="2:11" x14ac:dyDescent="0.2">
      <c r="B196" s="6">
        <v>41915</v>
      </c>
      <c r="C196" s="7">
        <v>78.71644997336233</v>
      </c>
      <c r="D196" s="7">
        <v>79.274594795725605</v>
      </c>
      <c r="F196" s="1">
        <f t="shared" si="18"/>
        <v>107.55964414812298</v>
      </c>
      <c r="G196" s="1">
        <f t="shared" si="19"/>
        <v>-108.03297192113057</v>
      </c>
      <c r="I196" s="1">
        <f t="shared" si="17"/>
        <v>-0.47332777300758266</v>
      </c>
      <c r="J196" s="1">
        <f t="shared" si="15"/>
        <v>4.5266722269924173</v>
      </c>
      <c r="K196" s="1">
        <f t="shared" si="16"/>
        <v>0.22005870402439934</v>
      </c>
    </row>
    <row r="197" spans="2:11" x14ac:dyDescent="0.2">
      <c r="B197" s="6">
        <v>41918</v>
      </c>
      <c r="C197" s="7">
        <v>78.7556170432415</v>
      </c>
      <c r="D197" s="7">
        <v>79.289005983608334</v>
      </c>
      <c r="F197" s="1">
        <f t="shared" si="18"/>
        <v>107.61316277224735</v>
      </c>
      <c r="G197" s="1">
        <f t="shared" si="19"/>
        <v>-108.05261104334743</v>
      </c>
      <c r="I197" s="1">
        <f t="shared" si="17"/>
        <v>-0.43944827110007623</v>
      </c>
      <c r="J197" s="1">
        <f t="shared" si="15"/>
        <v>4.5605517288999238</v>
      </c>
      <c r="K197" s="1">
        <f t="shared" si="16"/>
        <v>0.74565475764917766</v>
      </c>
    </row>
    <row r="198" spans="2:11" x14ac:dyDescent="0.2">
      <c r="B198" s="6">
        <v>41919</v>
      </c>
      <c r="C198" s="7">
        <v>78.790264601879116</v>
      </c>
      <c r="D198" s="7">
        <v>79.304032324118452</v>
      </c>
      <c r="F198" s="1">
        <f t="shared" si="18"/>
        <v>107.66050585084051</v>
      </c>
      <c r="G198" s="1">
        <f t="shared" si="19"/>
        <v>-108.07308847658553</v>
      </c>
      <c r="I198" s="1">
        <f t="shared" si="17"/>
        <v>-0.41258262574501714</v>
      </c>
      <c r="J198" s="1">
        <f t="shared" si="15"/>
        <v>4.5874173742549829</v>
      </c>
      <c r="K198" s="1">
        <f t="shared" si="16"/>
        <v>0.58735927698853208</v>
      </c>
    </row>
    <row r="199" spans="2:11" x14ac:dyDescent="0.2">
      <c r="B199" s="6">
        <v>41920</v>
      </c>
      <c r="C199" s="7">
        <v>78.821739323547035</v>
      </c>
      <c r="D199" s="7">
        <v>79.334189431893634</v>
      </c>
      <c r="F199" s="1">
        <f t="shared" si="18"/>
        <v>107.70351350506536</v>
      </c>
      <c r="G199" s="1">
        <f t="shared" si="19"/>
        <v>-108.11418565262149</v>
      </c>
      <c r="I199" s="1">
        <f t="shared" si="17"/>
        <v>-0.41067214755612724</v>
      </c>
      <c r="J199" s="1">
        <f t="shared" ref="J199:J257" si="20">$J$5+I199</f>
        <v>4.5893278524438728</v>
      </c>
      <c r="K199" s="1">
        <f t="shared" ref="K199:K257" si="21">LN(J199/J198)*100</f>
        <v>4.1637381648827756E-2</v>
      </c>
    </row>
    <row r="200" spans="2:11" x14ac:dyDescent="0.2">
      <c r="B200" s="6">
        <v>41921</v>
      </c>
      <c r="C200" s="7">
        <v>78.85560469936793</v>
      </c>
      <c r="D200" s="7">
        <v>79.349798727598795</v>
      </c>
      <c r="F200" s="1">
        <f t="shared" si="18"/>
        <v>107.74978779428281</v>
      </c>
      <c r="G200" s="1">
        <f t="shared" si="19"/>
        <v>-108.13545751921342</v>
      </c>
      <c r="I200" s="1">
        <f t="shared" si="17"/>
        <v>-0.38566972493060803</v>
      </c>
      <c r="J200" s="1">
        <f t="shared" si="20"/>
        <v>4.614330275069392</v>
      </c>
      <c r="K200" s="1">
        <f t="shared" si="21"/>
        <v>0.54331622890575426</v>
      </c>
    </row>
    <row r="201" spans="2:11" x14ac:dyDescent="0.2">
      <c r="B201" s="6">
        <v>41922</v>
      </c>
      <c r="C201" s="7">
        <v>78.898029281188911</v>
      </c>
      <c r="D201" s="7">
        <v>79.374909529295849</v>
      </c>
      <c r="F201" s="1">
        <f t="shared" si="18"/>
        <v>107.80775754425682</v>
      </c>
      <c r="G201" s="1">
        <f t="shared" si="19"/>
        <v>-108.16967774502025</v>
      </c>
      <c r="I201" s="1">
        <f t="shared" si="17"/>
        <v>-0.36192020076343567</v>
      </c>
      <c r="J201" s="1">
        <f t="shared" si="20"/>
        <v>4.6380797992365643</v>
      </c>
      <c r="K201" s="1">
        <f t="shared" si="21"/>
        <v>0.51337059503815341</v>
      </c>
    </row>
    <row r="202" spans="2:11" x14ac:dyDescent="0.2">
      <c r="B202" s="6">
        <v>41925</v>
      </c>
      <c r="C202" s="7">
        <v>78.923687436645096</v>
      </c>
      <c r="D202" s="7">
        <v>79.414218209141609</v>
      </c>
      <c r="F202" s="1">
        <f t="shared" si="18"/>
        <v>107.84281733253866</v>
      </c>
      <c r="G202" s="1">
        <f t="shared" si="19"/>
        <v>-108.22324640111968</v>
      </c>
      <c r="I202" s="1">
        <f t="shared" si="17"/>
        <v>-0.38042906858102299</v>
      </c>
      <c r="J202" s="1">
        <f t="shared" si="20"/>
        <v>4.619570931418977</v>
      </c>
      <c r="K202" s="1">
        <f t="shared" si="21"/>
        <v>-0.39986154192876217</v>
      </c>
    </row>
    <row r="203" spans="2:11" x14ac:dyDescent="0.2">
      <c r="B203" s="6">
        <v>41926</v>
      </c>
      <c r="C203" s="7">
        <v>78.951151494996168</v>
      </c>
      <c r="D203" s="7">
        <v>79.439271663062897</v>
      </c>
      <c r="F203" s="1">
        <f t="shared" si="18"/>
        <v>107.88034474064845</v>
      </c>
      <c r="G203" s="1">
        <f t="shared" si="19"/>
        <v>-108.25738847514705</v>
      </c>
      <c r="I203" s="1">
        <f t="shared" si="17"/>
        <v>-0.37704373449859929</v>
      </c>
      <c r="J203" s="1">
        <f t="shared" si="20"/>
        <v>4.6229562655014007</v>
      </c>
      <c r="K203" s="1">
        <f t="shared" si="21"/>
        <v>7.3255596909547208E-2</v>
      </c>
    </row>
    <row r="204" spans="2:11" x14ac:dyDescent="0.2">
      <c r="B204" s="6">
        <v>41927</v>
      </c>
      <c r="C204" s="7">
        <v>79.00492501715911</v>
      </c>
      <c r="D204" s="7">
        <v>79.471239795411478</v>
      </c>
      <c r="F204" s="1">
        <f t="shared" si="18"/>
        <v>107.9538218970801</v>
      </c>
      <c r="G204" s="1">
        <f t="shared" si="19"/>
        <v>-108.30095365959592</v>
      </c>
      <c r="I204" s="1">
        <f t="shared" si="17"/>
        <v>-0.34713176251581501</v>
      </c>
      <c r="J204" s="1">
        <f t="shared" si="20"/>
        <v>4.652868237484185</v>
      </c>
      <c r="K204" s="1">
        <f t="shared" si="21"/>
        <v>0.64494699435309444</v>
      </c>
    </row>
    <row r="205" spans="2:11" x14ac:dyDescent="0.2">
      <c r="B205" s="6">
        <v>41928</v>
      </c>
      <c r="C205" s="7">
        <v>79.047336267880652</v>
      </c>
      <c r="D205" s="7">
        <v>79.493275516572041</v>
      </c>
      <c r="F205" s="1">
        <f t="shared" si="18"/>
        <v>108.01177343118803</v>
      </c>
      <c r="G205" s="1">
        <f t="shared" si="19"/>
        <v>-108.33098326052337</v>
      </c>
      <c r="I205" s="1">
        <f t="shared" si="17"/>
        <v>-0.31920982933533537</v>
      </c>
      <c r="J205" s="1">
        <f t="shared" si="20"/>
        <v>4.6807901706646646</v>
      </c>
      <c r="K205" s="1">
        <f t="shared" si="21"/>
        <v>0.59830808571488314</v>
      </c>
    </row>
    <row r="206" spans="2:11" x14ac:dyDescent="0.2">
      <c r="B206" s="6">
        <v>41929</v>
      </c>
      <c r="C206" s="7">
        <v>79.081509117940996</v>
      </c>
      <c r="D206" s="7">
        <v>79.518222012510265</v>
      </c>
      <c r="F206" s="1">
        <f t="shared" si="18"/>
        <v>108.05846785901426</v>
      </c>
      <c r="G206" s="1">
        <f t="shared" si="19"/>
        <v>-108.36497957551141</v>
      </c>
      <c r="I206" s="1">
        <f t="shared" ref="I206:I223" si="22">SUM(F206,G206)</f>
        <v>-0.30651171649715536</v>
      </c>
      <c r="J206" s="1">
        <f t="shared" si="20"/>
        <v>4.6934882835028446</v>
      </c>
      <c r="K206" s="1">
        <f t="shared" si="21"/>
        <v>0.27091409043772363</v>
      </c>
    </row>
    <row r="207" spans="2:11" x14ac:dyDescent="0.2">
      <c r="B207" s="6">
        <v>41932</v>
      </c>
      <c r="C207" s="7">
        <v>79.123310666955689</v>
      </c>
      <c r="D207" s="7">
        <v>79.553850559057111</v>
      </c>
      <c r="F207" s="1">
        <f t="shared" si="18"/>
        <v>108.11558628519306</v>
      </c>
      <c r="G207" s="1">
        <f t="shared" si="19"/>
        <v>-108.41353305949457</v>
      </c>
      <c r="I207" s="1">
        <f t="shared" si="22"/>
        <v>-0.29794677430150784</v>
      </c>
      <c r="J207" s="1">
        <f t="shared" si="20"/>
        <v>4.7020532256984922</v>
      </c>
      <c r="K207" s="1">
        <f t="shared" si="21"/>
        <v>0.18231933858783192</v>
      </c>
    </row>
    <row r="208" spans="2:11" x14ac:dyDescent="0.2">
      <c r="B208" s="6">
        <v>41933</v>
      </c>
      <c r="C208" s="7">
        <v>79.147424132118772</v>
      </c>
      <c r="D208" s="7">
        <v>79.580611915739581</v>
      </c>
      <c r="F208" s="1">
        <f t="shared" si="18"/>
        <v>108.14853537948017</v>
      </c>
      <c r="G208" s="1">
        <f t="shared" si="19"/>
        <v>-108.45000261071081</v>
      </c>
      <c r="I208" s="1">
        <f t="shared" si="22"/>
        <v>-0.30146723123064589</v>
      </c>
      <c r="J208" s="1">
        <f t="shared" si="20"/>
        <v>4.6985327687693541</v>
      </c>
      <c r="K208" s="1">
        <f t="shared" si="21"/>
        <v>-7.4898673248361275E-2</v>
      </c>
    </row>
    <row r="209" spans="2:11" x14ac:dyDescent="0.2">
      <c r="B209" s="6">
        <v>41934</v>
      </c>
      <c r="C209" s="7">
        <v>79.177871002262464</v>
      </c>
      <c r="D209" s="7">
        <v>79.621279861740149</v>
      </c>
      <c r="F209" s="1">
        <f t="shared" si="18"/>
        <v>108.19013855796685</v>
      </c>
      <c r="G209" s="1">
        <f t="shared" si="19"/>
        <v>-108.50542363278844</v>
      </c>
      <c r="I209" s="1">
        <f t="shared" si="22"/>
        <v>-0.3152850748215883</v>
      </c>
      <c r="J209" s="1">
        <f t="shared" si="20"/>
        <v>4.6847149251784117</v>
      </c>
      <c r="K209" s="1">
        <f t="shared" si="21"/>
        <v>-0.29452176964709781</v>
      </c>
    </row>
    <row r="210" spans="2:11" x14ac:dyDescent="0.2">
      <c r="B210" s="6">
        <v>41935</v>
      </c>
      <c r="C210" s="7">
        <v>79.230948530816249</v>
      </c>
      <c r="D210" s="7">
        <v>79.634315205535259</v>
      </c>
      <c r="F210" s="1">
        <f t="shared" si="18"/>
        <v>108.26266469558406</v>
      </c>
      <c r="G210" s="1">
        <f t="shared" si="19"/>
        <v>-108.52318779713174</v>
      </c>
      <c r="I210" s="1">
        <f t="shared" si="22"/>
        <v>-0.26052310154767611</v>
      </c>
      <c r="J210" s="1">
        <f t="shared" si="20"/>
        <v>4.7394768984523239</v>
      </c>
      <c r="K210" s="1">
        <f t="shared" si="21"/>
        <v>1.1621705216063209</v>
      </c>
    </row>
    <row r="211" spans="2:11" x14ac:dyDescent="0.2">
      <c r="B211" s="6">
        <v>41936</v>
      </c>
      <c r="C211" s="7">
        <v>79.267033543688711</v>
      </c>
      <c r="D211" s="7">
        <v>79.659538267149202</v>
      </c>
      <c r="F211" s="1">
        <f t="shared" si="18"/>
        <v>108.31197193879633</v>
      </c>
      <c r="G211" s="1">
        <f t="shared" si="19"/>
        <v>-108.55756100728973</v>
      </c>
      <c r="I211" s="1">
        <f t="shared" si="22"/>
        <v>-0.2455890684934019</v>
      </c>
      <c r="J211" s="1">
        <f t="shared" si="20"/>
        <v>4.7544109315065981</v>
      </c>
      <c r="K211" s="1">
        <f t="shared" si="21"/>
        <v>0.31460336669760519</v>
      </c>
    </row>
    <row r="212" spans="2:11" x14ac:dyDescent="0.2">
      <c r="B212" s="6">
        <v>41939</v>
      </c>
      <c r="C212" s="7">
        <v>79.297026180823153</v>
      </c>
      <c r="D212" s="7">
        <v>79.684503298940257</v>
      </c>
      <c r="F212" s="1">
        <f t="shared" si="18"/>
        <v>108.35295444471899</v>
      </c>
      <c r="G212" s="1">
        <f t="shared" si="19"/>
        <v>-108.59158258236613</v>
      </c>
      <c r="I212" s="1">
        <f t="shared" si="22"/>
        <v>-0.23862813764714019</v>
      </c>
      <c r="J212" s="1">
        <f t="shared" si="20"/>
        <v>4.7613718623528598</v>
      </c>
      <c r="K212" s="1">
        <f t="shared" si="21"/>
        <v>0.14630287888416421</v>
      </c>
    </row>
    <row r="213" spans="2:11" x14ac:dyDescent="0.2">
      <c r="B213" s="6">
        <v>41940</v>
      </c>
      <c r="C213" s="7">
        <v>79.348573672915151</v>
      </c>
      <c r="D213" s="7">
        <v>79.717302471951257</v>
      </c>
      <c r="F213" s="1">
        <f t="shared" si="18"/>
        <v>108.4233899116134</v>
      </c>
      <c r="G213" s="1">
        <f t="shared" si="19"/>
        <v>-108.63628028338957</v>
      </c>
      <c r="I213" s="1">
        <f t="shared" si="22"/>
        <v>-0.21289037177616876</v>
      </c>
      <c r="J213" s="1">
        <f t="shared" si="20"/>
        <v>4.7871096282238312</v>
      </c>
      <c r="K213" s="1">
        <f t="shared" si="21"/>
        <v>0.53909782891255309</v>
      </c>
    </row>
    <row r="214" spans="2:11" x14ac:dyDescent="0.2">
      <c r="B214" s="6">
        <v>41941</v>
      </c>
      <c r="C214" s="7">
        <v>79.393740526284247</v>
      </c>
      <c r="D214" s="7">
        <v>79.733315799358706</v>
      </c>
      <c r="F214" s="1">
        <f t="shared" si="18"/>
        <v>108.48510675323055</v>
      </c>
      <c r="G214" s="1">
        <f t="shared" si="19"/>
        <v>-108.65810275191976</v>
      </c>
      <c r="I214" s="1">
        <f t="shared" si="22"/>
        <v>-0.17299599868920268</v>
      </c>
      <c r="J214" s="1">
        <f t="shared" si="20"/>
        <v>4.8270040013107973</v>
      </c>
      <c r="K214" s="1">
        <f t="shared" si="21"/>
        <v>0.82991742359949006</v>
      </c>
    </row>
    <row r="215" spans="2:11" x14ac:dyDescent="0.2">
      <c r="B215" s="6">
        <v>41942</v>
      </c>
      <c r="C215" s="7">
        <v>79.431793673614919</v>
      </c>
      <c r="D215" s="7">
        <v>79.762554556586565</v>
      </c>
      <c r="F215" s="1">
        <f t="shared" si="18"/>
        <v>108.53710329254334</v>
      </c>
      <c r="G215" s="1">
        <f t="shared" si="19"/>
        <v>-108.69794842816377</v>
      </c>
      <c r="I215" s="1">
        <f t="shared" si="22"/>
        <v>-0.16084513562043412</v>
      </c>
      <c r="J215" s="1">
        <f t="shared" si="20"/>
        <v>4.8391548643795659</v>
      </c>
      <c r="K215" s="1">
        <f t="shared" si="21"/>
        <v>0.25141050623706213</v>
      </c>
    </row>
    <row r="216" spans="2:11" x14ac:dyDescent="0.2">
      <c r="B216" s="6">
        <v>41943</v>
      </c>
      <c r="C216" s="7">
        <v>79.455501724171285</v>
      </c>
      <c r="D216" s="7">
        <v>79.786856173498762</v>
      </c>
      <c r="F216" s="1">
        <f t="shared" si="18"/>
        <v>108.5694984206538</v>
      </c>
      <c r="G216" s="1">
        <f t="shared" si="19"/>
        <v>-108.73106592191165</v>
      </c>
      <c r="I216" s="1">
        <f t="shared" si="22"/>
        <v>-0.16156750125784924</v>
      </c>
      <c r="J216" s="1">
        <f t="shared" si="20"/>
        <v>4.8384324987421508</v>
      </c>
      <c r="K216" s="1">
        <f t="shared" si="21"/>
        <v>-1.4928630693831544E-2</v>
      </c>
    </row>
    <row r="217" spans="2:11" x14ac:dyDescent="0.2">
      <c r="B217" s="6">
        <v>41946</v>
      </c>
      <c r="C217" s="7">
        <v>79.502378152432414</v>
      </c>
      <c r="D217" s="7">
        <v>79.815768589050109</v>
      </c>
      <c r="F217" s="1">
        <f t="shared" si="18"/>
        <v>108.63355125769623</v>
      </c>
      <c r="G217" s="1">
        <f t="shared" si="19"/>
        <v>-108.77046686978757</v>
      </c>
      <c r="I217" s="1">
        <f t="shared" si="22"/>
        <v>-0.13691561209134306</v>
      </c>
      <c r="J217" s="1">
        <f t="shared" si="20"/>
        <v>4.8630843879086569</v>
      </c>
      <c r="K217" s="1">
        <f t="shared" si="21"/>
        <v>0.50820799494838842</v>
      </c>
    </row>
    <row r="218" spans="2:11" x14ac:dyDescent="0.2">
      <c r="B218" s="6">
        <v>41947</v>
      </c>
      <c r="C218" s="7">
        <v>79.545182587161563</v>
      </c>
      <c r="D218" s="7">
        <v>79.83947884845854</v>
      </c>
      <c r="F218" s="1">
        <f t="shared" si="18"/>
        <v>108.69204004585914</v>
      </c>
      <c r="G218" s="1">
        <f t="shared" si="19"/>
        <v>-108.80277847977453</v>
      </c>
      <c r="I218" s="1">
        <f t="shared" si="22"/>
        <v>-0.11073843391538674</v>
      </c>
      <c r="J218" s="1">
        <f t="shared" si="20"/>
        <v>4.8892615660846133</v>
      </c>
      <c r="K218" s="1">
        <f t="shared" si="21"/>
        <v>0.53683987765878916</v>
      </c>
    </row>
    <row r="219" spans="2:11" x14ac:dyDescent="0.2">
      <c r="B219" s="6">
        <v>41948</v>
      </c>
      <c r="C219" s="7">
        <v>79.56220082825358</v>
      </c>
      <c r="D219" s="7">
        <v>79.872932585798182</v>
      </c>
      <c r="F219" s="1">
        <f t="shared" si="18"/>
        <v>108.71529409195122</v>
      </c>
      <c r="G219" s="1">
        <f t="shared" si="19"/>
        <v>-108.8483682008697</v>
      </c>
      <c r="I219" s="1">
        <f t="shared" si="22"/>
        <v>-0.13307410891847837</v>
      </c>
      <c r="J219" s="1">
        <f t="shared" si="20"/>
        <v>4.8669258910815216</v>
      </c>
      <c r="K219" s="1">
        <f t="shared" si="21"/>
        <v>-0.45787791847653808</v>
      </c>
    </row>
    <row r="220" spans="2:11" x14ac:dyDescent="0.2">
      <c r="B220" s="6">
        <v>41949</v>
      </c>
      <c r="C220" s="7">
        <v>79.58521267194277</v>
      </c>
      <c r="D220" s="7">
        <v>79.887317476642849</v>
      </c>
      <c r="F220" s="1">
        <f t="shared" si="18"/>
        <v>108.74673790984747</v>
      </c>
      <c r="G220" s="1">
        <f t="shared" si="19"/>
        <v>-108.86797148629444</v>
      </c>
      <c r="I220" s="1">
        <f t="shared" si="22"/>
        <v>-0.12123357644696853</v>
      </c>
      <c r="J220" s="1">
        <f t="shared" si="20"/>
        <v>4.8787664235530315</v>
      </c>
      <c r="K220" s="1">
        <f t="shared" si="21"/>
        <v>0.24299019331214836</v>
      </c>
    </row>
    <row r="221" spans="2:11" x14ac:dyDescent="0.2">
      <c r="B221" s="6">
        <v>41950</v>
      </c>
      <c r="C221" s="7">
        <v>79.61037035716349</v>
      </c>
      <c r="D221" s="7">
        <v>79.91176237919781</v>
      </c>
      <c r="F221" s="1">
        <f t="shared" si="18"/>
        <v>108.781113846146</v>
      </c>
      <c r="G221" s="1">
        <f t="shared" si="19"/>
        <v>-108.90128424529547</v>
      </c>
      <c r="I221" s="1">
        <f t="shared" si="22"/>
        <v>-0.12017039914947247</v>
      </c>
      <c r="J221" s="1">
        <f t="shared" si="20"/>
        <v>4.8798296008505275</v>
      </c>
      <c r="K221" s="1">
        <f t="shared" si="21"/>
        <v>2.1789554543379781E-2</v>
      </c>
    </row>
    <row r="222" spans="2:11" x14ac:dyDescent="0.2">
      <c r="B222" s="6">
        <v>41953</v>
      </c>
      <c r="C222" s="7">
        <v>79.643074134969638</v>
      </c>
      <c r="D222" s="7">
        <v>79.93966510874499</v>
      </c>
      <c r="F222" s="1">
        <f t="shared" si="18"/>
        <v>108.82580090589423</v>
      </c>
      <c r="G222" s="1">
        <f t="shared" si="19"/>
        <v>-108.93930922423685</v>
      </c>
      <c r="I222" s="1">
        <f t="shared" si="22"/>
        <v>-0.11350831834262465</v>
      </c>
      <c r="J222" s="1">
        <f t="shared" si="20"/>
        <v>4.8864916816573754</v>
      </c>
      <c r="K222" s="1">
        <f t="shared" si="21"/>
        <v>0.13642970874054547</v>
      </c>
    </row>
    <row r="223" spans="2:11" x14ac:dyDescent="0.2">
      <c r="B223" s="6">
        <v>41954</v>
      </c>
      <c r="C223" s="7">
        <v>79.685638405108747</v>
      </c>
      <c r="D223" s="7">
        <v>79.952689825852616</v>
      </c>
      <c r="F223" s="1">
        <f t="shared" si="18"/>
        <v>108.88396152862477</v>
      </c>
      <c r="G223" s="1">
        <f t="shared" si="19"/>
        <v>-108.95705890685831</v>
      </c>
      <c r="I223" s="1">
        <f t="shared" si="22"/>
        <v>-7.3097378233541122E-2</v>
      </c>
      <c r="J223" s="1">
        <f t="shared" si="20"/>
        <v>4.9269026217664589</v>
      </c>
      <c r="K223" s="1">
        <f t="shared" si="21"/>
        <v>0.823592067810342</v>
      </c>
    </row>
    <row r="224" spans="2:11" x14ac:dyDescent="0.2">
      <c r="B224" s="6">
        <v>41955</v>
      </c>
      <c r="C224" s="7">
        <v>79.711251811694638</v>
      </c>
      <c r="D224" s="7">
        <v>79.983746996942273</v>
      </c>
      <c r="F224" s="1">
        <f t="shared" si="18"/>
        <v>108.91896017120496</v>
      </c>
      <c r="G224" s="1">
        <f t="shared" si="19"/>
        <v>-108.99938266140948</v>
      </c>
      <c r="I224" s="1">
        <f t="shared" ref="I224:I250" si="23">SUM(F224,G224)</f>
        <v>-8.0422490204526298E-2</v>
      </c>
      <c r="J224" s="1">
        <f t="shared" si="20"/>
        <v>4.9195775097954737</v>
      </c>
      <c r="K224" s="1">
        <f t="shared" si="21"/>
        <v>-0.14878643382074633</v>
      </c>
    </row>
    <row r="225" spans="2:11" x14ac:dyDescent="0.2">
      <c r="B225" s="6">
        <v>41956</v>
      </c>
      <c r="C225" s="7">
        <v>79.742155739576006</v>
      </c>
      <c r="D225" s="7">
        <v>80.012443122266902</v>
      </c>
      <c r="F225" s="1">
        <f t="shared" si="18"/>
        <v>108.96118788201794</v>
      </c>
      <c r="G225" s="1">
        <f t="shared" si="19"/>
        <v>-109.03848885563765</v>
      </c>
      <c r="I225" s="1">
        <f t="shared" si="23"/>
        <v>-7.7300973619713886E-2</v>
      </c>
      <c r="J225" s="1">
        <f t="shared" si="20"/>
        <v>4.9226990263802861</v>
      </c>
      <c r="K225" s="1">
        <f t="shared" si="21"/>
        <v>6.3430786119455074E-2</v>
      </c>
    </row>
    <row r="226" spans="2:11" x14ac:dyDescent="0.2">
      <c r="B226" s="6">
        <v>41957</v>
      </c>
      <c r="C226" s="7">
        <v>79.791472660972914</v>
      </c>
      <c r="D226" s="7">
        <v>80.049386834329368</v>
      </c>
      <c r="F226" s="1">
        <f t="shared" si="18"/>
        <v>109.02857545498047</v>
      </c>
      <c r="G226" s="1">
        <f t="shared" si="19"/>
        <v>-109.08883460660859</v>
      </c>
      <c r="I226" s="1">
        <f t="shared" si="23"/>
        <v>-6.025915162811657E-2</v>
      </c>
      <c r="J226" s="1">
        <f t="shared" si="20"/>
        <v>4.9397408483718834</v>
      </c>
      <c r="K226" s="1">
        <f t="shared" si="21"/>
        <v>0.34559072946063624</v>
      </c>
    </row>
    <row r="227" spans="2:11" x14ac:dyDescent="0.2">
      <c r="B227" s="6">
        <v>41960</v>
      </c>
      <c r="C227" s="7">
        <v>79.825819335686205</v>
      </c>
      <c r="D227" s="7">
        <v>80.078077111352385</v>
      </c>
      <c r="F227" s="1">
        <f t="shared" ref="F227:F257" si="24">C227*$F$5</f>
        <v>109.07550740009593</v>
      </c>
      <c r="G227" s="1">
        <f t="shared" ref="G227:G257" si="25">$G$5*D227</f>
        <v>-109.12793283095175</v>
      </c>
      <c r="I227" s="1">
        <f t="shared" si="23"/>
        <v>-5.2425430855819855E-2</v>
      </c>
      <c r="J227" s="1">
        <f t="shared" si="20"/>
        <v>4.9475745691441801</v>
      </c>
      <c r="K227" s="1">
        <f t="shared" si="21"/>
        <v>0.15846004867201904</v>
      </c>
    </row>
    <row r="228" spans="2:11" x14ac:dyDescent="0.2">
      <c r="B228" s="6">
        <v>41961</v>
      </c>
      <c r="C228" s="7">
        <v>79.863944343891191</v>
      </c>
      <c r="D228" s="7">
        <v>80.097326331540614</v>
      </c>
      <c r="F228" s="1">
        <f t="shared" si="24"/>
        <v>109.12760213146478</v>
      </c>
      <c r="G228" s="1">
        <f t="shared" si="25"/>
        <v>-109.15416507432627</v>
      </c>
      <c r="I228" s="1">
        <f t="shared" si="23"/>
        <v>-2.6562942861488636E-2</v>
      </c>
      <c r="J228" s="1">
        <f t="shared" si="20"/>
        <v>4.9734370571385114</v>
      </c>
      <c r="K228" s="1">
        <f t="shared" si="21"/>
        <v>0.5213691416282884</v>
      </c>
    </row>
    <row r="229" spans="2:11" x14ac:dyDescent="0.2">
      <c r="B229" s="6">
        <v>41962</v>
      </c>
      <c r="C229" s="7">
        <v>79.893562270712167</v>
      </c>
      <c r="D229" s="7">
        <v>80.112358140597138</v>
      </c>
      <c r="F229" s="1">
        <f t="shared" si="24"/>
        <v>109.16807262613709</v>
      </c>
      <c r="G229" s="1">
        <f t="shared" si="25"/>
        <v>-109.1746499599307</v>
      </c>
      <c r="I229" s="1">
        <f t="shared" si="23"/>
        <v>-6.5773337936150256E-3</v>
      </c>
      <c r="J229" s="1">
        <f t="shared" si="20"/>
        <v>4.993422666206385</v>
      </c>
      <c r="K229" s="1">
        <f t="shared" si="21"/>
        <v>0.40104178064268237</v>
      </c>
    </row>
    <row r="230" spans="2:11" x14ac:dyDescent="0.2">
      <c r="B230" s="6">
        <v>41963</v>
      </c>
      <c r="C230" s="7">
        <v>79.922252207917396</v>
      </c>
      <c r="D230" s="7">
        <v>80.139498266021221</v>
      </c>
      <c r="F230" s="1">
        <f t="shared" si="24"/>
        <v>109.20727509826928</v>
      </c>
      <c r="G230" s="1">
        <f t="shared" si="25"/>
        <v>-109.21163568550182</v>
      </c>
      <c r="I230" s="1">
        <f t="shared" si="23"/>
        <v>-4.3605872325400696E-3</v>
      </c>
      <c r="J230" s="1">
        <f t="shared" si="20"/>
        <v>4.9956394127674599</v>
      </c>
      <c r="K230" s="1">
        <f t="shared" si="21"/>
        <v>4.4383478247275641E-2</v>
      </c>
    </row>
    <row r="231" spans="2:11" x14ac:dyDescent="0.2">
      <c r="B231" s="6">
        <v>41964</v>
      </c>
      <c r="C231" s="7">
        <v>79.961224511726542</v>
      </c>
      <c r="D231" s="7">
        <v>80.17461402152243</v>
      </c>
      <c r="F231" s="1">
        <f t="shared" si="24"/>
        <v>109.26052759035655</v>
      </c>
      <c r="G231" s="1">
        <f t="shared" si="25"/>
        <v>-109.25949035366918</v>
      </c>
      <c r="I231" s="1">
        <f t="shared" si="23"/>
        <v>1.0372366873667715E-3</v>
      </c>
      <c r="J231" s="1">
        <f t="shared" si="20"/>
        <v>5.0010372366873668</v>
      </c>
      <c r="K231" s="1">
        <f t="shared" si="21"/>
        <v>0.10799237854303087</v>
      </c>
    </row>
    <row r="232" spans="2:11" x14ac:dyDescent="0.2">
      <c r="B232" s="6">
        <v>41967</v>
      </c>
      <c r="C232" s="7">
        <v>79.988228499474729</v>
      </c>
      <c r="D232" s="7">
        <v>80.199194304587309</v>
      </c>
      <c r="F232" s="1">
        <f t="shared" si="24"/>
        <v>109.29742634930412</v>
      </c>
      <c r="G232" s="1">
        <f t="shared" si="25"/>
        <v>-109.29298760505222</v>
      </c>
      <c r="I232" s="1">
        <f t="shared" si="23"/>
        <v>4.4387442518996068E-3</v>
      </c>
      <c r="J232" s="1">
        <f t="shared" si="20"/>
        <v>5.0044387442518996</v>
      </c>
      <c r="K232" s="1">
        <f t="shared" si="21"/>
        <v>6.7992921117541044E-2</v>
      </c>
    </row>
    <row r="233" spans="2:11" x14ac:dyDescent="0.2">
      <c r="B233" s="6">
        <v>41968</v>
      </c>
      <c r="C233" s="7">
        <v>80.014491089075065</v>
      </c>
      <c r="D233" s="7">
        <v>80.216028326959702</v>
      </c>
      <c r="F233" s="1">
        <f t="shared" si="24"/>
        <v>109.33331204781791</v>
      </c>
      <c r="G233" s="1">
        <f t="shared" si="25"/>
        <v>-109.31592849135964</v>
      </c>
      <c r="I233" s="1">
        <f t="shared" si="23"/>
        <v>1.7383556458270277E-2</v>
      </c>
      <c r="J233" s="1">
        <f t="shared" si="20"/>
        <v>5.0173835564582703</v>
      </c>
      <c r="K233" s="1">
        <f t="shared" si="21"/>
        <v>0.25833264683743951</v>
      </c>
    </row>
    <row r="234" spans="2:11" x14ac:dyDescent="0.2">
      <c r="B234" s="6">
        <v>41969</v>
      </c>
      <c r="C234" s="7">
        <v>80.048639875631096</v>
      </c>
      <c r="D234" s="7">
        <v>80.241133947142501</v>
      </c>
      <c r="F234" s="1">
        <f t="shared" si="24"/>
        <v>109.3799735948173</v>
      </c>
      <c r="G234" s="1">
        <f t="shared" si="25"/>
        <v>-109.35014165595872</v>
      </c>
      <c r="I234" s="1">
        <f t="shared" si="23"/>
        <v>2.9831938858578155E-2</v>
      </c>
      <c r="J234" s="1">
        <f t="shared" si="20"/>
        <v>5.0298319388585782</v>
      </c>
      <c r="K234" s="1">
        <f t="shared" si="21"/>
        <v>0.24779778588247997</v>
      </c>
    </row>
    <row r="235" spans="2:11" x14ac:dyDescent="0.2">
      <c r="B235" s="6">
        <v>41971</v>
      </c>
      <c r="C235" s="7">
        <v>80.073944100596506</v>
      </c>
      <c r="D235" s="7">
        <v>80.269413248216296</v>
      </c>
      <c r="F235" s="1">
        <f t="shared" si="24"/>
        <v>109.41454976579102</v>
      </c>
      <c r="G235" s="1">
        <f t="shared" si="25"/>
        <v>-109.38867981495817</v>
      </c>
      <c r="I235" s="1">
        <f t="shared" si="23"/>
        <v>2.5869950832856148E-2</v>
      </c>
      <c r="J235" s="1">
        <f t="shared" si="20"/>
        <v>5.0258699508328561</v>
      </c>
      <c r="K235" s="1">
        <f t="shared" si="21"/>
        <v>-7.88008291057644E-2</v>
      </c>
    </row>
    <row r="236" spans="2:11" x14ac:dyDescent="0.2">
      <c r="B236" s="6">
        <v>41974</v>
      </c>
      <c r="C236" s="7">
        <v>80.093364486570039</v>
      </c>
      <c r="D236" s="7">
        <v>80.296091152259777</v>
      </c>
      <c r="F236" s="1">
        <f t="shared" si="24"/>
        <v>109.44108614802421</v>
      </c>
      <c r="G236" s="1">
        <f t="shared" si="25"/>
        <v>-109.42503563949276</v>
      </c>
      <c r="I236" s="1">
        <f t="shared" si="23"/>
        <v>1.6050508531449736E-2</v>
      </c>
      <c r="J236" s="1">
        <f t="shared" si="20"/>
        <v>5.0160505085314497</v>
      </c>
      <c r="K236" s="1">
        <f t="shared" si="21"/>
        <v>-0.19556907408029414</v>
      </c>
    </row>
    <row r="237" spans="2:11" x14ac:dyDescent="0.2">
      <c r="B237" s="6">
        <v>41975</v>
      </c>
      <c r="C237" s="7">
        <v>80.137318527984078</v>
      </c>
      <c r="D237" s="7">
        <v>80.311397555489791</v>
      </c>
      <c r="F237" s="1">
        <f t="shared" si="24"/>
        <v>109.5011457804767</v>
      </c>
      <c r="G237" s="1">
        <f t="shared" si="25"/>
        <v>-109.44589473356473</v>
      </c>
      <c r="I237" s="1">
        <f t="shared" si="23"/>
        <v>5.5251046911976687E-2</v>
      </c>
      <c r="J237" s="1">
        <f t="shared" si="20"/>
        <v>5.0552510469119767</v>
      </c>
      <c r="K237" s="1">
        <f t="shared" si="21"/>
        <v>0.7784641563823006</v>
      </c>
    </row>
    <row r="238" spans="2:11" x14ac:dyDescent="0.2">
      <c r="B238" s="6">
        <v>41976</v>
      </c>
      <c r="C238" s="7">
        <v>80.166981028105965</v>
      </c>
      <c r="D238" s="7">
        <v>80.34036010433617</v>
      </c>
      <c r="F238" s="1">
        <f t="shared" si="24"/>
        <v>109.54167718094934</v>
      </c>
      <c r="G238" s="1">
        <f t="shared" si="25"/>
        <v>-109.48536400154835</v>
      </c>
      <c r="I238" s="1">
        <f t="shared" si="23"/>
        <v>5.6313179400987678E-2</v>
      </c>
      <c r="J238" s="1">
        <f t="shared" si="20"/>
        <v>5.0563131794009877</v>
      </c>
      <c r="K238" s="1">
        <f t="shared" si="21"/>
        <v>2.100827268948147E-2</v>
      </c>
    </row>
    <row r="239" spans="2:11" x14ac:dyDescent="0.2">
      <c r="B239" s="6">
        <v>41977</v>
      </c>
      <c r="C239" s="7">
        <v>80.191376603777769</v>
      </c>
      <c r="D239" s="7">
        <v>80.364305232404206</v>
      </c>
      <c r="F239" s="1">
        <f t="shared" si="24"/>
        <v>109.57501175636446</v>
      </c>
      <c r="G239" s="1">
        <f t="shared" si="25"/>
        <v>-109.5179956832982</v>
      </c>
      <c r="I239" s="1">
        <f t="shared" si="23"/>
        <v>5.7016073066264994E-2</v>
      </c>
      <c r="J239" s="1">
        <f t="shared" si="20"/>
        <v>5.057016073066265</v>
      </c>
      <c r="K239" s="1">
        <f t="shared" si="21"/>
        <v>1.3900341793739984E-2</v>
      </c>
    </row>
    <row r="240" spans="2:11" x14ac:dyDescent="0.2">
      <c r="B240" s="6">
        <v>41978</v>
      </c>
      <c r="C240" s="7">
        <v>80.23526626097518</v>
      </c>
      <c r="D240" s="7">
        <v>80.390937958523992</v>
      </c>
      <c r="F240" s="1">
        <f t="shared" si="24"/>
        <v>109.63498341300718</v>
      </c>
      <c r="G240" s="1">
        <f t="shared" si="25"/>
        <v>-109.55428994075226</v>
      </c>
      <c r="I240" s="1">
        <f t="shared" si="23"/>
        <v>8.0693472254921517E-2</v>
      </c>
      <c r="J240" s="1">
        <f t="shared" si="20"/>
        <v>5.0806934722549215</v>
      </c>
      <c r="K240" s="1">
        <f t="shared" si="21"/>
        <v>0.46711620875920362</v>
      </c>
    </row>
    <row r="241" spans="2:11" x14ac:dyDescent="0.2">
      <c r="B241" s="6">
        <v>41981</v>
      </c>
      <c r="C241" s="7">
        <v>80.28373180373984</v>
      </c>
      <c r="D241" s="7">
        <v>80.417435305974436</v>
      </c>
      <c r="F241" s="1">
        <f t="shared" si="24"/>
        <v>109.70120764612462</v>
      </c>
      <c r="G241" s="1">
        <f t="shared" si="25"/>
        <v>-109.59039970833258</v>
      </c>
      <c r="I241" s="1">
        <f t="shared" si="23"/>
        <v>0.11080793779203191</v>
      </c>
      <c r="J241" s="1">
        <f t="shared" si="20"/>
        <v>5.1108079377920319</v>
      </c>
      <c r="K241" s="1">
        <f t="shared" si="21"/>
        <v>0.59097383145199645</v>
      </c>
    </row>
    <row r="242" spans="2:11" x14ac:dyDescent="0.2">
      <c r="B242" s="6">
        <v>41982</v>
      </c>
      <c r="C242" s="7">
        <v>80.319503090184696</v>
      </c>
      <c r="D242" s="7">
        <v>80.44974819532311</v>
      </c>
      <c r="F242" s="1">
        <f t="shared" si="24"/>
        <v>109.7500862076201</v>
      </c>
      <c r="G242" s="1">
        <f t="shared" si="25"/>
        <v>-109.63443471698436</v>
      </c>
      <c r="I242" s="1">
        <f t="shared" si="23"/>
        <v>0.11565149063574154</v>
      </c>
      <c r="J242" s="1">
        <f t="shared" si="20"/>
        <v>5.1156514906357415</v>
      </c>
      <c r="K242" s="1">
        <f t="shared" si="21"/>
        <v>9.4725906649988798E-2</v>
      </c>
    </row>
    <row r="243" spans="2:11" x14ac:dyDescent="0.2">
      <c r="B243" s="6">
        <v>41983</v>
      </c>
      <c r="C243" s="7">
        <v>80.360513801882604</v>
      </c>
      <c r="D243" s="7">
        <v>80.467373853918801</v>
      </c>
      <c r="F243" s="1">
        <f t="shared" si="24"/>
        <v>109.80612401875082</v>
      </c>
      <c r="G243" s="1">
        <f t="shared" si="25"/>
        <v>-109.65845442071247</v>
      </c>
      <c r="I243" s="1">
        <f t="shared" si="23"/>
        <v>0.14766959803834823</v>
      </c>
      <c r="J243" s="1">
        <f t="shared" si="20"/>
        <v>5.1476695980383482</v>
      </c>
      <c r="K243" s="1">
        <f t="shared" si="21"/>
        <v>0.62393470878518931</v>
      </c>
    </row>
    <row r="244" spans="2:11" x14ac:dyDescent="0.2">
      <c r="B244" s="6">
        <v>41984</v>
      </c>
      <c r="C244" s="7">
        <v>80.397851275871716</v>
      </c>
      <c r="D244" s="7">
        <v>80.508004185340269</v>
      </c>
      <c r="F244" s="1">
        <f t="shared" si="24"/>
        <v>109.85714264849108</v>
      </c>
      <c r="G244" s="1">
        <f t="shared" si="25"/>
        <v>-109.71382418280223</v>
      </c>
      <c r="I244" s="1">
        <f t="shared" si="23"/>
        <v>0.14331846568884998</v>
      </c>
      <c r="J244" s="1">
        <f t="shared" si="20"/>
        <v>5.14331846568885</v>
      </c>
      <c r="K244" s="1">
        <f t="shared" si="21"/>
        <v>-8.4561998941893285E-2</v>
      </c>
    </row>
    <row r="245" spans="2:11" x14ac:dyDescent="0.2">
      <c r="B245" s="6">
        <v>41985</v>
      </c>
      <c r="C245" s="7">
        <v>80.430648903213935</v>
      </c>
      <c r="D245" s="7">
        <v>80.52903654956404</v>
      </c>
      <c r="F245" s="1">
        <f t="shared" si="24"/>
        <v>109.90195794601816</v>
      </c>
      <c r="G245" s="1">
        <f t="shared" si="25"/>
        <v>-109.74248643985288</v>
      </c>
      <c r="I245" s="1">
        <f t="shared" si="23"/>
        <v>0.15947150616527495</v>
      </c>
      <c r="J245" s="1">
        <f t="shared" si="20"/>
        <v>5.1594715061652749</v>
      </c>
      <c r="K245" s="1">
        <f t="shared" si="21"/>
        <v>0.3135665922689756</v>
      </c>
    </row>
    <row r="246" spans="2:11" x14ac:dyDescent="0.2">
      <c r="B246" s="6">
        <v>41988</v>
      </c>
      <c r="C246" s="7">
        <v>80.482516867663577</v>
      </c>
      <c r="D246" s="7">
        <v>80.569468332945647</v>
      </c>
      <c r="F246" s="1">
        <f t="shared" si="24"/>
        <v>109.97283131239557</v>
      </c>
      <c r="G246" s="1">
        <f t="shared" si="25"/>
        <v>-109.79758562679974</v>
      </c>
      <c r="I246" s="1">
        <f t="shared" si="23"/>
        <v>0.17524568559582576</v>
      </c>
      <c r="J246" s="1">
        <f t="shared" si="20"/>
        <v>5.1752456855958258</v>
      </c>
      <c r="K246" s="1">
        <f t="shared" si="21"/>
        <v>0.3052660539708304</v>
      </c>
    </row>
    <row r="247" spans="2:11" x14ac:dyDescent="0.2">
      <c r="B247" s="6">
        <v>41989</v>
      </c>
      <c r="C247" s="7">
        <v>80.534887961476244</v>
      </c>
      <c r="D247" s="7">
        <v>80.607021593653712</v>
      </c>
      <c r="F247" s="1">
        <f t="shared" si="24"/>
        <v>110.04439216423842</v>
      </c>
      <c r="G247" s="1">
        <f t="shared" si="25"/>
        <v>-109.84876205185844</v>
      </c>
      <c r="I247" s="1">
        <f t="shared" si="23"/>
        <v>0.1956301123799733</v>
      </c>
      <c r="J247" s="1">
        <f t="shared" si="20"/>
        <v>5.1956301123799733</v>
      </c>
      <c r="K247" s="1">
        <f t="shared" si="21"/>
        <v>0.39310957786299427</v>
      </c>
    </row>
    <row r="248" spans="2:11" x14ac:dyDescent="0.2">
      <c r="B248" s="6">
        <v>41990</v>
      </c>
      <c r="C248" s="7">
        <v>80.571558550948609</v>
      </c>
      <c r="D248" s="7">
        <v>80.64094155157882</v>
      </c>
      <c r="F248" s="1">
        <f t="shared" si="24"/>
        <v>110.09449955037796</v>
      </c>
      <c r="G248" s="1">
        <f t="shared" si="25"/>
        <v>-109.89498712398314</v>
      </c>
      <c r="I248" s="1">
        <f t="shared" si="23"/>
        <v>0.19951242639481848</v>
      </c>
      <c r="J248" s="1">
        <f t="shared" si="20"/>
        <v>5.1995124263948185</v>
      </c>
      <c r="K248" s="1">
        <f t="shared" si="21"/>
        <v>7.4694775581363976E-2</v>
      </c>
    </row>
    <row r="249" spans="2:11" x14ac:dyDescent="0.2">
      <c r="B249" s="6">
        <v>41991</v>
      </c>
      <c r="C249" s="7">
        <v>80.593598738064117</v>
      </c>
      <c r="D249" s="7">
        <v>80.669270638465647</v>
      </c>
      <c r="F249" s="1">
        <f t="shared" si="24"/>
        <v>110.12461567837794</v>
      </c>
      <c r="G249" s="1">
        <f t="shared" si="25"/>
        <v>-109.93359312955255</v>
      </c>
      <c r="I249" s="1">
        <f t="shared" si="23"/>
        <v>0.19102254882538716</v>
      </c>
      <c r="J249" s="1">
        <f t="shared" si="20"/>
        <v>5.1910225488253872</v>
      </c>
      <c r="K249" s="1">
        <f t="shared" si="21"/>
        <v>-0.16341563700052819</v>
      </c>
    </row>
    <row r="250" spans="2:11" x14ac:dyDescent="0.2">
      <c r="B250" s="6">
        <v>41992</v>
      </c>
      <c r="C250" s="7">
        <v>80.61877399629698</v>
      </c>
      <c r="D250" s="7">
        <v>80.697831183707606</v>
      </c>
      <c r="F250" s="1">
        <f t="shared" si="24"/>
        <v>110.15901562677222</v>
      </c>
      <c r="G250" s="1">
        <f t="shared" si="25"/>
        <v>-109.97251455942711</v>
      </c>
      <c r="I250" s="1">
        <f t="shared" si="23"/>
        <v>0.1865010673451053</v>
      </c>
      <c r="J250" s="1">
        <f t="shared" si="20"/>
        <v>5.1865010673451053</v>
      </c>
      <c r="K250" s="1">
        <f t="shared" si="21"/>
        <v>-8.7139898373182936E-2</v>
      </c>
    </row>
    <row r="251" spans="2:11" x14ac:dyDescent="0.2">
      <c r="B251" s="6">
        <v>41995</v>
      </c>
      <c r="C251" s="7">
        <v>80.65408639985715</v>
      </c>
      <c r="D251" s="7">
        <v>80.735612896875352</v>
      </c>
      <c r="F251" s="1">
        <f t="shared" si="24"/>
        <v>110.20726716202606</v>
      </c>
      <c r="G251" s="1">
        <f t="shared" si="25"/>
        <v>-110.02400231244938</v>
      </c>
      <c r="I251" s="1">
        <f t="shared" ref="I251:I257" si="26">SUM(F251,G251)</f>
        <v>0.18326484957667333</v>
      </c>
      <c r="J251" s="1">
        <f t="shared" si="20"/>
        <v>5.1832648495766733</v>
      </c>
      <c r="K251" s="1">
        <f t="shared" si="21"/>
        <v>-6.2416411313870997E-2</v>
      </c>
    </row>
    <row r="252" spans="2:11" x14ac:dyDescent="0.2">
      <c r="B252" s="6">
        <v>41996</v>
      </c>
      <c r="C252" s="7">
        <v>80.683924830964514</v>
      </c>
      <c r="D252" s="7">
        <v>80.7542136458313</v>
      </c>
      <c r="F252" s="1">
        <f t="shared" si="24"/>
        <v>110.24803895792046</v>
      </c>
      <c r="G252" s="1">
        <f t="shared" si="25"/>
        <v>-110.04935083923591</v>
      </c>
      <c r="I252" s="1">
        <f t="shared" si="26"/>
        <v>0.19868811868454372</v>
      </c>
      <c r="J252" s="1">
        <f t="shared" si="20"/>
        <v>5.1986881186845437</v>
      </c>
      <c r="K252" s="1">
        <f t="shared" si="21"/>
        <v>0.29711713203137996</v>
      </c>
    </row>
    <row r="253" spans="2:11" x14ac:dyDescent="0.2">
      <c r="B253" s="6">
        <v>41997</v>
      </c>
      <c r="C253" s="7">
        <v>80.702695996580829</v>
      </c>
      <c r="D253" s="7">
        <v>80.773909941288579</v>
      </c>
      <c r="F253" s="1">
        <f t="shared" si="24"/>
        <v>110.27368823319418</v>
      </c>
      <c r="G253" s="1">
        <f t="shared" si="25"/>
        <v>-110.07619234299344</v>
      </c>
      <c r="I253" s="1">
        <f t="shared" si="26"/>
        <v>0.19749589020074154</v>
      </c>
      <c r="J253" s="1">
        <f t="shared" si="20"/>
        <v>5.1974958902007415</v>
      </c>
      <c r="K253" s="1">
        <f t="shared" si="21"/>
        <v>-2.2935886629353662E-2</v>
      </c>
    </row>
    <row r="254" spans="2:11" x14ac:dyDescent="0.2">
      <c r="B254" s="6">
        <v>41999</v>
      </c>
      <c r="C254" s="7">
        <v>80.742434353728157</v>
      </c>
      <c r="D254" s="7">
        <v>80.794786542767326</v>
      </c>
      <c r="F254" s="1">
        <f t="shared" si="24"/>
        <v>110.327987475033</v>
      </c>
      <c r="G254" s="1">
        <f t="shared" si="25"/>
        <v>-110.10464233138094</v>
      </c>
      <c r="I254" s="1">
        <f t="shared" si="26"/>
        <v>0.22334514365205393</v>
      </c>
      <c r="J254" s="1">
        <f t="shared" si="20"/>
        <v>5.2233451436520539</v>
      </c>
      <c r="K254" s="1">
        <f t="shared" si="21"/>
        <v>0.4961078743027918</v>
      </c>
    </row>
    <row r="255" spans="2:11" x14ac:dyDescent="0.2">
      <c r="B255" s="6">
        <v>42002</v>
      </c>
      <c r="C255" s="7">
        <v>80.764229857241588</v>
      </c>
      <c r="D255" s="7">
        <v>80.834054564997686</v>
      </c>
      <c r="F255" s="1">
        <f t="shared" si="24"/>
        <v>110.35776926273719</v>
      </c>
      <c r="G255" s="1">
        <f t="shared" si="25"/>
        <v>-110.15815558053652</v>
      </c>
      <c r="I255" s="1">
        <f t="shared" si="26"/>
        <v>0.19961368220067754</v>
      </c>
      <c r="J255" s="1">
        <f t="shared" si="20"/>
        <v>5.1996136822006775</v>
      </c>
      <c r="K255" s="1">
        <f t="shared" si="21"/>
        <v>-0.45536978234604819</v>
      </c>
    </row>
    <row r="256" spans="2:11" x14ac:dyDescent="0.2">
      <c r="B256" s="6">
        <v>42003</v>
      </c>
      <c r="C256" s="7">
        <v>80.786993618920349</v>
      </c>
      <c r="D256" s="7">
        <v>80.861645737742819</v>
      </c>
      <c r="F256" s="1">
        <f t="shared" si="24"/>
        <v>110.38887409668827</v>
      </c>
      <c r="G256" s="1">
        <f t="shared" si="25"/>
        <v>-110.19575597948055</v>
      </c>
      <c r="I256" s="1">
        <f t="shared" si="26"/>
        <v>0.19311811720771743</v>
      </c>
      <c r="J256" s="1">
        <f t="shared" si="20"/>
        <v>5.1931181172077174</v>
      </c>
      <c r="K256" s="1">
        <f t="shared" si="21"/>
        <v>-0.1250020873074893</v>
      </c>
    </row>
    <row r="257" spans="2:11" x14ac:dyDescent="0.2">
      <c r="B257" s="6">
        <v>42004</v>
      </c>
      <c r="C257" s="7">
        <v>80.81315292135865</v>
      </c>
      <c r="D257" s="7">
        <v>80.897829166368155</v>
      </c>
      <c r="F257" s="1">
        <f t="shared" si="24"/>
        <v>110.42461866167284</v>
      </c>
      <c r="G257" s="1">
        <f t="shared" si="25"/>
        <v>-110.24506563964046</v>
      </c>
      <c r="I257" s="1">
        <f t="shared" si="26"/>
        <v>0.17955302203237977</v>
      </c>
      <c r="J257" s="1">
        <f t="shared" si="20"/>
        <v>5.1795530220323798</v>
      </c>
      <c r="K257" s="1">
        <f t="shared" si="21"/>
        <v>-0.26155467047151826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Arb. Case 2 (2)</vt:lpstr>
    </vt:vector>
  </TitlesOfParts>
  <Company>ucla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AMARAL PORSANI</dc:creator>
  <cp:lastModifiedBy>James O'Neill</cp:lastModifiedBy>
  <dcterms:created xsi:type="dcterms:W3CDTF">2015-04-03T06:05:42Z</dcterms:created>
  <dcterms:modified xsi:type="dcterms:W3CDTF">2019-04-14T22:28:18Z</dcterms:modified>
</cp:coreProperties>
</file>