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jonat\Downloads\drive-download-20211212T024636Z-001\Práctica 3\"/>
    </mc:Choice>
  </mc:AlternateContent>
  <xr:revisionPtr revIDLastSave="0" documentId="13_ncr:1_{FFD64648-93F6-402E-8B59-45338B6E74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ltro 720p (Bordes)" sheetId="1" r:id="rId1"/>
    <sheet name="Filtro 1080p (Bordes)" sheetId="2" r:id="rId2"/>
    <sheet name="Filtro 4K (Bordes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" l="1"/>
  <c r="F84" i="3"/>
  <c r="O8" i="3" s="1"/>
  <c r="W18" i="3" s="1"/>
  <c r="E84" i="3"/>
  <c r="O7" i="3" s="1"/>
  <c r="W17" i="3" s="1"/>
  <c r="D84" i="3"/>
  <c r="O6" i="3" s="1"/>
  <c r="W16" i="3" s="1"/>
  <c r="C84" i="3"/>
  <c r="O5" i="3" s="1"/>
  <c r="W15" i="3" s="1"/>
  <c r="V8" i="3"/>
  <c r="V7" i="3"/>
  <c r="V6" i="3"/>
  <c r="U9" i="3"/>
  <c r="F56" i="3"/>
  <c r="M8" i="3" s="1"/>
  <c r="U18" i="3" s="1"/>
  <c r="U8" i="3"/>
  <c r="U6" i="3"/>
  <c r="T9" i="3"/>
  <c r="G42" i="3"/>
  <c r="L9" i="3" s="1"/>
  <c r="T19" i="3" s="1"/>
  <c r="T8" i="3"/>
  <c r="E42" i="3"/>
  <c r="L7" i="3" s="1"/>
  <c r="T17" i="3" s="1"/>
  <c r="D42" i="3"/>
  <c r="L6" i="3" s="1"/>
  <c r="T16" i="3" s="1"/>
  <c r="T5" i="3"/>
  <c r="S9" i="3"/>
  <c r="S7" i="3"/>
  <c r="E28" i="3"/>
  <c r="K7" i="3" s="1"/>
  <c r="S17" i="3" s="1"/>
  <c r="D28" i="3"/>
  <c r="K6" i="3" s="1"/>
  <c r="S16" i="3" s="1"/>
  <c r="S5" i="3"/>
  <c r="R9" i="3"/>
  <c r="G14" i="3"/>
  <c r="J9" i="3" s="1"/>
  <c r="R19" i="3" s="1"/>
  <c r="R8" i="3"/>
  <c r="R7" i="3"/>
  <c r="R5" i="3"/>
  <c r="W9" i="2"/>
  <c r="W8" i="2"/>
  <c r="E84" i="2"/>
  <c r="O7" i="2" s="1"/>
  <c r="W17" i="2" s="1"/>
  <c r="W7" i="2"/>
  <c r="D84" i="2"/>
  <c r="O6" i="2" s="1"/>
  <c r="W16" i="2" s="1"/>
  <c r="W5" i="2"/>
  <c r="V9" i="2"/>
  <c r="F70" i="2"/>
  <c r="N8" i="2" s="1"/>
  <c r="V18" i="2" s="1"/>
  <c r="V6" i="2"/>
  <c r="U9" i="2"/>
  <c r="E56" i="2"/>
  <c r="M7" i="2" s="1"/>
  <c r="U17" i="2" s="1"/>
  <c r="D56" i="2"/>
  <c r="M6" i="2" s="1"/>
  <c r="U16" i="2" s="1"/>
  <c r="U5" i="2"/>
  <c r="G42" i="2"/>
  <c r="L9" i="2" s="1"/>
  <c r="T19" i="2" s="1"/>
  <c r="E42" i="2"/>
  <c r="L7" i="2" s="1"/>
  <c r="T17" i="2" s="1"/>
  <c r="T7" i="2"/>
  <c r="C42" i="2"/>
  <c r="L5" i="2" s="1"/>
  <c r="T15" i="2" s="1"/>
  <c r="S7" i="2"/>
  <c r="S6" i="2"/>
  <c r="G14" i="2"/>
  <c r="J9" i="2" s="1"/>
  <c r="R19" i="2" s="1"/>
  <c r="F14" i="2"/>
  <c r="J8" i="2" s="1"/>
  <c r="R18" i="2" s="1"/>
  <c r="E14" i="2"/>
  <c r="J7" i="2" s="1"/>
  <c r="R17" i="2" s="1"/>
  <c r="D14" i="2"/>
  <c r="J6" i="2" s="1"/>
  <c r="R16" i="2" s="1"/>
  <c r="R5" i="2"/>
  <c r="W9" i="1"/>
  <c r="F84" i="1"/>
  <c r="O8" i="1" s="1"/>
  <c r="W18" i="1" s="1"/>
  <c r="E84" i="1"/>
  <c r="O7" i="1" s="1"/>
  <c r="W17" i="1" s="1"/>
  <c r="D84" i="1"/>
  <c r="O6" i="1" s="1"/>
  <c r="W16" i="1" s="1"/>
  <c r="V7" i="1"/>
  <c r="V6" i="1"/>
  <c r="D70" i="1"/>
  <c r="N6" i="1" s="1"/>
  <c r="V16" i="1" s="1"/>
  <c r="C70" i="1"/>
  <c r="N5" i="1" s="1"/>
  <c r="V15" i="1" s="1"/>
  <c r="V5" i="1"/>
  <c r="G70" i="1"/>
  <c r="N9" i="1" s="1"/>
  <c r="V19" i="1" s="1"/>
  <c r="U8" i="1"/>
  <c r="U7" i="1"/>
  <c r="T8" i="1"/>
  <c r="T7" i="1"/>
  <c r="T5" i="1"/>
  <c r="C42" i="1"/>
  <c r="L5" i="1" s="1"/>
  <c r="T15" i="1" s="1"/>
  <c r="G28" i="1"/>
  <c r="K9" i="1" s="1"/>
  <c r="S19" i="1" s="1"/>
  <c r="S7" i="1"/>
  <c r="C28" i="1"/>
  <c r="K5" i="1" s="1"/>
  <c r="S15" i="1" s="1"/>
  <c r="G84" i="3"/>
  <c r="O9" i="3" s="1"/>
  <c r="W19" i="3" s="1"/>
  <c r="G70" i="3"/>
  <c r="N9" i="3" s="1"/>
  <c r="V19" i="3" s="1"/>
  <c r="C70" i="3"/>
  <c r="N5" i="3" s="1"/>
  <c r="V15" i="3" s="1"/>
  <c r="E56" i="3"/>
  <c r="C56" i="3"/>
  <c r="M5" i="3" s="1"/>
  <c r="U15" i="3" s="1"/>
  <c r="F28" i="3"/>
  <c r="K8" i="3" s="1"/>
  <c r="S18" i="3" s="1"/>
  <c r="D14" i="3"/>
  <c r="J6" i="3" s="1"/>
  <c r="R16" i="3" s="1"/>
  <c r="W9" i="3"/>
  <c r="V9" i="3"/>
  <c r="S8" i="3"/>
  <c r="U7" i="3"/>
  <c r="T7" i="3"/>
  <c r="M7" i="3"/>
  <c r="U17" i="3" s="1"/>
  <c r="T6" i="3"/>
  <c r="R6" i="3"/>
  <c r="V5" i="3"/>
  <c r="U5" i="3"/>
  <c r="C84" i="2"/>
  <c r="O5" i="2" s="1"/>
  <c r="W15" i="2" s="1"/>
  <c r="E70" i="2"/>
  <c r="N7" i="2" s="1"/>
  <c r="V17" i="2" s="1"/>
  <c r="C70" i="2"/>
  <c r="N5" i="2" s="1"/>
  <c r="V15" i="2" s="1"/>
  <c r="G56" i="2"/>
  <c r="M9" i="2" s="1"/>
  <c r="U19" i="2" s="1"/>
  <c r="F56" i="2"/>
  <c r="C56" i="2"/>
  <c r="M5" i="2" s="1"/>
  <c r="U15" i="2" s="1"/>
  <c r="F42" i="2"/>
  <c r="L8" i="2" s="1"/>
  <c r="T18" i="2" s="1"/>
  <c r="D42" i="2"/>
  <c r="L6" i="2" s="1"/>
  <c r="T16" i="2" s="1"/>
  <c r="G28" i="2"/>
  <c r="K9" i="2" s="1"/>
  <c r="S19" i="2" s="1"/>
  <c r="F28" i="2"/>
  <c r="K8" i="2" s="1"/>
  <c r="S18" i="2" s="1"/>
  <c r="E28" i="2"/>
  <c r="K7" i="2" s="1"/>
  <c r="S17" i="2" s="1"/>
  <c r="D28" i="2"/>
  <c r="K6" i="2" s="1"/>
  <c r="S16" i="2" s="1"/>
  <c r="C28" i="2"/>
  <c r="K5" i="2" s="1"/>
  <c r="S15" i="2" s="1"/>
  <c r="S9" i="2"/>
  <c r="R9" i="2"/>
  <c r="U8" i="2"/>
  <c r="T8" i="2"/>
  <c r="S8" i="2"/>
  <c r="R8" i="2"/>
  <c r="M8" i="2"/>
  <c r="U18" i="2" s="1"/>
  <c r="V7" i="2"/>
  <c r="R7" i="2"/>
  <c r="W6" i="2"/>
  <c r="T6" i="2"/>
  <c r="R6" i="2"/>
  <c r="V5" i="2"/>
  <c r="S5" i="2"/>
  <c r="C84" i="1"/>
  <c r="O5" i="1" s="1"/>
  <c r="W15" i="1" s="1"/>
  <c r="F70" i="1"/>
  <c r="N8" i="1" s="1"/>
  <c r="V18" i="1" s="1"/>
  <c r="E70" i="1"/>
  <c r="N7" i="1" s="1"/>
  <c r="V17" i="1" s="1"/>
  <c r="G56" i="1"/>
  <c r="M9" i="1" s="1"/>
  <c r="U19" i="1" s="1"/>
  <c r="F56" i="1"/>
  <c r="M8" i="1" s="1"/>
  <c r="U18" i="1" s="1"/>
  <c r="E56" i="1"/>
  <c r="M7" i="1" s="1"/>
  <c r="U17" i="1" s="1"/>
  <c r="D56" i="1"/>
  <c r="M6" i="1" s="1"/>
  <c r="U16" i="1" s="1"/>
  <c r="C56" i="1"/>
  <c r="M5" i="1" s="1"/>
  <c r="U15" i="1" s="1"/>
  <c r="G42" i="1"/>
  <c r="L9" i="1" s="1"/>
  <c r="T19" i="1" s="1"/>
  <c r="F42" i="1"/>
  <c r="L8" i="1" s="1"/>
  <c r="T18" i="1" s="1"/>
  <c r="D42" i="1"/>
  <c r="L6" i="1" s="1"/>
  <c r="T16" i="1" s="1"/>
  <c r="F28" i="1"/>
  <c r="K8" i="1" s="1"/>
  <c r="E28" i="1"/>
  <c r="K7" i="1" s="1"/>
  <c r="S17" i="1" s="1"/>
  <c r="D28" i="1"/>
  <c r="K6" i="1" s="1"/>
  <c r="S16" i="1" s="1"/>
  <c r="G14" i="1"/>
  <c r="J9" i="1" s="1"/>
  <c r="R19" i="1" s="1"/>
  <c r="F14" i="1"/>
  <c r="J8" i="1" s="1"/>
  <c r="R18" i="1" s="1"/>
  <c r="E14" i="1"/>
  <c r="J7" i="1" s="1"/>
  <c r="R17" i="1" s="1"/>
  <c r="D14" i="1"/>
  <c r="J6" i="1" s="1"/>
  <c r="R16" i="1" s="1"/>
  <c r="C14" i="1"/>
  <c r="J5" i="1" s="1"/>
  <c r="R15" i="1" s="1"/>
  <c r="U9" i="1"/>
  <c r="T9" i="1"/>
  <c r="R9" i="1"/>
  <c r="V8" i="1"/>
  <c r="S8" i="1"/>
  <c r="R8" i="1"/>
  <c r="W7" i="1"/>
  <c r="R7" i="1"/>
  <c r="U6" i="1"/>
  <c r="T6" i="1"/>
  <c r="S6" i="1"/>
  <c r="R6" i="1"/>
  <c r="W5" i="1"/>
  <c r="U5" i="1"/>
  <c r="S5" i="1"/>
  <c r="R5" i="1"/>
  <c r="W8" i="3" l="1"/>
  <c r="W7" i="3"/>
  <c r="W6" i="3"/>
  <c r="W5" i="3"/>
  <c r="F70" i="3"/>
  <c r="N8" i="3" s="1"/>
  <c r="V18" i="3" s="1"/>
  <c r="E70" i="3"/>
  <c r="N7" i="3" s="1"/>
  <c r="V17" i="3" s="1"/>
  <c r="D70" i="3"/>
  <c r="N6" i="3" s="1"/>
  <c r="V16" i="3" s="1"/>
  <c r="G56" i="3"/>
  <c r="M9" i="3" s="1"/>
  <c r="U19" i="3" s="1"/>
  <c r="D56" i="3"/>
  <c r="M6" i="3" s="1"/>
  <c r="U16" i="3" s="1"/>
  <c r="F42" i="3"/>
  <c r="L8" i="3" s="1"/>
  <c r="T18" i="3" s="1"/>
  <c r="C42" i="3"/>
  <c r="L5" i="3" s="1"/>
  <c r="T15" i="3" s="1"/>
  <c r="G28" i="3"/>
  <c r="K9" i="3" s="1"/>
  <c r="S19" i="3" s="1"/>
  <c r="S6" i="3"/>
  <c r="C28" i="3"/>
  <c r="K5" i="3" s="1"/>
  <c r="S15" i="3" s="1"/>
  <c r="F14" i="3"/>
  <c r="J8" i="3" s="1"/>
  <c r="R18" i="3" s="1"/>
  <c r="E14" i="3"/>
  <c r="J7" i="3" s="1"/>
  <c r="R17" i="3" s="1"/>
  <c r="C14" i="3"/>
  <c r="J5" i="3" s="1"/>
  <c r="R15" i="3" s="1"/>
  <c r="G84" i="2"/>
  <c r="O9" i="2" s="1"/>
  <c r="W19" i="2" s="1"/>
  <c r="F84" i="2"/>
  <c r="O8" i="2" s="1"/>
  <c r="W18" i="2" s="1"/>
  <c r="G70" i="2"/>
  <c r="N9" i="2" s="1"/>
  <c r="V19" i="2" s="1"/>
  <c r="V8" i="2"/>
  <c r="D70" i="2"/>
  <c r="N6" i="2" s="1"/>
  <c r="V16" i="2" s="1"/>
  <c r="U7" i="2"/>
  <c r="U6" i="2"/>
  <c r="T9" i="2"/>
  <c r="T5" i="2"/>
  <c r="C14" i="2"/>
  <c r="J5" i="2" s="1"/>
  <c r="R15" i="2" s="1"/>
  <c r="G84" i="1"/>
  <c r="O9" i="1" s="1"/>
  <c r="W19" i="1" s="1"/>
  <c r="W8" i="1"/>
  <c r="W6" i="1"/>
  <c r="V9" i="1"/>
  <c r="E42" i="1"/>
  <c r="L7" i="1" s="1"/>
  <c r="T17" i="1" s="1"/>
  <c r="S9" i="1"/>
</calcChain>
</file>

<file path=xl/sharedStrings.xml><?xml version="1.0" encoding="utf-8"?>
<sst xmlns="http://schemas.openxmlformats.org/spreadsheetml/2006/main" count="201" uniqueCount="25">
  <si>
    <t>720p</t>
  </si>
  <si>
    <t>10 Bloques</t>
  </si>
  <si>
    <t>Tiempos de ejecución</t>
  </si>
  <si>
    <t>64 Hilos</t>
  </si>
  <si>
    <t>128 Hilos</t>
  </si>
  <si>
    <t>256 Hilos</t>
  </si>
  <si>
    <t>512 Hilos</t>
  </si>
  <si>
    <t>1024 Hilos</t>
  </si>
  <si>
    <t>Tiempos promedio</t>
  </si>
  <si>
    <t>Mejores tiempos de respuesta</t>
  </si>
  <si>
    <t>Número de hilos</t>
  </si>
  <si>
    <t>20 Bloques</t>
  </si>
  <si>
    <t>30 Bloques</t>
  </si>
  <si>
    <t>40 Bloques</t>
  </si>
  <si>
    <t>50 Bloques</t>
  </si>
  <si>
    <t>60 Bloques</t>
  </si>
  <si>
    <t>10 bloques</t>
  </si>
  <si>
    <t>20 bloques</t>
  </si>
  <si>
    <t>30 bloques</t>
  </si>
  <si>
    <t>40 bloques</t>
  </si>
  <si>
    <t>50 bloques</t>
  </si>
  <si>
    <t>60 bloques</t>
  </si>
  <si>
    <t>Speed Ups</t>
  </si>
  <si>
    <t>1080p</t>
  </si>
  <si>
    <t>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</si>
</sst>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>
    <font>
      <sz val="10"/>
      <color rgb="FF000000"/>
      <name val="Arial"/>
    </font>
    <font>
      <sz val="10"/>
      <color theme="1"/>
      <name val="Arial"/>
    </font>
    <font>
      <sz val="10"/>
      <color theme="1"/>
      <name val="Times New Roman"/>
    </font>
    <font>
      <sz val="10"/>
      <name val="Arial"/>
    </font>
    <font>
      <sz val="10"/>
      <color theme="1"/>
      <name val="&quot;Times New Roman&quot;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/>
    <xf numFmtId="164" fontId="2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'Filtro 720p (Bordes)'!$J$4</c:f>
              <c:strCache>
                <c:ptCount val="1"/>
                <c:pt idx="0">
                  <c:v>10 Bloques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'Filtro 720p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(Bordes)'!$J$5:$J$9</c:f>
              <c:numCache>
                <c:formatCode>General</c:formatCode>
                <c:ptCount val="5"/>
                <c:pt idx="0">
                  <c:v>0.148839</c:v>
                </c:pt>
                <c:pt idx="1">
                  <c:v>0.1343577</c:v>
                </c:pt>
                <c:pt idx="2">
                  <c:v>0.13193850000000001</c:v>
                </c:pt>
                <c:pt idx="3">
                  <c:v>0.1258542</c:v>
                </c:pt>
                <c:pt idx="4">
                  <c:v>0.1256215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D9-4D51-B00F-0F5F3B063EFA}"/>
            </c:ext>
          </c:extLst>
        </c:ser>
        <c:ser>
          <c:idx val="1"/>
          <c:order val="1"/>
          <c:tx>
            <c:strRef>
              <c:f>'Filtro 720p (Bordes)'!$K$4</c:f>
              <c:strCache>
                <c:ptCount val="1"/>
                <c:pt idx="0">
                  <c:v>20 Bloques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'Filtro 720p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(Bordes)'!$K$5:$K$9</c:f>
              <c:numCache>
                <c:formatCode>General</c:formatCode>
                <c:ptCount val="5"/>
                <c:pt idx="0">
                  <c:v>0.13715559999999999</c:v>
                </c:pt>
                <c:pt idx="1">
                  <c:v>0.12764099999999998</c:v>
                </c:pt>
                <c:pt idx="2">
                  <c:v>0.13099500000000003</c:v>
                </c:pt>
                <c:pt idx="3">
                  <c:v>0.13046929999999998</c:v>
                </c:pt>
                <c:pt idx="4">
                  <c:v>0.12807540000000001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D9-4D51-B00F-0F5F3B063EFA}"/>
            </c:ext>
          </c:extLst>
        </c:ser>
        <c:ser>
          <c:idx val="2"/>
          <c:order val="2"/>
          <c:tx>
            <c:strRef>
              <c:f>'Filtro 720p (Bordes)'!$L$4</c:f>
              <c:strCache>
                <c:ptCount val="1"/>
                <c:pt idx="0">
                  <c:v>30 Bloques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'Filtro 720p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(Bordes)'!$L$5:$L$9</c:f>
              <c:numCache>
                <c:formatCode>General</c:formatCode>
                <c:ptCount val="5"/>
                <c:pt idx="0">
                  <c:v>0.13573289999999999</c:v>
                </c:pt>
                <c:pt idx="1">
                  <c:v>0.12731759999999998</c:v>
                </c:pt>
                <c:pt idx="2">
                  <c:v>0.12419989999999999</c:v>
                </c:pt>
                <c:pt idx="3">
                  <c:v>0.1266525</c:v>
                </c:pt>
                <c:pt idx="4">
                  <c:v>0.12896779999999999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1D9-4D51-B00F-0F5F3B063EFA}"/>
            </c:ext>
          </c:extLst>
        </c:ser>
        <c:ser>
          <c:idx val="3"/>
          <c:order val="3"/>
          <c:tx>
            <c:strRef>
              <c:f>'Filtro 720p (Bordes)'!$M$4</c:f>
              <c:strCache>
                <c:ptCount val="1"/>
                <c:pt idx="0">
                  <c:v>40 Bloques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'Filtro 720p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(Bordes)'!$M$5:$M$9</c:f>
              <c:numCache>
                <c:formatCode>General</c:formatCode>
                <c:ptCount val="5"/>
                <c:pt idx="0">
                  <c:v>0.13544149999999999</c:v>
                </c:pt>
                <c:pt idx="1">
                  <c:v>0.13566680000000003</c:v>
                </c:pt>
                <c:pt idx="2">
                  <c:v>0.13396259999999999</c:v>
                </c:pt>
                <c:pt idx="3">
                  <c:v>0.13080180000000002</c:v>
                </c:pt>
                <c:pt idx="4">
                  <c:v>0.13023630000000003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1D9-4D51-B00F-0F5F3B063EFA}"/>
            </c:ext>
          </c:extLst>
        </c:ser>
        <c:ser>
          <c:idx val="4"/>
          <c:order val="4"/>
          <c:tx>
            <c:strRef>
              <c:f>'Filtro 720p (Bordes)'!$N$4</c:f>
              <c:strCache>
                <c:ptCount val="1"/>
                <c:pt idx="0">
                  <c:v>50 Bloques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'Filtro 720p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(Bordes)'!$N$5:$N$9</c:f>
              <c:numCache>
                <c:formatCode>General</c:formatCode>
                <c:ptCount val="5"/>
                <c:pt idx="0">
                  <c:v>0.1339523</c:v>
                </c:pt>
                <c:pt idx="1">
                  <c:v>0.13311630000000002</c:v>
                </c:pt>
                <c:pt idx="2">
                  <c:v>0.12692790000000001</c:v>
                </c:pt>
                <c:pt idx="3">
                  <c:v>0.12698670000000001</c:v>
                </c:pt>
                <c:pt idx="4">
                  <c:v>0.12784040000000002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1D9-4D51-B00F-0F5F3B063EFA}"/>
            </c:ext>
          </c:extLst>
        </c:ser>
        <c:ser>
          <c:idx val="5"/>
          <c:order val="5"/>
          <c:tx>
            <c:strRef>
              <c:f>'Filtro 720p (Bordes)'!$O$4</c:f>
              <c:strCache>
                <c:ptCount val="1"/>
                <c:pt idx="0">
                  <c:v>60 Bloques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'Filtro 720p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(Bordes)'!$O$5:$O$9</c:f>
              <c:numCache>
                <c:formatCode>General</c:formatCode>
                <c:ptCount val="5"/>
                <c:pt idx="0">
                  <c:v>0.13223000000000001</c:v>
                </c:pt>
                <c:pt idx="1">
                  <c:v>0.12859900000000002</c:v>
                </c:pt>
                <c:pt idx="2">
                  <c:v>0.129248</c:v>
                </c:pt>
                <c:pt idx="3">
                  <c:v>0.13025970000000001</c:v>
                </c:pt>
                <c:pt idx="4">
                  <c:v>0.1311108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1D9-4D51-B00F-0F5F3B06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499073"/>
        <c:axId val="913286498"/>
      </c:lineChart>
      <c:catAx>
        <c:axId val="412499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Número de 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913286498"/>
        <c:crosses val="autoZero"/>
        <c:auto val="1"/>
        <c:lblAlgn val="ctr"/>
        <c:lblOffset val="100"/>
        <c:noMultiLvlLbl val="1"/>
      </c:catAx>
      <c:valAx>
        <c:axId val="913286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124990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'Filtro 720p (Bordes)'!$R$14</c:f>
              <c:strCache>
                <c:ptCount val="1"/>
                <c:pt idx="0">
                  <c:v>10 bloques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'Filtro 720p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(Bordes)'!$R$15:$R$19</c:f>
              <c:numCache>
                <c:formatCode>0.000000</c:formatCode>
                <c:ptCount val="5"/>
                <c:pt idx="0">
                  <c:v>1.3968986623129689</c:v>
                </c:pt>
                <c:pt idx="1">
                  <c:v>1.5474587612023725</c:v>
                </c:pt>
                <c:pt idx="2">
                  <c:v>1.5758326796196711</c:v>
                </c:pt>
                <c:pt idx="3">
                  <c:v>1.6520147917193069</c:v>
                </c:pt>
                <c:pt idx="4">
                  <c:v>1.6550749672627694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17-4E27-AD4A-914E44B1EDB7}"/>
            </c:ext>
          </c:extLst>
        </c:ser>
        <c:ser>
          <c:idx val="1"/>
          <c:order val="1"/>
          <c:tx>
            <c:strRef>
              <c:f>'Filtro 720p (Bordes)'!$S$14</c:f>
              <c:strCache>
                <c:ptCount val="1"/>
                <c:pt idx="0">
                  <c:v>20 bloques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'Filtro 720p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(Bordes)'!$S$15:$S$19</c:f>
              <c:numCache>
                <c:formatCode>0.000000</c:formatCode>
                <c:ptCount val="5"/>
                <c:pt idx="0">
                  <c:v>1.5158914400870254</c:v>
                </c:pt>
                <c:pt idx="1">
                  <c:v>1.6288888366590675</c:v>
                </c:pt>
                <c:pt idx="2">
                  <c:v>1.5871827168975912</c:v>
                </c:pt>
                <c:pt idx="3">
                  <c:v>1.5935779528210852</c:v>
                </c:pt>
                <c:pt idx="4">
                  <c:v>1.6233640496145239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17-4E27-AD4A-914E44B1EDB7}"/>
            </c:ext>
          </c:extLst>
        </c:ser>
        <c:ser>
          <c:idx val="2"/>
          <c:order val="2"/>
          <c:tx>
            <c:strRef>
              <c:f>'Filtro 720p (Bordes)'!$T$14</c:f>
              <c:strCache>
                <c:ptCount val="1"/>
                <c:pt idx="0">
                  <c:v>30 bloques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'Filtro 720p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(Bordes)'!$T$15:$T$19</c:f>
              <c:numCache>
                <c:formatCode>0.000000</c:formatCode>
                <c:ptCount val="5"/>
                <c:pt idx="0">
                  <c:v>1.531780430536738</c:v>
                </c:pt>
                <c:pt idx="1">
                  <c:v>1.6330263844118962</c:v>
                </c:pt>
                <c:pt idx="2">
                  <c:v>1.6740190612069736</c:v>
                </c:pt>
                <c:pt idx="3">
                  <c:v>1.6416020212786955</c:v>
                </c:pt>
                <c:pt idx="4">
                  <c:v>1.6121310900860524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717-4E27-AD4A-914E44B1EDB7}"/>
            </c:ext>
          </c:extLst>
        </c:ser>
        <c:ser>
          <c:idx val="3"/>
          <c:order val="3"/>
          <c:tx>
            <c:strRef>
              <c:f>'Filtro 720p (Bordes)'!$U$14</c:f>
              <c:strCache>
                <c:ptCount val="1"/>
                <c:pt idx="0">
                  <c:v>40 bloques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'Filtro 720p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(Bordes)'!$U$15:$U$19</c:f>
              <c:numCache>
                <c:formatCode>0.000000</c:formatCode>
                <c:ptCount val="5"/>
                <c:pt idx="0">
                  <c:v>1.5350760291343495</c:v>
                </c:pt>
                <c:pt idx="1">
                  <c:v>1.5325267493594597</c:v>
                </c:pt>
                <c:pt idx="2">
                  <c:v>1.5520227287317505</c:v>
                </c:pt>
                <c:pt idx="3">
                  <c:v>1.5895270554380747</c:v>
                </c:pt>
                <c:pt idx="4">
                  <c:v>1.5964289526038435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717-4E27-AD4A-914E44B1EDB7}"/>
            </c:ext>
          </c:extLst>
        </c:ser>
        <c:ser>
          <c:idx val="4"/>
          <c:order val="4"/>
          <c:tx>
            <c:strRef>
              <c:f>'Filtro 720p (Bordes)'!$V$14</c:f>
              <c:strCache>
                <c:ptCount val="1"/>
                <c:pt idx="0">
                  <c:v>50 bloques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'Filtro 720p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(Bordes)'!$V$15:$V$19</c:f>
              <c:numCache>
                <c:formatCode>0.000000</c:formatCode>
                <c:ptCount val="5"/>
                <c:pt idx="0">
                  <c:v>1.5521420684825866</c:v>
                </c:pt>
                <c:pt idx="1">
                  <c:v>1.5618898662297551</c:v>
                </c:pt>
                <c:pt idx="2">
                  <c:v>1.6380401787156329</c:v>
                </c:pt>
                <c:pt idx="3">
                  <c:v>1.637281699579562</c:v>
                </c:pt>
                <c:pt idx="4">
                  <c:v>1.6263481653686938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717-4E27-AD4A-914E44B1EDB7}"/>
            </c:ext>
          </c:extLst>
        </c:ser>
        <c:ser>
          <c:idx val="5"/>
          <c:order val="5"/>
          <c:tx>
            <c:strRef>
              <c:f>'Filtro 720p (Bordes)'!$W$14</c:f>
              <c:strCache>
                <c:ptCount val="1"/>
                <c:pt idx="0">
                  <c:v>60 bloques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'Filtro 720p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720p (Bordes)'!$W$15:$W$19</c:f>
              <c:numCache>
                <c:formatCode>0.000000</c:formatCode>
                <c:ptCount val="5"/>
                <c:pt idx="0">
                  <c:v>1.5723587688119183</c:v>
                </c:pt>
                <c:pt idx="1">
                  <c:v>1.6167544071104749</c:v>
                </c:pt>
                <c:pt idx="2">
                  <c:v>1.608636110423372</c:v>
                </c:pt>
                <c:pt idx="3">
                  <c:v>1.5961421682991745</c:v>
                </c:pt>
                <c:pt idx="4">
                  <c:v>1.585780881513956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717-4E27-AD4A-914E44B1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419446"/>
        <c:axId val="1175160376"/>
      </c:lineChart>
      <c:catAx>
        <c:axId val="2086419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Número de 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175160376"/>
        <c:crosses val="autoZero"/>
        <c:auto val="1"/>
        <c:lblAlgn val="ctr"/>
        <c:lblOffset val="100"/>
        <c:noMultiLvlLbl val="1"/>
      </c:catAx>
      <c:valAx>
        <c:axId val="1175160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0864194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'Filtro 1080p (Bordes)'!$J$4</c:f>
              <c:strCache>
                <c:ptCount val="1"/>
                <c:pt idx="0">
                  <c:v>10 Bloques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'Filtro 1080p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(Bordes)'!$J$5:$J$9</c:f>
              <c:numCache>
                <c:formatCode>General</c:formatCode>
                <c:ptCount val="5"/>
                <c:pt idx="0">
                  <c:v>0.18413290000000002</c:v>
                </c:pt>
                <c:pt idx="1">
                  <c:v>0.14397549999999998</c:v>
                </c:pt>
                <c:pt idx="2">
                  <c:v>0.13646710000000001</c:v>
                </c:pt>
                <c:pt idx="3">
                  <c:v>0.13516549999999999</c:v>
                </c:pt>
                <c:pt idx="4">
                  <c:v>0.13605689999999998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42-4695-AAC7-210A70D2BE2F}"/>
            </c:ext>
          </c:extLst>
        </c:ser>
        <c:ser>
          <c:idx val="1"/>
          <c:order val="1"/>
          <c:tx>
            <c:strRef>
              <c:f>'Filtro 1080p (Bordes)'!$K$4</c:f>
              <c:strCache>
                <c:ptCount val="1"/>
                <c:pt idx="0">
                  <c:v>20 Bloques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'Filtro 1080p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(Bordes)'!$K$5:$K$9</c:f>
              <c:numCache>
                <c:formatCode>General</c:formatCode>
                <c:ptCount val="5"/>
                <c:pt idx="0">
                  <c:v>0.1593406</c:v>
                </c:pt>
                <c:pt idx="1">
                  <c:v>0.14029469999999999</c:v>
                </c:pt>
                <c:pt idx="2">
                  <c:v>0.13454919999999998</c:v>
                </c:pt>
                <c:pt idx="3">
                  <c:v>0.1302575</c:v>
                </c:pt>
                <c:pt idx="4">
                  <c:v>0.12672739999999999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42-4695-AAC7-210A70D2BE2F}"/>
            </c:ext>
          </c:extLst>
        </c:ser>
        <c:ser>
          <c:idx val="2"/>
          <c:order val="2"/>
          <c:tx>
            <c:strRef>
              <c:f>'Filtro 1080p (Bordes)'!$L$4</c:f>
              <c:strCache>
                <c:ptCount val="1"/>
                <c:pt idx="0">
                  <c:v>30 Bloques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'Filtro 1080p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(Bordes)'!$L$5:$L$9</c:f>
              <c:numCache>
                <c:formatCode>General</c:formatCode>
                <c:ptCount val="5"/>
                <c:pt idx="0">
                  <c:v>0.15002270000000001</c:v>
                </c:pt>
                <c:pt idx="1">
                  <c:v>0.13612370000000001</c:v>
                </c:pt>
                <c:pt idx="2">
                  <c:v>0.13955429999999999</c:v>
                </c:pt>
                <c:pt idx="3">
                  <c:v>0.13550129999999999</c:v>
                </c:pt>
                <c:pt idx="4">
                  <c:v>0.12917010000000001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42-4695-AAC7-210A70D2BE2F}"/>
            </c:ext>
          </c:extLst>
        </c:ser>
        <c:ser>
          <c:idx val="3"/>
          <c:order val="3"/>
          <c:tx>
            <c:strRef>
              <c:f>'Filtro 1080p (Bordes)'!$M$4</c:f>
              <c:strCache>
                <c:ptCount val="1"/>
                <c:pt idx="0">
                  <c:v>40 Bloques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'Filtro 1080p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(Bordes)'!$M$5:$M$9</c:f>
              <c:numCache>
                <c:formatCode>General</c:formatCode>
                <c:ptCount val="5"/>
                <c:pt idx="0">
                  <c:v>0.14697209999999999</c:v>
                </c:pt>
                <c:pt idx="1">
                  <c:v>0.14189040000000003</c:v>
                </c:pt>
                <c:pt idx="2">
                  <c:v>0.1423739</c:v>
                </c:pt>
                <c:pt idx="3">
                  <c:v>0.14080229999999999</c:v>
                </c:pt>
                <c:pt idx="4">
                  <c:v>0.13761109999999999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342-4695-AAC7-210A70D2BE2F}"/>
            </c:ext>
          </c:extLst>
        </c:ser>
        <c:ser>
          <c:idx val="4"/>
          <c:order val="4"/>
          <c:tx>
            <c:strRef>
              <c:f>'Filtro 1080p (Bordes)'!$N$4</c:f>
              <c:strCache>
                <c:ptCount val="1"/>
                <c:pt idx="0">
                  <c:v>50 Bloques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'Filtro 1080p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(Bordes)'!$N$5:$N$9</c:f>
              <c:numCache>
                <c:formatCode>General</c:formatCode>
                <c:ptCount val="5"/>
                <c:pt idx="0">
                  <c:v>0.14893439999999999</c:v>
                </c:pt>
                <c:pt idx="1">
                  <c:v>0.13887869999999999</c:v>
                </c:pt>
                <c:pt idx="2">
                  <c:v>0.14016499999999998</c:v>
                </c:pt>
                <c:pt idx="3">
                  <c:v>0.1301834</c:v>
                </c:pt>
                <c:pt idx="4">
                  <c:v>0.1300018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342-4695-AAC7-210A70D2BE2F}"/>
            </c:ext>
          </c:extLst>
        </c:ser>
        <c:ser>
          <c:idx val="5"/>
          <c:order val="5"/>
          <c:tx>
            <c:strRef>
              <c:f>'Filtro 1080p (Bordes)'!$O$4</c:f>
              <c:strCache>
                <c:ptCount val="1"/>
                <c:pt idx="0">
                  <c:v>60 Bloques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'Filtro 1080p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(Bordes)'!$O$5:$O$9</c:f>
              <c:numCache>
                <c:formatCode>General</c:formatCode>
                <c:ptCount val="5"/>
                <c:pt idx="0">
                  <c:v>0.14914769999999999</c:v>
                </c:pt>
                <c:pt idx="1">
                  <c:v>0.14002509999999999</c:v>
                </c:pt>
                <c:pt idx="2">
                  <c:v>0.1417156</c:v>
                </c:pt>
                <c:pt idx="3">
                  <c:v>0.13948859999999999</c:v>
                </c:pt>
                <c:pt idx="4">
                  <c:v>0.13583040000000002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342-4695-AAC7-210A70D2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851238"/>
        <c:axId val="1181523043"/>
      </c:lineChart>
      <c:catAx>
        <c:axId val="1986851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Número de 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181523043"/>
        <c:crosses val="autoZero"/>
        <c:auto val="1"/>
        <c:lblAlgn val="ctr"/>
        <c:lblOffset val="100"/>
        <c:noMultiLvlLbl val="1"/>
      </c:catAx>
      <c:valAx>
        <c:axId val="1181523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868512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'Filtro 1080p (Bordes)'!$R$14</c:f>
              <c:strCache>
                <c:ptCount val="1"/>
                <c:pt idx="0">
                  <c:v>10 bloques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'Filtro 1080p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(Bordes)'!$R$15:$R$19</c:f>
              <c:numCache>
                <c:formatCode>0.000000</c:formatCode>
                <c:ptCount val="5"/>
                <c:pt idx="0">
                  <c:v>2.5363864904099156</c:v>
                </c:pt>
                <c:pt idx="1">
                  <c:v>3.2438310684804019</c:v>
                </c:pt>
                <c:pt idx="2">
                  <c:v>3.4223061822226746</c:v>
                </c:pt>
                <c:pt idx="3">
                  <c:v>3.4552618826549675</c:v>
                </c:pt>
                <c:pt idx="4">
                  <c:v>3.432624144751204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4B-439C-A1A3-F547ABD7A998}"/>
            </c:ext>
          </c:extLst>
        </c:ser>
        <c:ser>
          <c:idx val="1"/>
          <c:order val="1"/>
          <c:tx>
            <c:strRef>
              <c:f>'Filtro 1080p (Bordes)'!$S$14</c:f>
              <c:strCache>
                <c:ptCount val="1"/>
                <c:pt idx="0">
                  <c:v>20 bloques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'Filtro 1080p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(Bordes)'!$S$15:$S$19</c:f>
              <c:numCache>
                <c:formatCode>0.000000</c:formatCode>
                <c:ptCount val="5"/>
                <c:pt idx="0">
                  <c:v>2.9310307605218004</c:v>
                </c:pt>
                <c:pt idx="1">
                  <c:v>3.3289368735953677</c:v>
                </c:pt>
                <c:pt idx="2">
                  <c:v>3.4710886426675156</c:v>
                </c:pt>
                <c:pt idx="3">
                  <c:v>3.5854534287852906</c:v>
                </c:pt>
                <c:pt idx="4">
                  <c:v>3.685329297373733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4B-439C-A1A3-F547ABD7A998}"/>
            </c:ext>
          </c:extLst>
        </c:ser>
        <c:ser>
          <c:idx val="2"/>
          <c:order val="2"/>
          <c:tx>
            <c:strRef>
              <c:f>'Filtro 1080p (Bordes)'!$T$14</c:f>
              <c:strCache>
                <c:ptCount val="1"/>
                <c:pt idx="0">
                  <c:v>30 bloques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'Filtro 1080p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(Bordes)'!$T$15:$T$19</c:f>
              <c:numCache>
                <c:formatCode>0.000000</c:formatCode>
                <c:ptCount val="5"/>
                <c:pt idx="0">
                  <c:v>3.1130768876976616</c:v>
                </c:pt>
                <c:pt idx="1">
                  <c:v>3.4309396526835516</c:v>
                </c:pt>
                <c:pt idx="2">
                  <c:v>3.3465984208297419</c:v>
                </c:pt>
                <c:pt idx="3">
                  <c:v>3.4466990353598086</c:v>
                </c:pt>
                <c:pt idx="4">
                  <c:v>3.6156370553247226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4B-439C-A1A3-F547ABD7A998}"/>
            </c:ext>
          </c:extLst>
        </c:ser>
        <c:ser>
          <c:idx val="3"/>
          <c:order val="3"/>
          <c:tx>
            <c:strRef>
              <c:f>'Filtro 1080p (Bordes)'!$U$14</c:f>
              <c:strCache>
                <c:ptCount val="1"/>
                <c:pt idx="0">
                  <c:v>40 bloques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'Filtro 1080p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(Bordes)'!$U$15:$U$19</c:f>
              <c:numCache>
                <c:formatCode>0.000000</c:formatCode>
                <c:ptCount val="5"/>
                <c:pt idx="0">
                  <c:v>3.1776929090623325</c:v>
                </c:pt>
                <c:pt idx="1">
                  <c:v>3.291499636339033</c:v>
                </c:pt>
                <c:pt idx="2">
                  <c:v>3.2803217443646626</c:v>
                </c:pt>
                <c:pt idx="3">
                  <c:v>3.3169358739168326</c:v>
                </c:pt>
                <c:pt idx="4">
                  <c:v>3.393855582870859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C4B-439C-A1A3-F547ABD7A998}"/>
            </c:ext>
          </c:extLst>
        </c:ser>
        <c:ser>
          <c:idx val="4"/>
          <c:order val="4"/>
          <c:tx>
            <c:strRef>
              <c:f>'Filtro 1080p (Bordes)'!$V$14</c:f>
              <c:strCache>
                <c:ptCount val="1"/>
                <c:pt idx="0">
                  <c:v>50 bloques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'Filtro 1080p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(Bordes)'!$V$15:$V$19</c:f>
              <c:numCache>
                <c:formatCode>0.000000</c:formatCode>
                <c:ptCount val="5"/>
                <c:pt idx="0">
                  <c:v>3.1358249000902414</c:v>
                </c:pt>
                <c:pt idx="1">
                  <c:v>3.362878540769751</c:v>
                </c:pt>
                <c:pt idx="2">
                  <c:v>3.3320172653658191</c:v>
                </c:pt>
                <c:pt idx="3">
                  <c:v>3.5874942581004952</c:v>
                </c:pt>
                <c:pt idx="4">
                  <c:v>3.5925056422295691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C4B-439C-A1A3-F547ABD7A998}"/>
            </c:ext>
          </c:extLst>
        </c:ser>
        <c:ser>
          <c:idx val="5"/>
          <c:order val="5"/>
          <c:tx>
            <c:strRef>
              <c:f>'Filtro 1080p (Bordes)'!$W$14</c:f>
              <c:strCache>
                <c:ptCount val="1"/>
                <c:pt idx="0">
                  <c:v>60 bloques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'Filtro 1080p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1080p (Bordes)'!$W$15:$W$19</c:f>
              <c:numCache>
                <c:formatCode>0.000000</c:formatCode>
                <c:ptCount val="5"/>
                <c:pt idx="0">
                  <c:v>3.131340275445079</c:v>
                </c:pt>
                <c:pt idx="1">
                  <c:v>3.3353463057694661</c:v>
                </c:pt>
                <c:pt idx="2">
                  <c:v>3.2955595573105572</c:v>
                </c:pt>
                <c:pt idx="3">
                  <c:v>3.3481746895445221</c:v>
                </c:pt>
                <c:pt idx="4">
                  <c:v>3.4383481164746623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C4B-439C-A1A3-F547ABD7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36863"/>
        <c:axId val="1513198000"/>
      </c:lineChart>
      <c:catAx>
        <c:axId val="55123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Número de 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13198000"/>
        <c:crosses val="autoZero"/>
        <c:auto val="1"/>
        <c:lblAlgn val="ctr"/>
        <c:lblOffset val="100"/>
        <c:noMultiLvlLbl val="1"/>
      </c:catAx>
      <c:valAx>
        <c:axId val="1513198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5512368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'Filtro 4K (Bordes)'!$J$4</c:f>
              <c:strCache>
                <c:ptCount val="1"/>
                <c:pt idx="0">
                  <c:v>10 Bloques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'Filtro 4K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(Bordes)'!$J$5:$J$9</c:f>
              <c:numCache>
                <c:formatCode>General</c:formatCode>
                <c:ptCount val="5"/>
                <c:pt idx="0">
                  <c:v>0.39626939999999999</c:v>
                </c:pt>
                <c:pt idx="1">
                  <c:v>0.2337447</c:v>
                </c:pt>
                <c:pt idx="2">
                  <c:v>0.17465600000000001</c:v>
                </c:pt>
                <c:pt idx="3">
                  <c:v>0.16724890000000001</c:v>
                </c:pt>
                <c:pt idx="4">
                  <c:v>0.1502925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96-4ED1-8FC5-6F487658C2A3}"/>
            </c:ext>
          </c:extLst>
        </c:ser>
        <c:ser>
          <c:idx val="1"/>
          <c:order val="1"/>
          <c:tx>
            <c:strRef>
              <c:f>'Filtro 4K (Bordes)'!$K$4</c:f>
              <c:strCache>
                <c:ptCount val="1"/>
                <c:pt idx="0">
                  <c:v>20 Bloques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'Filtro 4K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(Bordes)'!$K$5:$K$9</c:f>
              <c:numCache>
                <c:formatCode>General</c:formatCode>
                <c:ptCount val="5"/>
                <c:pt idx="0">
                  <c:v>0.26339699999999999</c:v>
                </c:pt>
                <c:pt idx="1">
                  <c:v>0.19769219999999998</c:v>
                </c:pt>
                <c:pt idx="2">
                  <c:v>0.16901760000000002</c:v>
                </c:pt>
                <c:pt idx="3">
                  <c:v>0.16757029999999998</c:v>
                </c:pt>
                <c:pt idx="4">
                  <c:v>0.15000150000000001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96-4ED1-8FC5-6F487658C2A3}"/>
            </c:ext>
          </c:extLst>
        </c:ser>
        <c:ser>
          <c:idx val="2"/>
          <c:order val="2"/>
          <c:tx>
            <c:strRef>
              <c:f>'Filtro 4K (Bordes)'!$L$4</c:f>
              <c:strCache>
                <c:ptCount val="1"/>
                <c:pt idx="0">
                  <c:v>30 Bloques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'Filtro 4K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(Bordes)'!$L$5:$L$9</c:f>
              <c:numCache>
                <c:formatCode>General</c:formatCode>
                <c:ptCount val="5"/>
                <c:pt idx="0">
                  <c:v>0.25776549999999998</c:v>
                </c:pt>
                <c:pt idx="1">
                  <c:v>0.19381519999999999</c:v>
                </c:pt>
                <c:pt idx="2">
                  <c:v>0.17015670000000002</c:v>
                </c:pt>
                <c:pt idx="3">
                  <c:v>0.1761085</c:v>
                </c:pt>
                <c:pt idx="4">
                  <c:v>0.15618539999999997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E96-4ED1-8FC5-6F487658C2A3}"/>
            </c:ext>
          </c:extLst>
        </c:ser>
        <c:ser>
          <c:idx val="3"/>
          <c:order val="3"/>
          <c:tx>
            <c:strRef>
              <c:f>'Filtro 4K (Bordes)'!$M$4</c:f>
              <c:strCache>
                <c:ptCount val="1"/>
                <c:pt idx="0">
                  <c:v>40 Bloques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'Filtro 4K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(Bordes)'!$M$5:$M$9</c:f>
              <c:numCache>
                <c:formatCode>General</c:formatCode>
                <c:ptCount val="5"/>
                <c:pt idx="0">
                  <c:v>0.22558829999999999</c:v>
                </c:pt>
                <c:pt idx="1">
                  <c:v>0.192608</c:v>
                </c:pt>
                <c:pt idx="2">
                  <c:v>0.16749620000000001</c:v>
                </c:pt>
                <c:pt idx="3">
                  <c:v>0.17014070000000001</c:v>
                </c:pt>
                <c:pt idx="4">
                  <c:v>0.15170250000000002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E96-4ED1-8FC5-6F487658C2A3}"/>
            </c:ext>
          </c:extLst>
        </c:ser>
        <c:ser>
          <c:idx val="4"/>
          <c:order val="4"/>
          <c:tx>
            <c:strRef>
              <c:f>'Filtro 4K (Bordes)'!$N$4</c:f>
              <c:strCache>
                <c:ptCount val="1"/>
                <c:pt idx="0">
                  <c:v>50 Bloques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'Filtro 4K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(Bordes)'!$N$5:$N$9</c:f>
              <c:numCache>
                <c:formatCode>General</c:formatCode>
                <c:ptCount val="5"/>
                <c:pt idx="0">
                  <c:v>0.21057009999999998</c:v>
                </c:pt>
                <c:pt idx="1">
                  <c:v>0.20437280000000002</c:v>
                </c:pt>
                <c:pt idx="2">
                  <c:v>0.16344020000000001</c:v>
                </c:pt>
                <c:pt idx="3">
                  <c:v>0.1654574</c:v>
                </c:pt>
                <c:pt idx="4">
                  <c:v>0.152059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E96-4ED1-8FC5-6F487658C2A3}"/>
            </c:ext>
          </c:extLst>
        </c:ser>
        <c:ser>
          <c:idx val="5"/>
          <c:order val="5"/>
          <c:tx>
            <c:strRef>
              <c:f>'Filtro 4K (Bordes)'!$O$4</c:f>
              <c:strCache>
                <c:ptCount val="1"/>
                <c:pt idx="0">
                  <c:v>60 Bloques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'Filtro 4K (Bordes)'!$I$5:$I$9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(Bordes)'!$O$5:$O$9</c:f>
              <c:numCache>
                <c:formatCode>General</c:formatCode>
                <c:ptCount val="5"/>
                <c:pt idx="0">
                  <c:v>0.22590789999999999</c:v>
                </c:pt>
                <c:pt idx="1">
                  <c:v>0.18691950000000004</c:v>
                </c:pt>
                <c:pt idx="2">
                  <c:v>0.17326849999999999</c:v>
                </c:pt>
                <c:pt idx="3">
                  <c:v>0.18528700000000001</c:v>
                </c:pt>
                <c:pt idx="4">
                  <c:v>0.15731909999999999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E96-4ED1-8FC5-6F487658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04596"/>
        <c:axId val="1758567714"/>
      </c:lineChart>
      <c:catAx>
        <c:axId val="401104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Número de 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758567714"/>
        <c:crosses val="autoZero"/>
        <c:auto val="1"/>
        <c:lblAlgn val="ctr"/>
        <c:lblOffset val="100"/>
        <c:noMultiLvlLbl val="1"/>
      </c:catAx>
      <c:valAx>
        <c:axId val="1758567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011045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'Filtro 4K (Bordes)'!$R$14</c:f>
              <c:strCache>
                <c:ptCount val="1"/>
                <c:pt idx="0">
                  <c:v>10 bloques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'Filtro 4K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(Bordes)'!$R$15:$R$19</c:f>
              <c:numCache>
                <c:formatCode>0.000000</c:formatCode>
                <c:ptCount val="5"/>
                <c:pt idx="0">
                  <c:v>4.5443776380411913</c:v>
                </c:pt>
                <c:pt idx="1">
                  <c:v>7.7041224891944076</c:v>
                </c:pt>
                <c:pt idx="2">
                  <c:v>10.310540720043972</c:v>
                </c:pt>
                <c:pt idx="3">
                  <c:v>10.76717275868481</c:v>
                </c:pt>
                <c:pt idx="4">
                  <c:v>11.981953856646207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6-4F4D-AAE2-5B997CAE3FE1}"/>
            </c:ext>
          </c:extLst>
        </c:ser>
        <c:ser>
          <c:idx val="1"/>
          <c:order val="1"/>
          <c:tx>
            <c:strRef>
              <c:f>'Filtro 4K (Bordes)'!$S$14</c:f>
              <c:strCache>
                <c:ptCount val="1"/>
                <c:pt idx="0">
                  <c:v>20 bloques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'Filtro 4K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(Bordes)'!$S$15:$S$19</c:f>
              <c:numCache>
                <c:formatCode>0.000000</c:formatCode>
                <c:ptCount val="5"/>
                <c:pt idx="0">
                  <c:v>6.8368197056154782</c:v>
                </c:pt>
                <c:pt idx="1">
                  <c:v>9.109098892116128</c:v>
                </c:pt>
                <c:pt idx="2">
                  <c:v>10.65449870309364</c:v>
                </c:pt>
                <c:pt idx="3">
                  <c:v>10.746521310757338</c:v>
                </c:pt>
                <c:pt idx="4">
                  <c:v>12.00519861468052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6-4F4D-AAE2-5B997CAE3FE1}"/>
            </c:ext>
          </c:extLst>
        </c:ser>
        <c:ser>
          <c:idx val="2"/>
          <c:order val="2"/>
          <c:tx>
            <c:strRef>
              <c:f>'Filtro 4K (Bordes)'!$T$14</c:f>
              <c:strCache>
                <c:ptCount val="1"/>
                <c:pt idx="0">
                  <c:v>30 bloques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'Filtro 4K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(Bordes)'!$T$15:$T$19</c:f>
              <c:numCache>
                <c:formatCode>0.000000</c:formatCode>
                <c:ptCount val="5"/>
                <c:pt idx="0">
                  <c:v>6.9861862817172975</c:v>
                </c:pt>
                <c:pt idx="1">
                  <c:v>9.2913135811845518</c:v>
                </c:pt>
                <c:pt idx="2">
                  <c:v>10.583173039909681</c:v>
                </c:pt>
                <c:pt idx="3">
                  <c:v>10.22550189229935</c:v>
                </c:pt>
                <c:pt idx="4">
                  <c:v>11.529872830623095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6-4F4D-AAE2-5B997CAE3FE1}"/>
            </c:ext>
          </c:extLst>
        </c:ser>
        <c:ser>
          <c:idx val="3"/>
          <c:order val="3"/>
          <c:tx>
            <c:strRef>
              <c:f>'Filtro 4K (Bordes)'!$U$14</c:f>
              <c:strCache>
                <c:ptCount val="1"/>
                <c:pt idx="0">
                  <c:v>40 bloques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'Filtro 4K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(Bordes)'!$U$15:$U$19</c:f>
              <c:numCache>
                <c:formatCode>0.000000</c:formatCode>
                <c:ptCount val="5"/>
                <c:pt idx="0">
                  <c:v>7.9826737468210895</c:v>
                </c:pt>
                <c:pt idx="1">
                  <c:v>9.3495483053663406</c:v>
                </c:pt>
                <c:pt idx="2">
                  <c:v>10.751275551325939</c:v>
                </c:pt>
                <c:pt idx="3">
                  <c:v>10.584168279547457</c:v>
                </c:pt>
                <c:pt idx="4">
                  <c:v>11.870587498558031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6-4F4D-AAE2-5B997CAE3FE1}"/>
            </c:ext>
          </c:extLst>
        </c:ser>
        <c:ser>
          <c:idx val="4"/>
          <c:order val="4"/>
          <c:tx>
            <c:strRef>
              <c:f>'Filtro 4K (Bordes)'!$V$14</c:f>
              <c:strCache>
                <c:ptCount val="1"/>
                <c:pt idx="0">
                  <c:v>50 bloques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'Filtro 4K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(Bordes)'!$V$15:$V$19</c:f>
              <c:numCache>
                <c:formatCode>0.000000</c:formatCode>
                <c:ptCount val="5"/>
                <c:pt idx="0">
                  <c:v>8.5520109455236053</c:v>
                </c:pt>
                <c:pt idx="1">
                  <c:v>8.8113379079799259</c:v>
                </c:pt>
                <c:pt idx="2">
                  <c:v>11.018083678311701</c:v>
                </c:pt>
                <c:pt idx="3">
                  <c:v>10.883754972579045</c:v>
                </c:pt>
                <c:pt idx="4">
                  <c:v>11.842757087709376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16-4F4D-AAE2-5B997CAE3FE1}"/>
            </c:ext>
          </c:extLst>
        </c:ser>
        <c:ser>
          <c:idx val="5"/>
          <c:order val="5"/>
          <c:tx>
            <c:strRef>
              <c:f>'Filtro 4K (Bordes)'!$W$14</c:f>
              <c:strCache>
                <c:ptCount val="1"/>
                <c:pt idx="0">
                  <c:v>60 bloques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'Filtro 4K (Bordes)'!$Q$15:$Q$19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'Filtro 4K (Bordes)'!$W$15:$W$19</c:f>
              <c:numCache>
                <c:formatCode>0.000000</c:formatCode>
                <c:ptCount val="5"/>
                <c:pt idx="0">
                  <c:v>7.9713803722667516</c:v>
                </c:pt>
                <c:pt idx="1">
                  <c:v>9.6340820513643557</c:v>
                </c:pt>
                <c:pt idx="2">
                  <c:v>10.393105498114199</c:v>
                </c:pt>
                <c:pt idx="3">
                  <c:v>9.7189646332446422</c:v>
                </c:pt>
                <c:pt idx="4">
                  <c:v>11.446784274763841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16-4F4D-AAE2-5B997CAE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43920"/>
        <c:axId val="648529183"/>
      </c:lineChart>
      <c:catAx>
        <c:axId val="26164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Número de 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48529183"/>
        <c:crosses val="autoZero"/>
        <c:auto val="1"/>
        <c:lblAlgn val="ctr"/>
        <c:lblOffset val="100"/>
        <c:noMultiLvlLbl val="1"/>
      </c:catAx>
      <c:valAx>
        <c:axId val="648529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616439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876300</xdr:colOff>
      <xdr:row>10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952500</xdr:colOff>
      <xdr:row>20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876300</xdr:colOff>
      <xdr:row>10</xdr:row>
      <xdr:rowOff>171450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914400</xdr:colOff>
      <xdr:row>19</xdr:row>
      <xdr:rowOff>190500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876300</xdr:colOff>
      <xdr:row>10</xdr:row>
      <xdr:rowOff>171450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28575</xdr:colOff>
      <xdr:row>19</xdr:row>
      <xdr:rowOff>180975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N5" workbookViewId="0">
      <selection activeCell="R15" sqref="R15"/>
    </sheetView>
  </sheetViews>
  <sheetFormatPr baseColWidth="10" defaultColWidth="14.42578125" defaultRowHeight="15.75" customHeight="1"/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0</v>
      </c>
      <c r="B2" s="3" t="s">
        <v>1</v>
      </c>
      <c r="C2" s="18" t="s">
        <v>2</v>
      </c>
      <c r="D2" s="19"/>
      <c r="E2" s="19"/>
      <c r="F2" s="19"/>
      <c r="G2" s="20"/>
      <c r="H2" s="1"/>
      <c r="I2" s="4"/>
      <c r="J2" s="4"/>
      <c r="K2" s="4"/>
      <c r="L2" s="4"/>
      <c r="M2" s="4"/>
      <c r="N2" s="4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1"/>
      <c r="I3" s="21" t="s">
        <v>8</v>
      </c>
      <c r="J3" s="19"/>
      <c r="K3" s="19"/>
      <c r="L3" s="19"/>
      <c r="M3" s="19"/>
      <c r="N3" s="19"/>
      <c r="O3" s="20"/>
      <c r="P3" s="1"/>
      <c r="Q3" s="18" t="s">
        <v>9</v>
      </c>
      <c r="R3" s="19"/>
      <c r="S3" s="19"/>
      <c r="T3" s="19"/>
      <c r="U3" s="19"/>
      <c r="V3" s="19"/>
      <c r="W3" s="20"/>
      <c r="X3" s="1"/>
      <c r="Y3" s="1"/>
      <c r="Z3" s="1"/>
    </row>
    <row r="4" spans="1:26">
      <c r="A4" s="1"/>
      <c r="B4" s="6"/>
      <c r="C4" s="7">
        <v>0.17108400000000001</v>
      </c>
      <c r="D4" s="7">
        <v>0.131631</v>
      </c>
      <c r="E4" s="7">
        <v>0.132468</v>
      </c>
      <c r="F4" s="7">
        <v>0.12252200000000001</v>
      </c>
      <c r="G4" s="7">
        <v>0.12573999999999999</v>
      </c>
      <c r="H4" s="1"/>
      <c r="I4" s="8" t="s">
        <v>10</v>
      </c>
      <c r="J4" s="9" t="s">
        <v>1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1"/>
      <c r="Q4" s="5" t="s">
        <v>10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"/>
      <c r="Y4" s="1"/>
      <c r="Z4" s="1"/>
    </row>
    <row r="5" spans="1:26">
      <c r="A5" s="1"/>
      <c r="B5" s="6"/>
      <c r="C5" s="7">
        <v>0.14466999999999999</v>
      </c>
      <c r="D5" s="7">
        <v>0.14004900000000001</v>
      </c>
      <c r="E5" s="7">
        <v>0.13513600000000001</v>
      </c>
      <c r="F5" s="11">
        <v>0.12939800000000001</v>
      </c>
      <c r="G5" s="7">
        <v>0.12217600000000001</v>
      </c>
      <c r="H5" s="1"/>
      <c r="I5" s="9">
        <v>64</v>
      </c>
      <c r="J5" s="12">
        <f>C$14</f>
        <v>0.148839</v>
      </c>
      <c r="K5" s="12">
        <f>C$28</f>
        <v>0.13715559999999999</v>
      </c>
      <c r="L5" s="12">
        <f>C$42</f>
        <v>0.13573289999999999</v>
      </c>
      <c r="M5" s="12">
        <f>C$56</f>
        <v>0.13544149999999999</v>
      </c>
      <c r="N5" s="12">
        <f>C$70</f>
        <v>0.1339523</v>
      </c>
      <c r="O5" s="12">
        <f>C$84</f>
        <v>0.13223000000000001</v>
      </c>
      <c r="P5" s="1"/>
      <c r="Q5" s="10">
        <v>64</v>
      </c>
      <c r="R5" s="13">
        <f>MIN(C$4:C$13)</f>
        <v>0.13853799999999999</v>
      </c>
      <c r="S5" s="13">
        <f>MIN(C18:C27)</f>
        <v>0.13101699999999999</v>
      </c>
      <c r="T5" s="13">
        <f>MIN(C32:C41)</f>
        <v>0.124822</v>
      </c>
      <c r="U5" s="1">
        <f>MIN(C46:C55)</f>
        <v>0.130049</v>
      </c>
      <c r="V5" s="13">
        <f>MIN(C60:C69)</f>
        <v>0.12571399999999999</v>
      </c>
      <c r="W5" s="13">
        <f>MIN(C74:C83)</f>
        <v>0.12501300000000001</v>
      </c>
      <c r="X5" s="1"/>
      <c r="Y5" s="1"/>
      <c r="Z5" s="1"/>
    </row>
    <row r="6" spans="1:26">
      <c r="A6" s="1"/>
      <c r="B6" s="6"/>
      <c r="C6" s="7">
        <v>0.13853799999999999</v>
      </c>
      <c r="D6" s="7">
        <v>0.122226</v>
      </c>
      <c r="E6" s="7">
        <v>0.12628500000000001</v>
      </c>
      <c r="F6" s="7">
        <v>0.127382</v>
      </c>
      <c r="G6" s="7">
        <v>0.128359</v>
      </c>
      <c r="H6" s="1"/>
      <c r="I6" s="9">
        <v>128</v>
      </c>
      <c r="J6" s="12">
        <f>D$14</f>
        <v>0.1343577</v>
      </c>
      <c r="K6" s="12">
        <f>D$28</f>
        <v>0.12764099999999998</v>
      </c>
      <c r="L6" s="12">
        <f>D$42</f>
        <v>0.12731759999999998</v>
      </c>
      <c r="M6" s="12">
        <f>D$56</f>
        <v>0.13566680000000003</v>
      </c>
      <c r="N6" s="12">
        <f>D$70</f>
        <v>0.13311630000000002</v>
      </c>
      <c r="O6" s="12">
        <f>D$84</f>
        <v>0.12859900000000002</v>
      </c>
      <c r="P6" s="1"/>
      <c r="Q6" s="10">
        <v>128</v>
      </c>
      <c r="R6" s="13">
        <f>MIN(D$4:D$13)</f>
        <v>0.122226</v>
      </c>
      <c r="S6" s="13">
        <f>MIN(D18:D27)</f>
        <v>0.122241</v>
      </c>
      <c r="T6" s="13">
        <f>MIN(D32:D41)</f>
        <v>0.122532</v>
      </c>
      <c r="U6" s="13">
        <f>MIN(D46:D55)</f>
        <v>0.12795599999999999</v>
      </c>
      <c r="V6" s="13">
        <f>MIN(D60:D69)</f>
        <v>0.122937</v>
      </c>
      <c r="W6" s="13">
        <f>MIN(D74:D83)</f>
        <v>0.124929</v>
      </c>
      <c r="X6" s="1"/>
      <c r="Y6" s="1"/>
      <c r="Z6" s="1"/>
    </row>
    <row r="7" spans="1:26">
      <c r="A7" s="1"/>
      <c r="B7" s="6"/>
      <c r="C7" s="7">
        <v>0.14411399999999999</v>
      </c>
      <c r="D7" s="7">
        <v>0.13449800000000001</v>
      </c>
      <c r="E7" s="7">
        <v>0.13336100000000001</v>
      </c>
      <c r="F7" s="7">
        <v>0.123389</v>
      </c>
      <c r="G7" s="7">
        <v>0.122229</v>
      </c>
      <c r="H7" s="1"/>
      <c r="I7" s="9">
        <v>256</v>
      </c>
      <c r="J7" s="12">
        <f>E$14</f>
        <v>0.13193850000000001</v>
      </c>
      <c r="K7" s="12">
        <f>E$28</f>
        <v>0.13099500000000003</v>
      </c>
      <c r="L7" s="12">
        <f>E$42</f>
        <v>0.12419989999999999</v>
      </c>
      <c r="M7" s="12">
        <f>E$56</f>
        <v>0.13396259999999999</v>
      </c>
      <c r="N7" s="12">
        <f>E$70</f>
        <v>0.12692790000000001</v>
      </c>
      <c r="O7" s="12">
        <f>E$84</f>
        <v>0.129248</v>
      </c>
      <c r="P7" s="1"/>
      <c r="Q7" s="10">
        <v>256</v>
      </c>
      <c r="R7" s="13">
        <f>MIN(E$4:E$13)</f>
        <v>0.120403</v>
      </c>
      <c r="S7" s="13">
        <f>MIN(E$18:E$27)</f>
        <v>0.12045400000000001</v>
      </c>
      <c r="T7" s="13">
        <f>MIN(E32:E41)</f>
        <v>0.117048</v>
      </c>
      <c r="U7" s="13">
        <f>MIN(E46:E55)</f>
        <v>0.129079</v>
      </c>
      <c r="V7" s="13">
        <f>MIN(E60:E69)</f>
        <v>0.120923</v>
      </c>
      <c r="W7" s="13">
        <f>MIN(E74:E83)</f>
        <v>0.123316</v>
      </c>
      <c r="X7" s="1"/>
      <c r="Y7" s="1"/>
      <c r="Z7" s="1"/>
    </row>
    <row r="8" spans="1:26">
      <c r="A8" s="1"/>
      <c r="B8" s="6"/>
      <c r="C8" s="7">
        <v>0.14526500000000001</v>
      </c>
      <c r="D8" s="11">
        <v>0.130361</v>
      </c>
      <c r="E8" s="7">
        <v>0.138267</v>
      </c>
      <c r="F8" s="7">
        <v>0.13829</v>
      </c>
      <c r="G8" s="7">
        <v>0.120309</v>
      </c>
      <c r="H8" s="1"/>
      <c r="I8" s="9">
        <v>512</v>
      </c>
      <c r="J8" s="12">
        <f>F$14</f>
        <v>0.1258542</v>
      </c>
      <c r="K8" s="12">
        <f>F$28</f>
        <v>0.13046929999999998</v>
      </c>
      <c r="L8" s="12">
        <f>F$42</f>
        <v>0.1266525</v>
      </c>
      <c r="M8" s="12">
        <f>F$56</f>
        <v>0.13080180000000002</v>
      </c>
      <c r="N8" s="12">
        <f>F$70</f>
        <v>0.12698670000000001</v>
      </c>
      <c r="O8" s="12">
        <f>F$84</f>
        <v>0.13025970000000001</v>
      </c>
      <c r="P8" s="1"/>
      <c r="Q8" s="10">
        <v>512</v>
      </c>
      <c r="R8" s="13">
        <f>MIN(F$4:F$13)</f>
        <v>0.120479</v>
      </c>
      <c r="S8" s="13">
        <f>MIN(F$18:F$27)</f>
        <v>0.120675</v>
      </c>
      <c r="T8" s="13">
        <f>MIN(F32:F41)</f>
        <v>0.11953800000000001</v>
      </c>
      <c r="U8" s="13">
        <f>MIN(F46:F55)</f>
        <v>0.11995699999999999</v>
      </c>
      <c r="V8" s="13">
        <f>MIN(F60:F69)</f>
        <v>0.122768</v>
      </c>
      <c r="W8" s="13">
        <f>MIN(F74:F83)</f>
        <v>0.12542800000000001</v>
      </c>
      <c r="X8" s="1"/>
      <c r="Y8" s="1"/>
      <c r="Z8" s="1"/>
    </row>
    <row r="9" spans="1:26">
      <c r="A9" s="1"/>
      <c r="B9" s="6"/>
      <c r="C9" s="7">
        <v>0.14729999999999999</v>
      </c>
      <c r="D9" s="7">
        <v>0.13261700000000001</v>
      </c>
      <c r="E9" s="7">
        <v>0.14593</v>
      </c>
      <c r="F9" s="7">
        <v>0.12275700000000001</v>
      </c>
      <c r="G9" s="7">
        <v>0.121716</v>
      </c>
      <c r="H9" s="1"/>
      <c r="I9" s="9">
        <v>1024</v>
      </c>
      <c r="J9" s="12">
        <f>G$14</f>
        <v>0.1256215</v>
      </c>
      <c r="K9" s="12">
        <f>G$28</f>
        <v>0.12807540000000001</v>
      </c>
      <c r="L9" s="12">
        <f>G$42</f>
        <v>0.12896779999999999</v>
      </c>
      <c r="M9" s="12">
        <f>G$56</f>
        <v>0.13023630000000003</v>
      </c>
      <c r="N9" s="12">
        <f>G$70</f>
        <v>0.12784040000000002</v>
      </c>
      <c r="O9" s="12">
        <f>G$84</f>
        <v>0.1311108</v>
      </c>
      <c r="P9" s="1"/>
      <c r="Q9" s="10">
        <v>1024</v>
      </c>
      <c r="R9" s="13">
        <f>MIN(G$4:G$13)</f>
        <v>0.120309</v>
      </c>
      <c r="S9" s="13">
        <f>MIN(G$18:G$27)</f>
        <v>0.11862300000000001</v>
      </c>
      <c r="T9" s="13">
        <f>MIN(G32:G41)</f>
        <v>0.12132800000000001</v>
      </c>
      <c r="U9" s="13">
        <f>MIN(G46:G55)</f>
        <v>0.12191399999999999</v>
      </c>
      <c r="V9" s="13">
        <f>MIN(G60:G69)</f>
        <v>0.12113699999999999</v>
      </c>
      <c r="W9" s="13">
        <f>MIN(G74:G83)</f>
        <v>0.11767900000000001</v>
      </c>
      <c r="X9" s="1"/>
      <c r="Y9" s="1"/>
      <c r="Z9" s="1"/>
    </row>
    <row r="10" spans="1:26">
      <c r="A10" s="1"/>
      <c r="B10" s="6"/>
      <c r="C10" s="7">
        <v>0.14624799999999999</v>
      </c>
      <c r="D10" s="7">
        <v>0.13749600000000001</v>
      </c>
      <c r="E10" s="11">
        <v>0.120403</v>
      </c>
      <c r="F10" s="7">
        <v>0.12670200000000001</v>
      </c>
      <c r="G10" s="7">
        <v>0.132162</v>
      </c>
      <c r="H10" s="1"/>
      <c r="I10" s="1"/>
      <c r="J10" s="1"/>
      <c r="K10" s="2"/>
      <c r="L10" s="1"/>
      <c r="M10" s="1"/>
      <c r="N10" s="1"/>
      <c r="O10" s="1"/>
      <c r="P10" s="1"/>
      <c r="X10" s="1"/>
      <c r="Y10" s="1"/>
      <c r="Z10" s="1"/>
    </row>
    <row r="11" spans="1:26">
      <c r="A11" s="1"/>
      <c r="B11" s="6"/>
      <c r="C11" s="7">
        <v>0.152921</v>
      </c>
      <c r="D11" s="7">
        <v>0.15299399999999999</v>
      </c>
      <c r="E11" s="7">
        <v>0.12584100000000001</v>
      </c>
      <c r="F11" s="7">
        <v>0.12322</v>
      </c>
      <c r="G11" s="7">
        <v>0.12200900000000001</v>
      </c>
      <c r="H11" s="1"/>
      <c r="I11" s="1"/>
      <c r="J11" s="1"/>
      <c r="K11" s="1"/>
      <c r="L11" s="1"/>
      <c r="M11" s="1"/>
      <c r="N11" s="1"/>
      <c r="O11" s="1"/>
      <c r="P11" s="1"/>
      <c r="Q11" s="14"/>
      <c r="U11" s="1"/>
      <c r="V11" s="1"/>
      <c r="W11" s="1"/>
      <c r="X11" s="1"/>
      <c r="Y11" s="1"/>
      <c r="Z11" s="1"/>
    </row>
    <row r="12" spans="1:26">
      <c r="A12" s="1"/>
      <c r="B12" s="6"/>
      <c r="C12" s="7">
        <v>0.14580499999999999</v>
      </c>
      <c r="D12" s="11">
        <v>0.124639</v>
      </c>
      <c r="E12" s="11">
        <v>0.128776</v>
      </c>
      <c r="F12" s="7">
        <v>0.124403</v>
      </c>
      <c r="G12" s="7">
        <v>0.13464200000000001</v>
      </c>
      <c r="H12" s="1"/>
      <c r="I12" s="1"/>
      <c r="J12" s="1"/>
      <c r="K12" s="1"/>
      <c r="L12" s="1"/>
      <c r="M12" s="1"/>
      <c r="N12" s="1"/>
      <c r="O12" s="1"/>
      <c r="P12" s="1"/>
      <c r="Q12" s="3"/>
      <c r="R12" s="3"/>
      <c r="S12" s="3"/>
      <c r="T12" s="3"/>
      <c r="U12" s="1"/>
      <c r="V12" s="1"/>
      <c r="W12" s="1"/>
      <c r="X12" s="1"/>
      <c r="Y12" s="1"/>
      <c r="Z12" s="1"/>
    </row>
    <row r="13" spans="1:26">
      <c r="A13" s="1"/>
      <c r="B13" s="6"/>
      <c r="C13" s="5">
        <v>0.152445</v>
      </c>
      <c r="D13" s="5">
        <v>0.13706599999999999</v>
      </c>
      <c r="E13" s="15">
        <v>0.13291800000000001</v>
      </c>
      <c r="F13" s="5">
        <v>0.120479</v>
      </c>
      <c r="G13" s="5">
        <v>0.12687300000000001</v>
      </c>
      <c r="H13" s="1"/>
      <c r="I13" s="1"/>
      <c r="J13" s="1"/>
      <c r="K13" s="1"/>
      <c r="L13" s="1"/>
      <c r="M13" s="1"/>
      <c r="N13" s="1"/>
      <c r="O13" s="1"/>
      <c r="P13" s="1"/>
      <c r="Q13" s="18" t="s">
        <v>22</v>
      </c>
      <c r="R13" s="19"/>
      <c r="S13" s="19"/>
      <c r="T13" s="19"/>
      <c r="U13" s="19"/>
      <c r="V13" s="19"/>
      <c r="W13" s="20"/>
      <c r="X13" s="1"/>
      <c r="Y13" s="1"/>
      <c r="Z13" s="1"/>
    </row>
    <row r="14" spans="1:26">
      <c r="A14" s="1"/>
      <c r="B14" s="6"/>
      <c r="C14" s="16">
        <f t="shared" ref="C14:G14" si="0">AVERAGE(C4:C13)</f>
        <v>0.148839</v>
      </c>
      <c r="D14" s="16">
        <f t="shared" si="0"/>
        <v>0.1343577</v>
      </c>
      <c r="E14" s="16">
        <f t="shared" si="0"/>
        <v>0.13193850000000001</v>
      </c>
      <c r="F14" s="16">
        <f t="shared" si="0"/>
        <v>0.1258542</v>
      </c>
      <c r="G14" s="16">
        <f t="shared" si="0"/>
        <v>0.1256215</v>
      </c>
      <c r="H14" s="1"/>
      <c r="I14" s="1"/>
      <c r="J14" s="1"/>
      <c r="K14" s="1"/>
      <c r="L14" s="1"/>
      <c r="M14" s="1"/>
      <c r="N14" s="1"/>
      <c r="O14" s="1"/>
      <c r="P14" s="1"/>
      <c r="Q14" s="5" t="s">
        <v>10</v>
      </c>
      <c r="R14" s="10" t="s">
        <v>16</v>
      </c>
      <c r="S14" s="10" t="s">
        <v>17</v>
      </c>
      <c r="T14" s="10" t="s">
        <v>18</v>
      </c>
      <c r="U14" s="10" t="s">
        <v>19</v>
      </c>
      <c r="V14" s="10" t="s">
        <v>20</v>
      </c>
      <c r="W14" s="10" t="s">
        <v>21</v>
      </c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0">
        <v>64</v>
      </c>
      <c r="R15" s="17">
        <f t="shared" ref="R15:W15" si="1">0.207913/J5</f>
        <v>1.3968986623129689</v>
      </c>
      <c r="S15" s="17">
        <f t="shared" si="1"/>
        <v>1.5158914400870254</v>
      </c>
      <c r="T15" s="17">
        <f t="shared" si="1"/>
        <v>1.531780430536738</v>
      </c>
      <c r="U15" s="17">
        <f t="shared" si="1"/>
        <v>1.5350760291343495</v>
      </c>
      <c r="V15" s="17">
        <f t="shared" si="1"/>
        <v>1.5521420684825866</v>
      </c>
      <c r="W15" s="17">
        <f t="shared" si="1"/>
        <v>1.5723587688119183</v>
      </c>
      <c r="X15" s="1"/>
      <c r="Y15" s="1"/>
      <c r="Z15" s="1"/>
    </row>
    <row r="16" spans="1:26">
      <c r="A16" s="1"/>
      <c r="B16" s="3" t="s">
        <v>11</v>
      </c>
      <c r="C16" s="18" t="s">
        <v>2</v>
      </c>
      <c r="D16" s="19"/>
      <c r="E16" s="19"/>
      <c r="F16" s="19"/>
      <c r="G16" s="20"/>
      <c r="H16" s="1"/>
      <c r="I16" s="1"/>
      <c r="J16" s="1"/>
      <c r="K16" s="1"/>
      <c r="L16" s="1"/>
      <c r="M16" s="1"/>
      <c r="N16" s="1"/>
      <c r="O16" s="1"/>
      <c r="P16" s="1"/>
      <c r="Q16" s="10">
        <v>128</v>
      </c>
      <c r="R16" s="17">
        <f t="shared" ref="R16:W16" si="2">0.207913/J6</f>
        <v>1.5474587612023725</v>
      </c>
      <c r="S16" s="17">
        <f t="shared" si="2"/>
        <v>1.6288888366590675</v>
      </c>
      <c r="T16" s="17">
        <f t="shared" si="2"/>
        <v>1.6330263844118962</v>
      </c>
      <c r="U16" s="17">
        <f t="shared" si="2"/>
        <v>1.5325267493594597</v>
      </c>
      <c r="V16" s="17">
        <f t="shared" si="2"/>
        <v>1.5618898662297551</v>
      </c>
      <c r="W16" s="17">
        <f t="shared" si="2"/>
        <v>1.6167544071104749</v>
      </c>
      <c r="X16" s="1"/>
      <c r="Y16" s="1"/>
      <c r="Z16" s="1"/>
    </row>
    <row r="17" spans="1:26">
      <c r="A17" s="1"/>
      <c r="B17" s="3"/>
      <c r="C17" s="5" t="s">
        <v>3</v>
      </c>
      <c r="D17" s="5" t="s">
        <v>4</v>
      </c>
      <c r="E17" s="5" t="s">
        <v>5</v>
      </c>
      <c r="F17" s="5" t="s">
        <v>6</v>
      </c>
      <c r="G17" s="5" t="s">
        <v>7</v>
      </c>
      <c r="H17" s="1"/>
      <c r="I17" s="1"/>
      <c r="J17" s="1"/>
      <c r="K17" s="1"/>
      <c r="L17" s="1"/>
      <c r="M17" s="1"/>
      <c r="N17" s="1"/>
      <c r="O17" s="1"/>
      <c r="P17" s="1"/>
      <c r="Q17" s="10">
        <v>256</v>
      </c>
      <c r="R17" s="17">
        <f t="shared" ref="R17:W17" si="3">0.207913/J7</f>
        <v>1.5758326796196711</v>
      </c>
      <c r="S17" s="17">
        <f t="shared" si="3"/>
        <v>1.5871827168975912</v>
      </c>
      <c r="T17" s="17">
        <f t="shared" si="3"/>
        <v>1.6740190612069736</v>
      </c>
      <c r="U17" s="17">
        <f t="shared" si="3"/>
        <v>1.5520227287317505</v>
      </c>
      <c r="V17" s="17">
        <f t="shared" si="3"/>
        <v>1.6380401787156329</v>
      </c>
      <c r="W17" s="17">
        <f t="shared" si="3"/>
        <v>1.608636110423372</v>
      </c>
      <c r="X17" s="1"/>
      <c r="Y17" s="1"/>
      <c r="Z17" s="1"/>
    </row>
    <row r="18" spans="1:26">
      <c r="A18" s="1"/>
      <c r="B18" s="6"/>
      <c r="C18" s="7">
        <v>0.14752399999999999</v>
      </c>
      <c r="D18" s="7">
        <v>0.13273599999999999</v>
      </c>
      <c r="E18" s="7">
        <v>0.13855500000000001</v>
      </c>
      <c r="F18" s="7">
        <v>0.123833</v>
      </c>
      <c r="G18" s="7">
        <v>0.12989000000000001</v>
      </c>
      <c r="H18" s="1"/>
      <c r="I18" s="1"/>
      <c r="J18" s="1"/>
      <c r="K18" s="1"/>
      <c r="L18" s="1"/>
      <c r="M18" s="1"/>
      <c r="N18" s="1"/>
      <c r="O18" s="1"/>
      <c r="P18" s="1"/>
      <c r="Q18" s="10">
        <v>512</v>
      </c>
      <c r="R18" s="17">
        <f t="shared" ref="R18:W18" si="4">0.207913/J8</f>
        <v>1.6520147917193069</v>
      </c>
      <c r="S18" s="17">
        <f>0.207913/K8</f>
        <v>1.5935779528210852</v>
      </c>
      <c r="T18" s="17">
        <f t="shared" si="4"/>
        <v>1.6416020212786955</v>
      </c>
      <c r="U18" s="17">
        <f t="shared" si="4"/>
        <v>1.5895270554380747</v>
      </c>
      <c r="V18" s="17">
        <f t="shared" si="4"/>
        <v>1.637281699579562</v>
      </c>
      <c r="W18" s="17">
        <f t="shared" si="4"/>
        <v>1.5961421682991745</v>
      </c>
      <c r="X18" s="1"/>
      <c r="Y18" s="1"/>
      <c r="Z18" s="1"/>
    </row>
    <row r="19" spans="1:26">
      <c r="A19" s="1"/>
      <c r="B19" s="6"/>
      <c r="C19" s="7">
        <v>0.14335200000000001</v>
      </c>
      <c r="D19" s="7">
        <v>0.12653900000000001</v>
      </c>
      <c r="E19" s="7">
        <v>0.12828000000000001</v>
      </c>
      <c r="F19" s="11">
        <v>0.12985099999999999</v>
      </c>
      <c r="G19" s="7">
        <v>0.13109100000000001</v>
      </c>
      <c r="H19" s="1"/>
      <c r="I19" s="1"/>
      <c r="J19" s="1"/>
      <c r="K19" s="1"/>
      <c r="L19" s="1"/>
      <c r="M19" s="1"/>
      <c r="N19" s="1"/>
      <c r="O19" s="1"/>
      <c r="P19" s="1"/>
      <c r="Q19" s="10">
        <v>1024</v>
      </c>
      <c r="R19" s="17">
        <f t="shared" ref="R19:W19" si="5">0.207913/J9</f>
        <v>1.6550749672627694</v>
      </c>
      <c r="S19" s="17">
        <f t="shared" si="5"/>
        <v>1.6233640496145239</v>
      </c>
      <c r="T19" s="17">
        <f t="shared" si="5"/>
        <v>1.6121310900860524</v>
      </c>
      <c r="U19" s="17">
        <f t="shared" si="5"/>
        <v>1.5964289526038435</v>
      </c>
      <c r="V19" s="17">
        <f t="shared" si="5"/>
        <v>1.6263481653686938</v>
      </c>
      <c r="W19" s="17">
        <f t="shared" si="5"/>
        <v>1.585780881513956</v>
      </c>
      <c r="X19" s="1"/>
      <c r="Y19" s="1"/>
      <c r="Z19" s="1"/>
    </row>
    <row r="20" spans="1:26">
      <c r="A20" s="1"/>
      <c r="B20" s="6"/>
      <c r="C20" s="7">
        <v>0.13475999999999999</v>
      </c>
      <c r="D20" s="7">
        <v>0.12286</v>
      </c>
      <c r="E20" s="7">
        <v>0.13242300000000001</v>
      </c>
      <c r="F20" s="7">
        <v>0.128967</v>
      </c>
      <c r="G20" s="7">
        <v>0.12611900000000001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6"/>
      <c r="C21" s="7">
        <v>0.1421</v>
      </c>
      <c r="D21" s="7">
        <v>0.122241</v>
      </c>
      <c r="E21" s="7">
        <v>0.12431499999999999</v>
      </c>
      <c r="F21" s="7">
        <v>0.13047700000000001</v>
      </c>
      <c r="G21" s="7">
        <v>0.134801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6"/>
      <c r="C22" s="7">
        <v>0.13178500000000001</v>
      </c>
      <c r="D22" s="11">
        <v>0.13162199999999999</v>
      </c>
      <c r="E22" s="7">
        <v>0.131693</v>
      </c>
      <c r="F22" s="7">
        <v>0.120675</v>
      </c>
      <c r="G22" s="7">
        <v>0.12900500000000001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6"/>
      <c r="C23" s="7">
        <v>0.13985400000000001</v>
      </c>
      <c r="D23" s="7">
        <v>0.123608</v>
      </c>
      <c r="E23" s="7">
        <v>0.13934199999999999</v>
      </c>
      <c r="F23" s="7">
        <v>0.13074</v>
      </c>
      <c r="G23" s="7">
        <v>0.11862300000000001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6"/>
      <c r="C24" s="7">
        <v>0.13509499999999999</v>
      </c>
      <c r="D24" s="7">
        <v>0.133546</v>
      </c>
      <c r="E24" s="11">
        <v>0.128251</v>
      </c>
      <c r="F24" s="7">
        <v>0.14276900000000001</v>
      </c>
      <c r="G24" s="7">
        <v>0.121988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6"/>
      <c r="C25" s="7">
        <v>0.13101699999999999</v>
      </c>
      <c r="D25" s="7">
        <v>0.124793</v>
      </c>
      <c r="E25" s="7">
        <v>0.12045400000000001</v>
      </c>
      <c r="F25" s="7">
        <v>0.13070000000000001</v>
      </c>
      <c r="G25" s="7">
        <v>0.13641700000000001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6"/>
      <c r="C26" s="7">
        <v>0.13458500000000001</v>
      </c>
      <c r="D26" s="11">
        <v>0.12606600000000001</v>
      </c>
      <c r="E26" s="11">
        <v>0.131497</v>
      </c>
      <c r="F26" s="7">
        <v>0.13015099999999999</v>
      </c>
      <c r="G26" s="7">
        <v>0.12515000000000001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6"/>
      <c r="C27" s="5">
        <v>0.13148399999999999</v>
      </c>
      <c r="D27" s="5">
        <v>0.13239899999999999</v>
      </c>
      <c r="E27" s="15">
        <v>0.13514000000000001</v>
      </c>
      <c r="F27" s="5">
        <v>0.13653000000000001</v>
      </c>
      <c r="G27" s="5">
        <v>0.12767000000000001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6"/>
      <c r="C28" s="16">
        <f t="shared" ref="C28:G28" si="6">AVERAGE(C18:C27)</f>
        <v>0.13715559999999999</v>
      </c>
      <c r="D28" s="16">
        <f t="shared" si="6"/>
        <v>0.12764099999999998</v>
      </c>
      <c r="E28" s="16">
        <f t="shared" si="6"/>
        <v>0.13099500000000003</v>
      </c>
      <c r="F28" s="16">
        <f t="shared" si="6"/>
        <v>0.13046929999999998</v>
      </c>
      <c r="G28" s="16">
        <f t="shared" si="6"/>
        <v>0.12807540000000001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" t="s">
        <v>12</v>
      </c>
      <c r="C30" s="18" t="s">
        <v>2</v>
      </c>
      <c r="D30" s="19"/>
      <c r="E30" s="19"/>
      <c r="F30" s="19"/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3"/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6"/>
      <c r="C32" s="7">
        <v>0.14085300000000001</v>
      </c>
      <c r="D32" s="7">
        <v>0.13770499999999999</v>
      </c>
      <c r="E32" s="7">
        <v>0.12586700000000001</v>
      </c>
      <c r="F32" s="7">
        <v>0.124067</v>
      </c>
      <c r="G32" s="7">
        <v>0.13309699999999999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6"/>
      <c r="C33" s="7">
        <v>0.14041000000000001</v>
      </c>
      <c r="D33" s="7">
        <v>0.123987</v>
      </c>
      <c r="E33" s="7">
        <v>0.126639</v>
      </c>
      <c r="F33" s="11">
        <v>0.11953800000000001</v>
      </c>
      <c r="G33" s="7">
        <v>0.13358600000000001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6"/>
      <c r="C34" s="7">
        <v>0.124822</v>
      </c>
      <c r="D34" s="7">
        <v>0.122811</v>
      </c>
      <c r="E34" s="7">
        <v>0.12982099999999999</v>
      </c>
      <c r="F34" s="7">
        <v>0.12307800000000001</v>
      </c>
      <c r="G34" s="7">
        <v>0.12384100000000001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6"/>
      <c r="C35" s="7">
        <v>0.14719599999999999</v>
      </c>
      <c r="D35" s="7">
        <v>0.12882299999999999</v>
      </c>
      <c r="E35" s="7">
        <v>0.117048</v>
      </c>
      <c r="F35" s="7">
        <v>0.131384</v>
      </c>
      <c r="G35" s="7">
        <v>0.126441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6"/>
      <c r="C36" s="7">
        <v>0.132464</v>
      </c>
      <c r="D36" s="11">
        <v>0.13039100000000001</v>
      </c>
      <c r="E36" s="7">
        <v>0.12679499999999999</v>
      </c>
      <c r="F36" s="7">
        <v>0.12759599999999999</v>
      </c>
      <c r="G36" s="7">
        <v>0.12732199999999999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6"/>
      <c r="C37" s="7">
        <v>0.127446</v>
      </c>
      <c r="D37" s="7">
        <v>0.12378400000000001</v>
      </c>
      <c r="E37" s="7">
        <v>0.12367300000000001</v>
      </c>
      <c r="F37" s="7">
        <v>0.12681999999999999</v>
      </c>
      <c r="G37" s="7">
        <v>0.12132800000000001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6"/>
      <c r="C38" s="7">
        <v>0.14281099999999999</v>
      </c>
      <c r="D38" s="7">
        <v>0.122532</v>
      </c>
      <c r="E38" s="11">
        <v>0.121616</v>
      </c>
      <c r="F38" s="7">
        <v>0.13106599999999999</v>
      </c>
      <c r="G38" s="7">
        <v>0.130665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6"/>
      <c r="C39" s="7">
        <v>0.14082700000000001</v>
      </c>
      <c r="D39" s="7">
        <v>0.126856</v>
      </c>
      <c r="E39" s="7">
        <v>0.123983</v>
      </c>
      <c r="F39" s="7">
        <v>0.131637</v>
      </c>
      <c r="G39" s="7">
        <v>0.13106499999999999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6"/>
      <c r="C40" s="7">
        <v>0.13111999999999999</v>
      </c>
      <c r="D40" s="11">
        <v>0.13147200000000001</v>
      </c>
      <c r="E40" s="11">
        <v>0.12089</v>
      </c>
      <c r="F40" s="7">
        <v>0.124294</v>
      </c>
      <c r="G40" s="7">
        <v>0.135432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6"/>
      <c r="C41" s="5">
        <v>0.12938</v>
      </c>
      <c r="D41" s="5">
        <v>0.124815</v>
      </c>
      <c r="E41" s="15">
        <v>0.125667</v>
      </c>
      <c r="F41" s="5">
        <v>0.12704499999999999</v>
      </c>
      <c r="G41" s="5">
        <v>0.12690100000000001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6"/>
      <c r="C42" s="16">
        <f t="shared" ref="C42:G42" si="7">AVERAGE(C32:C41)</f>
        <v>0.13573289999999999</v>
      </c>
      <c r="D42" s="16">
        <f t="shared" si="7"/>
        <v>0.12731759999999998</v>
      </c>
      <c r="E42" s="16">
        <f t="shared" si="7"/>
        <v>0.12419989999999999</v>
      </c>
      <c r="F42" s="16">
        <f t="shared" si="7"/>
        <v>0.1266525</v>
      </c>
      <c r="G42" s="16">
        <f t="shared" si="7"/>
        <v>0.12896779999999999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3" t="s">
        <v>13</v>
      </c>
      <c r="C44" s="18" t="s">
        <v>2</v>
      </c>
      <c r="D44" s="19"/>
      <c r="E44" s="19"/>
      <c r="F44" s="19"/>
      <c r="G44" s="2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3"/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6"/>
      <c r="C46" s="7">
        <v>0.13712199999999999</v>
      </c>
      <c r="D46" s="7">
        <v>0.13622400000000001</v>
      </c>
      <c r="E46" s="7">
        <v>0.13806099999999999</v>
      </c>
      <c r="F46" s="7">
        <v>0.12969</v>
      </c>
      <c r="G46" s="7">
        <v>0.13050899999999999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6"/>
      <c r="C47" s="7">
        <v>0.13242899999999999</v>
      </c>
      <c r="D47" s="7">
        <v>0.13556799999999999</v>
      </c>
      <c r="E47" s="7">
        <v>0.13850199999999999</v>
      </c>
      <c r="F47" s="11">
        <v>0.129582</v>
      </c>
      <c r="G47" s="7">
        <v>0.12609600000000001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6"/>
      <c r="C48" s="7">
        <v>0.132853</v>
      </c>
      <c r="D48" s="7">
        <v>0.12970200000000001</v>
      </c>
      <c r="E48" s="7">
        <v>0.134521</v>
      </c>
      <c r="F48" s="7">
        <v>0.133246</v>
      </c>
      <c r="G48" s="7">
        <v>0.13874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6"/>
      <c r="C49" s="7">
        <v>0.14186299999999999</v>
      </c>
      <c r="D49" s="7">
        <v>0.13571800000000001</v>
      </c>
      <c r="E49" s="7">
        <v>0.13028200000000001</v>
      </c>
      <c r="F49" s="7">
        <v>0.13525200000000001</v>
      </c>
      <c r="G49" s="7">
        <v>0.127051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6"/>
      <c r="C50" s="7">
        <v>0.136126</v>
      </c>
      <c r="D50" s="11">
        <v>0.13663700000000001</v>
      </c>
      <c r="E50" s="7">
        <v>0.14102799999999999</v>
      </c>
      <c r="F50" s="7">
        <v>0.11995699999999999</v>
      </c>
      <c r="G50" s="7">
        <v>0.13208300000000001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6"/>
      <c r="C51" s="7">
        <v>0.130049</v>
      </c>
      <c r="D51" s="7">
        <v>0.14075699999999999</v>
      </c>
      <c r="E51" s="7">
        <v>0.130525</v>
      </c>
      <c r="F51" s="7">
        <v>0.141986</v>
      </c>
      <c r="G51" s="7">
        <v>0.13156399999999999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6"/>
      <c r="C52" s="7">
        <v>0.13122</v>
      </c>
      <c r="D52" s="7">
        <v>0.139517</v>
      </c>
      <c r="E52" s="11">
        <v>0.131299</v>
      </c>
      <c r="F52" s="7">
        <v>0.13003000000000001</v>
      </c>
      <c r="G52" s="7">
        <v>0.134689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6"/>
      <c r="C53" s="7">
        <v>0.131105</v>
      </c>
      <c r="D53" s="7">
        <v>0.14000299999999999</v>
      </c>
      <c r="E53" s="7">
        <v>0.13245000000000001</v>
      </c>
      <c r="F53" s="7">
        <v>0.130025</v>
      </c>
      <c r="G53" s="7">
        <v>0.124362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6"/>
      <c r="C54" s="7">
        <v>0.139291</v>
      </c>
      <c r="D54" s="11">
        <v>0.13458600000000001</v>
      </c>
      <c r="E54" s="11">
        <v>0.133879</v>
      </c>
      <c r="F54" s="7">
        <v>0.120527</v>
      </c>
      <c r="G54" s="7">
        <v>0.12191399999999999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6"/>
      <c r="C55" s="5">
        <v>0.14235700000000001</v>
      </c>
      <c r="D55" s="5">
        <v>0.12795599999999999</v>
      </c>
      <c r="E55" s="15">
        <v>0.129079</v>
      </c>
      <c r="F55" s="5">
        <v>0.13772300000000001</v>
      </c>
      <c r="G55" s="5">
        <v>0.135355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6"/>
      <c r="C56" s="16">
        <f t="shared" ref="C56:G56" si="8">AVERAGE(C46:C55)</f>
        <v>0.13544149999999999</v>
      </c>
      <c r="D56" s="16">
        <f t="shared" si="8"/>
        <v>0.13566680000000003</v>
      </c>
      <c r="E56" s="16">
        <f t="shared" si="8"/>
        <v>0.13396259999999999</v>
      </c>
      <c r="F56" s="16">
        <f t="shared" si="8"/>
        <v>0.13080180000000002</v>
      </c>
      <c r="G56" s="16">
        <f t="shared" si="8"/>
        <v>0.13023630000000003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3" t="s">
        <v>14</v>
      </c>
      <c r="C58" s="18" t="s">
        <v>2</v>
      </c>
      <c r="D58" s="19"/>
      <c r="E58" s="19"/>
      <c r="F58" s="19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3"/>
      <c r="C59" s="5" t="s">
        <v>3</v>
      </c>
      <c r="D59" s="5" t="s">
        <v>4</v>
      </c>
      <c r="E59" s="5" t="s">
        <v>5</v>
      </c>
      <c r="F59" s="5" t="s">
        <v>6</v>
      </c>
      <c r="G59" s="5" t="s">
        <v>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6"/>
      <c r="C60" s="7">
        <v>0.13203200000000001</v>
      </c>
      <c r="D60" s="7">
        <v>0.14163600000000001</v>
      </c>
      <c r="E60" s="7">
        <v>0.122766</v>
      </c>
      <c r="F60" s="7">
        <v>0.123194</v>
      </c>
      <c r="G60" s="7">
        <v>0.127336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6"/>
      <c r="C61" s="7">
        <v>0.13509399999999999</v>
      </c>
      <c r="D61" s="7">
        <v>0.13054099999999999</v>
      </c>
      <c r="E61" s="7">
        <v>0.13544200000000001</v>
      </c>
      <c r="F61" s="11">
        <v>0.12859499999999999</v>
      </c>
      <c r="G61" s="7">
        <v>0.127107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6"/>
      <c r="C62" s="7">
        <v>0.12571399999999999</v>
      </c>
      <c r="D62" s="7">
        <v>0.133243</v>
      </c>
      <c r="E62" s="7">
        <v>0.130361</v>
      </c>
      <c r="F62" s="7">
        <v>0.122768</v>
      </c>
      <c r="G62" s="7">
        <v>0.124768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6"/>
      <c r="C63" s="7">
        <v>0.14338999999999999</v>
      </c>
      <c r="D63" s="7">
        <v>0.129605</v>
      </c>
      <c r="E63" s="7">
        <v>0.120923</v>
      </c>
      <c r="F63" s="7">
        <v>0.12787999999999999</v>
      </c>
      <c r="G63" s="7">
        <v>0.12576000000000001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6"/>
      <c r="C64" s="7">
        <v>0.13724700000000001</v>
      </c>
      <c r="D64" s="11">
        <v>0.13677400000000001</v>
      </c>
      <c r="E64" s="7">
        <v>0.12942600000000001</v>
      </c>
      <c r="F64" s="7">
        <v>0.12409199999999999</v>
      </c>
      <c r="G64" s="7">
        <v>0.134241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6"/>
      <c r="C65" s="7">
        <v>0.13028300000000001</v>
      </c>
      <c r="D65" s="7">
        <v>0.12782099999999999</v>
      </c>
      <c r="E65" s="7">
        <v>0.12678500000000001</v>
      </c>
      <c r="F65" s="7">
        <v>0.12893199999999999</v>
      </c>
      <c r="G65" s="7">
        <v>0.12540999999999999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6"/>
      <c r="C66" s="7">
        <v>0.13575300000000001</v>
      </c>
      <c r="D66" s="7">
        <v>0.122937</v>
      </c>
      <c r="E66" s="11">
        <v>0.121749</v>
      </c>
      <c r="F66" s="7">
        <v>0.12720500000000001</v>
      </c>
      <c r="G66" s="7">
        <v>0.13045499999999999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6"/>
      <c r="C67" s="7">
        <v>0.12878800000000001</v>
      </c>
      <c r="D67" s="7">
        <v>0.137352</v>
      </c>
      <c r="E67" s="7">
        <v>0.125336</v>
      </c>
      <c r="F67" s="7">
        <v>0.12765000000000001</v>
      </c>
      <c r="G67" s="7">
        <v>0.12113699999999999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6"/>
      <c r="C68" s="7">
        <v>0.12884100000000001</v>
      </c>
      <c r="D68" s="11">
        <v>0.14053499999999999</v>
      </c>
      <c r="E68" s="11">
        <v>0.13086400000000001</v>
      </c>
      <c r="F68" s="7">
        <v>0.12701000000000001</v>
      </c>
      <c r="G68" s="7">
        <v>0.12318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6"/>
      <c r="C69" s="5">
        <v>0.14238100000000001</v>
      </c>
      <c r="D69" s="5">
        <v>0.130719</v>
      </c>
      <c r="E69" s="15">
        <v>0.12562699999999999</v>
      </c>
      <c r="F69" s="5">
        <v>0.13254099999999999</v>
      </c>
      <c r="G69" s="5">
        <v>0.13900999999999999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6"/>
      <c r="C70" s="16">
        <f t="shared" ref="C70:G70" si="9">AVERAGE(C60:C69)</f>
        <v>0.1339523</v>
      </c>
      <c r="D70" s="16">
        <f t="shared" si="9"/>
        <v>0.13311630000000002</v>
      </c>
      <c r="E70" s="16">
        <f t="shared" si="9"/>
        <v>0.12692790000000001</v>
      </c>
      <c r="F70" s="16">
        <f t="shared" si="9"/>
        <v>0.12698670000000001</v>
      </c>
      <c r="G70" s="16">
        <f t="shared" si="9"/>
        <v>0.12784040000000002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3" t="s">
        <v>15</v>
      </c>
      <c r="C72" s="18" t="s">
        <v>2</v>
      </c>
      <c r="D72" s="19"/>
      <c r="E72" s="19"/>
      <c r="F72" s="19"/>
      <c r="G72" s="2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3"/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6"/>
      <c r="C74" s="7">
        <v>0.135134</v>
      </c>
      <c r="D74" s="7">
        <v>0.128918</v>
      </c>
      <c r="E74" s="7">
        <v>0.124392</v>
      </c>
      <c r="F74" s="7">
        <v>0.132908</v>
      </c>
      <c r="G74" s="7">
        <v>0.13656199999999999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6"/>
      <c r="C75" s="7">
        <v>0.12903400000000001</v>
      </c>
      <c r="D75" s="7">
        <v>0.12894</v>
      </c>
      <c r="E75" s="7">
        <v>0.12993499999999999</v>
      </c>
      <c r="F75" s="11">
        <v>0.12592700000000001</v>
      </c>
      <c r="G75" s="7">
        <v>0.130776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6"/>
      <c r="C76" s="7">
        <v>0.12501300000000001</v>
      </c>
      <c r="D76" s="7">
        <v>0.132351</v>
      </c>
      <c r="E76" s="7">
        <v>0.123316</v>
      </c>
      <c r="F76" s="7">
        <v>0.13389699999999999</v>
      </c>
      <c r="G76" s="7">
        <v>0.11767900000000001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6"/>
      <c r="C77" s="7">
        <v>0.12803400000000001</v>
      </c>
      <c r="D77" s="7">
        <v>0.126805</v>
      </c>
      <c r="E77" s="7">
        <v>0.132936</v>
      </c>
      <c r="F77" s="7">
        <v>0.133408</v>
      </c>
      <c r="G77" s="7">
        <v>0.130833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6"/>
      <c r="C78" s="7">
        <v>0.13649600000000001</v>
      </c>
      <c r="D78" s="11">
        <v>0.13070499999999999</v>
      </c>
      <c r="E78" s="7">
        <v>0.12637100000000001</v>
      </c>
      <c r="F78" s="7">
        <v>0.12542800000000001</v>
      </c>
      <c r="G78" s="7">
        <v>0.13473599999999999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6"/>
      <c r="C79" s="7">
        <v>0.142877</v>
      </c>
      <c r="D79" s="7">
        <v>0.12525600000000001</v>
      </c>
      <c r="E79" s="7">
        <v>0.12614300000000001</v>
      </c>
      <c r="F79" s="7">
        <v>0.13126399999999999</v>
      </c>
      <c r="G79" s="7">
        <v>0.12856500000000001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6"/>
      <c r="C80" s="7">
        <v>0.12635099999999999</v>
      </c>
      <c r="D80" s="7">
        <v>0.130634</v>
      </c>
      <c r="E80" s="11">
        <v>0.128023</v>
      </c>
      <c r="F80" s="7">
        <v>0.13097600000000001</v>
      </c>
      <c r="G80" s="7">
        <v>0.13725100000000001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6"/>
      <c r="C81" s="7">
        <v>0.13311000000000001</v>
      </c>
      <c r="D81" s="7">
        <v>0.124929</v>
      </c>
      <c r="E81" s="7">
        <v>0.135157</v>
      </c>
      <c r="F81" s="7">
        <v>0.126662</v>
      </c>
      <c r="G81" s="7">
        <v>0.13112199999999999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6"/>
      <c r="C82" s="7">
        <v>0.13410900000000001</v>
      </c>
      <c r="D82" s="11">
        <v>0.127025</v>
      </c>
      <c r="E82" s="11">
        <v>0.131998</v>
      </c>
      <c r="F82" s="7">
        <v>0.13130700000000001</v>
      </c>
      <c r="G82" s="7">
        <v>0.13703000000000001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6"/>
      <c r="C83" s="5">
        <v>0.13214200000000001</v>
      </c>
      <c r="D83" s="5">
        <v>0.13042699999999999</v>
      </c>
      <c r="E83" s="15">
        <v>0.13420899999999999</v>
      </c>
      <c r="F83" s="5">
        <v>0.13081999999999999</v>
      </c>
      <c r="G83" s="5">
        <v>0.126554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6"/>
      <c r="C84" s="16">
        <f t="shared" ref="C84:G84" si="10">AVERAGE(C74:C83)</f>
        <v>0.13223000000000001</v>
      </c>
      <c r="D84" s="16">
        <f t="shared" si="10"/>
        <v>0.12859900000000002</v>
      </c>
      <c r="E84" s="16">
        <f t="shared" si="10"/>
        <v>0.129248</v>
      </c>
      <c r="F84" s="16">
        <f t="shared" si="10"/>
        <v>0.13025970000000001</v>
      </c>
      <c r="G84" s="16">
        <f t="shared" si="10"/>
        <v>0.1311108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C58:G58"/>
    <mergeCell ref="C72:G72"/>
    <mergeCell ref="C2:G2"/>
    <mergeCell ref="I3:O3"/>
    <mergeCell ref="Q3:W3"/>
    <mergeCell ref="Q13:W13"/>
    <mergeCell ref="C16:G16"/>
    <mergeCell ref="C30:G30"/>
    <mergeCell ref="C44:G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M5" workbookViewId="0">
      <selection activeCell="R16" sqref="R16"/>
    </sheetView>
  </sheetViews>
  <sheetFormatPr baseColWidth="10" defaultColWidth="14.42578125" defaultRowHeight="15.75" customHeight="1"/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23</v>
      </c>
      <c r="B2" s="3" t="s">
        <v>1</v>
      </c>
      <c r="C2" s="18" t="s">
        <v>2</v>
      </c>
      <c r="D2" s="19"/>
      <c r="E2" s="19"/>
      <c r="F2" s="19"/>
      <c r="G2" s="20"/>
      <c r="H2" s="1"/>
      <c r="I2" s="4"/>
      <c r="J2" s="4"/>
      <c r="K2" s="4"/>
      <c r="L2" s="4"/>
      <c r="M2" s="4"/>
      <c r="N2" s="4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1"/>
      <c r="I3" s="21" t="s">
        <v>8</v>
      </c>
      <c r="J3" s="19"/>
      <c r="K3" s="19"/>
      <c r="L3" s="19"/>
      <c r="M3" s="19"/>
      <c r="N3" s="19"/>
      <c r="O3" s="20"/>
      <c r="P3" s="1"/>
      <c r="Q3" s="18" t="s">
        <v>9</v>
      </c>
      <c r="R3" s="19"/>
      <c r="S3" s="19"/>
      <c r="T3" s="19"/>
      <c r="U3" s="19"/>
      <c r="V3" s="19"/>
      <c r="W3" s="20"/>
      <c r="X3" s="1"/>
      <c r="Y3" s="1"/>
      <c r="Z3" s="1"/>
    </row>
    <row r="4" spans="1:26">
      <c r="A4" s="1"/>
      <c r="B4" s="6"/>
      <c r="C4" s="7">
        <v>0.19006500000000001</v>
      </c>
      <c r="D4" s="7">
        <v>0.14116999999999999</v>
      </c>
      <c r="E4" s="7">
        <v>0.148367</v>
      </c>
      <c r="F4" s="7">
        <v>0.13062799999999999</v>
      </c>
      <c r="G4" s="7">
        <v>0.13275700000000001</v>
      </c>
      <c r="H4" s="1"/>
      <c r="I4" s="8" t="s">
        <v>10</v>
      </c>
      <c r="J4" s="9" t="s">
        <v>1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1"/>
      <c r="Q4" s="5" t="s">
        <v>10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"/>
      <c r="Y4" s="1"/>
      <c r="Z4" s="1"/>
    </row>
    <row r="5" spans="1:26">
      <c r="A5" s="1"/>
      <c r="B5" s="6"/>
      <c r="C5" s="7">
        <v>0.18673300000000001</v>
      </c>
      <c r="D5" s="7">
        <v>0.148032</v>
      </c>
      <c r="E5" s="7">
        <v>0.131582</v>
      </c>
      <c r="F5" s="11">
        <v>0.125975</v>
      </c>
      <c r="G5" s="7">
        <v>0.137042</v>
      </c>
      <c r="H5" s="1"/>
      <c r="I5" s="9">
        <v>64</v>
      </c>
      <c r="J5" s="12">
        <f>C$14</f>
        <v>0.18413290000000002</v>
      </c>
      <c r="K5" s="12">
        <f>C$28</f>
        <v>0.1593406</v>
      </c>
      <c r="L5" s="12">
        <f>C$42</f>
        <v>0.15002270000000001</v>
      </c>
      <c r="M5" s="12">
        <f>C$56</f>
        <v>0.14697209999999999</v>
      </c>
      <c r="N5" s="12">
        <f>C$70</f>
        <v>0.14893439999999999</v>
      </c>
      <c r="O5" s="12">
        <f>C$84</f>
        <v>0.14914769999999999</v>
      </c>
      <c r="P5" s="1"/>
      <c r="Q5" s="10">
        <v>64</v>
      </c>
      <c r="R5" s="13">
        <f>MIN(C$4:C$13)</f>
        <v>0.17413400000000001</v>
      </c>
      <c r="S5" s="13">
        <f>MIN(C18:C27)</f>
        <v>0.151086</v>
      </c>
      <c r="T5" s="13">
        <f>MIN(C32:C41)</f>
        <v>0.14441100000000001</v>
      </c>
      <c r="U5" s="1">
        <f>MIN(C46:C55)</f>
        <v>0.141655</v>
      </c>
      <c r="V5" s="13">
        <f>MIN(C60:C69)</f>
        <v>0.14013800000000001</v>
      </c>
      <c r="W5" s="13">
        <f>MIN(C74:C83)</f>
        <v>0.141848</v>
      </c>
      <c r="X5" s="1"/>
      <c r="Y5" s="1"/>
      <c r="Z5" s="1"/>
    </row>
    <row r="6" spans="1:26">
      <c r="A6" s="1"/>
      <c r="B6" s="6"/>
      <c r="C6" s="7">
        <v>0.17826400000000001</v>
      </c>
      <c r="D6" s="7">
        <v>0.15037900000000001</v>
      </c>
      <c r="E6" s="7">
        <v>0.13544200000000001</v>
      </c>
      <c r="F6" s="7">
        <v>0.13980200000000001</v>
      </c>
      <c r="G6" s="7">
        <v>0.14055500000000001</v>
      </c>
      <c r="H6" s="1"/>
      <c r="I6" s="9">
        <v>128</v>
      </c>
      <c r="J6" s="12">
        <f>D$14</f>
        <v>0.14397549999999998</v>
      </c>
      <c r="K6" s="12">
        <f>D$28</f>
        <v>0.14029469999999999</v>
      </c>
      <c r="L6" s="12">
        <f>D$42</f>
        <v>0.13612370000000001</v>
      </c>
      <c r="M6" s="12">
        <f>D$56</f>
        <v>0.14189040000000003</v>
      </c>
      <c r="N6" s="12">
        <f>D$70</f>
        <v>0.13887869999999999</v>
      </c>
      <c r="O6" s="12">
        <f>D$84</f>
        <v>0.14002509999999999</v>
      </c>
      <c r="P6" s="1"/>
      <c r="Q6" s="10">
        <v>128</v>
      </c>
      <c r="R6" s="13">
        <f>MIN(D$4:D$13)</f>
        <v>0.13686899999999999</v>
      </c>
      <c r="S6" s="13">
        <f>MIN(D18:D27)</f>
        <v>0.13266900000000001</v>
      </c>
      <c r="T6" s="13">
        <f>MIN(D32:D41)</f>
        <v>0.12504299999999999</v>
      </c>
      <c r="U6" s="13">
        <f>MIN(D46:D55)</f>
        <v>0.13561899999999999</v>
      </c>
      <c r="V6" s="13">
        <f>MIN(D60:D69)</f>
        <v>0.12637399999999999</v>
      </c>
      <c r="W6" s="13">
        <f>MIN(D74:D83)</f>
        <v>0.13120799999999999</v>
      </c>
      <c r="X6" s="1"/>
      <c r="Y6" s="1"/>
      <c r="Z6" s="1"/>
    </row>
    <row r="7" spans="1:26">
      <c r="A7" s="1"/>
      <c r="B7" s="6"/>
      <c r="C7" s="7">
        <v>0.18581400000000001</v>
      </c>
      <c r="D7" s="7">
        <v>0.14622599999999999</v>
      </c>
      <c r="E7" s="7">
        <v>0.139991</v>
      </c>
      <c r="F7" s="7">
        <v>0.134738</v>
      </c>
      <c r="G7" s="7">
        <v>0.132026</v>
      </c>
      <c r="H7" s="1"/>
      <c r="I7" s="9">
        <v>256</v>
      </c>
      <c r="J7" s="12">
        <f>E$14</f>
        <v>0.13646710000000001</v>
      </c>
      <c r="K7" s="12">
        <f>E$28</f>
        <v>0.13454919999999998</v>
      </c>
      <c r="L7" s="12">
        <f>E$42</f>
        <v>0.13955429999999999</v>
      </c>
      <c r="M7" s="12">
        <f>E$56</f>
        <v>0.1423739</v>
      </c>
      <c r="N7" s="12">
        <f>E$70</f>
        <v>0.14016499999999998</v>
      </c>
      <c r="O7" s="12">
        <f>E$84</f>
        <v>0.1417156</v>
      </c>
      <c r="P7" s="1"/>
      <c r="Q7" s="10">
        <v>256</v>
      </c>
      <c r="R7" s="13">
        <f>MIN(E$4:E$13)</f>
        <v>0.12937799999999999</v>
      </c>
      <c r="S7" s="13">
        <f>MIN(E$18:E$27)</f>
        <v>0.12964899999999999</v>
      </c>
      <c r="T7" s="13">
        <f>MIN(E32:E41)</f>
        <v>0.13344300000000001</v>
      </c>
      <c r="U7" s="13">
        <f>MIN(E46:E55)</f>
        <v>0.13441700000000001</v>
      </c>
      <c r="V7" s="13">
        <f>MIN(E60:E69)</f>
        <v>0.13159100000000001</v>
      </c>
      <c r="W7" s="13">
        <f>MIN(E74:E83)</f>
        <v>0.13597899999999999</v>
      </c>
      <c r="X7" s="1"/>
      <c r="Y7" s="1"/>
      <c r="Z7" s="1"/>
    </row>
    <row r="8" spans="1:26">
      <c r="A8" s="1"/>
      <c r="B8" s="6"/>
      <c r="C8" s="7">
        <v>0.184888</v>
      </c>
      <c r="D8" s="11">
        <v>0.14619399999999999</v>
      </c>
      <c r="E8" s="7">
        <v>0.13900199999999999</v>
      </c>
      <c r="F8" s="7">
        <v>0.12745799999999999</v>
      </c>
      <c r="G8" s="7">
        <v>0.13453100000000001</v>
      </c>
      <c r="H8" s="1"/>
      <c r="I8" s="9">
        <v>512</v>
      </c>
      <c r="J8" s="12">
        <f>F$14</f>
        <v>0.13516549999999999</v>
      </c>
      <c r="K8" s="12">
        <f>F$28</f>
        <v>0.1302575</v>
      </c>
      <c r="L8" s="12">
        <f>F$42</f>
        <v>0.13550129999999999</v>
      </c>
      <c r="M8" s="12">
        <f>F$56</f>
        <v>0.14080229999999999</v>
      </c>
      <c r="N8" s="12">
        <f>F$70</f>
        <v>0.1301834</v>
      </c>
      <c r="O8" s="12">
        <f>F$84</f>
        <v>0.13948859999999999</v>
      </c>
      <c r="P8" s="1"/>
      <c r="Q8" s="10">
        <v>512</v>
      </c>
      <c r="R8" s="13">
        <f>MIN(F$4:F$13)</f>
        <v>0.125975</v>
      </c>
      <c r="S8" s="13">
        <f>MIN(F$18:F$27)</f>
        <v>0.12467</v>
      </c>
      <c r="T8" s="13">
        <f>MIN(F32:F41)</f>
        <v>0.12759000000000001</v>
      </c>
      <c r="U8" s="13">
        <f>MIN(F46:F55)</f>
        <v>0.133627</v>
      </c>
      <c r="V8" s="13">
        <f>MIN(F60:F69)</f>
        <v>0.12356300000000001</v>
      </c>
      <c r="W8" s="13">
        <f>MIN(F74:F83)</f>
        <v>0.12956100000000001</v>
      </c>
      <c r="X8" s="1"/>
      <c r="Y8" s="1"/>
      <c r="Z8" s="1"/>
    </row>
    <row r="9" spans="1:26">
      <c r="A9" s="1"/>
      <c r="B9" s="6"/>
      <c r="C9" s="7">
        <v>0.17888399999999999</v>
      </c>
      <c r="D9" s="7">
        <v>0.14619599999999999</v>
      </c>
      <c r="E9" s="7">
        <v>0.13589999999999999</v>
      </c>
      <c r="F9" s="7">
        <v>0.14658199999999999</v>
      </c>
      <c r="G9" s="7">
        <v>0.13275700000000001</v>
      </c>
      <c r="H9" s="1"/>
      <c r="I9" s="9">
        <v>1024</v>
      </c>
      <c r="J9" s="12">
        <f>G$14</f>
        <v>0.13605689999999998</v>
      </c>
      <c r="K9" s="12">
        <f>G$28</f>
        <v>0.12672739999999999</v>
      </c>
      <c r="L9" s="12">
        <f>G$42</f>
        <v>0.12917010000000001</v>
      </c>
      <c r="M9" s="12">
        <f>G$56</f>
        <v>0.13761109999999999</v>
      </c>
      <c r="N9" s="12">
        <f>G$70</f>
        <v>0.1300018</v>
      </c>
      <c r="O9" s="12">
        <f>G$84</f>
        <v>0.13583040000000002</v>
      </c>
      <c r="P9" s="1"/>
      <c r="Q9" s="10">
        <v>1024</v>
      </c>
      <c r="R9" s="13">
        <f>MIN(G$4:G$13)</f>
        <v>0.128135</v>
      </c>
      <c r="S9" s="13">
        <f>MIN(G$18:G$27)</f>
        <v>0.120767</v>
      </c>
      <c r="T9" s="13">
        <f>MIN(G32:G41)</f>
        <v>0.122887</v>
      </c>
      <c r="U9" s="13">
        <f>MIN(G46:G55)</f>
        <v>0.129413</v>
      </c>
      <c r="V9" s="13">
        <f>MIN(G60:G69)</f>
        <v>0.119903</v>
      </c>
      <c r="W9" s="13">
        <f>MIN(G74:G83)</f>
        <v>0.131656</v>
      </c>
      <c r="X9" s="1"/>
      <c r="Y9" s="1"/>
      <c r="Z9" s="1"/>
    </row>
    <row r="10" spans="1:26">
      <c r="A10" s="1"/>
      <c r="B10" s="6"/>
      <c r="C10" s="7">
        <v>0.18510599999999999</v>
      </c>
      <c r="D10" s="7">
        <v>0.143341</v>
      </c>
      <c r="E10" s="11">
        <v>0.13143099999999999</v>
      </c>
      <c r="F10" s="7">
        <v>0.13289899999999999</v>
      </c>
      <c r="G10" s="7">
        <v>0.13692499999999999</v>
      </c>
      <c r="H10" s="1"/>
      <c r="I10" s="1"/>
      <c r="J10" s="1"/>
      <c r="K10" s="2"/>
      <c r="L10" s="1"/>
      <c r="M10" s="1"/>
      <c r="N10" s="1"/>
      <c r="O10" s="1"/>
      <c r="P10" s="1"/>
      <c r="X10" s="1"/>
      <c r="Y10" s="1"/>
      <c r="Z10" s="1"/>
    </row>
    <row r="11" spans="1:26">
      <c r="A11" s="1"/>
      <c r="B11" s="6"/>
      <c r="C11" s="7">
        <v>0.17413400000000001</v>
      </c>
      <c r="D11" s="7">
        <v>0.14400199999999999</v>
      </c>
      <c r="E11" s="7">
        <v>0.12937799999999999</v>
      </c>
      <c r="F11" s="7">
        <v>0.131546</v>
      </c>
      <c r="G11" s="7">
        <v>0.15188499999999999</v>
      </c>
      <c r="H11" s="1"/>
      <c r="I11" s="1"/>
      <c r="J11" s="1"/>
      <c r="K11" s="1"/>
      <c r="L11" s="1"/>
      <c r="M11" s="1"/>
      <c r="N11" s="1"/>
      <c r="O11" s="1"/>
      <c r="P11" s="1"/>
      <c r="Q11" s="14">
        <v>0.46703220000000006</v>
      </c>
      <c r="U11" s="1"/>
      <c r="V11" s="1"/>
      <c r="W11" s="1"/>
      <c r="X11" s="1"/>
      <c r="Y11" s="1"/>
      <c r="Z11" s="1"/>
    </row>
    <row r="12" spans="1:26">
      <c r="A12" s="1"/>
      <c r="B12" s="6"/>
      <c r="C12" s="7">
        <v>0.195464</v>
      </c>
      <c r="D12" s="11">
        <v>0.137346</v>
      </c>
      <c r="E12" s="11">
        <v>0.13622200000000001</v>
      </c>
      <c r="F12" s="7">
        <v>0.14860300000000001</v>
      </c>
      <c r="G12" s="7">
        <v>0.128135</v>
      </c>
      <c r="H12" s="1"/>
      <c r="I12" s="1"/>
      <c r="J12" s="1"/>
      <c r="K12" s="1"/>
      <c r="L12" s="1"/>
      <c r="M12" s="1"/>
      <c r="N12" s="1"/>
      <c r="O12" s="1"/>
      <c r="P12" s="1"/>
      <c r="Q12" s="3"/>
      <c r="R12" s="3"/>
      <c r="S12" s="3"/>
      <c r="T12" s="3"/>
      <c r="U12" s="1"/>
      <c r="V12" s="1"/>
      <c r="W12" s="1"/>
      <c r="X12" s="1"/>
      <c r="Y12" s="1"/>
      <c r="Z12" s="1"/>
    </row>
    <row r="13" spans="1:26">
      <c r="A13" s="1"/>
      <c r="B13" s="6"/>
      <c r="C13" s="5">
        <v>0.181977</v>
      </c>
      <c r="D13" s="5">
        <v>0.13686899999999999</v>
      </c>
      <c r="E13" s="15">
        <v>0.13735600000000001</v>
      </c>
      <c r="F13" s="5">
        <v>0.13342399999999999</v>
      </c>
      <c r="G13" s="5">
        <v>0.13395599999999999</v>
      </c>
      <c r="H13" s="1"/>
      <c r="I13" s="1"/>
      <c r="J13" s="1"/>
      <c r="K13" s="1"/>
      <c r="L13" s="1"/>
      <c r="M13" s="1"/>
      <c r="N13" s="1"/>
      <c r="O13" s="1"/>
      <c r="P13" s="1"/>
      <c r="Q13" s="18" t="s">
        <v>22</v>
      </c>
      <c r="R13" s="19"/>
      <c r="S13" s="19"/>
      <c r="T13" s="19"/>
      <c r="U13" s="19"/>
      <c r="V13" s="19"/>
      <c r="W13" s="20"/>
      <c r="X13" s="1"/>
      <c r="Y13" s="1"/>
      <c r="Z13" s="1"/>
    </row>
    <row r="14" spans="1:26">
      <c r="A14" s="1"/>
      <c r="B14" s="6"/>
      <c r="C14" s="16">
        <f t="shared" ref="C14:G14" si="0">AVERAGE(C4:C13)</f>
        <v>0.18413290000000002</v>
      </c>
      <c r="D14" s="16">
        <f t="shared" si="0"/>
        <v>0.14397549999999998</v>
      </c>
      <c r="E14" s="16">
        <f t="shared" si="0"/>
        <v>0.13646710000000001</v>
      </c>
      <c r="F14" s="16">
        <f t="shared" si="0"/>
        <v>0.13516549999999999</v>
      </c>
      <c r="G14" s="16">
        <f t="shared" si="0"/>
        <v>0.13605689999999998</v>
      </c>
      <c r="H14" s="1"/>
      <c r="I14" s="1"/>
      <c r="J14" s="1"/>
      <c r="K14" s="1"/>
      <c r="L14" s="1"/>
      <c r="M14" s="1"/>
      <c r="N14" s="1"/>
      <c r="O14" s="1"/>
      <c r="P14" s="1"/>
      <c r="Q14" s="5" t="s">
        <v>10</v>
      </c>
      <c r="R14" s="10" t="s">
        <v>16</v>
      </c>
      <c r="S14" s="10" t="s">
        <v>17</v>
      </c>
      <c r="T14" s="10" t="s">
        <v>18</v>
      </c>
      <c r="U14" s="10" t="s">
        <v>19</v>
      </c>
      <c r="V14" s="10" t="s">
        <v>20</v>
      </c>
      <c r="W14" s="10" t="s">
        <v>21</v>
      </c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0">
        <v>64</v>
      </c>
      <c r="R15" s="17">
        <f t="shared" ref="R15:W15" si="1">0.4670322/J5</f>
        <v>2.5363864904099156</v>
      </c>
      <c r="S15" s="17">
        <f t="shared" si="1"/>
        <v>2.9310307605218004</v>
      </c>
      <c r="T15" s="17">
        <f t="shared" si="1"/>
        <v>3.1130768876976616</v>
      </c>
      <c r="U15" s="17">
        <f t="shared" si="1"/>
        <v>3.1776929090623325</v>
      </c>
      <c r="V15" s="17">
        <f t="shared" si="1"/>
        <v>3.1358249000902414</v>
      </c>
      <c r="W15" s="17">
        <f t="shared" si="1"/>
        <v>3.131340275445079</v>
      </c>
      <c r="X15" s="1"/>
      <c r="Y15" s="1"/>
      <c r="Z15" s="1"/>
    </row>
    <row r="16" spans="1:26">
      <c r="A16" s="1"/>
      <c r="B16" s="3" t="s">
        <v>11</v>
      </c>
      <c r="C16" s="18" t="s">
        <v>2</v>
      </c>
      <c r="D16" s="19"/>
      <c r="E16" s="19"/>
      <c r="F16" s="19"/>
      <c r="G16" s="20"/>
      <c r="H16" s="1"/>
      <c r="I16" s="1"/>
      <c r="J16" s="1"/>
      <c r="K16" s="1"/>
      <c r="L16" s="1"/>
      <c r="M16" s="1"/>
      <c r="N16" s="1"/>
      <c r="O16" s="1"/>
      <c r="P16" s="1"/>
      <c r="Q16" s="10">
        <v>128</v>
      </c>
      <c r="R16" s="17">
        <f t="shared" ref="R16:W16" si="2">0.4670322/J6</f>
        <v>3.2438310684804019</v>
      </c>
      <c r="S16" s="17">
        <f t="shared" si="2"/>
        <v>3.3289368735953677</v>
      </c>
      <c r="T16" s="17">
        <f t="shared" si="2"/>
        <v>3.4309396526835516</v>
      </c>
      <c r="U16" s="17">
        <f t="shared" si="2"/>
        <v>3.291499636339033</v>
      </c>
      <c r="V16" s="17">
        <f t="shared" si="2"/>
        <v>3.362878540769751</v>
      </c>
      <c r="W16" s="17">
        <f t="shared" si="2"/>
        <v>3.3353463057694661</v>
      </c>
      <c r="X16" s="1"/>
      <c r="Y16" s="1"/>
      <c r="Z16" s="1"/>
    </row>
    <row r="17" spans="1:26">
      <c r="A17" s="1"/>
      <c r="B17" s="3"/>
      <c r="C17" s="5" t="s">
        <v>3</v>
      </c>
      <c r="D17" s="5" t="s">
        <v>4</v>
      </c>
      <c r="E17" s="5" t="s">
        <v>5</v>
      </c>
      <c r="F17" s="5" t="s">
        <v>6</v>
      </c>
      <c r="G17" s="5" t="s">
        <v>7</v>
      </c>
      <c r="H17" s="1"/>
      <c r="I17" s="1"/>
      <c r="J17" s="1"/>
      <c r="K17" s="1"/>
      <c r="L17" s="1"/>
      <c r="M17" s="1"/>
      <c r="N17" s="1"/>
      <c r="O17" s="1"/>
      <c r="P17" s="1"/>
      <c r="Q17" s="10">
        <v>256</v>
      </c>
      <c r="R17" s="17">
        <f t="shared" ref="R17:W17" si="3">0.4670322/J7</f>
        <v>3.4223061822226746</v>
      </c>
      <c r="S17" s="17">
        <f t="shared" si="3"/>
        <v>3.4710886426675156</v>
      </c>
      <c r="T17" s="17">
        <f t="shared" si="3"/>
        <v>3.3465984208297419</v>
      </c>
      <c r="U17" s="17">
        <f t="shared" si="3"/>
        <v>3.2803217443646626</v>
      </c>
      <c r="V17" s="17">
        <f t="shared" si="3"/>
        <v>3.3320172653658191</v>
      </c>
      <c r="W17" s="17">
        <f t="shared" si="3"/>
        <v>3.2955595573105572</v>
      </c>
      <c r="X17" s="1"/>
      <c r="Y17" s="1"/>
      <c r="Z17" s="1"/>
    </row>
    <row r="18" spans="1:26">
      <c r="A18" s="1"/>
      <c r="B18" s="6"/>
      <c r="C18" s="7">
        <v>0.15432299999999999</v>
      </c>
      <c r="D18" s="7">
        <v>0.13953199999999999</v>
      </c>
      <c r="E18" s="7">
        <v>0.13400899999999999</v>
      </c>
      <c r="F18" s="7">
        <v>0.12819</v>
      </c>
      <c r="G18" s="7">
        <v>0.12553600000000001</v>
      </c>
      <c r="H18" s="1"/>
      <c r="I18" s="1"/>
      <c r="J18" s="1"/>
      <c r="K18" s="1"/>
      <c r="L18" s="1"/>
      <c r="M18" s="1"/>
      <c r="N18" s="1"/>
      <c r="O18" s="1"/>
      <c r="P18" s="1"/>
      <c r="Q18" s="10">
        <v>512</v>
      </c>
      <c r="R18" s="17">
        <f t="shared" ref="R18:W18" si="4">0.4670322/J8</f>
        <v>3.4552618826549675</v>
      </c>
      <c r="S18" s="17">
        <f t="shared" si="4"/>
        <v>3.5854534287852906</v>
      </c>
      <c r="T18" s="17">
        <f t="shared" si="4"/>
        <v>3.4466990353598086</v>
      </c>
      <c r="U18" s="17">
        <f t="shared" si="4"/>
        <v>3.3169358739168326</v>
      </c>
      <c r="V18" s="17">
        <f t="shared" si="4"/>
        <v>3.5874942581004952</v>
      </c>
      <c r="W18" s="17">
        <f t="shared" si="4"/>
        <v>3.3481746895445221</v>
      </c>
      <c r="X18" s="1"/>
      <c r="Y18" s="1"/>
      <c r="Z18" s="1"/>
    </row>
    <row r="19" spans="1:26">
      <c r="A19" s="1"/>
      <c r="B19" s="6"/>
      <c r="C19" s="7">
        <v>0.15926999999999999</v>
      </c>
      <c r="D19" s="7">
        <v>0.13266900000000001</v>
      </c>
      <c r="E19" s="7">
        <v>0.13258200000000001</v>
      </c>
      <c r="F19" s="11">
        <v>0.131388</v>
      </c>
      <c r="G19" s="7">
        <v>0.12566099999999999</v>
      </c>
      <c r="H19" s="1"/>
      <c r="I19" s="1"/>
      <c r="J19" s="1"/>
      <c r="K19" s="1"/>
      <c r="L19" s="1"/>
      <c r="M19" s="1"/>
      <c r="N19" s="1"/>
      <c r="O19" s="1"/>
      <c r="P19" s="1"/>
      <c r="Q19" s="10">
        <v>1024</v>
      </c>
      <c r="R19" s="17">
        <f t="shared" ref="R19:W19" si="5">0.4670322/J9</f>
        <v>3.432624144751204</v>
      </c>
      <c r="S19" s="17">
        <f t="shared" si="5"/>
        <v>3.685329297373733</v>
      </c>
      <c r="T19" s="17">
        <f t="shared" si="5"/>
        <v>3.6156370553247226</v>
      </c>
      <c r="U19" s="17">
        <f t="shared" si="5"/>
        <v>3.393855582870859</v>
      </c>
      <c r="V19" s="17">
        <f t="shared" si="5"/>
        <v>3.5925056422295691</v>
      </c>
      <c r="W19" s="17">
        <f t="shared" si="5"/>
        <v>3.4383481164746623</v>
      </c>
      <c r="X19" s="1"/>
      <c r="Y19" s="1"/>
      <c r="Z19" s="1"/>
    </row>
    <row r="20" spans="1:26">
      <c r="A20" s="1"/>
      <c r="B20" s="6"/>
      <c r="C20" s="7">
        <v>0.15229599999999999</v>
      </c>
      <c r="D20" s="7">
        <v>0.144512</v>
      </c>
      <c r="E20" s="7">
        <v>0.136155</v>
      </c>
      <c r="F20" s="7">
        <v>0.12576000000000001</v>
      </c>
      <c r="G20" s="7">
        <v>0.12356499999999999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6"/>
      <c r="C21" s="7">
        <v>0.17305400000000001</v>
      </c>
      <c r="D21" s="7">
        <v>0.14339199999999999</v>
      </c>
      <c r="E21" s="7">
        <v>0.13558899999999999</v>
      </c>
      <c r="F21" s="7">
        <v>0.13406699999999999</v>
      </c>
      <c r="G21" s="7">
        <v>0.120767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6"/>
      <c r="C22" s="7">
        <v>0.15989500000000001</v>
      </c>
      <c r="D22" s="11">
        <v>0.135046</v>
      </c>
      <c r="E22" s="7">
        <v>0.13283400000000001</v>
      </c>
      <c r="F22" s="7">
        <v>0.135906</v>
      </c>
      <c r="G22" s="7">
        <v>0.127694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6"/>
      <c r="C23" s="7">
        <v>0.15839500000000001</v>
      </c>
      <c r="D23" s="7">
        <v>0.14661299999999999</v>
      </c>
      <c r="E23" s="7">
        <v>0.13742399999999999</v>
      </c>
      <c r="F23" s="7">
        <v>0.13647300000000001</v>
      </c>
      <c r="G23" s="7">
        <v>0.125697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6"/>
      <c r="C24" s="7">
        <v>0.15846499999999999</v>
      </c>
      <c r="D24" s="7">
        <v>0.13808000000000001</v>
      </c>
      <c r="E24" s="11">
        <v>0.13492599999999999</v>
      </c>
      <c r="F24" s="7">
        <v>0.127415</v>
      </c>
      <c r="G24" s="7">
        <v>0.13298499999999999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6"/>
      <c r="C25" s="7">
        <v>0.16229199999999999</v>
      </c>
      <c r="D25" s="7">
        <v>0.13819400000000001</v>
      </c>
      <c r="E25" s="7">
        <v>0.13871700000000001</v>
      </c>
      <c r="F25" s="7">
        <v>0.12467</v>
      </c>
      <c r="G25" s="7">
        <v>0.12770100000000001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6"/>
      <c r="C26" s="7">
        <v>0.151086</v>
      </c>
      <c r="D26" s="11">
        <v>0.14292099999999999</v>
      </c>
      <c r="E26" s="11">
        <v>0.133607</v>
      </c>
      <c r="F26" s="7">
        <v>0.12917000000000001</v>
      </c>
      <c r="G26" s="7">
        <v>0.12525800000000001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6"/>
      <c r="C27" s="5">
        <v>0.16433</v>
      </c>
      <c r="D27" s="5">
        <v>0.141988</v>
      </c>
      <c r="E27" s="15">
        <v>0.12964899999999999</v>
      </c>
      <c r="F27" s="5">
        <v>0.12953600000000001</v>
      </c>
      <c r="G27" s="5">
        <v>0.13241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6"/>
      <c r="C28" s="16">
        <f t="shared" ref="C28:G28" si="6">AVERAGE(C18:C27)</f>
        <v>0.1593406</v>
      </c>
      <c r="D28" s="16">
        <f t="shared" si="6"/>
        <v>0.14029469999999999</v>
      </c>
      <c r="E28" s="16">
        <f t="shared" si="6"/>
        <v>0.13454919999999998</v>
      </c>
      <c r="F28" s="16">
        <f t="shared" si="6"/>
        <v>0.1302575</v>
      </c>
      <c r="G28" s="16">
        <f t="shared" si="6"/>
        <v>0.12672739999999999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" t="s">
        <v>12</v>
      </c>
      <c r="C30" s="18" t="s">
        <v>2</v>
      </c>
      <c r="D30" s="19"/>
      <c r="E30" s="19"/>
      <c r="F30" s="19"/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3"/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6"/>
      <c r="C32" s="7">
        <v>0.152451</v>
      </c>
      <c r="D32" s="7">
        <v>0.12504299999999999</v>
      </c>
      <c r="E32" s="7">
        <v>0.14158899999999999</v>
      </c>
      <c r="F32" s="7">
        <v>0.13914599999999999</v>
      </c>
      <c r="G32" s="7">
        <v>0.13059299999999999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6"/>
      <c r="C33" s="7">
        <v>0.151139</v>
      </c>
      <c r="D33" s="7">
        <v>0.13697500000000001</v>
      </c>
      <c r="E33" s="7">
        <v>0.13821800000000001</v>
      </c>
      <c r="F33" s="11">
        <v>0.132989</v>
      </c>
      <c r="G33" s="7">
        <v>0.13763800000000001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6"/>
      <c r="C34" s="7">
        <v>0.15670600000000001</v>
      </c>
      <c r="D34" s="7">
        <v>0.134405</v>
      </c>
      <c r="E34" s="7">
        <v>0.14071</v>
      </c>
      <c r="F34" s="7">
        <v>0.142544</v>
      </c>
      <c r="G34" s="7">
        <v>0.1275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6"/>
      <c r="C35" s="7">
        <v>0.14719099999999999</v>
      </c>
      <c r="D35" s="7">
        <v>0.131406</v>
      </c>
      <c r="E35" s="7">
        <v>0.14621500000000001</v>
      </c>
      <c r="F35" s="7">
        <v>0.136319</v>
      </c>
      <c r="G35" s="7">
        <v>0.122887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6"/>
      <c r="C36" s="7">
        <v>0.15281900000000001</v>
      </c>
      <c r="D36" s="11">
        <v>0.14425499999999999</v>
      </c>
      <c r="E36" s="7">
        <v>0.13422799999999999</v>
      </c>
      <c r="F36" s="7">
        <v>0.14135800000000001</v>
      </c>
      <c r="G36" s="7">
        <v>0.124124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6"/>
      <c r="C37" s="7">
        <v>0.14762500000000001</v>
      </c>
      <c r="D37" s="7">
        <v>0.13136999999999999</v>
      </c>
      <c r="E37" s="7">
        <v>0.14222000000000001</v>
      </c>
      <c r="F37" s="7">
        <v>0.13481000000000001</v>
      </c>
      <c r="G37" s="7">
        <v>0.135187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6"/>
      <c r="C38" s="7">
        <v>0.15159400000000001</v>
      </c>
      <c r="D38" s="7">
        <v>0.13659299999999999</v>
      </c>
      <c r="E38" s="11">
        <v>0.14487</v>
      </c>
      <c r="F38" s="7">
        <v>0.133827</v>
      </c>
      <c r="G38" s="7">
        <v>0.12837999999999999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6"/>
      <c r="C39" s="7">
        <v>0.145229</v>
      </c>
      <c r="D39" s="7">
        <v>0.14525099999999999</v>
      </c>
      <c r="E39" s="7">
        <v>0.138569</v>
      </c>
      <c r="F39" s="7">
        <v>0.13750000000000001</v>
      </c>
      <c r="G39" s="7">
        <v>0.126832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6"/>
      <c r="C40" s="7">
        <v>0.151062</v>
      </c>
      <c r="D40" s="11">
        <v>0.14000099999999999</v>
      </c>
      <c r="E40" s="11">
        <v>0.13548099999999999</v>
      </c>
      <c r="F40" s="7">
        <v>0.12892999999999999</v>
      </c>
      <c r="G40" s="7">
        <v>0.13039200000000001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6"/>
      <c r="C41" s="5">
        <v>0.14441100000000001</v>
      </c>
      <c r="D41" s="5">
        <v>0.135938</v>
      </c>
      <c r="E41" s="15">
        <v>0.13344300000000001</v>
      </c>
      <c r="F41" s="5">
        <v>0.12759000000000001</v>
      </c>
      <c r="G41" s="5">
        <v>0.128168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6"/>
      <c r="C42" s="16">
        <f t="shared" ref="C42:G42" si="7">AVERAGE(C32:C41)</f>
        <v>0.15002270000000001</v>
      </c>
      <c r="D42" s="16">
        <f t="shared" si="7"/>
        <v>0.13612370000000001</v>
      </c>
      <c r="E42" s="16">
        <f t="shared" si="7"/>
        <v>0.13955429999999999</v>
      </c>
      <c r="F42" s="16">
        <f t="shared" si="7"/>
        <v>0.13550129999999999</v>
      </c>
      <c r="G42" s="16">
        <f t="shared" si="7"/>
        <v>0.12917010000000001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3" t="s">
        <v>13</v>
      </c>
      <c r="C44" s="18" t="s">
        <v>2</v>
      </c>
      <c r="D44" s="19"/>
      <c r="E44" s="19"/>
      <c r="F44" s="19"/>
      <c r="G44" s="2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3"/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6"/>
      <c r="C46" s="7">
        <v>0.14248</v>
      </c>
      <c r="D46" s="7">
        <v>0.14346900000000001</v>
      </c>
      <c r="E46" s="7">
        <v>0.14438899999999999</v>
      </c>
      <c r="F46" s="7">
        <v>0.137679</v>
      </c>
      <c r="G46" s="7">
        <v>0.13103699999999999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6"/>
      <c r="C47" s="7">
        <v>0.14596400000000001</v>
      </c>
      <c r="D47" s="7">
        <v>0.14407200000000001</v>
      </c>
      <c r="E47" s="7">
        <v>0.14007</v>
      </c>
      <c r="F47" s="11">
        <v>0.13842199999999999</v>
      </c>
      <c r="G47" s="7">
        <v>0.13911299999999999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6"/>
      <c r="C48" s="7">
        <v>0.14501500000000001</v>
      </c>
      <c r="D48" s="7">
        <v>0.13946900000000001</v>
      </c>
      <c r="E48" s="7">
        <v>0.14190700000000001</v>
      </c>
      <c r="F48" s="7">
        <v>0.14984900000000001</v>
      </c>
      <c r="G48" s="7">
        <v>0.13944699999999999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6"/>
      <c r="C49" s="7">
        <v>0.146199</v>
      </c>
      <c r="D49" s="7">
        <v>0.142346</v>
      </c>
      <c r="E49" s="7">
        <v>0.14034099999999999</v>
      </c>
      <c r="F49" s="7">
        <v>0.13644200000000001</v>
      </c>
      <c r="G49" s="7">
        <v>0.129413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6"/>
      <c r="C50" s="7">
        <v>0.141655</v>
      </c>
      <c r="D50" s="11">
        <v>0.14865600000000001</v>
      </c>
      <c r="E50" s="7">
        <v>0.142841</v>
      </c>
      <c r="F50" s="7">
        <v>0.137988</v>
      </c>
      <c r="G50" s="7">
        <v>0.144233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6"/>
      <c r="C51" s="7">
        <v>0.146425</v>
      </c>
      <c r="D51" s="7">
        <v>0.13634299999999999</v>
      </c>
      <c r="E51" s="7">
        <v>0.14973</v>
      </c>
      <c r="F51" s="7">
        <v>0.14268500000000001</v>
      </c>
      <c r="G51" s="7">
        <v>0.13864000000000001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6"/>
      <c r="C52" s="7">
        <v>0.14765700000000001</v>
      </c>
      <c r="D52" s="7">
        <v>0.145651</v>
      </c>
      <c r="E52" s="11">
        <v>0.145588</v>
      </c>
      <c r="F52" s="7">
        <v>0.145229</v>
      </c>
      <c r="G52" s="7">
        <v>0.13458800000000001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6"/>
      <c r="C53" s="7">
        <v>0.146782</v>
      </c>
      <c r="D53" s="7">
        <v>0.13936399999999999</v>
      </c>
      <c r="E53" s="7">
        <v>0.13839899999999999</v>
      </c>
      <c r="F53" s="7">
        <v>0.142065</v>
      </c>
      <c r="G53" s="7">
        <v>0.136823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6"/>
      <c r="C54" s="7">
        <v>0.154948</v>
      </c>
      <c r="D54" s="11">
        <v>0.13561899999999999</v>
      </c>
      <c r="E54" s="11">
        <v>0.14605699999999999</v>
      </c>
      <c r="F54" s="7">
        <v>0.144037</v>
      </c>
      <c r="G54" s="7">
        <v>0.14339299999999999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6"/>
      <c r="C55" s="5">
        <v>0.15259600000000001</v>
      </c>
      <c r="D55" s="5">
        <v>0.14391499999999999</v>
      </c>
      <c r="E55" s="15">
        <v>0.13441700000000001</v>
      </c>
      <c r="F55" s="5">
        <v>0.133627</v>
      </c>
      <c r="G55" s="5">
        <v>0.13942399999999999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6"/>
      <c r="C56" s="16">
        <f t="shared" ref="C56:G56" si="8">AVERAGE(C46:C55)</f>
        <v>0.14697209999999999</v>
      </c>
      <c r="D56" s="16">
        <f t="shared" si="8"/>
        <v>0.14189040000000003</v>
      </c>
      <c r="E56" s="16">
        <f t="shared" si="8"/>
        <v>0.1423739</v>
      </c>
      <c r="F56" s="16">
        <f t="shared" si="8"/>
        <v>0.14080229999999999</v>
      </c>
      <c r="G56" s="16">
        <f t="shared" si="8"/>
        <v>0.13761109999999999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3" t="s">
        <v>14</v>
      </c>
      <c r="C58" s="18" t="s">
        <v>2</v>
      </c>
      <c r="D58" s="19"/>
      <c r="E58" s="19"/>
      <c r="F58" s="19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3"/>
      <c r="C59" s="5" t="s">
        <v>3</v>
      </c>
      <c r="D59" s="5" t="s">
        <v>4</v>
      </c>
      <c r="E59" s="5" t="s">
        <v>5</v>
      </c>
      <c r="F59" s="5" t="s">
        <v>6</v>
      </c>
      <c r="G59" s="5" t="s">
        <v>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6"/>
      <c r="C60" s="7">
        <v>0.150534</v>
      </c>
      <c r="D60" s="7">
        <v>0.13141</v>
      </c>
      <c r="E60" s="7">
        <v>0.145061</v>
      </c>
      <c r="F60" s="7">
        <v>0.12873799999999999</v>
      </c>
      <c r="G60" s="7">
        <v>0.131408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6"/>
      <c r="C61" s="7">
        <v>0.15112100000000001</v>
      </c>
      <c r="D61" s="7">
        <v>0.145729</v>
      </c>
      <c r="E61" s="7">
        <v>0.13942199999999999</v>
      </c>
      <c r="F61" s="11">
        <v>0.12937899999999999</v>
      </c>
      <c r="G61" s="7">
        <v>0.13120399999999999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6"/>
      <c r="C62" s="7">
        <v>0.14671100000000001</v>
      </c>
      <c r="D62" s="7">
        <v>0.14585500000000001</v>
      </c>
      <c r="E62" s="7">
        <v>0.13791600000000001</v>
      </c>
      <c r="F62" s="7">
        <v>0.12934100000000001</v>
      </c>
      <c r="G62" s="7">
        <v>0.13640099999999999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6"/>
      <c r="C63" s="7">
        <v>0.16123299999999999</v>
      </c>
      <c r="D63" s="7">
        <v>0.12812299999999999</v>
      </c>
      <c r="E63" s="7">
        <v>0.14668300000000001</v>
      </c>
      <c r="F63" s="7">
        <v>0.126059</v>
      </c>
      <c r="G63" s="7">
        <v>0.119903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6"/>
      <c r="C64" s="7">
        <v>0.14013800000000001</v>
      </c>
      <c r="D64" s="11">
        <v>0.141792</v>
      </c>
      <c r="E64" s="7">
        <v>0.141094</v>
      </c>
      <c r="F64" s="7">
        <v>0.15029200000000001</v>
      </c>
      <c r="G64" s="7">
        <v>0.124139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6"/>
      <c r="C65" s="7">
        <v>0.14266400000000001</v>
      </c>
      <c r="D65" s="7">
        <v>0.14754400000000001</v>
      </c>
      <c r="E65" s="7">
        <v>0.139653</v>
      </c>
      <c r="F65" s="7">
        <v>0.124294</v>
      </c>
      <c r="G65" s="7">
        <v>0.138187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6"/>
      <c r="C66" s="7">
        <v>0.14924899999999999</v>
      </c>
      <c r="D66" s="7">
        <v>0.12903800000000001</v>
      </c>
      <c r="E66" s="11">
        <v>0.146012</v>
      </c>
      <c r="F66" s="7">
        <v>0.12803600000000001</v>
      </c>
      <c r="G66" s="7">
        <v>0.12886300000000001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6"/>
      <c r="C67" s="7">
        <v>0.14586199999999999</v>
      </c>
      <c r="D67" s="7">
        <v>0.14174500000000001</v>
      </c>
      <c r="E67" s="7">
        <v>0.136129</v>
      </c>
      <c r="F67" s="7">
        <v>0.13358800000000001</v>
      </c>
      <c r="G67" s="7">
        <v>0.127745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6"/>
      <c r="C68" s="7">
        <v>0.146759</v>
      </c>
      <c r="D68" s="11">
        <v>0.15117700000000001</v>
      </c>
      <c r="E68" s="11">
        <v>0.13159100000000001</v>
      </c>
      <c r="F68" s="7">
        <v>0.12854399999999999</v>
      </c>
      <c r="G68" s="7">
        <v>0.135799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6"/>
      <c r="C69" s="5">
        <v>0.15507299999999999</v>
      </c>
      <c r="D69" s="5">
        <v>0.12637399999999999</v>
      </c>
      <c r="E69" s="15">
        <v>0.13808899999999999</v>
      </c>
      <c r="F69" s="5">
        <v>0.12356300000000001</v>
      </c>
      <c r="G69" s="5">
        <v>0.12636900000000001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6"/>
      <c r="C70" s="16">
        <f t="shared" ref="C70:G70" si="9">AVERAGE(C60:C69)</f>
        <v>0.14893439999999999</v>
      </c>
      <c r="D70" s="16">
        <f t="shared" si="9"/>
        <v>0.13887869999999999</v>
      </c>
      <c r="E70" s="16">
        <f t="shared" si="9"/>
        <v>0.14016499999999998</v>
      </c>
      <c r="F70" s="16">
        <f t="shared" si="9"/>
        <v>0.1301834</v>
      </c>
      <c r="G70" s="16">
        <f t="shared" si="9"/>
        <v>0.1300018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3" t="s">
        <v>15</v>
      </c>
      <c r="C72" s="18" t="s">
        <v>2</v>
      </c>
      <c r="D72" s="19"/>
      <c r="E72" s="19"/>
      <c r="F72" s="19"/>
      <c r="G72" s="2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3"/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6"/>
      <c r="C74" s="7">
        <v>0.14421200000000001</v>
      </c>
      <c r="D74" s="7">
        <v>0.14183100000000001</v>
      </c>
      <c r="E74" s="7">
        <v>0.14533399999999999</v>
      </c>
      <c r="F74" s="7">
        <v>0.12956100000000001</v>
      </c>
      <c r="G74" s="7">
        <v>0.13935400000000001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6"/>
      <c r="C75" s="7">
        <v>0.155892</v>
      </c>
      <c r="D75" s="7">
        <v>0.139296</v>
      </c>
      <c r="E75" s="7">
        <v>0.13931199999999999</v>
      </c>
      <c r="F75" s="11">
        <v>0.13899800000000001</v>
      </c>
      <c r="G75" s="7">
        <v>0.13680100000000001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6"/>
      <c r="C76" s="7">
        <v>0.14294899999999999</v>
      </c>
      <c r="D76" s="7">
        <v>0.135211</v>
      </c>
      <c r="E76" s="7">
        <v>0.14441000000000001</v>
      </c>
      <c r="F76" s="7">
        <v>0.13880799999999999</v>
      </c>
      <c r="G76" s="7">
        <v>0.13305600000000001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6"/>
      <c r="C77" s="7">
        <v>0.141848</v>
      </c>
      <c r="D77" s="7">
        <v>0.146035</v>
      </c>
      <c r="E77" s="7">
        <v>0.14299799999999999</v>
      </c>
      <c r="F77" s="7">
        <v>0.13625899999999999</v>
      </c>
      <c r="G77" s="7">
        <v>0.135542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6"/>
      <c r="C78" s="7">
        <v>0.155504</v>
      </c>
      <c r="D78" s="11">
        <v>0.136239</v>
      </c>
      <c r="E78" s="7">
        <v>0.13972999999999999</v>
      </c>
      <c r="F78" s="7">
        <v>0.146283</v>
      </c>
      <c r="G78" s="7">
        <v>0.133938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6"/>
      <c r="C79" s="7">
        <v>0.14621899999999999</v>
      </c>
      <c r="D79" s="7">
        <v>0.14811099999999999</v>
      </c>
      <c r="E79" s="7">
        <v>0.144149</v>
      </c>
      <c r="F79" s="7">
        <v>0.13650499999999999</v>
      </c>
      <c r="G79" s="7">
        <v>0.131656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6"/>
      <c r="C80" s="7">
        <v>0.14618900000000001</v>
      </c>
      <c r="D80" s="7">
        <v>0.14582400000000001</v>
      </c>
      <c r="E80" s="11">
        <v>0.13597899999999999</v>
      </c>
      <c r="F80" s="7">
        <v>0.14413999999999999</v>
      </c>
      <c r="G80" s="7">
        <v>0.14471300000000001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6"/>
      <c r="C81" s="7">
        <v>0.16045599999999999</v>
      </c>
      <c r="D81" s="7">
        <v>0.13405400000000001</v>
      </c>
      <c r="E81" s="7">
        <v>0.136572</v>
      </c>
      <c r="F81" s="7">
        <v>0.14274999999999999</v>
      </c>
      <c r="G81" s="7">
        <v>0.13721800000000001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6"/>
      <c r="C82" s="7">
        <v>0.15318999999999999</v>
      </c>
      <c r="D82" s="11">
        <v>0.13120799999999999</v>
      </c>
      <c r="E82" s="11">
        <v>0.14974399999999999</v>
      </c>
      <c r="F82" s="7">
        <v>0.13952600000000001</v>
      </c>
      <c r="G82" s="7">
        <v>0.13378200000000001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6"/>
      <c r="C83" s="5">
        <v>0.14501800000000001</v>
      </c>
      <c r="D83" s="5">
        <v>0.14244200000000001</v>
      </c>
      <c r="E83" s="15">
        <v>0.138928</v>
      </c>
      <c r="F83" s="5">
        <v>0.14205599999999999</v>
      </c>
      <c r="G83" s="5">
        <v>0.132244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6"/>
      <c r="C84" s="16">
        <f t="shared" ref="C84:G84" si="10">AVERAGE(C74:C83)</f>
        <v>0.14914769999999999</v>
      </c>
      <c r="D84" s="16">
        <f t="shared" si="10"/>
        <v>0.14002509999999999</v>
      </c>
      <c r="E84" s="16">
        <f t="shared" si="10"/>
        <v>0.1417156</v>
      </c>
      <c r="F84" s="16">
        <f t="shared" si="10"/>
        <v>0.13948859999999999</v>
      </c>
      <c r="G84" s="16">
        <f t="shared" si="10"/>
        <v>0.13583040000000002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C58:G58"/>
    <mergeCell ref="C72:G72"/>
    <mergeCell ref="C2:G2"/>
    <mergeCell ref="I3:O3"/>
    <mergeCell ref="Q3:W3"/>
    <mergeCell ref="Q13:W13"/>
    <mergeCell ref="C16:G16"/>
    <mergeCell ref="C30:G30"/>
    <mergeCell ref="C44:G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B65" workbookViewId="0">
      <selection activeCell="F87" sqref="F87"/>
    </sheetView>
  </sheetViews>
  <sheetFormatPr baseColWidth="10" defaultColWidth="14.42578125" defaultRowHeight="15.75" customHeight="1"/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24</v>
      </c>
      <c r="B2" s="3" t="s">
        <v>1</v>
      </c>
      <c r="C2" s="18" t="s">
        <v>2</v>
      </c>
      <c r="D2" s="19"/>
      <c r="E2" s="19"/>
      <c r="F2" s="19"/>
      <c r="G2" s="20"/>
      <c r="H2" s="1"/>
      <c r="I2" s="4"/>
      <c r="J2" s="4"/>
      <c r="K2" s="4"/>
      <c r="L2" s="4"/>
      <c r="M2" s="4"/>
      <c r="N2" s="4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1"/>
      <c r="I3" s="21" t="s">
        <v>8</v>
      </c>
      <c r="J3" s="19"/>
      <c r="K3" s="19"/>
      <c r="L3" s="19"/>
      <c r="M3" s="19"/>
      <c r="N3" s="19"/>
      <c r="O3" s="20"/>
      <c r="P3" s="1"/>
      <c r="Q3" s="18" t="s">
        <v>9</v>
      </c>
      <c r="R3" s="19"/>
      <c r="S3" s="19"/>
      <c r="T3" s="19"/>
      <c r="U3" s="19"/>
      <c r="V3" s="19"/>
      <c r="W3" s="20"/>
      <c r="X3" s="1"/>
      <c r="Y3" s="1"/>
      <c r="Z3" s="1"/>
    </row>
    <row r="4" spans="1:26">
      <c r="A4" s="1"/>
      <c r="B4" s="6"/>
      <c r="C4" s="7">
        <v>0.395092</v>
      </c>
      <c r="D4" s="7">
        <v>0.233539</v>
      </c>
      <c r="E4" s="7">
        <v>0.17777899999999999</v>
      </c>
      <c r="F4" s="7">
        <v>0.16394600000000001</v>
      </c>
      <c r="G4" s="7">
        <v>0.144649</v>
      </c>
      <c r="H4" s="1"/>
      <c r="I4" s="8" t="s">
        <v>10</v>
      </c>
      <c r="J4" s="9" t="s">
        <v>1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1"/>
      <c r="Q4" s="5" t="s">
        <v>10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"/>
      <c r="Y4" s="1"/>
      <c r="Z4" s="1"/>
    </row>
    <row r="5" spans="1:26">
      <c r="A5" s="1"/>
      <c r="B5" s="6"/>
      <c r="C5" s="7">
        <v>0.39814500000000003</v>
      </c>
      <c r="D5" s="7">
        <v>0.24019699999999999</v>
      </c>
      <c r="E5" s="7">
        <v>0.169072</v>
      </c>
      <c r="F5" s="11">
        <v>0.17274700000000001</v>
      </c>
      <c r="G5" s="7">
        <v>0.15351799999999999</v>
      </c>
      <c r="H5" s="1"/>
      <c r="I5" s="9">
        <v>64</v>
      </c>
      <c r="J5" s="12">
        <f>C$14</f>
        <v>0.39626939999999999</v>
      </c>
      <c r="K5" s="12">
        <f>C$28</f>
        <v>0.26339699999999999</v>
      </c>
      <c r="L5" s="12">
        <f>C$42</f>
        <v>0.25776549999999998</v>
      </c>
      <c r="M5" s="12">
        <f>C$56</f>
        <v>0.22558829999999999</v>
      </c>
      <c r="N5" s="12">
        <f>C$70</f>
        <v>0.21057009999999998</v>
      </c>
      <c r="O5" s="12">
        <f>C$84</f>
        <v>0.22590789999999999</v>
      </c>
      <c r="P5" s="1"/>
      <c r="Q5" s="10">
        <v>64</v>
      </c>
      <c r="R5" s="13">
        <f>MIN(C$4:C$13)</f>
        <v>0.39120899999999997</v>
      </c>
      <c r="S5" s="13">
        <f>MIN(C18:C27)</f>
        <v>0.25734400000000002</v>
      </c>
      <c r="T5" s="13">
        <f>MIN(C32:C41)</f>
        <v>0.25175500000000001</v>
      </c>
      <c r="U5" s="1">
        <f>MIN(C46:C55)</f>
        <v>0.220447</v>
      </c>
      <c r="V5" s="13">
        <f>MIN(C60:C69)</f>
        <v>0.202434</v>
      </c>
      <c r="W5" s="13">
        <f>MIN(C74:C83)</f>
        <v>0.220662</v>
      </c>
      <c r="X5" s="1"/>
      <c r="Y5" s="1"/>
      <c r="Z5" s="1"/>
    </row>
    <row r="6" spans="1:26">
      <c r="A6" s="1"/>
      <c r="B6" s="6"/>
      <c r="C6" s="7">
        <v>0.39146599999999998</v>
      </c>
      <c r="D6" s="7">
        <v>0.22745399999999999</v>
      </c>
      <c r="E6" s="7">
        <v>0.17549300000000001</v>
      </c>
      <c r="F6" s="7">
        <v>0.171931</v>
      </c>
      <c r="G6" s="7">
        <v>0.148701</v>
      </c>
      <c r="H6" s="1"/>
      <c r="I6" s="9">
        <v>128</v>
      </c>
      <c r="J6" s="12">
        <f>D$14</f>
        <v>0.2337447</v>
      </c>
      <c r="K6" s="12">
        <f>D$28</f>
        <v>0.19769219999999998</v>
      </c>
      <c r="L6" s="12">
        <f>D$42</f>
        <v>0.19381519999999999</v>
      </c>
      <c r="M6" s="12">
        <f>D$56</f>
        <v>0.192608</v>
      </c>
      <c r="N6" s="12">
        <f>D$70</f>
        <v>0.20437280000000002</v>
      </c>
      <c r="O6" s="12">
        <f>D$84</f>
        <v>0.18691950000000004</v>
      </c>
      <c r="P6" s="1"/>
      <c r="Q6" s="10">
        <v>128</v>
      </c>
      <c r="R6" s="13">
        <f>MIN(D$4:D$13)</f>
        <v>0.22523399999999999</v>
      </c>
      <c r="S6" s="13">
        <f>MIN(D18:D27)</f>
        <v>0.191493</v>
      </c>
      <c r="T6" s="13">
        <f>MIN(D32:D41)</f>
        <v>0.188717</v>
      </c>
      <c r="U6" s="13">
        <f>MIN(D46:D55)</f>
        <v>0.18640499999999999</v>
      </c>
      <c r="V6" s="13">
        <f>MIN(D60:D69)</f>
        <v>0.178453</v>
      </c>
      <c r="W6" s="13">
        <f>MIN(D74:D83)</f>
        <v>0.18242700000000001</v>
      </c>
      <c r="X6" s="1"/>
      <c r="Y6" s="1"/>
      <c r="Z6" s="1"/>
    </row>
    <row r="7" spans="1:26">
      <c r="A7" s="1"/>
      <c r="B7" s="6"/>
      <c r="C7" s="7">
        <v>0.39120899999999997</v>
      </c>
      <c r="D7" s="7">
        <v>0.23997499999999999</v>
      </c>
      <c r="E7" s="7">
        <v>0.17666999999999999</v>
      </c>
      <c r="F7" s="7">
        <v>0.165293</v>
      </c>
      <c r="G7" s="7">
        <v>0.14867</v>
      </c>
      <c r="H7" s="1"/>
      <c r="I7" s="9">
        <v>256</v>
      </c>
      <c r="J7" s="12">
        <f>E$14</f>
        <v>0.17465600000000001</v>
      </c>
      <c r="K7" s="12">
        <f>E$28</f>
        <v>0.16901760000000002</v>
      </c>
      <c r="L7" s="12">
        <f>E$42</f>
        <v>0.17015670000000002</v>
      </c>
      <c r="M7" s="12">
        <f>E$56</f>
        <v>0.16749620000000001</v>
      </c>
      <c r="N7" s="12">
        <f>E$70</f>
        <v>0.16344020000000001</v>
      </c>
      <c r="O7" s="12">
        <f>E$84</f>
        <v>0.17326849999999999</v>
      </c>
      <c r="P7" s="1"/>
      <c r="Q7" s="10">
        <v>256</v>
      </c>
      <c r="R7" s="13">
        <f>MIN(E$4:E$13)</f>
        <v>0.16725300000000001</v>
      </c>
      <c r="S7" s="13">
        <f>MIN(E$18:E$27)</f>
        <v>0.164328</v>
      </c>
      <c r="T7" s="13">
        <f>MIN(E32:E41)</f>
        <v>0.16442499999999999</v>
      </c>
      <c r="U7" s="13">
        <f>MIN(E46:E55)</f>
        <v>0.16270200000000001</v>
      </c>
      <c r="V7" s="13">
        <f>MIN(E60:E69)</f>
        <v>0.158747</v>
      </c>
      <c r="W7" s="13">
        <f>MIN(E74:E83)</f>
        <v>0.161106</v>
      </c>
      <c r="X7" s="1"/>
      <c r="Y7" s="1"/>
      <c r="Z7" s="1"/>
    </row>
    <row r="8" spans="1:26">
      <c r="A8" s="1"/>
      <c r="B8" s="6"/>
      <c r="C8" s="7">
        <v>0.392042</v>
      </c>
      <c r="D8" s="11">
        <v>0.23585100000000001</v>
      </c>
      <c r="E8" s="7">
        <v>0.16725300000000001</v>
      </c>
      <c r="F8" s="7">
        <v>0.159751</v>
      </c>
      <c r="G8" s="7">
        <v>0.14238000000000001</v>
      </c>
      <c r="H8" s="1"/>
      <c r="I8" s="9">
        <v>512</v>
      </c>
      <c r="J8" s="12">
        <f>F$14</f>
        <v>0.16724890000000001</v>
      </c>
      <c r="K8" s="12">
        <f>F$28</f>
        <v>0.16757029999999998</v>
      </c>
      <c r="L8" s="12">
        <f>F$42</f>
        <v>0.1761085</v>
      </c>
      <c r="M8" s="12">
        <f>F$56</f>
        <v>0.17014070000000001</v>
      </c>
      <c r="N8" s="12">
        <f>F$70</f>
        <v>0.1654574</v>
      </c>
      <c r="O8" s="12">
        <f>F$84</f>
        <v>0.18528700000000001</v>
      </c>
      <c r="P8" s="1"/>
      <c r="Q8" s="10">
        <v>512</v>
      </c>
      <c r="R8" s="13">
        <f>MIN(F$4:F$13)</f>
        <v>0.159751</v>
      </c>
      <c r="S8" s="13">
        <f>MIN(F$18:F$27)</f>
        <v>0.16043199999999999</v>
      </c>
      <c r="T8" s="13">
        <f>MIN(F32:F41)</f>
        <v>0.16758600000000001</v>
      </c>
      <c r="U8" s="13">
        <f>MIN(F46:F55)</f>
        <v>0.16425799999999999</v>
      </c>
      <c r="V8" s="13">
        <f>MIN(F60:F69)</f>
        <v>0.158579</v>
      </c>
      <c r="W8" s="13">
        <f>MIN(F74:F83)</f>
        <v>0.17760100000000001</v>
      </c>
      <c r="X8" s="1"/>
      <c r="Y8" s="1"/>
      <c r="Z8" s="1"/>
    </row>
    <row r="9" spans="1:26">
      <c r="A9" s="1"/>
      <c r="B9" s="6"/>
      <c r="C9" s="7">
        <v>0.39718799999999999</v>
      </c>
      <c r="D9" s="7">
        <v>0.23936299999999999</v>
      </c>
      <c r="E9" s="7">
        <v>0.17443</v>
      </c>
      <c r="F9" s="7">
        <v>0.16464999999999999</v>
      </c>
      <c r="G9" s="7">
        <v>0.161583</v>
      </c>
      <c r="H9" s="1"/>
      <c r="I9" s="9">
        <v>1024</v>
      </c>
      <c r="J9" s="12">
        <f>G$14</f>
        <v>0.1502925</v>
      </c>
      <c r="K9" s="12">
        <f>G$28</f>
        <v>0.15000150000000001</v>
      </c>
      <c r="L9" s="12">
        <f>G$42</f>
        <v>0.15618539999999997</v>
      </c>
      <c r="M9" s="12">
        <f>G$56</f>
        <v>0.15170250000000002</v>
      </c>
      <c r="N9" s="12">
        <f>G$70</f>
        <v>0.152059</v>
      </c>
      <c r="O9" s="12">
        <f>G$84</f>
        <v>0.15731909999999999</v>
      </c>
      <c r="P9" s="1"/>
      <c r="Q9" s="10">
        <v>1024</v>
      </c>
      <c r="R9" s="13">
        <f>MIN(G$4:G$13)</f>
        <v>0.14238000000000001</v>
      </c>
      <c r="S9" s="13">
        <f>MIN(G$18:G$27)</f>
        <v>0.141792</v>
      </c>
      <c r="T9" s="13">
        <f>MIN(G32:G41)</f>
        <v>0.14935399999999999</v>
      </c>
      <c r="U9" s="13">
        <f>MIN(G46:G55)</f>
        <v>0.14841699999999999</v>
      </c>
      <c r="V9" s="13">
        <f>MIN(G60:G69)</f>
        <v>0.14588499999999999</v>
      </c>
      <c r="W9" s="13">
        <f>MIN(G74:G83)</f>
        <v>0.1472</v>
      </c>
      <c r="X9" s="1"/>
      <c r="Y9" s="1"/>
      <c r="Z9" s="1"/>
    </row>
    <row r="10" spans="1:26">
      <c r="A10" s="1"/>
      <c r="B10" s="6"/>
      <c r="C10" s="7">
        <v>0.39710600000000001</v>
      </c>
      <c r="D10" s="7">
        <v>0.22523399999999999</v>
      </c>
      <c r="E10" s="11">
        <v>0.17485100000000001</v>
      </c>
      <c r="F10" s="7">
        <v>0.17483299999999999</v>
      </c>
      <c r="G10" s="7">
        <v>0.14888399999999999</v>
      </c>
      <c r="H10" s="1"/>
      <c r="I10" s="1"/>
      <c r="J10" s="1"/>
      <c r="K10" s="2"/>
      <c r="L10" s="1"/>
      <c r="M10" s="1"/>
      <c r="N10" s="1"/>
      <c r="O10" s="1"/>
      <c r="P10" s="1"/>
      <c r="X10" s="1"/>
      <c r="Y10" s="1"/>
      <c r="Z10" s="1"/>
    </row>
    <row r="11" spans="1:26">
      <c r="A11" s="1"/>
      <c r="B11" s="6"/>
      <c r="C11" s="7">
        <v>0.39524199999999998</v>
      </c>
      <c r="D11" s="7">
        <v>0.23083400000000001</v>
      </c>
      <c r="E11" s="7">
        <v>0.18487999999999999</v>
      </c>
      <c r="F11" s="7">
        <v>0.16531499999999999</v>
      </c>
      <c r="G11" s="7">
        <v>0.15094399999999999</v>
      </c>
      <c r="H11" s="1"/>
      <c r="I11" s="1"/>
      <c r="J11" s="1"/>
      <c r="K11" s="1"/>
      <c r="L11" s="1"/>
      <c r="M11" s="1"/>
      <c r="N11" s="1"/>
      <c r="O11" s="1"/>
      <c r="P11" s="1"/>
      <c r="Q11" s="14">
        <v>1.8007977999999998</v>
      </c>
      <c r="U11" s="1"/>
      <c r="V11" s="1"/>
      <c r="W11" s="1"/>
      <c r="X11" s="1"/>
      <c r="Y11" s="1"/>
      <c r="Z11" s="1"/>
    </row>
    <row r="12" spans="1:26">
      <c r="A12" s="1"/>
      <c r="B12" s="6"/>
      <c r="C12" s="7">
        <v>0.40195799999999998</v>
      </c>
      <c r="D12" s="11">
        <v>0.23588600000000001</v>
      </c>
      <c r="E12" s="11">
        <v>0.17739099999999999</v>
      </c>
      <c r="F12" s="7">
        <v>0.167048</v>
      </c>
      <c r="G12" s="7">
        <v>0.157278</v>
      </c>
      <c r="H12" s="1"/>
      <c r="I12" s="1"/>
      <c r="J12" s="1"/>
      <c r="K12" s="1"/>
      <c r="L12" s="1"/>
      <c r="M12" s="1"/>
      <c r="N12" s="1"/>
      <c r="O12" s="1"/>
      <c r="P12" s="1"/>
      <c r="Q12" s="3"/>
      <c r="R12" s="3"/>
      <c r="S12" s="3"/>
      <c r="T12" s="3"/>
      <c r="U12" s="1"/>
      <c r="V12" s="1"/>
      <c r="W12" s="1"/>
      <c r="X12" s="1"/>
      <c r="Y12" s="1"/>
      <c r="Z12" s="1"/>
    </row>
    <row r="13" spans="1:26">
      <c r="A13" s="1"/>
      <c r="B13" s="6"/>
      <c r="C13" s="5">
        <v>0.40324599999999999</v>
      </c>
      <c r="D13" s="5">
        <v>0.22911400000000001</v>
      </c>
      <c r="E13" s="15">
        <v>0.168741</v>
      </c>
      <c r="F13" s="5">
        <v>0.16697500000000001</v>
      </c>
      <c r="G13" s="5">
        <v>0.146318</v>
      </c>
      <c r="H13" s="1"/>
      <c r="I13" s="1"/>
      <c r="J13" s="1"/>
      <c r="K13" s="1"/>
      <c r="L13" s="1"/>
      <c r="M13" s="1"/>
      <c r="N13" s="1"/>
      <c r="O13" s="1"/>
      <c r="P13" s="1"/>
      <c r="Q13" s="18" t="s">
        <v>22</v>
      </c>
      <c r="R13" s="19"/>
      <c r="S13" s="19"/>
      <c r="T13" s="19"/>
      <c r="U13" s="19"/>
      <c r="V13" s="19"/>
      <c r="W13" s="20"/>
      <c r="X13" s="1"/>
      <c r="Y13" s="1"/>
      <c r="Z13" s="1"/>
    </row>
    <row r="14" spans="1:26">
      <c r="A14" s="1"/>
      <c r="B14" s="6"/>
      <c r="C14" s="16">
        <f t="shared" ref="C14:G14" si="0">AVERAGE(C4:C13)</f>
        <v>0.39626939999999999</v>
      </c>
      <c r="D14" s="16">
        <f t="shared" si="0"/>
        <v>0.2337447</v>
      </c>
      <c r="E14" s="16">
        <f t="shared" si="0"/>
        <v>0.17465600000000001</v>
      </c>
      <c r="F14" s="16">
        <f t="shared" si="0"/>
        <v>0.16724890000000001</v>
      </c>
      <c r="G14" s="16">
        <f t="shared" si="0"/>
        <v>0.1502925</v>
      </c>
      <c r="H14" s="1"/>
      <c r="I14" s="1"/>
      <c r="J14" s="1"/>
      <c r="K14" s="1"/>
      <c r="L14" s="1"/>
      <c r="M14" s="1"/>
      <c r="N14" s="1"/>
      <c r="O14" s="1"/>
      <c r="P14" s="1"/>
      <c r="Q14" s="5" t="s">
        <v>10</v>
      </c>
      <c r="R14" s="10" t="s">
        <v>16</v>
      </c>
      <c r="S14" s="10" t="s">
        <v>17</v>
      </c>
      <c r="T14" s="10" t="s">
        <v>18</v>
      </c>
      <c r="U14" s="10" t="s">
        <v>19</v>
      </c>
      <c r="V14" s="10" t="s">
        <v>20</v>
      </c>
      <c r="W14" s="10" t="s">
        <v>21</v>
      </c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0">
        <v>64</v>
      </c>
      <c r="R15" s="17">
        <f t="shared" ref="R15:W15" si="1">1.8007978/J5</f>
        <v>4.5443776380411913</v>
      </c>
      <c r="S15" s="17">
        <f t="shared" si="1"/>
        <v>6.8368197056154782</v>
      </c>
      <c r="T15" s="17">
        <f t="shared" si="1"/>
        <v>6.9861862817172975</v>
      </c>
      <c r="U15" s="17">
        <f t="shared" si="1"/>
        <v>7.9826737468210895</v>
      </c>
      <c r="V15" s="17">
        <f t="shared" si="1"/>
        <v>8.5520109455236053</v>
      </c>
      <c r="W15" s="17">
        <f t="shared" si="1"/>
        <v>7.9713803722667516</v>
      </c>
      <c r="X15" s="1"/>
      <c r="Y15" s="1"/>
      <c r="Z15" s="1"/>
    </row>
    <row r="16" spans="1:26">
      <c r="A16" s="1"/>
      <c r="B16" s="3" t="s">
        <v>11</v>
      </c>
      <c r="C16" s="18" t="s">
        <v>2</v>
      </c>
      <c r="D16" s="19"/>
      <c r="E16" s="19"/>
      <c r="F16" s="19"/>
      <c r="G16" s="20"/>
      <c r="H16" s="1"/>
      <c r="I16" s="1"/>
      <c r="J16" s="1"/>
      <c r="K16" s="1"/>
      <c r="L16" s="1"/>
      <c r="M16" s="1"/>
      <c r="N16" s="1"/>
      <c r="O16" s="1"/>
      <c r="P16" s="1"/>
      <c r="Q16" s="10">
        <v>128</v>
      </c>
      <c r="R16" s="17">
        <f t="shared" ref="R16:W16" si="2">1.8007978/J6</f>
        <v>7.7041224891944076</v>
      </c>
      <c r="S16" s="17">
        <f t="shared" si="2"/>
        <v>9.109098892116128</v>
      </c>
      <c r="T16" s="17">
        <f t="shared" si="2"/>
        <v>9.2913135811845518</v>
      </c>
      <c r="U16" s="17">
        <f t="shared" si="2"/>
        <v>9.3495483053663406</v>
      </c>
      <c r="V16" s="17">
        <f t="shared" si="2"/>
        <v>8.8113379079799259</v>
      </c>
      <c r="W16" s="17">
        <f t="shared" si="2"/>
        <v>9.6340820513643557</v>
      </c>
      <c r="X16" s="1"/>
      <c r="Y16" s="1"/>
      <c r="Z16" s="1"/>
    </row>
    <row r="17" spans="1:26">
      <c r="A17" s="1"/>
      <c r="B17" s="3"/>
      <c r="C17" s="5" t="s">
        <v>3</v>
      </c>
      <c r="D17" s="5" t="s">
        <v>4</v>
      </c>
      <c r="E17" s="5" t="s">
        <v>5</v>
      </c>
      <c r="F17" s="5" t="s">
        <v>6</v>
      </c>
      <c r="G17" s="5" t="s">
        <v>7</v>
      </c>
      <c r="H17" s="1"/>
      <c r="I17" s="1"/>
      <c r="J17" s="1"/>
      <c r="K17" s="1"/>
      <c r="L17" s="1"/>
      <c r="M17" s="1"/>
      <c r="N17" s="1"/>
      <c r="O17" s="1"/>
      <c r="P17" s="1"/>
      <c r="Q17" s="10">
        <v>256</v>
      </c>
      <c r="R17" s="17">
        <f t="shared" ref="R17:W17" si="3">1.8007978/J7</f>
        <v>10.310540720043972</v>
      </c>
      <c r="S17" s="17">
        <f t="shared" si="3"/>
        <v>10.65449870309364</v>
      </c>
      <c r="T17" s="17">
        <f t="shared" si="3"/>
        <v>10.583173039909681</v>
      </c>
      <c r="U17" s="17">
        <f t="shared" si="3"/>
        <v>10.751275551325939</v>
      </c>
      <c r="V17" s="17">
        <f t="shared" si="3"/>
        <v>11.018083678311701</v>
      </c>
      <c r="W17" s="17">
        <f t="shared" si="3"/>
        <v>10.393105498114199</v>
      </c>
      <c r="X17" s="1"/>
      <c r="Y17" s="1"/>
      <c r="Z17" s="1"/>
    </row>
    <row r="18" spans="1:26">
      <c r="A18" s="1"/>
      <c r="B18" s="6"/>
      <c r="C18" s="7">
        <v>0.26783899999999999</v>
      </c>
      <c r="D18" s="7">
        <v>0.201904</v>
      </c>
      <c r="E18" s="7">
        <v>0.16656699999999999</v>
      </c>
      <c r="F18" s="7">
        <v>0.172292</v>
      </c>
      <c r="G18" s="7">
        <v>0.15618399999999999</v>
      </c>
      <c r="H18" s="1"/>
      <c r="I18" s="1"/>
      <c r="J18" s="1"/>
      <c r="K18" s="1"/>
      <c r="L18" s="1"/>
      <c r="M18" s="1"/>
      <c r="N18" s="1"/>
      <c r="O18" s="1"/>
      <c r="P18" s="1"/>
      <c r="Q18" s="10">
        <v>512</v>
      </c>
      <c r="R18" s="17">
        <f t="shared" ref="R18:W18" si="4">1.8007978/J8</f>
        <v>10.76717275868481</v>
      </c>
      <c r="S18" s="17">
        <f t="shared" si="4"/>
        <v>10.746521310757338</v>
      </c>
      <c r="T18" s="17">
        <f t="shared" si="4"/>
        <v>10.22550189229935</v>
      </c>
      <c r="U18" s="17">
        <f t="shared" si="4"/>
        <v>10.584168279547457</v>
      </c>
      <c r="V18" s="17">
        <f t="shared" si="4"/>
        <v>10.883754972579045</v>
      </c>
      <c r="W18" s="17">
        <f t="shared" si="4"/>
        <v>9.7189646332446422</v>
      </c>
      <c r="X18" s="1"/>
      <c r="Y18" s="1"/>
      <c r="Z18" s="1"/>
    </row>
    <row r="19" spans="1:26">
      <c r="A19" s="1"/>
      <c r="B19" s="6"/>
      <c r="C19" s="7">
        <v>0.26466400000000001</v>
      </c>
      <c r="D19" s="7">
        <v>0.191493</v>
      </c>
      <c r="E19" s="7">
        <v>0.17277400000000001</v>
      </c>
      <c r="F19" s="11">
        <v>0.16606099999999999</v>
      </c>
      <c r="G19" s="7">
        <v>0.153387</v>
      </c>
      <c r="H19" s="1"/>
      <c r="I19" s="1"/>
      <c r="J19" s="1"/>
      <c r="K19" s="1"/>
      <c r="L19" s="1"/>
      <c r="M19" s="1"/>
      <c r="N19" s="1"/>
      <c r="O19" s="1"/>
      <c r="P19" s="1"/>
      <c r="Q19" s="10">
        <v>1024</v>
      </c>
      <c r="R19" s="17">
        <f t="shared" ref="R19:W19" si="5">1.8007978/J9</f>
        <v>11.981953856646207</v>
      </c>
      <c r="S19" s="17">
        <f t="shared" si="5"/>
        <v>12.00519861468052</v>
      </c>
      <c r="T19" s="17">
        <f t="shared" si="5"/>
        <v>11.529872830623095</v>
      </c>
      <c r="U19" s="17">
        <f t="shared" si="5"/>
        <v>11.870587498558031</v>
      </c>
      <c r="V19" s="17">
        <f t="shared" si="5"/>
        <v>11.842757087709376</v>
      </c>
      <c r="W19" s="17">
        <f t="shared" si="5"/>
        <v>11.446784274763841</v>
      </c>
      <c r="X19" s="1"/>
      <c r="Y19" s="1"/>
      <c r="Z19" s="1"/>
    </row>
    <row r="20" spans="1:26">
      <c r="A20" s="1"/>
      <c r="B20" s="6"/>
      <c r="C20" s="7">
        <v>0.26092399999999999</v>
      </c>
      <c r="D20" s="7">
        <v>0.204707</v>
      </c>
      <c r="E20" s="7">
        <v>0.164328</v>
      </c>
      <c r="F20" s="7">
        <v>0.16735800000000001</v>
      </c>
      <c r="G20" s="7">
        <v>0.15054500000000001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6"/>
      <c r="C21" s="7">
        <v>0.26642100000000002</v>
      </c>
      <c r="D21" s="7">
        <v>0.20164399999999999</v>
      </c>
      <c r="E21" s="7">
        <v>0.173008</v>
      </c>
      <c r="F21" s="7">
        <v>0.16813700000000001</v>
      </c>
      <c r="G21" s="7">
        <v>0.14943699999999999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6"/>
      <c r="C22" s="7">
        <v>0.26858599999999999</v>
      </c>
      <c r="D22" s="11">
        <v>0.19391</v>
      </c>
      <c r="E22" s="7">
        <v>0.167522</v>
      </c>
      <c r="F22" s="7">
        <v>0.16794899999999999</v>
      </c>
      <c r="G22" s="7">
        <v>0.141792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6"/>
      <c r="C23" s="7">
        <v>0.25734400000000002</v>
      </c>
      <c r="D23" s="7">
        <v>0.201652</v>
      </c>
      <c r="E23" s="7">
        <v>0.167605</v>
      </c>
      <c r="F23" s="7">
        <v>0.176398</v>
      </c>
      <c r="G23" s="7">
        <v>0.147926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6"/>
      <c r="C24" s="7">
        <v>0.26234499999999999</v>
      </c>
      <c r="D24" s="7">
        <v>0.19636799999999999</v>
      </c>
      <c r="E24" s="11">
        <v>0.16997799999999999</v>
      </c>
      <c r="F24" s="7">
        <v>0.165549</v>
      </c>
      <c r="G24" s="7">
        <v>0.159021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6"/>
      <c r="C25" s="7">
        <v>0.25914100000000001</v>
      </c>
      <c r="D25" s="7">
        <v>0.196604</v>
      </c>
      <c r="E25" s="7">
        <v>0.16844600000000001</v>
      </c>
      <c r="F25" s="7">
        <v>0.16191900000000001</v>
      </c>
      <c r="G25" s="7">
        <v>0.14676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6"/>
      <c r="C26" s="7">
        <v>0.26258399999999998</v>
      </c>
      <c r="D26" s="11">
        <v>0.194803</v>
      </c>
      <c r="E26" s="11">
        <v>0.170622</v>
      </c>
      <c r="F26" s="7">
        <v>0.16960800000000001</v>
      </c>
      <c r="G26" s="7">
        <v>0.14413000000000001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6"/>
      <c r="C27" s="5">
        <v>0.26412200000000002</v>
      </c>
      <c r="D27" s="5">
        <v>0.19383700000000001</v>
      </c>
      <c r="E27" s="15">
        <v>0.169326</v>
      </c>
      <c r="F27" s="5">
        <v>0.16043199999999999</v>
      </c>
      <c r="G27" s="5">
        <v>0.15083299999999999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6"/>
      <c r="C28" s="16">
        <f t="shared" ref="C28:G28" si="6">AVERAGE(C18:C27)</f>
        <v>0.26339699999999999</v>
      </c>
      <c r="D28" s="16">
        <f t="shared" si="6"/>
        <v>0.19769219999999998</v>
      </c>
      <c r="E28" s="16">
        <f t="shared" si="6"/>
        <v>0.16901760000000002</v>
      </c>
      <c r="F28" s="16">
        <f t="shared" si="6"/>
        <v>0.16757029999999998</v>
      </c>
      <c r="G28" s="16">
        <f t="shared" si="6"/>
        <v>0.15000150000000001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" t="s">
        <v>12</v>
      </c>
      <c r="C30" s="18" t="s">
        <v>2</v>
      </c>
      <c r="D30" s="19"/>
      <c r="E30" s="19"/>
      <c r="F30" s="19"/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3"/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6"/>
      <c r="C32" s="7">
        <v>0.25614599999999998</v>
      </c>
      <c r="D32" s="7">
        <v>0.191605</v>
      </c>
      <c r="E32" s="7">
        <v>0.172906</v>
      </c>
      <c r="F32" s="7">
        <v>0.18473700000000001</v>
      </c>
      <c r="G32" s="7">
        <v>0.16141800000000001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6"/>
      <c r="C33" s="7">
        <v>0.25175500000000001</v>
      </c>
      <c r="D33" s="7">
        <v>0.20344799999999999</v>
      </c>
      <c r="E33" s="7">
        <v>0.170404</v>
      </c>
      <c r="F33" s="11">
        <v>0.18054999999999999</v>
      </c>
      <c r="G33" s="7">
        <v>0.15524299999999999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6"/>
      <c r="C34" s="7">
        <v>0.25623899999999999</v>
      </c>
      <c r="D34" s="7">
        <v>0.199962</v>
      </c>
      <c r="E34" s="7">
        <v>0.16943</v>
      </c>
      <c r="F34" s="7">
        <v>0.179116</v>
      </c>
      <c r="G34" s="7">
        <v>0.152945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6"/>
      <c r="C35" s="7">
        <v>0.25704399999999999</v>
      </c>
      <c r="D35" s="7">
        <v>0.19189200000000001</v>
      </c>
      <c r="E35" s="7">
        <v>0.17297000000000001</v>
      </c>
      <c r="F35" s="7">
        <v>0.18359400000000001</v>
      </c>
      <c r="G35" s="7">
        <v>0.15481200000000001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6"/>
      <c r="C36" s="7">
        <v>0.26313700000000001</v>
      </c>
      <c r="D36" s="11">
        <v>0.19264500000000001</v>
      </c>
      <c r="E36" s="7">
        <v>0.16501399999999999</v>
      </c>
      <c r="F36" s="7">
        <v>0.16758600000000001</v>
      </c>
      <c r="G36" s="7">
        <v>0.14935399999999999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6"/>
      <c r="C37" s="7">
        <v>0.25745899999999999</v>
      </c>
      <c r="D37" s="7">
        <v>0.19123399999999999</v>
      </c>
      <c r="E37" s="7">
        <v>0.16932900000000001</v>
      </c>
      <c r="F37" s="7">
        <v>0.16797300000000001</v>
      </c>
      <c r="G37" s="7">
        <v>0.158276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6"/>
      <c r="C38" s="7">
        <v>0.25548799999999999</v>
      </c>
      <c r="D38" s="7">
        <v>0.18978900000000001</v>
      </c>
      <c r="E38" s="11">
        <v>0.16442499999999999</v>
      </c>
      <c r="F38" s="7">
        <v>0.181424</v>
      </c>
      <c r="G38" s="7">
        <v>0.16095200000000001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6"/>
      <c r="C39" s="7">
        <v>0.25435099999999999</v>
      </c>
      <c r="D39" s="7">
        <v>0.19989999999999999</v>
      </c>
      <c r="E39" s="7">
        <v>0.17625199999999999</v>
      </c>
      <c r="F39" s="7">
        <v>0.16999800000000001</v>
      </c>
      <c r="G39" s="7">
        <v>0.156526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6"/>
      <c r="C40" s="7">
        <v>0.25297500000000001</v>
      </c>
      <c r="D40" s="11">
        <v>0.18895999999999999</v>
      </c>
      <c r="E40" s="11">
        <v>0.17431199999999999</v>
      </c>
      <c r="F40" s="7">
        <v>0.17553299999999999</v>
      </c>
      <c r="G40" s="7">
        <v>0.15923300000000001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6"/>
      <c r="C41" s="5">
        <v>0.273061</v>
      </c>
      <c r="D41" s="5">
        <v>0.188717</v>
      </c>
      <c r="E41" s="15">
        <v>0.16652500000000001</v>
      </c>
      <c r="F41" s="5">
        <v>0.170574</v>
      </c>
      <c r="G41" s="5">
        <v>0.15309500000000001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6"/>
      <c r="C42" s="16">
        <f t="shared" ref="C42:G42" si="7">AVERAGE(C32:C41)</f>
        <v>0.25776549999999998</v>
      </c>
      <c r="D42" s="16">
        <f t="shared" si="7"/>
        <v>0.19381519999999999</v>
      </c>
      <c r="E42" s="16">
        <f t="shared" si="7"/>
        <v>0.17015670000000002</v>
      </c>
      <c r="F42" s="16">
        <f t="shared" si="7"/>
        <v>0.1761085</v>
      </c>
      <c r="G42" s="16">
        <f t="shared" si="7"/>
        <v>0.15618539999999997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3" t="s">
        <v>13</v>
      </c>
      <c r="C44" s="18" t="s">
        <v>2</v>
      </c>
      <c r="D44" s="19"/>
      <c r="E44" s="19"/>
      <c r="F44" s="19"/>
      <c r="G44" s="2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3"/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6"/>
      <c r="C46" s="7">
        <v>0.222773</v>
      </c>
      <c r="D46" s="7">
        <v>0.18640499999999999</v>
      </c>
      <c r="E46" s="7">
        <v>0.17446500000000001</v>
      </c>
      <c r="F46" s="7">
        <v>0.169013</v>
      </c>
      <c r="G46" s="7">
        <v>0.15068699999999999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6"/>
      <c r="C47" s="7">
        <v>0.22389899999999999</v>
      </c>
      <c r="D47" s="7">
        <v>0.197158</v>
      </c>
      <c r="E47" s="7">
        <v>0.166797</v>
      </c>
      <c r="F47" s="11">
        <v>0.16997699999999999</v>
      </c>
      <c r="G47" s="7">
        <v>0.15049499999999999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6"/>
      <c r="C48" s="7">
        <v>0.22261800000000001</v>
      </c>
      <c r="D48" s="7">
        <v>0.20775399999999999</v>
      </c>
      <c r="E48" s="7">
        <v>0.166491</v>
      </c>
      <c r="F48" s="7">
        <v>0.171933</v>
      </c>
      <c r="G48" s="7">
        <v>0.15421499999999999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6"/>
      <c r="C49" s="7">
        <v>0.22845799999999999</v>
      </c>
      <c r="D49" s="7">
        <v>0.186724</v>
      </c>
      <c r="E49" s="7">
        <v>0.164409</v>
      </c>
      <c r="F49" s="7">
        <v>0.16425799999999999</v>
      </c>
      <c r="G49" s="7">
        <v>0.14841699999999999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6"/>
      <c r="C50" s="7">
        <v>0.23163600000000001</v>
      </c>
      <c r="D50" s="11">
        <v>0.19343299999999999</v>
      </c>
      <c r="E50" s="7">
        <v>0.16642999999999999</v>
      </c>
      <c r="F50" s="7">
        <v>0.16519900000000001</v>
      </c>
      <c r="G50" s="7">
        <v>0.154247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6"/>
      <c r="C51" s="7">
        <v>0.22301299999999999</v>
      </c>
      <c r="D51" s="7">
        <v>0.19653300000000001</v>
      </c>
      <c r="E51" s="7">
        <v>0.171817</v>
      </c>
      <c r="F51" s="7">
        <v>0.170761</v>
      </c>
      <c r="G51" s="7">
        <v>0.152591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6"/>
      <c r="C52" s="7">
        <v>0.220447</v>
      </c>
      <c r="D52" s="7">
        <v>0.18953300000000001</v>
      </c>
      <c r="E52" s="11">
        <v>0.16897200000000001</v>
      </c>
      <c r="F52" s="7">
        <v>0.172234</v>
      </c>
      <c r="G52" s="7">
        <v>0.149815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6"/>
      <c r="C53" s="7">
        <v>0.22290099999999999</v>
      </c>
      <c r="D53" s="7">
        <v>0.18734100000000001</v>
      </c>
      <c r="E53" s="7">
        <v>0.16270200000000001</v>
      </c>
      <c r="F53" s="7">
        <v>0.17957500000000001</v>
      </c>
      <c r="G53" s="7">
        <v>0.15339900000000001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6"/>
      <c r="C54" s="7">
        <v>0.22724900000000001</v>
      </c>
      <c r="D54" s="11">
        <v>0.18792</v>
      </c>
      <c r="E54" s="11">
        <v>0.16514999999999999</v>
      </c>
      <c r="F54" s="7">
        <v>0.17291200000000001</v>
      </c>
      <c r="G54" s="7">
        <v>0.15218100000000001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6"/>
      <c r="C55" s="5">
        <v>0.23288900000000001</v>
      </c>
      <c r="D55" s="5">
        <v>0.19327900000000001</v>
      </c>
      <c r="E55" s="15">
        <v>0.16772899999999999</v>
      </c>
      <c r="F55" s="5">
        <v>0.165545</v>
      </c>
      <c r="G55" s="5">
        <v>0.150978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6"/>
      <c r="C56" s="16">
        <f t="shared" ref="C56:G56" si="8">AVERAGE(C46:C55)</f>
        <v>0.22558829999999999</v>
      </c>
      <c r="D56" s="16">
        <f t="shared" si="8"/>
        <v>0.192608</v>
      </c>
      <c r="E56" s="16">
        <f t="shared" si="8"/>
        <v>0.16749620000000001</v>
      </c>
      <c r="F56" s="16">
        <f t="shared" si="8"/>
        <v>0.17014070000000001</v>
      </c>
      <c r="G56" s="16">
        <f t="shared" si="8"/>
        <v>0.15170250000000002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3" t="s">
        <v>14</v>
      </c>
      <c r="C58" s="18" t="s">
        <v>2</v>
      </c>
      <c r="D58" s="19"/>
      <c r="E58" s="19"/>
      <c r="F58" s="19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3"/>
      <c r="C59" s="5" t="s">
        <v>3</v>
      </c>
      <c r="D59" s="5" t="s">
        <v>4</v>
      </c>
      <c r="E59" s="5" t="s">
        <v>5</v>
      </c>
      <c r="F59" s="5" t="s">
        <v>6</v>
      </c>
      <c r="G59" s="5" t="s">
        <v>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6"/>
      <c r="C60" s="7">
        <v>0.20971999999999999</v>
      </c>
      <c r="D60" s="7">
        <v>0.196633</v>
      </c>
      <c r="E60" s="7">
        <v>0.159806</v>
      </c>
      <c r="F60" s="7">
        <v>0.158579</v>
      </c>
      <c r="G60" s="7">
        <v>0.151202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6"/>
      <c r="C61" s="7">
        <v>0.202434</v>
      </c>
      <c r="D61" s="7">
        <v>0.18213199999999999</v>
      </c>
      <c r="E61" s="7">
        <v>0.16672000000000001</v>
      </c>
      <c r="F61" s="11">
        <v>0.16669800000000001</v>
      </c>
      <c r="G61" s="7">
        <v>0.153335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6"/>
      <c r="C62" s="7">
        <v>0.21962200000000001</v>
      </c>
      <c r="D62" s="7">
        <v>0.191938</v>
      </c>
      <c r="E62" s="7">
        <v>0.158747</v>
      </c>
      <c r="F62" s="7">
        <v>0.15978300000000001</v>
      </c>
      <c r="G62" s="7">
        <v>0.16431799999999999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6"/>
      <c r="C63" s="7">
        <v>0.21614800000000001</v>
      </c>
      <c r="D63" s="7">
        <v>0.178453</v>
      </c>
      <c r="E63" s="7">
        <v>0.16486200000000001</v>
      </c>
      <c r="F63" s="7">
        <v>0.170819</v>
      </c>
      <c r="G63" s="7">
        <v>0.15501100000000001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6"/>
      <c r="C64" s="7">
        <v>0.20640700000000001</v>
      </c>
      <c r="D64" s="11">
        <v>0.182888</v>
      </c>
      <c r="E64" s="7">
        <v>0.15892899999999999</v>
      </c>
      <c r="F64" s="7">
        <v>0.16927300000000001</v>
      </c>
      <c r="G64" s="7">
        <v>0.15160899999999999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6"/>
      <c r="C65" s="7">
        <v>0.218973</v>
      </c>
      <c r="D65" s="7">
        <v>0.18252199999999999</v>
      </c>
      <c r="E65" s="7">
        <v>0.15904599999999999</v>
      </c>
      <c r="F65" s="7">
        <v>0.16333800000000001</v>
      </c>
      <c r="G65" s="7">
        <v>0.14852000000000001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6"/>
      <c r="C66" s="7">
        <v>0.20766299999999999</v>
      </c>
      <c r="D66" s="7">
        <v>0.186805</v>
      </c>
      <c r="E66" s="11">
        <v>0.16584099999999999</v>
      </c>
      <c r="F66" s="7">
        <v>0.16883400000000001</v>
      </c>
      <c r="G66" s="7">
        <v>0.15153900000000001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6"/>
      <c r="C67" s="7">
        <v>0.20824999999999999</v>
      </c>
      <c r="D67" s="7">
        <v>0.18365899999999999</v>
      </c>
      <c r="E67" s="7">
        <v>0.16542599999999999</v>
      </c>
      <c r="F67" s="7">
        <v>0.16676199999999999</v>
      </c>
      <c r="G67" s="7">
        <v>0.14588499999999999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6"/>
      <c r="C68" s="7">
        <v>0.206175</v>
      </c>
      <c r="D68" s="11">
        <v>0.365116</v>
      </c>
      <c r="E68" s="11">
        <v>0.15894</v>
      </c>
      <c r="F68" s="7">
        <v>0.16906599999999999</v>
      </c>
      <c r="G68" s="7">
        <v>0.147564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6"/>
      <c r="C69" s="5">
        <v>0.210309</v>
      </c>
      <c r="D69" s="5">
        <v>0.193582</v>
      </c>
      <c r="E69" s="15">
        <v>0.17608499999999999</v>
      </c>
      <c r="F69" s="5">
        <v>0.16142200000000001</v>
      </c>
      <c r="G69" s="5">
        <v>0.15160699999999999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6"/>
      <c r="C70" s="16">
        <f t="shared" ref="C70:G70" si="9">AVERAGE(C60:C69)</f>
        <v>0.21057009999999998</v>
      </c>
      <c r="D70" s="16">
        <f t="shared" si="9"/>
        <v>0.20437280000000002</v>
      </c>
      <c r="E70" s="16">
        <f t="shared" si="9"/>
        <v>0.16344020000000001</v>
      </c>
      <c r="F70" s="16">
        <f t="shared" si="9"/>
        <v>0.1654574</v>
      </c>
      <c r="G70" s="16">
        <f t="shared" si="9"/>
        <v>0.152059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3" t="s">
        <v>15</v>
      </c>
      <c r="C72" s="18" t="s">
        <v>2</v>
      </c>
      <c r="D72" s="19"/>
      <c r="E72" s="19"/>
      <c r="F72" s="19"/>
      <c r="G72" s="2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3"/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6"/>
      <c r="C74" s="7">
        <v>0.22298200000000001</v>
      </c>
      <c r="D74" s="7">
        <v>0.187108</v>
      </c>
      <c r="E74" s="7">
        <v>0.17446</v>
      </c>
      <c r="F74" s="7">
        <v>0.18509200000000001</v>
      </c>
      <c r="G74" s="7">
        <v>0.161693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6"/>
      <c r="C75" s="7">
        <v>0.22392100000000001</v>
      </c>
      <c r="D75" s="7">
        <v>0.18290500000000001</v>
      </c>
      <c r="E75" s="7">
        <v>0.17172799999999999</v>
      </c>
      <c r="F75" s="11">
        <v>0.18196899999999999</v>
      </c>
      <c r="G75" s="7">
        <v>0.16024099999999999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6"/>
      <c r="C76" s="7">
        <v>0.22947100000000001</v>
      </c>
      <c r="D76" s="7">
        <v>0.184055</v>
      </c>
      <c r="E76" s="7">
        <v>0.17674899999999999</v>
      </c>
      <c r="F76" s="7">
        <v>0.185835</v>
      </c>
      <c r="G76" s="7">
        <v>0.1472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6"/>
      <c r="C77" s="7">
        <v>0.22298599999999999</v>
      </c>
      <c r="D77" s="7">
        <v>0.18327099999999999</v>
      </c>
      <c r="E77" s="7">
        <v>0.175065</v>
      </c>
      <c r="F77" s="7">
        <v>0.19087200000000001</v>
      </c>
      <c r="G77" s="7">
        <v>0.16419500000000001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6"/>
      <c r="C78" s="7">
        <v>0.231763</v>
      </c>
      <c r="D78" s="11">
        <v>0.190828</v>
      </c>
      <c r="E78" s="7">
        <v>0.178759</v>
      </c>
      <c r="F78" s="7">
        <v>0.17760100000000001</v>
      </c>
      <c r="G78" s="7">
        <v>0.15740699999999999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6"/>
      <c r="C79" s="7">
        <v>0.227018</v>
      </c>
      <c r="D79" s="7">
        <v>0.19173200000000001</v>
      </c>
      <c r="E79" s="7">
        <v>0.17594299999999999</v>
      </c>
      <c r="F79" s="7">
        <v>0.183116</v>
      </c>
      <c r="G79" s="7">
        <v>0.16147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6"/>
      <c r="C80" s="7">
        <v>0.22702</v>
      </c>
      <c r="D80" s="7">
        <v>0.18725600000000001</v>
      </c>
      <c r="E80" s="11">
        <v>0.161106</v>
      </c>
      <c r="F80" s="7">
        <v>0.18779799999999999</v>
      </c>
      <c r="G80" s="7">
        <v>0.15879699999999999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6"/>
      <c r="C81" s="7">
        <v>0.22914699999999999</v>
      </c>
      <c r="D81" s="7">
        <v>0.189612</v>
      </c>
      <c r="E81" s="7">
        <v>0.17559</v>
      </c>
      <c r="F81" s="7">
        <v>0.19026000000000001</v>
      </c>
      <c r="G81" s="7">
        <v>0.14784900000000001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6"/>
      <c r="C82" s="7">
        <v>0.220662</v>
      </c>
      <c r="D82" s="11">
        <v>0.18242700000000001</v>
      </c>
      <c r="E82" s="11">
        <v>0.17773700000000001</v>
      </c>
      <c r="F82" s="7">
        <v>0.186172</v>
      </c>
      <c r="G82" s="7">
        <v>0.15930900000000001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6"/>
      <c r="C83" s="5">
        <v>0.224109</v>
      </c>
      <c r="D83" s="5">
        <v>0.190001</v>
      </c>
      <c r="E83" s="15">
        <v>0.165548</v>
      </c>
      <c r="F83" s="5">
        <v>0.18415500000000001</v>
      </c>
      <c r="G83" s="5">
        <v>0.15503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6"/>
      <c r="C84" s="16">
        <f t="shared" ref="C84:G84" si="10">AVERAGE(C74:C83)</f>
        <v>0.22590789999999999</v>
      </c>
      <c r="D84" s="16">
        <f t="shared" si="10"/>
        <v>0.18691950000000004</v>
      </c>
      <c r="E84" s="16">
        <f t="shared" si="10"/>
        <v>0.17326849999999999</v>
      </c>
      <c r="F84" s="16">
        <f t="shared" si="10"/>
        <v>0.18528700000000001</v>
      </c>
      <c r="G84" s="16">
        <f t="shared" si="10"/>
        <v>0.15731909999999999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C58:G58"/>
    <mergeCell ref="C72:G72"/>
    <mergeCell ref="C2:G2"/>
    <mergeCell ref="I3:O3"/>
    <mergeCell ref="Q3:W3"/>
    <mergeCell ref="Q13:W13"/>
    <mergeCell ref="C16:G16"/>
    <mergeCell ref="C30:G30"/>
    <mergeCell ref="C44:G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 720p (Bordes)</vt:lpstr>
      <vt:lpstr>Filtro 1080p (Bordes)</vt:lpstr>
      <vt:lpstr>Filtro 4K (Bordes)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Sandoval</cp:lastModifiedBy>
  <dcterms:modified xsi:type="dcterms:W3CDTF">2021-12-13T23:50:54Z</dcterms:modified>
</cp:coreProperties>
</file>