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ish\Desktop\Princeton\Fall 2018\ORF 531 Computational Finance in C++\Group Project\Code\Group3-orflib\"/>
    </mc:Choice>
  </mc:AlternateContent>
  <bookViews>
    <workbookView xWindow="0" yWindow="0" windowWidth="20490" windowHeight="7755" activeTab="1"/>
  </bookViews>
  <sheets>
    <sheet name="YIELDCURVE" sheetId="1" r:id="rId1"/>
    <sheet name="BARRCALLPUT_BSPDE1D" sheetId="3" r:id="rId2"/>
  </sheets>
  <calcPr calcId="152511" calcMode="manual" calcCompleted="0" calcOnSave="0"/>
</workbook>
</file>

<file path=xl/calcChain.xml><?xml version="1.0" encoding="utf-8"?>
<calcChain xmlns="http://schemas.openxmlformats.org/spreadsheetml/2006/main">
  <c r="B24" i="3" l="1"/>
  <c r="B13" i="3"/>
  <c r="D5" i="1"/>
  <c r="B2" i="1"/>
  <c r="A10" i="1" l="1"/>
  <c r="A9" i="1"/>
  <c r="A8" i="1"/>
  <c r="A7" i="1"/>
</calcChain>
</file>

<file path=xl/sharedStrings.xml><?xml version="1.0" encoding="utf-8"?>
<sst xmlns="http://schemas.openxmlformats.org/spreadsheetml/2006/main" count="32" uniqueCount="31">
  <si>
    <t>Yield Curve Construction</t>
  </si>
  <si>
    <t>CrvName</t>
  </si>
  <si>
    <t>Rate</t>
  </si>
  <si>
    <t>USD</t>
  </si>
  <si>
    <t>Market</t>
  </si>
  <si>
    <t>TimeToMat</t>
  </si>
  <si>
    <t>Product Specs</t>
  </si>
  <si>
    <t>Strike</t>
  </si>
  <si>
    <t>TimeToExp</t>
  </si>
  <si>
    <t>PayoffType</t>
  </si>
  <si>
    <t>Spot</t>
  </si>
  <si>
    <t>DiscountCrv</t>
  </si>
  <si>
    <t>DivYield</t>
  </si>
  <si>
    <t>Volatility</t>
  </si>
  <si>
    <t>PDE Parameters</t>
  </si>
  <si>
    <t>NTimeSteps</t>
  </si>
  <si>
    <t>Theta</t>
  </si>
  <si>
    <t>NSpotNodes</t>
  </si>
  <si>
    <t>NStdDevs</t>
  </si>
  <si>
    <t>InputType</t>
  </si>
  <si>
    <t>PDE Pricing</t>
  </si>
  <si>
    <t>x</t>
  </si>
  <si>
    <t>YIELD CURVE CONSTRUCTION</t>
  </si>
  <si>
    <t>VERSION</t>
  </si>
  <si>
    <t>BARRIER CALL/PUT PRICING IN BLACK-SCHOLES PDE</t>
  </si>
  <si>
    <t>Barrier</t>
  </si>
  <si>
    <t>Barrier Type</t>
  </si>
  <si>
    <t>Frequency</t>
  </si>
  <si>
    <t>do</t>
  </si>
  <si>
    <t>uo</t>
  </si>
  <si>
    <t>0 = MONTHLY, 1 = WEEKLY, 2 =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</si>
</sst>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4" sqref="A4"/>
    </sheetView>
  </sheetViews>
  <sheetFormatPr defaultRowHeight="12.75" x14ac:dyDescent="0.2"/>
  <cols>
    <col min="1" max="1" width="12" customWidth="1"/>
    <col min="9" max="9" width="10.7109375" bestFit="1" customWidth="1"/>
  </cols>
  <sheetData>
    <row r="1" spans="1:4" x14ac:dyDescent="0.2">
      <c r="A1" s="1" t="s">
        <v>22</v>
      </c>
    </row>
    <row r="2" spans="1:4" x14ac:dyDescent="0.2">
      <c r="A2" t="s">
        <v>23</v>
      </c>
      <c r="B2" t="str">
        <f ca="1">_xll.ORF.VERSION()</f>
        <v>0.11.0</v>
      </c>
    </row>
    <row r="4" spans="1:4" x14ac:dyDescent="0.2">
      <c r="A4" t="s">
        <v>1</v>
      </c>
      <c r="B4" t="s">
        <v>3</v>
      </c>
      <c r="D4" t="s">
        <v>0</v>
      </c>
    </row>
    <row r="5" spans="1:4" x14ac:dyDescent="0.2">
      <c r="A5" t="s">
        <v>19</v>
      </c>
      <c r="B5">
        <v>0</v>
      </c>
      <c r="D5" t="str">
        <f ca="1">_xll.ORF.YCCREATE($B$4, A7:A15, B7:B15,$B$5)</f>
        <v>USD¤1</v>
      </c>
    </row>
    <row r="6" spans="1:4" x14ac:dyDescent="0.2">
      <c r="A6" t="s">
        <v>5</v>
      </c>
      <c r="B6" t="s">
        <v>2</v>
      </c>
    </row>
    <row r="7" spans="1:4" x14ac:dyDescent="0.2">
      <c r="A7">
        <f ca="1">1/12</f>
        <v>8.3333333333333329E-2</v>
      </c>
      <c r="B7" s="2">
        <v>0.02</v>
      </c>
    </row>
    <row r="8" spans="1:4" x14ac:dyDescent="0.2">
      <c r="A8">
        <f ca="1">1/4</f>
        <v>0.25</v>
      </c>
      <c r="B8" s="2">
        <v>0.02</v>
      </c>
    </row>
    <row r="9" spans="1:4" x14ac:dyDescent="0.2">
      <c r="A9">
        <f ca="1">1/2</f>
        <v>0.5</v>
      </c>
      <c r="B9" s="2">
        <v>0.02</v>
      </c>
    </row>
    <row r="10" spans="1:4" x14ac:dyDescent="0.2">
      <c r="A10">
        <f ca="1">3/4</f>
        <v>0.75</v>
      </c>
      <c r="B10" s="2">
        <v>0.02</v>
      </c>
    </row>
    <row r="11" spans="1:4" x14ac:dyDescent="0.2">
      <c r="A11">
        <v>1</v>
      </c>
      <c r="B11" s="2">
        <v>0.02</v>
      </c>
    </row>
    <row r="12" spans="1:4" x14ac:dyDescent="0.2">
      <c r="A12">
        <v>2</v>
      </c>
      <c r="B12" s="2">
        <v>0.02</v>
      </c>
    </row>
    <row r="13" spans="1:4" x14ac:dyDescent="0.2">
      <c r="A13">
        <v>3</v>
      </c>
      <c r="B13" s="2">
        <v>0.02</v>
      </c>
    </row>
    <row r="14" spans="1:4" x14ac:dyDescent="0.2">
      <c r="A14">
        <v>4</v>
      </c>
      <c r="B14" s="2">
        <v>0.02</v>
      </c>
    </row>
    <row r="15" spans="1:4" x14ac:dyDescent="0.2">
      <c r="A15">
        <v>5</v>
      </c>
      <c r="B15" s="2">
        <v>0.02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5"/>
  <sheetViews>
    <sheetView tabSelected="1" workbookViewId="0">
      <selection activeCell="B25" sqref="B25"/>
    </sheetView>
  </sheetViews>
  <sheetFormatPr defaultRowHeight="12.75" x14ac:dyDescent="0.2"/>
  <cols>
    <col min="1" max="1" width="13.140625" customWidth="1"/>
    <col min="2" max="3" width="9.28515625" bestFit="1" customWidth="1"/>
    <col min="4" max="4" width="10.28515625" bestFit="1" customWidth="1"/>
    <col min="5" max="5" width="11.28515625" bestFit="1" customWidth="1"/>
    <col min="6" max="6" width="12" customWidth="1"/>
    <col min="7" max="7" width="11.28515625" customWidth="1"/>
    <col min="10" max="10" width="11.5703125" bestFit="1" customWidth="1"/>
  </cols>
  <sheetData>
    <row r="1" spans="1:4" x14ac:dyDescent="0.2">
      <c r="A1" s="1" t="s">
        <v>24</v>
      </c>
    </row>
    <row r="3" spans="1:4" x14ac:dyDescent="0.2">
      <c r="A3" s="1" t="s">
        <v>6</v>
      </c>
    </row>
    <row r="4" spans="1:4" x14ac:dyDescent="0.2">
      <c r="A4" t="s">
        <v>9</v>
      </c>
      <c r="B4">
        <v>1</v>
      </c>
    </row>
    <row r="5" spans="1:4" x14ac:dyDescent="0.2">
      <c r="A5" t="s">
        <v>7</v>
      </c>
      <c r="B5">
        <v>100</v>
      </c>
    </row>
    <row r="6" spans="1:4" x14ac:dyDescent="0.2">
      <c r="A6" t="s">
        <v>8</v>
      </c>
      <c r="B6">
        <v>1</v>
      </c>
    </row>
    <row r="7" spans="1:4" x14ac:dyDescent="0.2">
      <c r="A7" t="s">
        <v>25</v>
      </c>
      <c r="B7">
        <v>150</v>
      </c>
      <c r="C7">
        <v>50</v>
      </c>
    </row>
    <row r="8" spans="1:4" x14ac:dyDescent="0.2">
      <c r="A8" t="s">
        <v>26</v>
      </c>
      <c r="B8" t="s">
        <v>28</v>
      </c>
      <c r="C8" t="s">
        <v>29</v>
      </c>
    </row>
    <row r="9" spans="1:4" x14ac:dyDescent="0.2">
      <c r="A9" t="s">
        <v>27</v>
      </c>
      <c r="B9">
        <v>0</v>
      </c>
      <c r="D9" t="s">
        <v>30</v>
      </c>
    </row>
    <row r="11" spans="1:4" x14ac:dyDescent="0.2">
      <c r="A11" s="1" t="s">
        <v>4</v>
      </c>
    </row>
    <row r="12" spans="1:4" x14ac:dyDescent="0.2">
      <c r="A12" t="s">
        <v>10</v>
      </c>
      <c r="B12">
        <v>100</v>
      </c>
    </row>
    <row r="13" spans="1:4" x14ac:dyDescent="0.2">
      <c r="A13" t="s">
        <v>11</v>
      </c>
      <c r="B13" t="str">
        <f ca="1">YIELDCURVE!D5</f>
        <v>USD¤1</v>
      </c>
    </row>
    <row r="14" spans="1:4" x14ac:dyDescent="0.2">
      <c r="A14" t="s">
        <v>12</v>
      </c>
      <c r="B14" s="2">
        <v>0.04</v>
      </c>
    </row>
    <row r="15" spans="1:4" x14ac:dyDescent="0.2">
      <c r="A15" t="s">
        <v>13</v>
      </c>
      <c r="B15" s="2">
        <v>0.2</v>
      </c>
    </row>
    <row r="17" spans="1:106" x14ac:dyDescent="0.2">
      <c r="A17" s="1" t="s">
        <v>14</v>
      </c>
    </row>
    <row r="18" spans="1:106" x14ac:dyDescent="0.2">
      <c r="A18" t="s">
        <v>15</v>
      </c>
      <c r="B18">
        <v>365</v>
      </c>
    </row>
    <row r="19" spans="1:106" x14ac:dyDescent="0.2">
      <c r="A19" t="s">
        <v>17</v>
      </c>
      <c r="B19">
        <v>100</v>
      </c>
    </row>
    <row r="20" spans="1:106" x14ac:dyDescent="0.2">
      <c r="A20" t="s">
        <v>18</v>
      </c>
      <c r="B20">
        <v>4</v>
      </c>
    </row>
    <row r="21" spans="1:106" x14ac:dyDescent="0.2">
      <c r="A21" t="s">
        <v>16</v>
      </c>
      <c r="B21">
        <v>0.5</v>
      </c>
    </row>
    <row r="23" spans="1:106" x14ac:dyDescent="0.2">
      <c r="A23" s="1" t="s">
        <v>20</v>
      </c>
    </row>
    <row r="24" spans="1:106" x14ac:dyDescent="0.2">
      <c r="A24" t="s">
        <v>25</v>
      </c>
      <c r="B24">
        <f ca="1">_xll.ORF.BARRBSPDE(B4,B5,B6,B12,B7,B8,B9,B13,B14,B15,A18:B21,FALSE)</f>
        <v>121.58665907805789</v>
      </c>
    </row>
    <row r="25" spans="1:106" x14ac:dyDescent="0.2">
      <c r="DB25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YIELDCURVE</vt:lpstr>
      <vt:lpstr>BARRCALLPUT_BSPDE1D</vt:lpstr>
    </vt:vector>
  </TitlesOfParts>
  <Company>Bank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Sotiropoulos</dc:creator>
  <cp:lastModifiedBy>Utsav Popat</cp:lastModifiedBy>
  <dcterms:created xsi:type="dcterms:W3CDTF">2010-03-07T01:07:05Z</dcterms:created>
  <dcterms:modified xsi:type="dcterms:W3CDTF">2018-12-28T11:58:52Z</dcterms:modified>
</cp:coreProperties>
</file>