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ichalis\Documents\Develop\ORF531-F2018\orflib\examples\Excel\"/>
    </mc:Choice>
  </mc:AlternateContent>
  <xr:revisionPtr revIDLastSave="0" documentId="13_ncr:1_{AD19A6CC-26B8-46F6-8C2E-E106AB8D5F46}" xr6:coauthVersionLast="38" xr6:coauthVersionMax="38" xr10:uidLastSave="{00000000-0000-0000-0000-000000000000}"/>
  <bookViews>
    <workbookView xWindow="0" yWindow="0" windowWidth="20490" windowHeight="9045" xr2:uid="{00000000-000D-0000-FFFF-FFFF00000000}"/>
  </bookViews>
  <sheets>
    <sheet name="PT_FUN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8" i="1" l="1"/>
  <c r="C7" i="1"/>
  <c r="P5" i="1" a="1"/>
  <c r="N6" i="1" a="1"/>
  <c r="K5" i="1" a="1"/>
  <c r="I6" i="1" a="1"/>
  <c r="P5" i="1" l="1"/>
  <c r="P7" i="1"/>
  <c r="Q5" i="1"/>
  <c r="Q7" i="1"/>
  <c r="P6" i="1"/>
  <c r="Q6" i="1"/>
  <c r="N6" i="1"/>
  <c r="N7" i="1"/>
  <c r="N8" i="1"/>
  <c r="N9" i="1"/>
  <c r="K5" i="1"/>
  <c r="L5" i="1"/>
  <c r="K6" i="1"/>
  <c r="L6" i="1"/>
  <c r="I7" i="1"/>
  <c r="I9" i="1"/>
  <c r="I6" i="1"/>
  <c r="I8" i="1"/>
  <c r="C6" i="1"/>
  <c r="S6" i="1" a="1"/>
  <c r="S7" i="1" l="1"/>
  <c r="S9" i="1"/>
  <c r="S6" i="1"/>
  <c r="S8" i="1"/>
  <c r="G8" i="1"/>
  <c r="G7" i="1"/>
  <c r="F7" i="1"/>
  <c r="G6" i="1"/>
  <c r="F6" i="1"/>
  <c r="E6" i="1"/>
</calcChain>
</file>

<file path=xl/sharedStrings.xml><?xml version="1.0" encoding="utf-8"?>
<sst xmlns="http://schemas.openxmlformats.org/spreadsheetml/2006/main" count="14" uniqueCount="11">
  <si>
    <t>Returns</t>
  </si>
  <si>
    <t>Correl</t>
  </si>
  <si>
    <t>MVP</t>
  </si>
  <si>
    <t>Weights</t>
  </si>
  <si>
    <t>MKT</t>
  </si>
  <si>
    <t>RfreeRate</t>
  </si>
  <si>
    <t>Correl EigenValues</t>
  </si>
  <si>
    <t>Vols2</t>
  </si>
  <si>
    <t>Vols1</t>
  </si>
  <si>
    <t>VERSION</t>
  </si>
  <si>
    <t>TESTING PORTFOLIO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</si>
</sst>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2" fillId="0" borderId="0" xfId="0" applyNumberFormat="1" applyFont="1" applyBorder="1"/>
    <xf numFmtId="10" fontId="2" fillId="0" borderId="0" xfId="0" applyNumberFormat="1" applyFont="1"/>
    <xf numFmtId="164" fontId="0" fillId="0" borderId="0" xfId="0" applyNumberFormat="1"/>
    <xf numFmtId="0" fontId="3" fillId="0" borderId="0" xfId="0" applyFont="1"/>
    <xf numFmtId="2" fontId="2" fillId="0" borderId="0" xfId="0" applyNumberFormat="1" applyFont="1" applyBorder="1"/>
    <xf numFmtId="1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/>
  </sheetViews>
  <sheetFormatPr defaultRowHeight="14.25" x14ac:dyDescent="0.45"/>
  <cols>
    <col min="1" max="1" width="8" customWidth="1"/>
    <col min="8" max="8" width="2.1328125" customWidth="1"/>
    <col min="9" max="9" width="11.3984375" customWidth="1"/>
    <col min="10" max="10" width="2.59765625" customWidth="1"/>
    <col min="11" max="11" width="10.59765625" bestFit="1" customWidth="1"/>
    <col min="12" max="12" width="11" customWidth="1"/>
    <col min="13" max="13" width="3.33203125" customWidth="1"/>
    <col min="14" max="14" width="9.86328125" bestFit="1" customWidth="1"/>
    <col min="15" max="15" width="2.73046875" customWidth="1"/>
    <col min="16" max="16" width="10.59765625" bestFit="1" customWidth="1"/>
  </cols>
  <sheetData>
    <row r="1" spans="1:19" ht="15.75" x14ac:dyDescent="0.5">
      <c r="A1" s="7" t="s">
        <v>10</v>
      </c>
    </row>
    <row r="2" spans="1:19" x14ac:dyDescent="0.45">
      <c r="A2" t="s">
        <v>9</v>
      </c>
      <c r="B2" s="10" t="str">
        <f>_xll.ORF.VERSION()</f>
        <v>0.10.0-debug</v>
      </c>
    </row>
    <row r="3" spans="1:19" x14ac:dyDescent="0.45">
      <c r="A3" s="2"/>
    </row>
    <row r="4" spans="1:19" x14ac:dyDescent="0.45">
      <c r="A4" t="s">
        <v>5</v>
      </c>
      <c r="B4" s="1">
        <v>0.02</v>
      </c>
      <c r="I4" s="2" t="s">
        <v>2</v>
      </c>
      <c r="K4" s="2" t="s">
        <v>2</v>
      </c>
      <c r="N4" s="2" t="s">
        <v>4</v>
      </c>
      <c r="P4" s="2" t="s">
        <v>4</v>
      </c>
    </row>
    <row r="5" spans="1:19" x14ac:dyDescent="0.45">
      <c r="A5" t="s">
        <v>0</v>
      </c>
      <c r="B5" t="s">
        <v>8</v>
      </c>
      <c r="C5" t="s">
        <v>7</v>
      </c>
      <c r="D5" t="s">
        <v>1</v>
      </c>
      <c r="I5" t="s">
        <v>3</v>
      </c>
      <c r="K5" s="4" t="str">
        <f t="array" ref="K5:L6">TRANSPOSE(_xll.ORF.PTRISK(I6:I9, A6:A8, C6:C8, D6:F8, TRUE))</f>
        <v>MeanReturn</v>
      </c>
      <c r="L5" s="4">
        <v>0.10285714285714284</v>
      </c>
      <c r="M5" s="9"/>
      <c r="N5" t="s">
        <v>3</v>
      </c>
      <c r="P5" s="5" t="str">
        <f t="array" ref="P5:Q7">TRANSPOSE(_xll.ORF.MKTRISK(A6:A8, C6:C8, D6:F8, B4, TRUE))</f>
        <v>MeanReturn</v>
      </c>
      <c r="Q5" s="4">
        <v>0.1056896551724138</v>
      </c>
      <c r="S5" s="2" t="s">
        <v>6</v>
      </c>
    </row>
    <row r="6" spans="1:19" x14ac:dyDescent="0.45">
      <c r="A6" s="6">
        <v>0.1</v>
      </c>
      <c r="B6" s="6">
        <v>0.2</v>
      </c>
      <c r="C6" s="1">
        <f>SQRT(0.2)</f>
        <v>0.44721359549995793</v>
      </c>
      <c r="D6">
        <v>1</v>
      </c>
      <c r="E6">
        <f>D7</f>
        <v>0</v>
      </c>
      <c r="F6">
        <f>D8</f>
        <v>0</v>
      </c>
      <c r="G6">
        <f>D9</f>
        <v>0</v>
      </c>
      <c r="I6" s="5">
        <f t="array" ref="I6:I9">_xll.ORF.MVPWGHTS(A6:A8,C6:C8,D6:F8)</f>
        <v>0.14285714285714285</v>
      </c>
      <c r="K6" s="4" t="str">
        <v>Volatility</v>
      </c>
      <c r="L6" s="4">
        <v>0.1690308509457033</v>
      </c>
      <c r="M6" s="9"/>
      <c r="N6" s="5">
        <f t="array" ref="N6:N9">_xll.ORF.MKTWGHTS(A6:A8, C6:C8, D6:F8, B4)</f>
        <v>0.13793103448275865</v>
      </c>
      <c r="P6" s="5" t="str">
        <v>Volatility</v>
      </c>
      <c r="Q6" s="4">
        <v>0.1718957735257175</v>
      </c>
      <c r="S6" s="3">
        <f t="array" ref="S6:S9">_xll.ORF.EIGENSYM(D6:F8)</f>
        <v>1</v>
      </c>
    </row>
    <row r="7" spans="1:19" x14ac:dyDescent="0.45">
      <c r="A7" s="6">
        <v>0.115</v>
      </c>
      <c r="B7" s="6">
        <v>0.3</v>
      </c>
      <c r="C7" s="1">
        <f>SQRT(0.05)</f>
        <v>0.22360679774997896</v>
      </c>
      <c r="D7">
        <v>0</v>
      </c>
      <c r="E7">
        <v>1</v>
      </c>
      <c r="F7">
        <f>E8</f>
        <v>0</v>
      </c>
      <c r="G7">
        <f>E9</f>
        <v>0</v>
      </c>
      <c r="I7" s="5">
        <v>0.5714285714285714</v>
      </c>
      <c r="K7" s="4"/>
      <c r="N7" s="5">
        <v>0.65517241379310343</v>
      </c>
      <c r="P7" s="5" t="str">
        <v>Lambda</v>
      </c>
      <c r="Q7" s="8">
        <v>0.34482758620689657</v>
      </c>
      <c r="S7" s="3">
        <v>1</v>
      </c>
    </row>
    <row r="8" spans="1:19" x14ac:dyDescent="0.45">
      <c r="A8" s="6">
        <v>0.08</v>
      </c>
      <c r="B8" s="6">
        <v>0.22</v>
      </c>
      <c r="C8" s="1">
        <f>SQRT(0.1)</f>
        <v>0.31622776601683794</v>
      </c>
      <c r="D8">
        <v>0</v>
      </c>
      <c r="E8">
        <v>0</v>
      </c>
      <c r="F8">
        <v>1</v>
      </c>
      <c r="G8">
        <f>F9</f>
        <v>0</v>
      </c>
      <c r="I8" s="5">
        <v>0.28571428571428564</v>
      </c>
      <c r="N8" s="5">
        <v>0.2068965517241379</v>
      </c>
      <c r="S8" s="3">
        <v>1</v>
      </c>
    </row>
    <row r="9" spans="1:19" x14ac:dyDescent="0.45">
      <c r="A9" s="6">
        <v>0.06</v>
      </c>
      <c r="B9" s="6">
        <v>0.18</v>
      </c>
      <c r="C9" s="1"/>
      <c r="D9">
        <v>0</v>
      </c>
      <c r="E9">
        <v>0</v>
      </c>
      <c r="F9">
        <v>0</v>
      </c>
      <c r="G9">
        <v>1</v>
      </c>
      <c r="I9" s="5" t="e">
        <v>#N/A</v>
      </c>
      <c r="N9" s="5" t="e">
        <v>#N/A</v>
      </c>
      <c r="S9" s="3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PT_FUNCS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</dc:creator>
  <cp:lastModifiedBy>michalis</cp:lastModifiedBy>
  <dcterms:created xsi:type="dcterms:W3CDTF">2015-04-15T01:57:31Z</dcterms:created>
  <dcterms:modified xsi:type="dcterms:W3CDTF">2018-11-03T00:11:17Z</dcterms:modified>
</cp:coreProperties>
</file>