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Param Choksi\Desktop\"/>
    </mc:Choice>
  </mc:AlternateContent>
  <bookViews>
    <workbookView xWindow="0" yWindow="0" windowWidth="24000" windowHeight="10425" activeTab="2"/>
  </bookViews>
  <sheets>
    <sheet name="Raw Data" sheetId="2" r:id="rId1"/>
    <sheet name="Data Sheet" sheetId="3" r:id="rId2"/>
    <sheet name="Live Analysis" sheetId="6" r:id="rId3"/>
  </sheets>
  <definedNames>
    <definedName name="coronavirus" localSheetId="0">'Raw Data'!$A$1:$M$1665</definedName>
  </definedNames>
  <calcPr calcId="152511"/>
  <pivotCaches>
    <pivotCache cacheId="0" r:id="rId4"/>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3" i="3" l="1"/>
  <c r="M213" i="3"/>
  <c r="L213" i="3"/>
  <c r="K213" i="3"/>
  <c r="J213" i="3"/>
  <c r="I213" i="3"/>
  <c r="H213" i="3"/>
  <c r="G213" i="3"/>
  <c r="F213" i="3"/>
  <c r="E213" i="3"/>
  <c r="D213" i="3"/>
  <c r="C213" i="3"/>
  <c r="B213" i="3"/>
  <c r="N212" i="3"/>
  <c r="M212" i="3"/>
  <c r="L212" i="3"/>
  <c r="K212" i="3"/>
  <c r="J212" i="3"/>
  <c r="I212" i="3"/>
  <c r="H212" i="3"/>
  <c r="G212" i="3"/>
  <c r="F212" i="3"/>
  <c r="E212" i="3"/>
  <c r="D212" i="3"/>
  <c r="C212" i="3"/>
  <c r="B212" i="3"/>
  <c r="N211" i="3"/>
  <c r="M211" i="3"/>
  <c r="L211" i="3"/>
  <c r="K211" i="3"/>
  <c r="J211" i="3"/>
  <c r="I211" i="3"/>
  <c r="H211" i="3"/>
  <c r="G211" i="3"/>
  <c r="F211" i="3"/>
  <c r="E211" i="3"/>
  <c r="D211" i="3"/>
  <c r="C211" i="3"/>
  <c r="B211" i="3"/>
  <c r="N210" i="3"/>
  <c r="M210" i="3"/>
  <c r="L210" i="3"/>
  <c r="K210" i="3"/>
  <c r="J210" i="3"/>
  <c r="I210" i="3"/>
  <c r="H210" i="3"/>
  <c r="G210" i="3"/>
  <c r="F210" i="3"/>
  <c r="E210" i="3"/>
  <c r="D210" i="3"/>
  <c r="C210" i="3"/>
  <c r="B210" i="3"/>
  <c r="N209" i="3"/>
  <c r="M209" i="3"/>
  <c r="L209" i="3"/>
  <c r="K209" i="3"/>
  <c r="J209" i="3"/>
  <c r="I209" i="3"/>
  <c r="H209" i="3"/>
  <c r="G209" i="3"/>
  <c r="F209" i="3"/>
  <c r="E209" i="3"/>
  <c r="D209" i="3"/>
  <c r="C209" i="3"/>
  <c r="B209" i="3"/>
  <c r="N208" i="3"/>
  <c r="M208" i="3"/>
  <c r="L208" i="3"/>
  <c r="K208" i="3"/>
  <c r="J208" i="3"/>
  <c r="I208" i="3"/>
  <c r="H208" i="3"/>
  <c r="G208" i="3"/>
  <c r="F208" i="3"/>
  <c r="E208" i="3"/>
  <c r="D208" i="3"/>
  <c r="C208" i="3"/>
  <c r="B208" i="3"/>
  <c r="N207" i="3"/>
  <c r="M207" i="3"/>
  <c r="L207" i="3"/>
  <c r="K207" i="3"/>
  <c r="J207" i="3"/>
  <c r="I207" i="3"/>
  <c r="H207" i="3"/>
  <c r="G207" i="3"/>
  <c r="F207" i="3"/>
  <c r="E207" i="3"/>
  <c r="D207" i="3"/>
  <c r="C207" i="3"/>
  <c r="B207" i="3"/>
  <c r="N206" i="3"/>
  <c r="M206" i="3"/>
  <c r="L206" i="3"/>
  <c r="K206" i="3"/>
  <c r="J206" i="3"/>
  <c r="I206" i="3"/>
  <c r="H206" i="3"/>
  <c r="G206" i="3"/>
  <c r="F206" i="3"/>
  <c r="E206" i="3"/>
  <c r="D206" i="3"/>
  <c r="C206" i="3"/>
  <c r="B206" i="3"/>
  <c r="N205" i="3"/>
  <c r="M205" i="3"/>
  <c r="L205" i="3"/>
  <c r="K205" i="3"/>
  <c r="J205" i="3"/>
  <c r="I205" i="3"/>
  <c r="H205" i="3"/>
  <c r="G205" i="3"/>
  <c r="F205" i="3"/>
  <c r="E205" i="3"/>
  <c r="D205" i="3"/>
  <c r="C205" i="3"/>
  <c r="B205" i="3"/>
  <c r="N204" i="3"/>
  <c r="M204" i="3"/>
  <c r="L204" i="3"/>
  <c r="K204" i="3"/>
  <c r="J204" i="3"/>
  <c r="I204" i="3"/>
  <c r="H204" i="3"/>
  <c r="G204" i="3"/>
  <c r="F204" i="3"/>
  <c r="E204" i="3"/>
  <c r="D204" i="3"/>
  <c r="C204" i="3"/>
  <c r="B204" i="3"/>
  <c r="N203" i="3"/>
  <c r="M203" i="3"/>
  <c r="L203" i="3"/>
  <c r="K203" i="3"/>
  <c r="J203" i="3"/>
  <c r="I203" i="3"/>
  <c r="H203" i="3"/>
  <c r="G203" i="3"/>
  <c r="F203" i="3"/>
  <c r="E203" i="3"/>
  <c r="D203" i="3"/>
  <c r="C203" i="3"/>
  <c r="B203" i="3"/>
  <c r="N202" i="3"/>
  <c r="M202" i="3"/>
  <c r="L202" i="3"/>
  <c r="K202" i="3"/>
  <c r="J202" i="3"/>
  <c r="I202" i="3"/>
  <c r="H202" i="3"/>
  <c r="G202" i="3"/>
  <c r="F202" i="3"/>
  <c r="E202" i="3"/>
  <c r="D202" i="3"/>
  <c r="C202" i="3"/>
  <c r="B202" i="3"/>
  <c r="N201" i="3"/>
  <c r="M201" i="3"/>
  <c r="L201" i="3"/>
  <c r="K201" i="3"/>
  <c r="J201" i="3"/>
  <c r="I201" i="3"/>
  <c r="H201" i="3"/>
  <c r="G201" i="3"/>
  <c r="F201" i="3"/>
  <c r="E201" i="3"/>
  <c r="D201" i="3"/>
  <c r="C201" i="3"/>
  <c r="B201" i="3"/>
  <c r="N200" i="3"/>
  <c r="M200" i="3"/>
  <c r="L200" i="3"/>
  <c r="K200" i="3"/>
  <c r="J200" i="3"/>
  <c r="I200" i="3"/>
  <c r="H200" i="3"/>
  <c r="G200" i="3"/>
  <c r="F200" i="3"/>
  <c r="E200" i="3"/>
  <c r="D200" i="3"/>
  <c r="C200" i="3"/>
  <c r="B200" i="3"/>
  <c r="N199" i="3"/>
  <c r="M199" i="3"/>
  <c r="L199" i="3"/>
  <c r="K199" i="3"/>
  <c r="J199" i="3"/>
  <c r="I199" i="3"/>
  <c r="H199" i="3"/>
  <c r="G199" i="3"/>
  <c r="F199" i="3"/>
  <c r="E199" i="3"/>
  <c r="D199" i="3"/>
  <c r="C199" i="3"/>
  <c r="B199" i="3"/>
  <c r="N198" i="3"/>
  <c r="M198" i="3"/>
  <c r="L198" i="3"/>
  <c r="K198" i="3"/>
  <c r="J198" i="3"/>
  <c r="I198" i="3"/>
  <c r="H198" i="3"/>
  <c r="G198" i="3"/>
  <c r="F198" i="3"/>
  <c r="E198" i="3"/>
  <c r="D198" i="3"/>
  <c r="C198" i="3"/>
  <c r="B198" i="3"/>
  <c r="N197" i="3"/>
  <c r="M197" i="3"/>
  <c r="L197" i="3"/>
  <c r="K197" i="3"/>
  <c r="J197" i="3"/>
  <c r="I197" i="3"/>
  <c r="H197" i="3"/>
  <c r="G197" i="3"/>
  <c r="F197" i="3"/>
  <c r="E197" i="3"/>
  <c r="D197" i="3"/>
  <c r="C197" i="3"/>
  <c r="B197" i="3"/>
  <c r="N196" i="3"/>
  <c r="M196" i="3"/>
  <c r="L196" i="3"/>
  <c r="K196" i="3"/>
  <c r="J196" i="3"/>
  <c r="I196" i="3"/>
  <c r="H196" i="3"/>
  <c r="G196" i="3"/>
  <c r="F196" i="3"/>
  <c r="E196" i="3"/>
  <c r="D196" i="3"/>
  <c r="C196" i="3"/>
  <c r="B196" i="3"/>
  <c r="N195" i="3"/>
  <c r="M195" i="3"/>
  <c r="L195" i="3"/>
  <c r="K195" i="3"/>
  <c r="J195" i="3"/>
  <c r="I195" i="3"/>
  <c r="H195" i="3"/>
  <c r="G195" i="3"/>
  <c r="F195" i="3"/>
  <c r="E195" i="3"/>
  <c r="D195" i="3"/>
  <c r="C195" i="3"/>
  <c r="B195" i="3"/>
  <c r="N194" i="3"/>
  <c r="M194" i="3"/>
  <c r="L194" i="3"/>
  <c r="K194" i="3"/>
  <c r="J194" i="3"/>
  <c r="I194" i="3"/>
  <c r="H194" i="3"/>
  <c r="G194" i="3"/>
  <c r="F194" i="3"/>
  <c r="E194" i="3"/>
  <c r="D194" i="3"/>
  <c r="C194" i="3"/>
  <c r="B194" i="3"/>
  <c r="N193" i="3"/>
  <c r="M193" i="3"/>
  <c r="L193" i="3"/>
  <c r="K193" i="3"/>
  <c r="J193" i="3"/>
  <c r="I193" i="3"/>
  <c r="H193" i="3"/>
  <c r="G193" i="3"/>
  <c r="F193" i="3"/>
  <c r="E193" i="3"/>
  <c r="D193" i="3"/>
  <c r="C193" i="3"/>
  <c r="B193" i="3"/>
  <c r="N192" i="3"/>
  <c r="M192" i="3"/>
  <c r="L192" i="3"/>
  <c r="K192" i="3"/>
  <c r="J192" i="3"/>
  <c r="I192" i="3"/>
  <c r="H192" i="3"/>
  <c r="G192" i="3"/>
  <c r="F192" i="3"/>
  <c r="E192" i="3"/>
  <c r="D192" i="3"/>
  <c r="C192" i="3"/>
  <c r="B192" i="3"/>
  <c r="N191" i="3"/>
  <c r="M191" i="3"/>
  <c r="L191" i="3"/>
  <c r="K191" i="3"/>
  <c r="J191" i="3"/>
  <c r="I191" i="3"/>
  <c r="H191" i="3"/>
  <c r="G191" i="3"/>
  <c r="F191" i="3"/>
  <c r="E191" i="3"/>
  <c r="D191" i="3"/>
  <c r="C191" i="3"/>
  <c r="B191" i="3"/>
  <c r="N190" i="3"/>
  <c r="M190" i="3"/>
  <c r="L190" i="3"/>
  <c r="K190" i="3"/>
  <c r="J190" i="3"/>
  <c r="I190" i="3"/>
  <c r="H190" i="3"/>
  <c r="G190" i="3"/>
  <c r="F190" i="3"/>
  <c r="E190" i="3"/>
  <c r="D190" i="3"/>
  <c r="C190" i="3"/>
  <c r="B190" i="3"/>
  <c r="N189" i="3"/>
  <c r="M189" i="3"/>
  <c r="L189" i="3"/>
  <c r="K189" i="3"/>
  <c r="J189" i="3"/>
  <c r="I189" i="3"/>
  <c r="H189" i="3"/>
  <c r="G189" i="3"/>
  <c r="F189" i="3"/>
  <c r="E189" i="3"/>
  <c r="D189" i="3"/>
  <c r="C189" i="3"/>
  <c r="B189" i="3"/>
  <c r="N188" i="3"/>
  <c r="M188" i="3"/>
  <c r="L188" i="3"/>
  <c r="K188" i="3"/>
  <c r="J188" i="3"/>
  <c r="I188" i="3"/>
  <c r="H188" i="3"/>
  <c r="G188" i="3"/>
  <c r="F188" i="3"/>
  <c r="E188" i="3"/>
  <c r="D188" i="3"/>
  <c r="C188" i="3"/>
  <c r="B188" i="3"/>
  <c r="N187" i="3"/>
  <c r="M187" i="3"/>
  <c r="L187" i="3"/>
  <c r="K187" i="3"/>
  <c r="J187" i="3"/>
  <c r="I187" i="3"/>
  <c r="H187" i="3"/>
  <c r="G187" i="3"/>
  <c r="F187" i="3"/>
  <c r="E187" i="3"/>
  <c r="D187" i="3"/>
  <c r="C187" i="3"/>
  <c r="B187" i="3"/>
  <c r="N186" i="3"/>
  <c r="M186" i="3"/>
  <c r="L186" i="3"/>
  <c r="K186" i="3"/>
  <c r="J186" i="3"/>
  <c r="I186" i="3"/>
  <c r="H186" i="3"/>
  <c r="G186" i="3"/>
  <c r="F186" i="3"/>
  <c r="E186" i="3"/>
  <c r="D186" i="3"/>
  <c r="C186" i="3"/>
  <c r="B186" i="3"/>
  <c r="N185" i="3"/>
  <c r="M185" i="3"/>
  <c r="L185" i="3"/>
  <c r="K185" i="3"/>
  <c r="J185" i="3"/>
  <c r="I185" i="3"/>
  <c r="H185" i="3"/>
  <c r="G185" i="3"/>
  <c r="F185" i="3"/>
  <c r="E185" i="3"/>
  <c r="D185" i="3"/>
  <c r="C185" i="3"/>
  <c r="B185" i="3"/>
  <c r="N184" i="3"/>
  <c r="M184" i="3"/>
  <c r="L184" i="3"/>
  <c r="K184" i="3"/>
  <c r="J184" i="3"/>
  <c r="I184" i="3"/>
  <c r="H184" i="3"/>
  <c r="G184" i="3"/>
  <c r="F184" i="3"/>
  <c r="E184" i="3"/>
  <c r="D184" i="3"/>
  <c r="C184" i="3"/>
  <c r="B184" i="3"/>
  <c r="N183" i="3"/>
  <c r="M183" i="3"/>
  <c r="L183" i="3"/>
  <c r="K183" i="3"/>
  <c r="J183" i="3"/>
  <c r="I183" i="3"/>
  <c r="H183" i="3"/>
  <c r="G183" i="3"/>
  <c r="F183" i="3"/>
  <c r="E183" i="3"/>
  <c r="D183" i="3"/>
  <c r="C183" i="3"/>
  <c r="B183" i="3"/>
  <c r="N182" i="3"/>
  <c r="M182" i="3"/>
  <c r="L182" i="3"/>
  <c r="K182" i="3"/>
  <c r="J182" i="3"/>
  <c r="I182" i="3"/>
  <c r="H182" i="3"/>
  <c r="G182" i="3"/>
  <c r="F182" i="3"/>
  <c r="E182" i="3"/>
  <c r="D182" i="3"/>
  <c r="C182" i="3"/>
  <c r="B182" i="3"/>
  <c r="N181" i="3"/>
  <c r="M181" i="3"/>
  <c r="L181" i="3"/>
  <c r="K181" i="3"/>
  <c r="J181" i="3"/>
  <c r="I181" i="3"/>
  <c r="H181" i="3"/>
  <c r="G181" i="3"/>
  <c r="F181" i="3"/>
  <c r="E181" i="3"/>
  <c r="D181" i="3"/>
  <c r="C181" i="3"/>
  <c r="B181" i="3"/>
  <c r="N180" i="3"/>
  <c r="M180" i="3"/>
  <c r="L180" i="3"/>
  <c r="K180" i="3"/>
  <c r="J180" i="3"/>
  <c r="I180" i="3"/>
  <c r="H180" i="3"/>
  <c r="G180" i="3"/>
  <c r="F180" i="3"/>
  <c r="E180" i="3"/>
  <c r="D180" i="3"/>
  <c r="C180" i="3"/>
  <c r="B180" i="3"/>
  <c r="N179" i="3"/>
  <c r="M179" i="3"/>
  <c r="L179" i="3"/>
  <c r="K179" i="3"/>
  <c r="J179" i="3"/>
  <c r="I179" i="3"/>
  <c r="H179" i="3"/>
  <c r="G179" i="3"/>
  <c r="F179" i="3"/>
  <c r="E179" i="3"/>
  <c r="D179" i="3"/>
  <c r="C179" i="3"/>
  <c r="B179" i="3"/>
  <c r="N178" i="3"/>
  <c r="M178" i="3"/>
  <c r="L178" i="3"/>
  <c r="K178" i="3"/>
  <c r="J178" i="3"/>
  <c r="I178" i="3"/>
  <c r="H178" i="3"/>
  <c r="G178" i="3"/>
  <c r="F178" i="3"/>
  <c r="E178" i="3"/>
  <c r="D178" i="3"/>
  <c r="C178" i="3"/>
  <c r="B178" i="3"/>
  <c r="N177" i="3"/>
  <c r="M177" i="3"/>
  <c r="L177" i="3"/>
  <c r="K177" i="3"/>
  <c r="J177" i="3"/>
  <c r="I177" i="3"/>
  <c r="H177" i="3"/>
  <c r="G177" i="3"/>
  <c r="F177" i="3"/>
  <c r="E177" i="3"/>
  <c r="D177" i="3"/>
  <c r="C177" i="3"/>
  <c r="B177" i="3"/>
  <c r="N176" i="3"/>
  <c r="M176" i="3"/>
  <c r="L176" i="3"/>
  <c r="K176" i="3"/>
  <c r="J176" i="3"/>
  <c r="I176" i="3"/>
  <c r="H176" i="3"/>
  <c r="G176" i="3"/>
  <c r="F176" i="3"/>
  <c r="E176" i="3"/>
  <c r="D176" i="3"/>
  <c r="C176" i="3"/>
  <c r="B176" i="3"/>
  <c r="N175" i="3"/>
  <c r="M175" i="3"/>
  <c r="L175" i="3"/>
  <c r="K175" i="3"/>
  <c r="J175" i="3"/>
  <c r="I175" i="3"/>
  <c r="H175" i="3"/>
  <c r="G175" i="3"/>
  <c r="F175" i="3"/>
  <c r="E175" i="3"/>
  <c r="D175" i="3"/>
  <c r="C175" i="3"/>
  <c r="B175" i="3"/>
  <c r="N174" i="3"/>
  <c r="M174" i="3"/>
  <c r="L174" i="3"/>
  <c r="K174" i="3"/>
  <c r="J174" i="3"/>
  <c r="I174" i="3"/>
  <c r="H174" i="3"/>
  <c r="G174" i="3"/>
  <c r="F174" i="3"/>
  <c r="E174" i="3"/>
  <c r="D174" i="3"/>
  <c r="C174" i="3"/>
  <c r="B174" i="3"/>
  <c r="N173" i="3"/>
  <c r="M173" i="3"/>
  <c r="L173" i="3"/>
  <c r="K173" i="3"/>
  <c r="J173" i="3"/>
  <c r="I173" i="3"/>
  <c r="H173" i="3"/>
  <c r="G173" i="3"/>
  <c r="F173" i="3"/>
  <c r="E173" i="3"/>
  <c r="D173" i="3"/>
  <c r="C173" i="3"/>
  <c r="B173" i="3"/>
  <c r="N172" i="3"/>
  <c r="M172" i="3"/>
  <c r="L172" i="3"/>
  <c r="K172" i="3"/>
  <c r="J172" i="3"/>
  <c r="I172" i="3"/>
  <c r="H172" i="3"/>
  <c r="G172" i="3"/>
  <c r="F172" i="3"/>
  <c r="E172" i="3"/>
  <c r="D172" i="3"/>
  <c r="C172" i="3"/>
  <c r="B172" i="3"/>
  <c r="N171" i="3"/>
  <c r="M171" i="3"/>
  <c r="L171" i="3"/>
  <c r="K171" i="3"/>
  <c r="J171" i="3"/>
  <c r="I171" i="3"/>
  <c r="H171" i="3"/>
  <c r="G171" i="3"/>
  <c r="F171" i="3"/>
  <c r="E171" i="3"/>
  <c r="D171" i="3"/>
  <c r="C171" i="3"/>
  <c r="B171" i="3"/>
  <c r="N170" i="3"/>
  <c r="M170" i="3"/>
  <c r="L170" i="3"/>
  <c r="K170" i="3"/>
  <c r="J170" i="3"/>
  <c r="I170" i="3"/>
  <c r="H170" i="3"/>
  <c r="G170" i="3"/>
  <c r="F170" i="3"/>
  <c r="E170" i="3"/>
  <c r="D170" i="3"/>
  <c r="C170" i="3"/>
  <c r="B170" i="3"/>
  <c r="N169" i="3"/>
  <c r="M169" i="3"/>
  <c r="L169" i="3"/>
  <c r="K169" i="3"/>
  <c r="J169" i="3"/>
  <c r="I169" i="3"/>
  <c r="H169" i="3"/>
  <c r="G169" i="3"/>
  <c r="F169" i="3"/>
  <c r="E169" i="3"/>
  <c r="D169" i="3"/>
  <c r="C169" i="3"/>
  <c r="B169" i="3"/>
  <c r="N168" i="3"/>
  <c r="M168" i="3"/>
  <c r="L168" i="3"/>
  <c r="K168" i="3"/>
  <c r="J168" i="3"/>
  <c r="I168" i="3"/>
  <c r="H168" i="3"/>
  <c r="G168" i="3"/>
  <c r="F168" i="3"/>
  <c r="E168" i="3"/>
  <c r="D168" i="3"/>
  <c r="C168" i="3"/>
  <c r="B168" i="3"/>
  <c r="N167" i="3"/>
  <c r="M167" i="3"/>
  <c r="L167" i="3"/>
  <c r="K167" i="3"/>
  <c r="J167" i="3"/>
  <c r="I167" i="3"/>
  <c r="H167" i="3"/>
  <c r="G167" i="3"/>
  <c r="F167" i="3"/>
  <c r="E167" i="3"/>
  <c r="D167" i="3"/>
  <c r="C167" i="3"/>
  <c r="B167" i="3"/>
  <c r="N166" i="3"/>
  <c r="M166" i="3"/>
  <c r="L166" i="3"/>
  <c r="K166" i="3"/>
  <c r="J166" i="3"/>
  <c r="I166" i="3"/>
  <c r="H166" i="3"/>
  <c r="G166" i="3"/>
  <c r="F166" i="3"/>
  <c r="E166" i="3"/>
  <c r="D166" i="3"/>
  <c r="C166" i="3"/>
  <c r="B166" i="3"/>
  <c r="N165" i="3"/>
  <c r="M165" i="3"/>
  <c r="L165" i="3"/>
  <c r="K165" i="3"/>
  <c r="J165" i="3"/>
  <c r="I165" i="3"/>
  <c r="H165" i="3"/>
  <c r="G165" i="3"/>
  <c r="F165" i="3"/>
  <c r="E165" i="3"/>
  <c r="D165" i="3"/>
  <c r="C165" i="3"/>
  <c r="B165" i="3"/>
  <c r="N164" i="3"/>
  <c r="M164" i="3"/>
  <c r="L164" i="3"/>
  <c r="K164" i="3"/>
  <c r="J164" i="3"/>
  <c r="I164" i="3"/>
  <c r="H164" i="3"/>
  <c r="G164" i="3"/>
  <c r="F164" i="3"/>
  <c r="E164" i="3"/>
  <c r="D164" i="3"/>
  <c r="C164" i="3"/>
  <c r="B164" i="3"/>
  <c r="N163" i="3"/>
  <c r="M163" i="3"/>
  <c r="L163" i="3"/>
  <c r="K163" i="3"/>
  <c r="J163" i="3"/>
  <c r="I163" i="3"/>
  <c r="H163" i="3"/>
  <c r="G163" i="3"/>
  <c r="F163" i="3"/>
  <c r="E163" i="3"/>
  <c r="D163" i="3"/>
  <c r="C163" i="3"/>
  <c r="B163" i="3"/>
  <c r="N162" i="3"/>
  <c r="M162" i="3"/>
  <c r="L162" i="3"/>
  <c r="K162" i="3"/>
  <c r="J162" i="3"/>
  <c r="I162" i="3"/>
  <c r="H162" i="3"/>
  <c r="G162" i="3"/>
  <c r="F162" i="3"/>
  <c r="E162" i="3"/>
  <c r="D162" i="3"/>
  <c r="C162" i="3"/>
  <c r="B162" i="3"/>
  <c r="N161" i="3"/>
  <c r="M161" i="3"/>
  <c r="L161" i="3"/>
  <c r="K161" i="3"/>
  <c r="J161" i="3"/>
  <c r="I161" i="3"/>
  <c r="H161" i="3"/>
  <c r="G161" i="3"/>
  <c r="F161" i="3"/>
  <c r="E161" i="3"/>
  <c r="D161" i="3"/>
  <c r="C161" i="3"/>
  <c r="B161" i="3"/>
  <c r="N160" i="3"/>
  <c r="M160" i="3"/>
  <c r="L160" i="3"/>
  <c r="K160" i="3"/>
  <c r="J160" i="3"/>
  <c r="I160" i="3"/>
  <c r="H160" i="3"/>
  <c r="G160" i="3"/>
  <c r="F160" i="3"/>
  <c r="E160" i="3"/>
  <c r="D160" i="3"/>
  <c r="C160" i="3"/>
  <c r="B160" i="3"/>
  <c r="N159" i="3"/>
  <c r="M159" i="3"/>
  <c r="L159" i="3"/>
  <c r="K159" i="3"/>
  <c r="J159" i="3"/>
  <c r="I159" i="3"/>
  <c r="H159" i="3"/>
  <c r="G159" i="3"/>
  <c r="F159" i="3"/>
  <c r="E159" i="3"/>
  <c r="D159" i="3"/>
  <c r="C159" i="3"/>
  <c r="B159" i="3"/>
  <c r="N158" i="3"/>
  <c r="M158" i="3"/>
  <c r="L158" i="3"/>
  <c r="K158" i="3"/>
  <c r="J158" i="3"/>
  <c r="I158" i="3"/>
  <c r="H158" i="3"/>
  <c r="G158" i="3"/>
  <c r="F158" i="3"/>
  <c r="E158" i="3"/>
  <c r="D158" i="3"/>
  <c r="C158" i="3"/>
  <c r="B158" i="3"/>
  <c r="N157" i="3"/>
  <c r="M157" i="3"/>
  <c r="L157" i="3"/>
  <c r="K157" i="3"/>
  <c r="J157" i="3"/>
  <c r="I157" i="3"/>
  <c r="H157" i="3"/>
  <c r="G157" i="3"/>
  <c r="F157" i="3"/>
  <c r="E157" i="3"/>
  <c r="D157" i="3"/>
  <c r="C157" i="3"/>
  <c r="B157" i="3"/>
  <c r="N156" i="3"/>
  <c r="M156" i="3"/>
  <c r="L156" i="3"/>
  <c r="K156" i="3"/>
  <c r="J156" i="3"/>
  <c r="I156" i="3"/>
  <c r="H156" i="3"/>
  <c r="G156" i="3"/>
  <c r="F156" i="3"/>
  <c r="E156" i="3"/>
  <c r="D156" i="3"/>
  <c r="C156" i="3"/>
  <c r="B156" i="3"/>
  <c r="N155" i="3"/>
  <c r="M155" i="3"/>
  <c r="L155" i="3"/>
  <c r="K155" i="3"/>
  <c r="J155" i="3"/>
  <c r="I155" i="3"/>
  <c r="H155" i="3"/>
  <c r="G155" i="3"/>
  <c r="F155" i="3"/>
  <c r="E155" i="3"/>
  <c r="D155" i="3"/>
  <c r="C155" i="3"/>
  <c r="B155" i="3"/>
  <c r="N154" i="3"/>
  <c r="M154" i="3"/>
  <c r="L154" i="3"/>
  <c r="K154" i="3"/>
  <c r="J154" i="3"/>
  <c r="I154" i="3"/>
  <c r="H154" i="3"/>
  <c r="G154" i="3"/>
  <c r="F154" i="3"/>
  <c r="E154" i="3"/>
  <c r="D154" i="3"/>
  <c r="C154" i="3"/>
  <c r="B154" i="3"/>
  <c r="N153" i="3"/>
  <c r="M153" i="3"/>
  <c r="L153" i="3"/>
  <c r="K153" i="3"/>
  <c r="J153" i="3"/>
  <c r="I153" i="3"/>
  <c r="H153" i="3"/>
  <c r="G153" i="3"/>
  <c r="F153" i="3"/>
  <c r="E153" i="3"/>
  <c r="D153" i="3"/>
  <c r="C153" i="3"/>
  <c r="B153" i="3"/>
  <c r="N152" i="3"/>
  <c r="M152" i="3"/>
  <c r="L152" i="3"/>
  <c r="K152" i="3"/>
  <c r="J152" i="3"/>
  <c r="I152" i="3"/>
  <c r="H152" i="3"/>
  <c r="G152" i="3"/>
  <c r="F152" i="3"/>
  <c r="E152" i="3"/>
  <c r="D152" i="3"/>
  <c r="C152" i="3"/>
  <c r="B152" i="3"/>
  <c r="N151" i="3"/>
  <c r="M151" i="3"/>
  <c r="L151" i="3"/>
  <c r="K151" i="3"/>
  <c r="J151" i="3"/>
  <c r="I151" i="3"/>
  <c r="H151" i="3"/>
  <c r="G151" i="3"/>
  <c r="F151" i="3"/>
  <c r="E151" i="3"/>
  <c r="D151" i="3"/>
  <c r="C151" i="3"/>
  <c r="B151" i="3"/>
  <c r="N150" i="3"/>
  <c r="M150" i="3"/>
  <c r="L150" i="3"/>
  <c r="K150" i="3"/>
  <c r="J150" i="3"/>
  <c r="I150" i="3"/>
  <c r="H150" i="3"/>
  <c r="G150" i="3"/>
  <c r="F150" i="3"/>
  <c r="E150" i="3"/>
  <c r="D150" i="3"/>
  <c r="C150" i="3"/>
  <c r="B150" i="3"/>
  <c r="N149" i="3"/>
  <c r="M149" i="3"/>
  <c r="L149" i="3"/>
  <c r="K149" i="3"/>
  <c r="J149" i="3"/>
  <c r="I149" i="3"/>
  <c r="H149" i="3"/>
  <c r="G149" i="3"/>
  <c r="F149" i="3"/>
  <c r="E149" i="3"/>
  <c r="D149" i="3"/>
  <c r="C149" i="3"/>
  <c r="B149" i="3"/>
  <c r="N148" i="3"/>
  <c r="M148" i="3"/>
  <c r="L148" i="3"/>
  <c r="K148" i="3"/>
  <c r="J148" i="3"/>
  <c r="I148" i="3"/>
  <c r="H148" i="3"/>
  <c r="G148" i="3"/>
  <c r="F148" i="3"/>
  <c r="E148" i="3"/>
  <c r="D148" i="3"/>
  <c r="C148" i="3"/>
  <c r="B148" i="3"/>
  <c r="N147" i="3"/>
  <c r="M147" i="3"/>
  <c r="L147" i="3"/>
  <c r="K147" i="3"/>
  <c r="J147" i="3"/>
  <c r="I147" i="3"/>
  <c r="H147" i="3"/>
  <c r="G147" i="3"/>
  <c r="F147" i="3"/>
  <c r="E147" i="3"/>
  <c r="D147" i="3"/>
  <c r="C147" i="3"/>
  <c r="B147" i="3"/>
  <c r="N146" i="3"/>
  <c r="M146" i="3"/>
  <c r="L146" i="3"/>
  <c r="K146" i="3"/>
  <c r="J146" i="3"/>
  <c r="I146" i="3"/>
  <c r="H146" i="3"/>
  <c r="G146" i="3"/>
  <c r="F146" i="3"/>
  <c r="E146" i="3"/>
  <c r="D146" i="3"/>
  <c r="C146" i="3"/>
  <c r="B146" i="3"/>
  <c r="N145" i="3"/>
  <c r="M145" i="3"/>
  <c r="L145" i="3"/>
  <c r="K145" i="3"/>
  <c r="J145" i="3"/>
  <c r="I145" i="3"/>
  <c r="H145" i="3"/>
  <c r="G145" i="3"/>
  <c r="F145" i="3"/>
  <c r="E145" i="3"/>
  <c r="D145" i="3"/>
  <c r="C145" i="3"/>
  <c r="B145" i="3"/>
  <c r="N144" i="3"/>
  <c r="M144" i="3"/>
  <c r="L144" i="3"/>
  <c r="K144" i="3"/>
  <c r="J144" i="3"/>
  <c r="I144" i="3"/>
  <c r="H144" i="3"/>
  <c r="G144" i="3"/>
  <c r="F144" i="3"/>
  <c r="E144" i="3"/>
  <c r="D144" i="3"/>
  <c r="C144" i="3"/>
  <c r="B144" i="3"/>
  <c r="N143" i="3"/>
  <c r="M143" i="3"/>
  <c r="L143" i="3"/>
  <c r="K143" i="3"/>
  <c r="J143" i="3"/>
  <c r="I143" i="3"/>
  <c r="H143" i="3"/>
  <c r="G143" i="3"/>
  <c r="F143" i="3"/>
  <c r="E143" i="3"/>
  <c r="D143" i="3"/>
  <c r="C143" i="3"/>
  <c r="B143" i="3"/>
  <c r="N142" i="3"/>
  <c r="M142" i="3"/>
  <c r="L142" i="3"/>
  <c r="K142" i="3"/>
  <c r="J142" i="3"/>
  <c r="I142" i="3"/>
  <c r="H142" i="3"/>
  <c r="G142" i="3"/>
  <c r="F142" i="3"/>
  <c r="E142" i="3"/>
  <c r="D142" i="3"/>
  <c r="C142" i="3"/>
  <c r="B142" i="3"/>
  <c r="N141" i="3"/>
  <c r="M141" i="3"/>
  <c r="L141" i="3"/>
  <c r="K141" i="3"/>
  <c r="J141" i="3"/>
  <c r="I141" i="3"/>
  <c r="H141" i="3"/>
  <c r="G141" i="3"/>
  <c r="F141" i="3"/>
  <c r="E141" i="3"/>
  <c r="D141" i="3"/>
  <c r="C141" i="3"/>
  <c r="B141" i="3"/>
  <c r="N140" i="3"/>
  <c r="M140" i="3"/>
  <c r="L140" i="3"/>
  <c r="K140" i="3"/>
  <c r="J140" i="3"/>
  <c r="I140" i="3"/>
  <c r="H140" i="3"/>
  <c r="G140" i="3"/>
  <c r="F140" i="3"/>
  <c r="E140" i="3"/>
  <c r="D140" i="3"/>
  <c r="C140" i="3"/>
  <c r="B140" i="3"/>
  <c r="N139" i="3"/>
  <c r="M139" i="3"/>
  <c r="L139" i="3"/>
  <c r="K139" i="3"/>
  <c r="J139" i="3"/>
  <c r="I139" i="3"/>
  <c r="H139" i="3"/>
  <c r="G139" i="3"/>
  <c r="F139" i="3"/>
  <c r="E139" i="3"/>
  <c r="D139" i="3"/>
  <c r="C139" i="3"/>
  <c r="B139" i="3"/>
  <c r="N138" i="3"/>
  <c r="M138" i="3"/>
  <c r="L138" i="3"/>
  <c r="K138" i="3"/>
  <c r="J138" i="3"/>
  <c r="I138" i="3"/>
  <c r="H138" i="3"/>
  <c r="G138" i="3"/>
  <c r="F138" i="3"/>
  <c r="E138" i="3"/>
  <c r="D138" i="3"/>
  <c r="C138" i="3"/>
  <c r="B138" i="3"/>
  <c r="N137" i="3"/>
  <c r="M137" i="3"/>
  <c r="L137" i="3"/>
  <c r="K137" i="3"/>
  <c r="J137" i="3"/>
  <c r="I137" i="3"/>
  <c r="H137" i="3"/>
  <c r="G137" i="3"/>
  <c r="F137" i="3"/>
  <c r="E137" i="3"/>
  <c r="D137" i="3"/>
  <c r="C137" i="3"/>
  <c r="B137" i="3"/>
  <c r="N136" i="3"/>
  <c r="M136" i="3"/>
  <c r="L136" i="3"/>
  <c r="K136" i="3"/>
  <c r="J136" i="3"/>
  <c r="I136" i="3"/>
  <c r="H136" i="3"/>
  <c r="G136" i="3"/>
  <c r="F136" i="3"/>
  <c r="E136" i="3"/>
  <c r="D136" i="3"/>
  <c r="C136" i="3"/>
  <c r="B136" i="3"/>
  <c r="N135" i="3"/>
  <c r="M135" i="3"/>
  <c r="L135" i="3"/>
  <c r="K135" i="3"/>
  <c r="J135" i="3"/>
  <c r="I135" i="3"/>
  <c r="H135" i="3"/>
  <c r="G135" i="3"/>
  <c r="F135" i="3"/>
  <c r="E135" i="3"/>
  <c r="D135" i="3"/>
  <c r="C135" i="3"/>
  <c r="B135" i="3"/>
  <c r="N134" i="3"/>
  <c r="M134" i="3"/>
  <c r="L134" i="3"/>
  <c r="K134" i="3"/>
  <c r="J134" i="3"/>
  <c r="I134" i="3"/>
  <c r="H134" i="3"/>
  <c r="G134" i="3"/>
  <c r="F134" i="3"/>
  <c r="E134" i="3"/>
  <c r="D134" i="3"/>
  <c r="C134" i="3"/>
  <c r="B134" i="3"/>
  <c r="N133" i="3"/>
  <c r="M133" i="3"/>
  <c r="L133" i="3"/>
  <c r="K133" i="3"/>
  <c r="J133" i="3"/>
  <c r="I133" i="3"/>
  <c r="H133" i="3"/>
  <c r="G133" i="3"/>
  <c r="F133" i="3"/>
  <c r="E133" i="3"/>
  <c r="D133" i="3"/>
  <c r="C133" i="3"/>
  <c r="B133" i="3"/>
  <c r="N132" i="3"/>
  <c r="M132" i="3"/>
  <c r="L132" i="3"/>
  <c r="K132" i="3"/>
  <c r="J132" i="3"/>
  <c r="I132" i="3"/>
  <c r="H132" i="3"/>
  <c r="G132" i="3"/>
  <c r="F132" i="3"/>
  <c r="E132" i="3"/>
  <c r="D132" i="3"/>
  <c r="C132" i="3"/>
  <c r="B132" i="3"/>
  <c r="N131" i="3"/>
  <c r="M131" i="3"/>
  <c r="L131" i="3"/>
  <c r="K131" i="3"/>
  <c r="J131" i="3"/>
  <c r="I131" i="3"/>
  <c r="H131" i="3"/>
  <c r="G131" i="3"/>
  <c r="F131" i="3"/>
  <c r="E131" i="3"/>
  <c r="D131" i="3"/>
  <c r="C131" i="3"/>
  <c r="B131" i="3"/>
  <c r="N130" i="3"/>
  <c r="M130" i="3"/>
  <c r="L130" i="3"/>
  <c r="K130" i="3"/>
  <c r="J130" i="3"/>
  <c r="I130" i="3"/>
  <c r="H130" i="3"/>
  <c r="G130" i="3"/>
  <c r="F130" i="3"/>
  <c r="E130" i="3"/>
  <c r="D130" i="3"/>
  <c r="C130" i="3"/>
  <c r="B130" i="3"/>
  <c r="N129" i="3"/>
  <c r="M129" i="3"/>
  <c r="L129" i="3"/>
  <c r="K129" i="3"/>
  <c r="J129" i="3"/>
  <c r="I129" i="3"/>
  <c r="H129" i="3"/>
  <c r="G129" i="3"/>
  <c r="F129" i="3"/>
  <c r="E129" i="3"/>
  <c r="D129" i="3"/>
  <c r="C129" i="3"/>
  <c r="B129" i="3"/>
  <c r="N128" i="3"/>
  <c r="M128" i="3"/>
  <c r="L128" i="3"/>
  <c r="K128" i="3"/>
  <c r="J128" i="3"/>
  <c r="I128" i="3"/>
  <c r="H128" i="3"/>
  <c r="G128" i="3"/>
  <c r="F128" i="3"/>
  <c r="E128" i="3"/>
  <c r="D128" i="3"/>
  <c r="C128" i="3"/>
  <c r="B128" i="3"/>
  <c r="N127" i="3"/>
  <c r="M127" i="3"/>
  <c r="L127" i="3"/>
  <c r="K127" i="3"/>
  <c r="J127" i="3"/>
  <c r="I127" i="3"/>
  <c r="H127" i="3"/>
  <c r="G127" i="3"/>
  <c r="F127" i="3"/>
  <c r="E127" i="3"/>
  <c r="D127" i="3"/>
  <c r="C127" i="3"/>
  <c r="B127" i="3"/>
  <c r="N126" i="3"/>
  <c r="M126" i="3"/>
  <c r="L126" i="3"/>
  <c r="K126" i="3"/>
  <c r="J126" i="3"/>
  <c r="I126" i="3"/>
  <c r="H126" i="3"/>
  <c r="G126" i="3"/>
  <c r="F126" i="3"/>
  <c r="E126" i="3"/>
  <c r="D126" i="3"/>
  <c r="C126" i="3"/>
  <c r="B126" i="3"/>
  <c r="N125" i="3"/>
  <c r="M125" i="3"/>
  <c r="L125" i="3"/>
  <c r="K125" i="3"/>
  <c r="J125" i="3"/>
  <c r="I125" i="3"/>
  <c r="H125" i="3"/>
  <c r="G125" i="3"/>
  <c r="F125" i="3"/>
  <c r="E125" i="3"/>
  <c r="D125" i="3"/>
  <c r="C125" i="3"/>
  <c r="B125" i="3"/>
  <c r="N124" i="3"/>
  <c r="M124" i="3"/>
  <c r="L124" i="3"/>
  <c r="K124" i="3"/>
  <c r="J124" i="3"/>
  <c r="I124" i="3"/>
  <c r="H124" i="3"/>
  <c r="G124" i="3"/>
  <c r="F124" i="3"/>
  <c r="E124" i="3"/>
  <c r="D124" i="3"/>
  <c r="C124" i="3"/>
  <c r="B124" i="3"/>
  <c r="N123" i="3"/>
  <c r="M123" i="3"/>
  <c r="L123" i="3"/>
  <c r="K123" i="3"/>
  <c r="J123" i="3"/>
  <c r="I123" i="3"/>
  <c r="H123" i="3"/>
  <c r="G123" i="3"/>
  <c r="F123" i="3"/>
  <c r="E123" i="3"/>
  <c r="D123" i="3"/>
  <c r="C123" i="3"/>
  <c r="B123" i="3"/>
  <c r="N122" i="3"/>
  <c r="M122" i="3"/>
  <c r="L122" i="3"/>
  <c r="K122" i="3"/>
  <c r="J122" i="3"/>
  <c r="I122" i="3"/>
  <c r="H122" i="3"/>
  <c r="G122" i="3"/>
  <c r="F122" i="3"/>
  <c r="E122" i="3"/>
  <c r="D122" i="3"/>
  <c r="C122" i="3"/>
  <c r="B122" i="3"/>
  <c r="N121" i="3"/>
  <c r="M121" i="3"/>
  <c r="L121" i="3"/>
  <c r="K121" i="3"/>
  <c r="J121" i="3"/>
  <c r="I121" i="3"/>
  <c r="H121" i="3"/>
  <c r="G121" i="3"/>
  <c r="F121" i="3"/>
  <c r="E121" i="3"/>
  <c r="D121" i="3"/>
  <c r="C121" i="3"/>
  <c r="B121" i="3"/>
  <c r="N120" i="3"/>
  <c r="M120" i="3"/>
  <c r="L120" i="3"/>
  <c r="K120" i="3"/>
  <c r="J120" i="3"/>
  <c r="I120" i="3"/>
  <c r="H120" i="3"/>
  <c r="G120" i="3"/>
  <c r="F120" i="3"/>
  <c r="E120" i="3"/>
  <c r="D120" i="3"/>
  <c r="C120" i="3"/>
  <c r="B120" i="3"/>
  <c r="N119" i="3"/>
  <c r="M119" i="3"/>
  <c r="L119" i="3"/>
  <c r="K119" i="3"/>
  <c r="J119" i="3"/>
  <c r="I119" i="3"/>
  <c r="H119" i="3"/>
  <c r="G119" i="3"/>
  <c r="F119" i="3"/>
  <c r="E119" i="3"/>
  <c r="D119" i="3"/>
  <c r="C119" i="3"/>
  <c r="B119" i="3"/>
  <c r="N118" i="3"/>
  <c r="M118" i="3"/>
  <c r="L118" i="3"/>
  <c r="K118" i="3"/>
  <c r="J118" i="3"/>
  <c r="I118" i="3"/>
  <c r="H118" i="3"/>
  <c r="G118" i="3"/>
  <c r="F118" i="3"/>
  <c r="E118" i="3"/>
  <c r="D118" i="3"/>
  <c r="C118" i="3"/>
  <c r="B118" i="3"/>
  <c r="N117" i="3"/>
  <c r="M117" i="3"/>
  <c r="L117" i="3"/>
  <c r="K117" i="3"/>
  <c r="J117" i="3"/>
  <c r="I117" i="3"/>
  <c r="H117" i="3"/>
  <c r="G117" i="3"/>
  <c r="F117" i="3"/>
  <c r="E117" i="3"/>
  <c r="D117" i="3"/>
  <c r="C117" i="3"/>
  <c r="B117" i="3"/>
  <c r="N116" i="3"/>
  <c r="M116" i="3"/>
  <c r="L116" i="3"/>
  <c r="K116" i="3"/>
  <c r="J116" i="3"/>
  <c r="I116" i="3"/>
  <c r="H116" i="3"/>
  <c r="G116" i="3"/>
  <c r="F116" i="3"/>
  <c r="E116" i="3"/>
  <c r="D116" i="3"/>
  <c r="C116" i="3"/>
  <c r="B116" i="3"/>
  <c r="N115" i="3"/>
  <c r="M115" i="3"/>
  <c r="L115" i="3"/>
  <c r="K115" i="3"/>
  <c r="J115" i="3"/>
  <c r="I115" i="3"/>
  <c r="H115" i="3"/>
  <c r="G115" i="3"/>
  <c r="F115" i="3"/>
  <c r="E115" i="3"/>
  <c r="D115" i="3"/>
  <c r="C115" i="3"/>
  <c r="B115" i="3"/>
  <c r="N114" i="3"/>
  <c r="M114" i="3"/>
  <c r="L114" i="3"/>
  <c r="K114" i="3"/>
  <c r="J114" i="3"/>
  <c r="I114" i="3"/>
  <c r="H114" i="3"/>
  <c r="G114" i="3"/>
  <c r="F114" i="3"/>
  <c r="E114" i="3"/>
  <c r="D114" i="3"/>
  <c r="C114" i="3"/>
  <c r="B114" i="3"/>
  <c r="N113" i="3"/>
  <c r="M113" i="3"/>
  <c r="L113" i="3"/>
  <c r="K113" i="3"/>
  <c r="J113" i="3"/>
  <c r="I113" i="3"/>
  <c r="H113" i="3"/>
  <c r="G113" i="3"/>
  <c r="F113" i="3"/>
  <c r="E113" i="3"/>
  <c r="D113" i="3"/>
  <c r="C113" i="3"/>
  <c r="B113" i="3"/>
  <c r="N112" i="3"/>
  <c r="M112" i="3"/>
  <c r="L112" i="3"/>
  <c r="K112" i="3"/>
  <c r="J112" i="3"/>
  <c r="I112" i="3"/>
  <c r="H112" i="3"/>
  <c r="G112" i="3"/>
  <c r="F112" i="3"/>
  <c r="E112" i="3"/>
  <c r="D112" i="3"/>
  <c r="C112" i="3"/>
  <c r="B112" i="3"/>
  <c r="N111" i="3"/>
  <c r="M111" i="3"/>
  <c r="L111" i="3"/>
  <c r="K111" i="3"/>
  <c r="J111" i="3"/>
  <c r="I111" i="3"/>
  <c r="H111" i="3"/>
  <c r="G111" i="3"/>
  <c r="F111" i="3"/>
  <c r="E111" i="3"/>
  <c r="D111" i="3"/>
  <c r="C111" i="3"/>
  <c r="B111" i="3"/>
  <c r="N110" i="3"/>
  <c r="M110" i="3"/>
  <c r="L110" i="3"/>
  <c r="K110" i="3"/>
  <c r="J110" i="3"/>
  <c r="I110" i="3"/>
  <c r="H110" i="3"/>
  <c r="G110" i="3"/>
  <c r="F110" i="3"/>
  <c r="E110" i="3"/>
  <c r="D110" i="3"/>
  <c r="C110" i="3"/>
  <c r="B110" i="3"/>
  <c r="N109" i="3"/>
  <c r="M109" i="3"/>
  <c r="L109" i="3"/>
  <c r="K109" i="3"/>
  <c r="J109" i="3"/>
  <c r="I109" i="3"/>
  <c r="H109" i="3"/>
  <c r="G109" i="3"/>
  <c r="F109" i="3"/>
  <c r="E109" i="3"/>
  <c r="D109" i="3"/>
  <c r="C109" i="3"/>
  <c r="B109" i="3"/>
  <c r="N108" i="3"/>
  <c r="M108" i="3"/>
  <c r="L108" i="3"/>
  <c r="K108" i="3"/>
  <c r="J108" i="3"/>
  <c r="I108" i="3"/>
  <c r="H108" i="3"/>
  <c r="G108" i="3"/>
  <c r="F108" i="3"/>
  <c r="E108" i="3"/>
  <c r="D108" i="3"/>
  <c r="C108" i="3"/>
  <c r="B108" i="3"/>
  <c r="N107" i="3"/>
  <c r="M107" i="3"/>
  <c r="L107" i="3"/>
  <c r="K107" i="3"/>
  <c r="J107" i="3"/>
  <c r="I107" i="3"/>
  <c r="H107" i="3"/>
  <c r="G107" i="3"/>
  <c r="F107" i="3"/>
  <c r="E107" i="3"/>
  <c r="D107" i="3"/>
  <c r="C107" i="3"/>
  <c r="B107" i="3"/>
  <c r="N106" i="3"/>
  <c r="M106" i="3"/>
  <c r="L106" i="3"/>
  <c r="K106" i="3"/>
  <c r="J106" i="3"/>
  <c r="I106" i="3"/>
  <c r="H106" i="3"/>
  <c r="G106" i="3"/>
  <c r="F106" i="3"/>
  <c r="E106" i="3"/>
  <c r="D106" i="3"/>
  <c r="C106" i="3"/>
  <c r="B106" i="3"/>
  <c r="N105" i="3"/>
  <c r="M105" i="3"/>
  <c r="L105" i="3"/>
  <c r="K105" i="3"/>
  <c r="J105" i="3"/>
  <c r="I105" i="3"/>
  <c r="H105" i="3"/>
  <c r="G105" i="3"/>
  <c r="F105" i="3"/>
  <c r="E105" i="3"/>
  <c r="D105" i="3"/>
  <c r="C105" i="3"/>
  <c r="B105" i="3"/>
  <c r="N104" i="3"/>
  <c r="M104" i="3"/>
  <c r="L104" i="3"/>
  <c r="K104" i="3"/>
  <c r="J104" i="3"/>
  <c r="I104" i="3"/>
  <c r="H104" i="3"/>
  <c r="G104" i="3"/>
  <c r="F104" i="3"/>
  <c r="E104" i="3"/>
  <c r="D104" i="3"/>
  <c r="C104" i="3"/>
  <c r="B104" i="3"/>
  <c r="N103" i="3"/>
  <c r="M103" i="3"/>
  <c r="L103" i="3"/>
  <c r="K103" i="3"/>
  <c r="J103" i="3"/>
  <c r="I103" i="3"/>
  <c r="H103" i="3"/>
  <c r="G103" i="3"/>
  <c r="F103" i="3"/>
  <c r="E103" i="3"/>
  <c r="D103" i="3"/>
  <c r="C103" i="3"/>
  <c r="B103" i="3"/>
  <c r="N102" i="3"/>
  <c r="M102" i="3"/>
  <c r="L102" i="3"/>
  <c r="K102" i="3"/>
  <c r="J102" i="3"/>
  <c r="I102" i="3"/>
  <c r="H102" i="3"/>
  <c r="G102" i="3"/>
  <c r="F102" i="3"/>
  <c r="E102" i="3"/>
  <c r="D102" i="3"/>
  <c r="C102" i="3"/>
  <c r="B102" i="3"/>
  <c r="N101" i="3"/>
  <c r="M101" i="3"/>
  <c r="L101" i="3"/>
  <c r="K101" i="3"/>
  <c r="J101" i="3"/>
  <c r="I101" i="3"/>
  <c r="H101" i="3"/>
  <c r="G101" i="3"/>
  <c r="F101" i="3"/>
  <c r="E101" i="3"/>
  <c r="D101" i="3"/>
  <c r="C101" i="3"/>
  <c r="B101" i="3"/>
  <c r="N100" i="3"/>
  <c r="M100" i="3"/>
  <c r="L100" i="3"/>
  <c r="K100" i="3"/>
  <c r="J100" i="3"/>
  <c r="I100" i="3"/>
  <c r="H100" i="3"/>
  <c r="G100" i="3"/>
  <c r="F100" i="3"/>
  <c r="E100" i="3"/>
  <c r="D100" i="3"/>
  <c r="C100" i="3"/>
  <c r="B100" i="3"/>
  <c r="N99" i="3"/>
  <c r="M99" i="3"/>
  <c r="L99" i="3"/>
  <c r="K99" i="3"/>
  <c r="J99" i="3"/>
  <c r="I99" i="3"/>
  <c r="H99" i="3"/>
  <c r="G99" i="3"/>
  <c r="F99" i="3"/>
  <c r="E99" i="3"/>
  <c r="D99" i="3"/>
  <c r="C99" i="3"/>
  <c r="B99" i="3"/>
  <c r="N98" i="3"/>
  <c r="M98" i="3"/>
  <c r="L98" i="3"/>
  <c r="K98" i="3"/>
  <c r="J98" i="3"/>
  <c r="I98" i="3"/>
  <c r="H98" i="3"/>
  <c r="G98" i="3"/>
  <c r="F98" i="3"/>
  <c r="E98" i="3"/>
  <c r="D98" i="3"/>
  <c r="C98" i="3"/>
  <c r="B98" i="3"/>
  <c r="N97" i="3"/>
  <c r="M97" i="3"/>
  <c r="L97" i="3"/>
  <c r="K97" i="3"/>
  <c r="J97" i="3"/>
  <c r="I97" i="3"/>
  <c r="H97" i="3"/>
  <c r="G97" i="3"/>
  <c r="F97" i="3"/>
  <c r="E97" i="3"/>
  <c r="D97" i="3"/>
  <c r="C97" i="3"/>
  <c r="B97" i="3"/>
  <c r="N96" i="3"/>
  <c r="M96" i="3"/>
  <c r="L96" i="3"/>
  <c r="K96" i="3"/>
  <c r="J96" i="3"/>
  <c r="I96" i="3"/>
  <c r="H96" i="3"/>
  <c r="G96" i="3"/>
  <c r="F96" i="3"/>
  <c r="E96" i="3"/>
  <c r="D96" i="3"/>
  <c r="C96" i="3"/>
  <c r="B96" i="3"/>
  <c r="N95" i="3"/>
  <c r="M95" i="3"/>
  <c r="L95" i="3"/>
  <c r="K95" i="3"/>
  <c r="J95" i="3"/>
  <c r="I95" i="3"/>
  <c r="H95" i="3"/>
  <c r="G95" i="3"/>
  <c r="F95" i="3"/>
  <c r="E95" i="3"/>
  <c r="D95" i="3"/>
  <c r="C95" i="3"/>
  <c r="B95" i="3"/>
  <c r="N94" i="3"/>
  <c r="M94" i="3"/>
  <c r="L94" i="3"/>
  <c r="K94" i="3"/>
  <c r="J94" i="3"/>
  <c r="I94" i="3"/>
  <c r="H94" i="3"/>
  <c r="G94" i="3"/>
  <c r="F94" i="3"/>
  <c r="E94" i="3"/>
  <c r="D94" i="3"/>
  <c r="C94" i="3"/>
  <c r="B94" i="3"/>
  <c r="N93" i="3"/>
  <c r="M93" i="3"/>
  <c r="L93" i="3"/>
  <c r="K93" i="3"/>
  <c r="J93" i="3"/>
  <c r="I93" i="3"/>
  <c r="H93" i="3"/>
  <c r="G93" i="3"/>
  <c r="F93" i="3"/>
  <c r="E93" i="3"/>
  <c r="D93" i="3"/>
  <c r="C93" i="3"/>
  <c r="B93" i="3"/>
  <c r="N92" i="3"/>
  <c r="M92" i="3"/>
  <c r="L92" i="3"/>
  <c r="K92" i="3"/>
  <c r="J92" i="3"/>
  <c r="I92" i="3"/>
  <c r="H92" i="3"/>
  <c r="G92" i="3"/>
  <c r="F92" i="3"/>
  <c r="E92" i="3"/>
  <c r="D92" i="3"/>
  <c r="C92" i="3"/>
  <c r="B92" i="3"/>
  <c r="N91" i="3"/>
  <c r="M91" i="3"/>
  <c r="L91" i="3"/>
  <c r="K91" i="3"/>
  <c r="J91" i="3"/>
  <c r="I91" i="3"/>
  <c r="H91" i="3"/>
  <c r="G91" i="3"/>
  <c r="F91" i="3"/>
  <c r="E91" i="3"/>
  <c r="D91" i="3"/>
  <c r="C91" i="3"/>
  <c r="B91" i="3"/>
  <c r="N90" i="3"/>
  <c r="M90" i="3"/>
  <c r="L90" i="3"/>
  <c r="K90" i="3"/>
  <c r="J90" i="3"/>
  <c r="I90" i="3"/>
  <c r="H90" i="3"/>
  <c r="G90" i="3"/>
  <c r="F90" i="3"/>
  <c r="E90" i="3"/>
  <c r="D90" i="3"/>
  <c r="C90" i="3"/>
  <c r="B90" i="3"/>
  <c r="N89" i="3"/>
  <c r="M89" i="3"/>
  <c r="L89" i="3"/>
  <c r="K89" i="3"/>
  <c r="J89" i="3"/>
  <c r="I89" i="3"/>
  <c r="H89" i="3"/>
  <c r="G89" i="3"/>
  <c r="F89" i="3"/>
  <c r="E89" i="3"/>
  <c r="D89" i="3"/>
  <c r="C89" i="3"/>
  <c r="B89" i="3"/>
  <c r="N88" i="3"/>
  <c r="M88" i="3"/>
  <c r="L88" i="3"/>
  <c r="K88" i="3"/>
  <c r="J88" i="3"/>
  <c r="I88" i="3"/>
  <c r="H88" i="3"/>
  <c r="G88" i="3"/>
  <c r="F88" i="3"/>
  <c r="E88" i="3"/>
  <c r="D88" i="3"/>
  <c r="C88" i="3"/>
  <c r="B88" i="3"/>
  <c r="N87" i="3"/>
  <c r="M87" i="3"/>
  <c r="L87" i="3"/>
  <c r="K87" i="3"/>
  <c r="J87" i="3"/>
  <c r="I87" i="3"/>
  <c r="H87" i="3"/>
  <c r="G87" i="3"/>
  <c r="F87" i="3"/>
  <c r="E87" i="3"/>
  <c r="D87" i="3"/>
  <c r="C87" i="3"/>
  <c r="B87" i="3"/>
  <c r="N86" i="3"/>
  <c r="M86" i="3"/>
  <c r="L86" i="3"/>
  <c r="K86" i="3"/>
  <c r="J86" i="3"/>
  <c r="I86" i="3"/>
  <c r="H86" i="3"/>
  <c r="G86" i="3"/>
  <c r="F86" i="3"/>
  <c r="E86" i="3"/>
  <c r="D86" i="3"/>
  <c r="C86" i="3"/>
  <c r="B86" i="3"/>
  <c r="N85" i="3"/>
  <c r="M85" i="3"/>
  <c r="L85" i="3"/>
  <c r="K85" i="3"/>
  <c r="J85" i="3"/>
  <c r="I85" i="3"/>
  <c r="H85" i="3"/>
  <c r="G85" i="3"/>
  <c r="F85" i="3"/>
  <c r="E85" i="3"/>
  <c r="D85" i="3"/>
  <c r="C85" i="3"/>
  <c r="B85" i="3"/>
  <c r="N84" i="3"/>
  <c r="M84" i="3"/>
  <c r="L84" i="3"/>
  <c r="K84" i="3"/>
  <c r="J84" i="3"/>
  <c r="I84" i="3"/>
  <c r="H84" i="3"/>
  <c r="G84" i="3"/>
  <c r="F84" i="3"/>
  <c r="E84" i="3"/>
  <c r="D84" i="3"/>
  <c r="C84" i="3"/>
  <c r="B84" i="3"/>
  <c r="N83" i="3"/>
  <c r="M83" i="3"/>
  <c r="L83" i="3"/>
  <c r="K83" i="3"/>
  <c r="J83" i="3"/>
  <c r="I83" i="3"/>
  <c r="H83" i="3"/>
  <c r="G83" i="3"/>
  <c r="F83" i="3"/>
  <c r="E83" i="3"/>
  <c r="D83" i="3"/>
  <c r="C83" i="3"/>
  <c r="B83" i="3"/>
  <c r="N82" i="3"/>
  <c r="M82" i="3"/>
  <c r="L82" i="3"/>
  <c r="K82" i="3"/>
  <c r="J82" i="3"/>
  <c r="I82" i="3"/>
  <c r="H82" i="3"/>
  <c r="G82" i="3"/>
  <c r="F82" i="3"/>
  <c r="E82" i="3"/>
  <c r="D82" i="3"/>
  <c r="C82" i="3"/>
  <c r="B82" i="3"/>
  <c r="N81" i="3"/>
  <c r="M81" i="3"/>
  <c r="L81" i="3"/>
  <c r="K81" i="3"/>
  <c r="J81" i="3"/>
  <c r="I81" i="3"/>
  <c r="H81" i="3"/>
  <c r="G81" i="3"/>
  <c r="F81" i="3"/>
  <c r="E81" i="3"/>
  <c r="D81" i="3"/>
  <c r="C81" i="3"/>
  <c r="B81" i="3"/>
  <c r="N80" i="3"/>
  <c r="M80" i="3"/>
  <c r="L80" i="3"/>
  <c r="K80" i="3"/>
  <c r="J80" i="3"/>
  <c r="I80" i="3"/>
  <c r="H80" i="3"/>
  <c r="G80" i="3"/>
  <c r="F80" i="3"/>
  <c r="E80" i="3"/>
  <c r="D80" i="3"/>
  <c r="C80" i="3"/>
  <c r="B80" i="3"/>
  <c r="N79" i="3"/>
  <c r="M79" i="3"/>
  <c r="L79" i="3"/>
  <c r="K79" i="3"/>
  <c r="J79" i="3"/>
  <c r="I79" i="3"/>
  <c r="H79" i="3"/>
  <c r="G79" i="3"/>
  <c r="F79" i="3"/>
  <c r="E79" i="3"/>
  <c r="D79" i="3"/>
  <c r="C79" i="3"/>
  <c r="B79" i="3"/>
  <c r="N78" i="3"/>
  <c r="M78" i="3"/>
  <c r="L78" i="3"/>
  <c r="K78" i="3"/>
  <c r="J78" i="3"/>
  <c r="I78" i="3"/>
  <c r="H78" i="3"/>
  <c r="G78" i="3"/>
  <c r="F78" i="3"/>
  <c r="E78" i="3"/>
  <c r="D78" i="3"/>
  <c r="C78" i="3"/>
  <c r="B78" i="3"/>
  <c r="N77" i="3"/>
  <c r="M77" i="3"/>
  <c r="L77" i="3"/>
  <c r="K77" i="3"/>
  <c r="J77" i="3"/>
  <c r="I77" i="3"/>
  <c r="H77" i="3"/>
  <c r="G77" i="3"/>
  <c r="F77" i="3"/>
  <c r="E77" i="3"/>
  <c r="D77" i="3"/>
  <c r="C77" i="3"/>
  <c r="B77" i="3"/>
  <c r="N76" i="3"/>
  <c r="M76" i="3"/>
  <c r="L76" i="3"/>
  <c r="K76" i="3"/>
  <c r="J76" i="3"/>
  <c r="I76" i="3"/>
  <c r="H76" i="3"/>
  <c r="G76" i="3"/>
  <c r="F76" i="3"/>
  <c r="E76" i="3"/>
  <c r="D76" i="3"/>
  <c r="C76" i="3"/>
  <c r="B76" i="3"/>
  <c r="N75" i="3"/>
  <c r="M75" i="3"/>
  <c r="L75" i="3"/>
  <c r="K75" i="3"/>
  <c r="J75" i="3"/>
  <c r="I75" i="3"/>
  <c r="H75" i="3"/>
  <c r="G75" i="3"/>
  <c r="F75" i="3"/>
  <c r="E75" i="3"/>
  <c r="D75" i="3"/>
  <c r="C75" i="3"/>
  <c r="B75" i="3"/>
  <c r="N74" i="3"/>
  <c r="M74" i="3"/>
  <c r="L74" i="3"/>
  <c r="K74" i="3"/>
  <c r="J74" i="3"/>
  <c r="I74" i="3"/>
  <c r="H74" i="3"/>
  <c r="G74" i="3"/>
  <c r="F74" i="3"/>
  <c r="E74" i="3"/>
  <c r="D74" i="3"/>
  <c r="C74" i="3"/>
  <c r="B74" i="3"/>
  <c r="N73" i="3"/>
  <c r="M73" i="3"/>
  <c r="L73" i="3"/>
  <c r="K73" i="3"/>
  <c r="J73" i="3"/>
  <c r="I73" i="3"/>
  <c r="H73" i="3"/>
  <c r="G73" i="3"/>
  <c r="F73" i="3"/>
  <c r="E73" i="3"/>
  <c r="D73" i="3"/>
  <c r="C73" i="3"/>
  <c r="B73" i="3"/>
  <c r="N72" i="3"/>
  <c r="M72" i="3"/>
  <c r="L72" i="3"/>
  <c r="K72" i="3"/>
  <c r="J72" i="3"/>
  <c r="I72" i="3"/>
  <c r="H72" i="3"/>
  <c r="G72" i="3"/>
  <c r="F72" i="3"/>
  <c r="E72" i="3"/>
  <c r="D72" i="3"/>
  <c r="C72" i="3"/>
  <c r="B72" i="3"/>
  <c r="N71" i="3"/>
  <c r="M71" i="3"/>
  <c r="L71" i="3"/>
  <c r="K71" i="3"/>
  <c r="J71" i="3"/>
  <c r="I71" i="3"/>
  <c r="H71" i="3"/>
  <c r="G71" i="3"/>
  <c r="F71" i="3"/>
  <c r="E71" i="3"/>
  <c r="D71" i="3"/>
  <c r="C71" i="3"/>
  <c r="B71" i="3"/>
  <c r="N70" i="3"/>
  <c r="M70" i="3"/>
  <c r="L70" i="3"/>
  <c r="K70" i="3"/>
  <c r="J70" i="3"/>
  <c r="I70" i="3"/>
  <c r="H70" i="3"/>
  <c r="G70" i="3"/>
  <c r="F70" i="3"/>
  <c r="E70" i="3"/>
  <c r="D70" i="3"/>
  <c r="C70" i="3"/>
  <c r="B70" i="3"/>
  <c r="N69" i="3"/>
  <c r="M69" i="3"/>
  <c r="L69" i="3"/>
  <c r="K69" i="3"/>
  <c r="J69" i="3"/>
  <c r="I69" i="3"/>
  <c r="H69" i="3"/>
  <c r="G69" i="3"/>
  <c r="F69" i="3"/>
  <c r="E69" i="3"/>
  <c r="D69" i="3"/>
  <c r="C69" i="3"/>
  <c r="B69" i="3"/>
  <c r="N68" i="3"/>
  <c r="M68" i="3"/>
  <c r="L68" i="3"/>
  <c r="K68" i="3"/>
  <c r="J68" i="3"/>
  <c r="I68" i="3"/>
  <c r="H68" i="3"/>
  <c r="G68" i="3"/>
  <c r="F68" i="3"/>
  <c r="E68" i="3"/>
  <c r="D68" i="3"/>
  <c r="C68" i="3"/>
  <c r="B68" i="3"/>
  <c r="N67" i="3"/>
  <c r="M67" i="3"/>
  <c r="L67" i="3"/>
  <c r="K67" i="3"/>
  <c r="J67" i="3"/>
  <c r="I67" i="3"/>
  <c r="H67" i="3"/>
  <c r="G67" i="3"/>
  <c r="F67" i="3"/>
  <c r="E67" i="3"/>
  <c r="D67" i="3"/>
  <c r="C67" i="3"/>
  <c r="B67" i="3"/>
  <c r="N66" i="3"/>
  <c r="M66" i="3"/>
  <c r="L66" i="3"/>
  <c r="K66" i="3"/>
  <c r="J66" i="3"/>
  <c r="I66" i="3"/>
  <c r="H66" i="3"/>
  <c r="G66" i="3"/>
  <c r="F66" i="3"/>
  <c r="E66" i="3"/>
  <c r="D66" i="3"/>
  <c r="C66" i="3"/>
  <c r="B66" i="3"/>
  <c r="N65" i="3"/>
  <c r="M65" i="3"/>
  <c r="L65" i="3"/>
  <c r="K65" i="3"/>
  <c r="J65" i="3"/>
  <c r="I65" i="3"/>
  <c r="H65" i="3"/>
  <c r="G65" i="3"/>
  <c r="F65" i="3"/>
  <c r="E65" i="3"/>
  <c r="D65" i="3"/>
  <c r="C65" i="3"/>
  <c r="B65" i="3"/>
  <c r="N64" i="3"/>
  <c r="M64" i="3"/>
  <c r="L64" i="3"/>
  <c r="K64" i="3"/>
  <c r="J64" i="3"/>
  <c r="I64" i="3"/>
  <c r="H64" i="3"/>
  <c r="G64" i="3"/>
  <c r="F64" i="3"/>
  <c r="E64" i="3"/>
  <c r="D64" i="3"/>
  <c r="C64" i="3"/>
  <c r="B64" i="3"/>
  <c r="N63" i="3"/>
  <c r="M63" i="3"/>
  <c r="L63" i="3"/>
  <c r="K63" i="3"/>
  <c r="J63" i="3"/>
  <c r="I63" i="3"/>
  <c r="H63" i="3"/>
  <c r="G63" i="3"/>
  <c r="F63" i="3"/>
  <c r="E63" i="3"/>
  <c r="D63" i="3"/>
  <c r="C63" i="3"/>
  <c r="B63" i="3"/>
  <c r="N62" i="3"/>
  <c r="M62" i="3"/>
  <c r="L62" i="3"/>
  <c r="K62" i="3"/>
  <c r="J62" i="3"/>
  <c r="I62" i="3"/>
  <c r="H62" i="3"/>
  <c r="G62" i="3"/>
  <c r="F62" i="3"/>
  <c r="E62" i="3"/>
  <c r="D62" i="3"/>
  <c r="C62" i="3"/>
  <c r="B62" i="3"/>
  <c r="N61" i="3"/>
  <c r="M61" i="3"/>
  <c r="L61" i="3"/>
  <c r="K61" i="3"/>
  <c r="J61" i="3"/>
  <c r="I61" i="3"/>
  <c r="H61" i="3"/>
  <c r="G61" i="3"/>
  <c r="F61" i="3"/>
  <c r="E61" i="3"/>
  <c r="D61" i="3"/>
  <c r="C61" i="3"/>
  <c r="B61" i="3"/>
  <c r="N60" i="3"/>
  <c r="M60" i="3"/>
  <c r="L60" i="3"/>
  <c r="K60" i="3"/>
  <c r="J60" i="3"/>
  <c r="I60" i="3"/>
  <c r="H60" i="3"/>
  <c r="G60" i="3"/>
  <c r="F60" i="3"/>
  <c r="E60" i="3"/>
  <c r="D60" i="3"/>
  <c r="C60" i="3"/>
  <c r="B60" i="3"/>
  <c r="N59" i="3"/>
  <c r="M59" i="3"/>
  <c r="L59" i="3"/>
  <c r="K59" i="3"/>
  <c r="J59" i="3"/>
  <c r="I59" i="3"/>
  <c r="H59" i="3"/>
  <c r="G59" i="3"/>
  <c r="F59" i="3"/>
  <c r="E59" i="3"/>
  <c r="D59" i="3"/>
  <c r="C59" i="3"/>
  <c r="B59" i="3"/>
  <c r="N58" i="3"/>
  <c r="M58" i="3"/>
  <c r="L58" i="3"/>
  <c r="K58" i="3"/>
  <c r="J58" i="3"/>
  <c r="I58" i="3"/>
  <c r="H58" i="3"/>
  <c r="G58" i="3"/>
  <c r="F58" i="3"/>
  <c r="E58" i="3"/>
  <c r="D58" i="3"/>
  <c r="C58" i="3"/>
  <c r="B58" i="3"/>
  <c r="N57" i="3"/>
  <c r="M57" i="3"/>
  <c r="L57" i="3"/>
  <c r="K57" i="3"/>
  <c r="J57" i="3"/>
  <c r="I57" i="3"/>
  <c r="H57" i="3"/>
  <c r="G57" i="3"/>
  <c r="F57" i="3"/>
  <c r="E57" i="3"/>
  <c r="D57" i="3"/>
  <c r="C57" i="3"/>
  <c r="B57" i="3"/>
  <c r="N56" i="3"/>
  <c r="M56" i="3"/>
  <c r="L56" i="3"/>
  <c r="K56" i="3"/>
  <c r="J56" i="3"/>
  <c r="I56" i="3"/>
  <c r="H56" i="3"/>
  <c r="G56" i="3"/>
  <c r="F56" i="3"/>
  <c r="E56" i="3"/>
  <c r="D56" i="3"/>
  <c r="C56" i="3"/>
  <c r="B56" i="3"/>
  <c r="N55" i="3"/>
  <c r="M55" i="3"/>
  <c r="L55" i="3"/>
  <c r="K55" i="3"/>
  <c r="J55" i="3"/>
  <c r="I55" i="3"/>
  <c r="H55" i="3"/>
  <c r="G55" i="3"/>
  <c r="F55" i="3"/>
  <c r="E55" i="3"/>
  <c r="D55" i="3"/>
  <c r="C55" i="3"/>
  <c r="B55" i="3"/>
  <c r="N54" i="3"/>
  <c r="M54" i="3"/>
  <c r="L54" i="3"/>
  <c r="K54" i="3"/>
  <c r="J54" i="3"/>
  <c r="I54" i="3"/>
  <c r="H54" i="3"/>
  <c r="G54" i="3"/>
  <c r="F54" i="3"/>
  <c r="E54" i="3"/>
  <c r="D54" i="3"/>
  <c r="C54" i="3"/>
  <c r="B54" i="3"/>
  <c r="N53" i="3"/>
  <c r="M53" i="3"/>
  <c r="L53" i="3"/>
  <c r="K53" i="3"/>
  <c r="J53" i="3"/>
  <c r="I53" i="3"/>
  <c r="H53" i="3"/>
  <c r="G53" i="3"/>
  <c r="F53" i="3"/>
  <c r="E53" i="3"/>
  <c r="D53" i="3"/>
  <c r="C53" i="3"/>
  <c r="B53" i="3"/>
  <c r="N52" i="3"/>
  <c r="M52" i="3"/>
  <c r="L52" i="3"/>
  <c r="K52" i="3"/>
  <c r="J52" i="3"/>
  <c r="I52" i="3"/>
  <c r="H52" i="3"/>
  <c r="G52" i="3"/>
  <c r="F52" i="3"/>
  <c r="E52" i="3"/>
  <c r="D52" i="3"/>
  <c r="C52" i="3"/>
  <c r="B52" i="3"/>
  <c r="N51" i="3"/>
  <c r="M51" i="3"/>
  <c r="L51" i="3"/>
  <c r="K51" i="3"/>
  <c r="J51" i="3"/>
  <c r="I51" i="3"/>
  <c r="H51" i="3"/>
  <c r="G51" i="3"/>
  <c r="F51" i="3"/>
  <c r="E51" i="3"/>
  <c r="D51" i="3"/>
  <c r="C51" i="3"/>
  <c r="B51" i="3"/>
  <c r="N50" i="3"/>
  <c r="M50" i="3"/>
  <c r="L50" i="3"/>
  <c r="K50" i="3"/>
  <c r="J50" i="3"/>
  <c r="I50" i="3"/>
  <c r="H50" i="3"/>
  <c r="G50" i="3"/>
  <c r="F50" i="3"/>
  <c r="E50" i="3"/>
  <c r="D50" i="3"/>
  <c r="C50" i="3"/>
  <c r="B50" i="3"/>
  <c r="N49" i="3"/>
  <c r="M49" i="3"/>
  <c r="L49" i="3"/>
  <c r="K49" i="3"/>
  <c r="J49" i="3"/>
  <c r="I49" i="3"/>
  <c r="H49" i="3"/>
  <c r="G49" i="3"/>
  <c r="F49" i="3"/>
  <c r="E49" i="3"/>
  <c r="D49" i="3"/>
  <c r="C49" i="3"/>
  <c r="B49" i="3"/>
  <c r="N48" i="3"/>
  <c r="M48" i="3"/>
  <c r="L48" i="3"/>
  <c r="K48" i="3"/>
  <c r="J48" i="3"/>
  <c r="I48" i="3"/>
  <c r="H48" i="3"/>
  <c r="G48" i="3"/>
  <c r="F48" i="3"/>
  <c r="E48" i="3"/>
  <c r="D48" i="3"/>
  <c r="C48" i="3"/>
  <c r="B48" i="3"/>
  <c r="N47" i="3"/>
  <c r="M47" i="3"/>
  <c r="L47" i="3"/>
  <c r="K47" i="3"/>
  <c r="J47" i="3"/>
  <c r="I47" i="3"/>
  <c r="H47" i="3"/>
  <c r="G47" i="3"/>
  <c r="F47" i="3"/>
  <c r="E47" i="3"/>
  <c r="D47" i="3"/>
  <c r="C47" i="3"/>
  <c r="B47" i="3"/>
  <c r="N46" i="3"/>
  <c r="M46" i="3"/>
  <c r="L46" i="3"/>
  <c r="K46" i="3"/>
  <c r="J46" i="3"/>
  <c r="I46" i="3"/>
  <c r="H46" i="3"/>
  <c r="G46" i="3"/>
  <c r="F46" i="3"/>
  <c r="E46" i="3"/>
  <c r="D46" i="3"/>
  <c r="C46" i="3"/>
  <c r="B46" i="3"/>
  <c r="N45" i="3"/>
  <c r="M45" i="3"/>
  <c r="L45" i="3"/>
  <c r="K45" i="3"/>
  <c r="J45" i="3"/>
  <c r="I45" i="3"/>
  <c r="H45" i="3"/>
  <c r="G45" i="3"/>
  <c r="F45" i="3"/>
  <c r="E45" i="3"/>
  <c r="D45" i="3"/>
  <c r="C45" i="3"/>
  <c r="B45" i="3"/>
  <c r="N44" i="3"/>
  <c r="M44" i="3"/>
  <c r="L44" i="3"/>
  <c r="K44" i="3"/>
  <c r="J44" i="3"/>
  <c r="I44" i="3"/>
  <c r="H44" i="3"/>
  <c r="G44" i="3"/>
  <c r="F44" i="3"/>
  <c r="E44" i="3"/>
  <c r="D44" i="3"/>
  <c r="C44" i="3"/>
  <c r="B44" i="3"/>
  <c r="N43" i="3"/>
  <c r="M43" i="3"/>
  <c r="L43" i="3"/>
  <c r="K43" i="3"/>
  <c r="J43" i="3"/>
  <c r="I43" i="3"/>
  <c r="H43" i="3"/>
  <c r="G43" i="3"/>
  <c r="F43" i="3"/>
  <c r="E43" i="3"/>
  <c r="D43" i="3"/>
  <c r="C43" i="3"/>
  <c r="B43" i="3"/>
  <c r="N42" i="3"/>
  <c r="M42" i="3"/>
  <c r="L42" i="3"/>
  <c r="K42" i="3"/>
  <c r="J42" i="3"/>
  <c r="I42" i="3"/>
  <c r="H42" i="3"/>
  <c r="G42" i="3"/>
  <c r="F42" i="3"/>
  <c r="E42" i="3"/>
  <c r="D42" i="3"/>
  <c r="C42" i="3"/>
  <c r="B42" i="3"/>
  <c r="N41" i="3"/>
  <c r="M41" i="3"/>
  <c r="L41" i="3"/>
  <c r="K41" i="3"/>
  <c r="J41" i="3"/>
  <c r="I41" i="3"/>
  <c r="H41" i="3"/>
  <c r="G41" i="3"/>
  <c r="F41" i="3"/>
  <c r="E41" i="3"/>
  <c r="D41" i="3"/>
  <c r="C41" i="3"/>
  <c r="B41" i="3"/>
  <c r="N40" i="3"/>
  <c r="M40" i="3"/>
  <c r="L40" i="3"/>
  <c r="K40" i="3"/>
  <c r="J40" i="3"/>
  <c r="I40" i="3"/>
  <c r="H40" i="3"/>
  <c r="G40" i="3"/>
  <c r="F40" i="3"/>
  <c r="E40" i="3"/>
  <c r="D40" i="3"/>
  <c r="C40" i="3"/>
  <c r="B40" i="3"/>
  <c r="N39" i="3"/>
  <c r="M39" i="3"/>
  <c r="L39" i="3"/>
  <c r="K39" i="3"/>
  <c r="J39" i="3"/>
  <c r="I39" i="3"/>
  <c r="H39" i="3"/>
  <c r="G39" i="3"/>
  <c r="F39" i="3"/>
  <c r="E39" i="3"/>
  <c r="D39" i="3"/>
  <c r="C39" i="3"/>
  <c r="B39" i="3"/>
  <c r="N38" i="3"/>
  <c r="M38" i="3"/>
  <c r="L38" i="3"/>
  <c r="K38" i="3"/>
  <c r="J38" i="3"/>
  <c r="I38" i="3"/>
  <c r="H38" i="3"/>
  <c r="G38" i="3"/>
  <c r="F38" i="3"/>
  <c r="E38" i="3"/>
  <c r="D38" i="3"/>
  <c r="C38" i="3"/>
  <c r="B38" i="3"/>
  <c r="N37" i="3"/>
  <c r="M37" i="3"/>
  <c r="L37" i="3"/>
  <c r="K37" i="3"/>
  <c r="J37" i="3"/>
  <c r="I37" i="3"/>
  <c r="H37" i="3"/>
  <c r="G37" i="3"/>
  <c r="F37" i="3"/>
  <c r="E37" i="3"/>
  <c r="D37" i="3"/>
  <c r="C37" i="3"/>
  <c r="B37" i="3"/>
  <c r="N36" i="3"/>
  <c r="M36" i="3"/>
  <c r="L36" i="3"/>
  <c r="K36" i="3"/>
  <c r="J36" i="3"/>
  <c r="I36" i="3"/>
  <c r="H36" i="3"/>
  <c r="G36" i="3"/>
  <c r="F36" i="3"/>
  <c r="E36" i="3"/>
  <c r="D36" i="3"/>
  <c r="C36" i="3"/>
  <c r="B36" i="3"/>
  <c r="N35" i="3"/>
  <c r="M35" i="3"/>
  <c r="L35" i="3"/>
  <c r="K35" i="3"/>
  <c r="J35" i="3"/>
  <c r="I35" i="3"/>
  <c r="H35" i="3"/>
  <c r="G35" i="3"/>
  <c r="F35" i="3"/>
  <c r="E35" i="3"/>
  <c r="D35" i="3"/>
  <c r="C35" i="3"/>
  <c r="B35" i="3"/>
  <c r="N34" i="3"/>
  <c r="M34" i="3"/>
  <c r="L34" i="3"/>
  <c r="K34" i="3"/>
  <c r="J34" i="3"/>
  <c r="I34" i="3"/>
  <c r="H34" i="3"/>
  <c r="G34" i="3"/>
  <c r="F34" i="3"/>
  <c r="E34" i="3"/>
  <c r="D34" i="3"/>
  <c r="C34" i="3"/>
  <c r="B34" i="3"/>
  <c r="N33" i="3"/>
  <c r="M33" i="3"/>
  <c r="L33" i="3"/>
  <c r="K33" i="3"/>
  <c r="J33" i="3"/>
  <c r="I33" i="3"/>
  <c r="H33" i="3"/>
  <c r="G33" i="3"/>
  <c r="F33" i="3"/>
  <c r="E33" i="3"/>
  <c r="D33" i="3"/>
  <c r="C33" i="3"/>
  <c r="B33" i="3"/>
  <c r="N32" i="3"/>
  <c r="M32" i="3"/>
  <c r="L32" i="3"/>
  <c r="K32" i="3"/>
  <c r="J32" i="3"/>
  <c r="I32" i="3"/>
  <c r="H32" i="3"/>
  <c r="G32" i="3"/>
  <c r="F32" i="3"/>
  <c r="E32" i="3"/>
  <c r="D32" i="3"/>
  <c r="C32" i="3"/>
  <c r="B32" i="3"/>
  <c r="N31" i="3"/>
  <c r="M31" i="3"/>
  <c r="L31" i="3"/>
  <c r="K31" i="3"/>
  <c r="J31" i="3"/>
  <c r="I31" i="3"/>
  <c r="H31" i="3"/>
  <c r="G31" i="3"/>
  <c r="F31" i="3"/>
  <c r="E31" i="3"/>
  <c r="D31" i="3"/>
  <c r="C31" i="3"/>
  <c r="B31" i="3"/>
  <c r="N30" i="3"/>
  <c r="M30" i="3"/>
  <c r="L30" i="3"/>
  <c r="K30" i="3"/>
  <c r="J30" i="3"/>
  <c r="I30" i="3"/>
  <c r="H30" i="3"/>
  <c r="G30" i="3"/>
  <c r="F30" i="3"/>
  <c r="E30" i="3"/>
  <c r="D30" i="3"/>
  <c r="C30" i="3"/>
  <c r="B30" i="3"/>
  <c r="N29" i="3"/>
  <c r="M29" i="3"/>
  <c r="L29" i="3"/>
  <c r="K29" i="3"/>
  <c r="J29" i="3"/>
  <c r="I29" i="3"/>
  <c r="H29" i="3"/>
  <c r="G29" i="3"/>
  <c r="F29" i="3"/>
  <c r="E29" i="3"/>
  <c r="D29" i="3"/>
  <c r="C29" i="3"/>
  <c r="B29" i="3"/>
  <c r="N28" i="3"/>
  <c r="M28" i="3"/>
  <c r="L28" i="3"/>
  <c r="K28" i="3"/>
  <c r="J28" i="3"/>
  <c r="I28" i="3"/>
  <c r="H28" i="3"/>
  <c r="G28" i="3"/>
  <c r="F28" i="3"/>
  <c r="E28" i="3"/>
  <c r="D28" i="3"/>
  <c r="C28" i="3"/>
  <c r="B28" i="3"/>
  <c r="N27" i="3"/>
  <c r="M27" i="3"/>
  <c r="L27" i="3"/>
  <c r="K27" i="3"/>
  <c r="J27" i="3"/>
  <c r="I27" i="3"/>
  <c r="H27" i="3"/>
  <c r="G27" i="3"/>
  <c r="F27" i="3"/>
  <c r="E27" i="3"/>
  <c r="D27" i="3"/>
  <c r="C27" i="3"/>
  <c r="B27" i="3"/>
  <c r="N26" i="3"/>
  <c r="M26" i="3"/>
  <c r="L26" i="3"/>
  <c r="K26" i="3"/>
  <c r="J26" i="3"/>
  <c r="I26" i="3"/>
  <c r="H26" i="3"/>
  <c r="G26" i="3"/>
  <c r="F26" i="3"/>
  <c r="E26" i="3"/>
  <c r="D26" i="3"/>
  <c r="C26" i="3"/>
  <c r="B26" i="3"/>
  <c r="N25" i="3"/>
  <c r="M25" i="3"/>
  <c r="L25" i="3"/>
  <c r="K25" i="3"/>
  <c r="J25" i="3"/>
  <c r="I25" i="3"/>
  <c r="H25" i="3"/>
  <c r="G25" i="3"/>
  <c r="F25" i="3"/>
  <c r="E25" i="3"/>
  <c r="D25" i="3"/>
  <c r="C25" i="3"/>
  <c r="B25" i="3"/>
  <c r="N24" i="3"/>
  <c r="M24" i="3"/>
  <c r="L24" i="3"/>
  <c r="K24" i="3"/>
  <c r="J24" i="3"/>
  <c r="I24" i="3"/>
  <c r="H24" i="3"/>
  <c r="G24" i="3"/>
  <c r="F24" i="3"/>
  <c r="E24" i="3"/>
  <c r="D24" i="3"/>
  <c r="C24" i="3"/>
  <c r="B24" i="3"/>
  <c r="N23" i="3"/>
  <c r="M23" i="3"/>
  <c r="L23" i="3"/>
  <c r="K23" i="3"/>
  <c r="J23" i="3"/>
  <c r="I23" i="3"/>
  <c r="H23" i="3"/>
  <c r="G23" i="3"/>
  <c r="F23" i="3"/>
  <c r="E23" i="3"/>
  <c r="D23" i="3"/>
  <c r="C23" i="3"/>
  <c r="B23" i="3"/>
  <c r="N22" i="3"/>
  <c r="M22" i="3"/>
  <c r="L22" i="3"/>
  <c r="K22" i="3"/>
  <c r="J22" i="3"/>
  <c r="I22" i="3"/>
  <c r="H22" i="3"/>
  <c r="G22" i="3"/>
  <c r="F22" i="3"/>
  <c r="E22" i="3"/>
  <c r="D22" i="3"/>
  <c r="C22" i="3"/>
  <c r="B22" i="3"/>
  <c r="N21" i="3"/>
  <c r="M21" i="3"/>
  <c r="L21" i="3"/>
  <c r="K21" i="3"/>
  <c r="J21" i="3"/>
  <c r="I21" i="3"/>
  <c r="H21" i="3"/>
  <c r="G21" i="3"/>
  <c r="F21" i="3"/>
  <c r="E21" i="3"/>
  <c r="D21" i="3"/>
  <c r="C21" i="3"/>
  <c r="B21" i="3"/>
  <c r="N20" i="3"/>
  <c r="M20" i="3"/>
  <c r="L20" i="3"/>
  <c r="K20" i="3"/>
  <c r="J20" i="3"/>
  <c r="I20" i="3"/>
  <c r="H20" i="3"/>
  <c r="G20" i="3"/>
  <c r="F20" i="3"/>
  <c r="E20" i="3"/>
  <c r="D20" i="3"/>
  <c r="C20" i="3"/>
  <c r="B20" i="3"/>
  <c r="N19" i="3"/>
  <c r="M19" i="3"/>
  <c r="L19" i="3"/>
  <c r="K19" i="3"/>
  <c r="J19" i="3"/>
  <c r="I19" i="3"/>
  <c r="H19" i="3"/>
  <c r="G19" i="3"/>
  <c r="F19" i="3"/>
  <c r="E19" i="3"/>
  <c r="D19" i="3"/>
  <c r="C19" i="3"/>
  <c r="B19" i="3"/>
  <c r="N18" i="3"/>
  <c r="M18" i="3"/>
  <c r="L18" i="3"/>
  <c r="K18" i="3"/>
  <c r="J18" i="3"/>
  <c r="I18" i="3"/>
  <c r="H18" i="3"/>
  <c r="G18" i="3"/>
  <c r="F18" i="3"/>
  <c r="E18" i="3"/>
  <c r="D18" i="3"/>
  <c r="C18" i="3"/>
  <c r="B18" i="3"/>
  <c r="N17" i="3"/>
  <c r="M17" i="3"/>
  <c r="L17" i="3"/>
  <c r="K17" i="3"/>
  <c r="J17" i="3"/>
  <c r="I17" i="3"/>
  <c r="H17" i="3"/>
  <c r="G17" i="3"/>
  <c r="F17" i="3"/>
  <c r="E17" i="3"/>
  <c r="D17" i="3"/>
  <c r="C17" i="3"/>
  <c r="B17" i="3"/>
  <c r="N16" i="3"/>
  <c r="M16" i="3"/>
  <c r="L16" i="3"/>
  <c r="K16" i="3"/>
  <c r="J16" i="3"/>
  <c r="I16" i="3"/>
  <c r="H16" i="3"/>
  <c r="G16" i="3"/>
  <c r="F16" i="3"/>
  <c r="E16" i="3"/>
  <c r="D16" i="3"/>
  <c r="C16" i="3"/>
  <c r="B16" i="3"/>
  <c r="N15" i="3"/>
  <c r="M15" i="3"/>
  <c r="L15" i="3"/>
  <c r="K15" i="3"/>
  <c r="J15" i="3"/>
  <c r="I15" i="3"/>
  <c r="H15" i="3"/>
  <c r="G15" i="3"/>
  <c r="F15" i="3"/>
  <c r="E15" i="3"/>
  <c r="D15" i="3"/>
  <c r="C15" i="3"/>
  <c r="B15" i="3"/>
  <c r="N14" i="3"/>
  <c r="M14" i="3"/>
  <c r="L14" i="3"/>
  <c r="K14" i="3"/>
  <c r="J14" i="3"/>
  <c r="I14" i="3"/>
  <c r="H14" i="3"/>
  <c r="G14" i="3"/>
  <c r="F14" i="3"/>
  <c r="E14" i="3"/>
  <c r="D14" i="3"/>
  <c r="C14" i="3"/>
  <c r="B14" i="3"/>
  <c r="N13" i="3"/>
  <c r="M13" i="3"/>
  <c r="L13" i="3"/>
  <c r="K13" i="3"/>
  <c r="J13" i="3"/>
  <c r="I13" i="3"/>
  <c r="H13" i="3"/>
  <c r="G13" i="3"/>
  <c r="F13" i="3"/>
  <c r="E13" i="3"/>
  <c r="D13" i="3"/>
  <c r="C13" i="3"/>
  <c r="B13" i="3"/>
  <c r="N12" i="3"/>
  <c r="M12" i="3"/>
  <c r="L12" i="3"/>
  <c r="K12" i="3"/>
  <c r="J12" i="3"/>
  <c r="I12" i="3"/>
  <c r="H12" i="3"/>
  <c r="G12" i="3"/>
  <c r="F12" i="3"/>
  <c r="E12" i="3"/>
  <c r="D12" i="3"/>
  <c r="C12" i="3"/>
  <c r="B12" i="3"/>
  <c r="N11" i="3"/>
  <c r="M11" i="3"/>
  <c r="L11" i="3"/>
  <c r="K11" i="3"/>
  <c r="J11" i="3"/>
  <c r="I11" i="3"/>
  <c r="H11" i="3"/>
  <c r="G11" i="3"/>
  <c r="F11" i="3"/>
  <c r="E11" i="3"/>
  <c r="D11" i="3"/>
  <c r="C11" i="3"/>
  <c r="B11" i="3"/>
  <c r="N10" i="3"/>
  <c r="M10" i="3"/>
  <c r="L10" i="3"/>
  <c r="K10" i="3"/>
  <c r="J10" i="3"/>
  <c r="I10" i="3"/>
  <c r="H10" i="3"/>
  <c r="G10" i="3"/>
  <c r="F10" i="3"/>
  <c r="E10" i="3"/>
  <c r="D10" i="3"/>
  <c r="C10" i="3"/>
  <c r="B10" i="3"/>
  <c r="N9" i="3"/>
  <c r="M9" i="3"/>
  <c r="L9" i="3"/>
  <c r="K9" i="3"/>
  <c r="J9" i="3"/>
  <c r="I9" i="3"/>
  <c r="H9" i="3"/>
  <c r="G9" i="3"/>
  <c r="F9" i="3"/>
  <c r="E9" i="3"/>
  <c r="D9" i="3"/>
  <c r="C9" i="3"/>
  <c r="B9" i="3"/>
  <c r="N8" i="3"/>
  <c r="M8" i="3"/>
  <c r="L8" i="3"/>
  <c r="K8" i="3"/>
  <c r="J8" i="3"/>
  <c r="I8" i="3"/>
  <c r="H8" i="3"/>
  <c r="G8" i="3"/>
  <c r="F8" i="3"/>
  <c r="E8" i="3"/>
  <c r="D8" i="3"/>
  <c r="C8" i="3"/>
  <c r="B8" i="3"/>
  <c r="N7" i="3"/>
  <c r="M7" i="3"/>
  <c r="L7" i="3"/>
  <c r="K7" i="3"/>
  <c r="J7" i="3"/>
  <c r="I7" i="3"/>
  <c r="H7" i="3"/>
  <c r="G7" i="3"/>
  <c r="F7" i="3"/>
  <c r="E7" i="3"/>
  <c r="D7" i="3"/>
  <c r="C7" i="3"/>
  <c r="B7" i="3"/>
  <c r="N6" i="3"/>
  <c r="M6" i="3"/>
  <c r="L6" i="3"/>
  <c r="K6" i="3"/>
  <c r="J6" i="3"/>
  <c r="I6" i="3"/>
  <c r="H6" i="3"/>
  <c r="G6" i="3"/>
  <c r="F6" i="3"/>
  <c r="E6" i="3"/>
  <c r="D6" i="3"/>
  <c r="C6" i="3"/>
  <c r="B6" i="3"/>
  <c r="N5" i="3"/>
  <c r="M5" i="3"/>
  <c r="L5" i="3"/>
  <c r="K5" i="3"/>
  <c r="J5" i="3"/>
  <c r="I5" i="3"/>
  <c r="H5" i="3"/>
  <c r="G5" i="3"/>
  <c r="F5" i="3"/>
  <c r="E5" i="3"/>
  <c r="D5" i="3"/>
  <c r="C5" i="3"/>
  <c r="B5" i="3"/>
  <c r="N4" i="3"/>
  <c r="M4" i="3"/>
  <c r="L4" i="3"/>
  <c r="K4" i="3"/>
  <c r="J4" i="3"/>
  <c r="I4" i="3"/>
  <c r="H4" i="3"/>
  <c r="G4" i="3"/>
  <c r="F4" i="3"/>
  <c r="E4" i="3"/>
  <c r="D4" i="3"/>
  <c r="C4" i="3"/>
  <c r="B4" i="3"/>
  <c r="N3" i="3"/>
  <c r="M3" i="3"/>
  <c r="L3" i="3"/>
  <c r="K3" i="3"/>
  <c r="J3" i="3"/>
  <c r="I3" i="3"/>
  <c r="H3" i="3"/>
  <c r="G3" i="3"/>
  <c r="F3" i="3"/>
  <c r="E3" i="3"/>
  <c r="D3" i="3"/>
  <c r="C3" i="3"/>
  <c r="B3" i="3"/>
  <c r="N2" i="3"/>
  <c r="M2" i="3"/>
  <c r="L2" i="3"/>
  <c r="K2" i="3"/>
  <c r="J2" i="3"/>
  <c r="I2" i="3"/>
  <c r="H2" i="3"/>
  <c r="G2" i="3"/>
  <c r="F2" i="3"/>
  <c r="E2" i="3"/>
  <c r="D2" i="3"/>
  <c r="C2" i="3"/>
  <c r="B2" i="3"/>
  <c r="A515" i="2"/>
  <c r="A513" i="2"/>
  <c r="J214" i="3" l="1"/>
  <c r="C214" i="3"/>
  <c r="G214" i="3"/>
  <c r="K214" i="3"/>
  <c r="B214" i="3"/>
  <c r="D214" i="3"/>
  <c r="H214" i="3"/>
  <c r="L214" i="3"/>
  <c r="F214" i="3"/>
  <c r="E214" i="3"/>
  <c r="I214" i="3"/>
  <c r="M214" i="3"/>
</calcChain>
</file>

<file path=xl/connections.xml><?xml version="1.0" encoding="utf-8"?>
<connections xmlns="http://schemas.openxmlformats.org/spreadsheetml/2006/main">
  <connection id="1" interval="360" name="Connection2" type="4" refreshedVersion="5" background="1" saveData="1">
    <webPr sourceData="1" parsePre="1" consecutive="1" xl2000="1" url="https://www.worldometers.info/coronavirus"/>
  </connection>
</connections>
</file>

<file path=xl/sharedStrings.xml><?xml version="1.0" encoding="utf-8"?>
<sst xmlns="http://schemas.openxmlformats.org/spreadsheetml/2006/main" count="2169" uniqueCount="1370">
  <si>
    <t>Coronavirus</t>
  </si>
  <si>
    <t>Population</t>
  </si>
  <si>
    <t>Coronavirus Cases:</t>
  </si>
  <si>
    <t>Deaths:</t>
  </si>
  <si>
    <t>Recovered:</t>
  </si>
  <si>
    <t>Closed Cases</t>
  </si>
  <si>
    <t>Cases which had an outcome:</t>
  </si>
  <si>
    <t>Recovered / Discharged</t>
  </si>
  <si>
    <t>Deaths</t>
  </si>
  <si>
    <t>Show Graph</t>
  </si>
  <si>
    <t>Show Statistics</t>
  </si>
  <si>
    <t xml:space="preserve">linear </t>
  </si>
  <si>
    <t xml:space="preserve">logarithmic </t>
  </si>
  <si>
    <t>Latest Updates</t>
  </si>
  <si>
    <t>April 17 (GMT)</t>
  </si>
  <si>
    <t>405 new cases and 4 new deaths in India [source] [source] [source] [source]</t>
  </si>
  <si>
    <t>1060 new cases and 26 new deaths in India [source] [source] [source] [source] [source]</t>
  </si>
  <si>
    <t>883 new cases and 29 new deaths in India [source] [source] [source] [source] [source] [source]</t>
  </si>
  <si>
    <t>1034 new cases and 35 new deaths in India [source] [source] [source] [source] [source] [source]</t>
  </si>
  <si>
    <t>1248 new cases and 27 new deaths in India [source] [source] [source] [source] [source]</t>
  </si>
  <si>
    <t>759 new cases and 43 new deaths in India [source] [source] [source] [source] [source] [source]</t>
  </si>
  <si>
    <t>846 new cases and 39 new deaths in India [source] [source] [source] [source] [source] [source] [source]</t>
  </si>
  <si>
    <t>View More News view more</t>
  </si>
  <si>
    <t>China</t>
  </si>
  <si>
    <t>Iran</t>
  </si>
  <si>
    <t>Italy</t>
  </si>
  <si>
    <t>Spain</t>
  </si>
  <si>
    <t>France</t>
  </si>
  <si>
    <t>Coronavirus Worldometer Sections:</t>
  </si>
  <si>
    <t>Coronavirus Update</t>
  </si>
  <si>
    <t>Cases</t>
  </si>
  <si>
    <t>Mortality Rate</t>
  </si>
  <si>
    <t>Incubation Period</t>
  </si>
  <si>
    <t>Symptoms</t>
  </si>
  <si>
    <t>Countries with cases: basic list - detailed list</t>
  </si>
  <si>
    <t>about | faq | languages | licensing | contact</t>
  </si>
  <si>
    <t>© Copyright Worldometers.info - All rights reserved - Disclaimer &amp; Privacy Policy</t>
  </si>
  <si>
    <t>Quantcast</t>
  </si>
  <si>
    <t>COVID-19 Coronavirus Pandemic</t>
  </si>
  <si>
    <t>Graphs - Countries - Death Rate - Symptoms - Incubation - Transmission - News</t>
  </si>
  <si>
    <t>view by country</t>
  </si>
  <si>
    <t xml:space="preserve">Active Cases </t>
  </si>
  <si>
    <t>Currently Infected Patients</t>
  </si>
  <si>
    <t>in Mild Condition</t>
  </si>
  <si>
    <t>Serious or Critical</t>
  </si>
  <si>
    <t>The charts above are updated after the close of the day in GMT+0. See more graphs</t>
  </si>
  <si>
    <t>SARS-CoV-2 Transmission - Air distance, air currents, duration in air, humidity, airborne transmission, duration on objects and surfaces, floor</t>
  </si>
  <si>
    <t>Reported Cases and Deaths by Country, Territory, or Conveyance</t>
  </si>
  <si>
    <t>The coronavirus COVID-19 is affecting 210 countries and territories around the world and 2 international conveyances. The day is reset after midnight GMT+0. The list of countries and territories and their continental regional classification is based on the United Nations Geoscheme. Sources are provided under "Latest Updates". Learn more about Worldometer's COVID-19 data</t>
  </si>
  <si>
    <t>Change in April 14 - 15 US Data</t>
  </si>
  <si>
    <t>Report coronavirus cases</t>
  </si>
  <si>
    <t>Now</t>
  </si>
  <si>
    <t>Yesterday</t>
  </si>
  <si>
    <t>All</t>
  </si>
  <si>
    <t>Europe</t>
  </si>
  <si>
    <t>North America</t>
  </si>
  <si>
    <t>Asia</t>
  </si>
  <si>
    <t>South America</t>
  </si>
  <si>
    <t>Africa</t>
  </si>
  <si>
    <t>Oceania</t>
  </si>
  <si>
    <t>Country,</t>
  </si>
  <si>
    <t>Other</t>
  </si>
  <si>
    <t>Total</t>
  </si>
  <si>
    <t>New</t>
  </si>
  <si>
    <t>Recovered</t>
  </si>
  <si>
    <t>Active</t>
  </si>
  <si>
    <t>Serious,</t>
  </si>
  <si>
    <t>Critical</t>
  </si>
  <si>
    <t>Tot Cases/</t>
  </si>
  <si>
    <t>1M pop</t>
  </si>
  <si>
    <t>Deaths/</t>
  </si>
  <si>
    <t>Tests</t>
  </si>
  <si>
    <t>Tests/</t>
  </si>
  <si>
    <t>Continent</t>
  </si>
  <si>
    <t>Australia/Oceania</t>
  </si>
  <si>
    <t>World</t>
  </si>
  <si>
    <t>USA</t>
  </si>
  <si>
    <t>Germany</t>
  </si>
  <si>
    <t>UK</t>
  </si>
  <si>
    <t>N/A</t>
  </si>
  <si>
    <t>Turkey</t>
  </si>
  <si>
    <t>Belgium</t>
  </si>
  <si>
    <t>Russia</t>
  </si>
  <si>
    <t>Brazil</t>
  </si>
  <si>
    <t>Netherlands</t>
  </si>
  <si>
    <t>Canada</t>
  </si>
  <si>
    <t>Switzerland</t>
  </si>
  <si>
    <t>Portugal</t>
  </si>
  <si>
    <t>Austria</t>
  </si>
  <si>
    <t>India</t>
  </si>
  <si>
    <t>Ireland</t>
  </si>
  <si>
    <t>Sweden</t>
  </si>
  <si>
    <t>Israel</t>
  </si>
  <si>
    <t>Peru</t>
  </si>
  <si>
    <t>S. Korea</t>
  </si>
  <si>
    <t>Japan</t>
  </si>
  <si>
    <t>Chile</t>
  </si>
  <si>
    <t>Ecuador</t>
  </si>
  <si>
    <t>Poland</t>
  </si>
  <si>
    <t>Romania</t>
  </si>
  <si>
    <t>Saudi Arabia</t>
  </si>
  <si>
    <t>Denmark</t>
  </si>
  <si>
    <t>Pakistan</t>
  </si>
  <si>
    <t>Norway</t>
  </si>
  <si>
    <t>Australia</t>
  </si>
  <si>
    <t>Czechia</t>
  </si>
  <si>
    <t>Mexico</t>
  </si>
  <si>
    <t>Indonesia</t>
  </si>
  <si>
    <t>Philippines</t>
  </si>
  <si>
    <t>UAE</t>
  </si>
  <si>
    <t>Serbia</t>
  </si>
  <si>
    <t>Malaysia</t>
  </si>
  <si>
    <t>Singapore</t>
  </si>
  <si>
    <t>Belarus</t>
  </si>
  <si>
    <t>Qatar</t>
  </si>
  <si>
    <t>Ukraine</t>
  </si>
  <si>
    <t>Panama</t>
  </si>
  <si>
    <t>Dominican Republic</t>
  </si>
  <si>
    <t>Finland</t>
  </si>
  <si>
    <t>Luxembourg</t>
  </si>
  <si>
    <t>Colombia</t>
  </si>
  <si>
    <t>Thailand</t>
  </si>
  <si>
    <t>Egypt</t>
  </si>
  <si>
    <t>Argentina</t>
  </si>
  <si>
    <t>South Africa</t>
  </si>
  <si>
    <t>Morocco</t>
  </si>
  <si>
    <t>Algeria</t>
  </si>
  <si>
    <t>Greece</t>
  </si>
  <si>
    <t>Moldova</t>
  </si>
  <si>
    <t>Bangladesh</t>
  </si>
  <si>
    <t>Croatia</t>
  </si>
  <si>
    <t>Hungary</t>
  </si>
  <si>
    <t>Iceland</t>
  </si>
  <si>
    <t>Bahrain</t>
  </si>
  <si>
    <t>Kuwait</t>
  </si>
  <si>
    <t>Kazakhstan</t>
  </si>
  <si>
    <t>Estonia</t>
  </si>
  <si>
    <t>Iraq</t>
  </si>
  <si>
    <t>New Zealand</t>
  </si>
  <si>
    <t>Uzbekistan</t>
  </si>
  <si>
    <t>Slovenia</t>
  </si>
  <si>
    <t>Azerbaijan</t>
  </si>
  <si>
    <t>Armenia</t>
  </si>
  <si>
    <t>Bosnia and Herzegovina</t>
  </si>
  <si>
    <t>Lithuania</t>
  </si>
  <si>
    <t>North Macedonia</t>
  </si>
  <si>
    <t>Oman</t>
  </si>
  <si>
    <t>Slovakia</t>
  </si>
  <si>
    <t>Hong Kong</t>
  </si>
  <si>
    <t>Cameroon</t>
  </si>
  <si>
    <t>Afghanistan</t>
  </si>
  <si>
    <t>Cuba</t>
  </si>
  <si>
    <t>Bulgaria</t>
  </si>
  <si>
    <t>Tunisia</t>
  </si>
  <si>
    <t>Cyprus</t>
  </si>
  <si>
    <t>Djibouti</t>
  </si>
  <si>
    <t>Diamond Princess</t>
  </si>
  <si>
    <t>Andorra</t>
  </si>
  <si>
    <t>Ivory Coast</t>
  </si>
  <si>
    <t>Latvia</t>
  </si>
  <si>
    <t>Lebanon</t>
  </si>
  <si>
    <t>Costa Rica</t>
  </si>
  <si>
    <t>Ghana</t>
  </si>
  <si>
    <t>Niger</t>
  </si>
  <si>
    <t>Burkina Faso</t>
  </si>
  <si>
    <t>Albania</t>
  </si>
  <si>
    <t>Uruguay</t>
  </si>
  <si>
    <t>Kyrgyzstan</t>
  </si>
  <si>
    <t>Bolivia</t>
  </si>
  <si>
    <t>Channel Islands</t>
  </si>
  <si>
    <t>Honduras</t>
  </si>
  <si>
    <t>Nigeria</t>
  </si>
  <si>
    <t>Guinea</t>
  </si>
  <si>
    <t>San Marino</t>
  </si>
  <si>
    <t>Malta</t>
  </si>
  <si>
    <t>Jordan</t>
  </si>
  <si>
    <t>Palestine</t>
  </si>
  <si>
    <t>Taiwan</t>
  </si>
  <si>
    <t>Réunion</t>
  </si>
  <si>
    <t>Georgia</t>
  </si>
  <si>
    <t>Senegal</t>
  </si>
  <si>
    <t>Mauritius</t>
  </si>
  <si>
    <t>Montenegro</t>
  </si>
  <si>
    <t>Isle of Man</t>
  </si>
  <si>
    <t>DRC</t>
  </si>
  <si>
    <t>Vietnam</t>
  </si>
  <si>
    <t>Kenya</t>
  </si>
  <si>
    <t>Mayotte</t>
  </si>
  <si>
    <t>Sri Lanka</t>
  </si>
  <si>
    <t>Guatemala</t>
  </si>
  <si>
    <t>Venezuela</t>
  </si>
  <si>
    <t>Paraguay</t>
  </si>
  <si>
    <t>Faeroe Islands</t>
  </si>
  <si>
    <t>El Salvador</t>
  </si>
  <si>
    <t>Mali</t>
  </si>
  <si>
    <t>Martinique</t>
  </si>
  <si>
    <t>Guadeloupe</t>
  </si>
  <si>
    <t>Jamaica</t>
  </si>
  <si>
    <t>Rwanda</t>
  </si>
  <si>
    <t xml:space="preserve">Brunei </t>
  </si>
  <si>
    <t>Gibraltar</t>
  </si>
  <si>
    <t>Cambodia</t>
  </si>
  <si>
    <t>Congo</t>
  </si>
  <si>
    <t>Madagascar</t>
  </si>
  <si>
    <t>Trinidad and Tobago</t>
  </si>
  <si>
    <t>Ethiopia</t>
  </si>
  <si>
    <t>French Guiana</t>
  </si>
  <si>
    <t>Aruba</t>
  </si>
  <si>
    <t>Gabon</t>
  </si>
  <si>
    <t>Tanzania</t>
  </si>
  <si>
    <t>Monaco</t>
  </si>
  <si>
    <t>Myanmar</t>
  </si>
  <si>
    <t>Bermuda</t>
  </si>
  <si>
    <t>Togo</t>
  </si>
  <si>
    <t>Somalia</t>
  </si>
  <si>
    <t>Liechtenstein</t>
  </si>
  <si>
    <t>Liberia</t>
  </si>
  <si>
    <t>Barbados</t>
  </si>
  <si>
    <t>Cayman Islands</t>
  </si>
  <si>
    <t>Sint Maarten</t>
  </si>
  <si>
    <t>Guyana</t>
  </si>
  <si>
    <t>Cabo Verde</t>
  </si>
  <si>
    <t>French Polynesia</t>
  </si>
  <si>
    <t>Uganda</t>
  </si>
  <si>
    <t>Bahamas</t>
  </si>
  <si>
    <t>Zambia</t>
  </si>
  <si>
    <t>Equatorial Guinea</t>
  </si>
  <si>
    <t>Libya</t>
  </si>
  <si>
    <t>Macao</t>
  </si>
  <si>
    <t>Haiti</t>
  </si>
  <si>
    <t>Guinea-Bissau</t>
  </si>
  <si>
    <t>Saint Martin</t>
  </si>
  <si>
    <t>Benin</t>
  </si>
  <si>
    <t>Eritrea</t>
  </si>
  <si>
    <t>Syria</t>
  </si>
  <si>
    <t>Sudan</t>
  </si>
  <si>
    <t>Mongolia</t>
  </si>
  <si>
    <t>Mozambique</t>
  </si>
  <si>
    <t>Nepal</t>
  </si>
  <si>
    <t>Maldives</t>
  </si>
  <si>
    <t>Chad</t>
  </si>
  <si>
    <t>Sierra Leone</t>
  </si>
  <si>
    <t>Zimbabwe</t>
  </si>
  <si>
    <t>Antigua and Barbuda</t>
  </si>
  <si>
    <t>Angola</t>
  </si>
  <si>
    <t>Laos</t>
  </si>
  <si>
    <t>Belize</t>
  </si>
  <si>
    <t>New Caledonia</t>
  </si>
  <si>
    <t>Timor-Leste</t>
  </si>
  <si>
    <t>Fiji</t>
  </si>
  <si>
    <t>Malawi</t>
  </si>
  <si>
    <t>Eswatini</t>
  </si>
  <si>
    <t>Dominica</t>
  </si>
  <si>
    <t>Namibia</t>
  </si>
  <si>
    <t>Botswana</t>
  </si>
  <si>
    <t>Saint Lucia</t>
  </si>
  <si>
    <t>Curaçao</t>
  </si>
  <si>
    <t>Grenada</t>
  </si>
  <si>
    <t>Saint Kitts and Nevis</t>
  </si>
  <si>
    <t>CAR</t>
  </si>
  <si>
    <t>St. Vincent Grenadines</t>
  </si>
  <si>
    <t>Turks and Caicos</t>
  </si>
  <si>
    <t>Falkland Islands</t>
  </si>
  <si>
    <t>Greenland</t>
  </si>
  <si>
    <t>Montserrat</t>
  </si>
  <si>
    <t>Seychelles</t>
  </si>
  <si>
    <t>Suriname</t>
  </si>
  <si>
    <t>MS Zaandam</t>
  </si>
  <si>
    <t>Gambia</t>
  </si>
  <si>
    <t>Nicaragua</t>
  </si>
  <si>
    <t>Vatican City</t>
  </si>
  <si>
    <t>Mauritania</t>
  </si>
  <si>
    <t>Papua New Guinea</t>
  </si>
  <si>
    <t>St. Barth</t>
  </si>
  <si>
    <t>Western Sahara</t>
  </si>
  <si>
    <t>Burundi</t>
  </si>
  <si>
    <t>Bhutan</t>
  </si>
  <si>
    <t>British Virgin Islands</t>
  </si>
  <si>
    <t>Sao Tome and Principe</t>
  </si>
  <si>
    <t>South Sudan</t>
  </si>
  <si>
    <t>Anguilla</t>
  </si>
  <si>
    <t>Caribbean Netherlands</t>
  </si>
  <si>
    <t>Saint Pierre Miquelon</t>
  </si>
  <si>
    <t>Yemen</t>
  </si>
  <si>
    <t>Total:</t>
  </si>
  <si>
    <t>Highlighted in green</t>
  </si>
  <si>
    <t>Highlighted in grey</t>
  </si>
  <si>
    <t>The "New" columns for China display the previous day changes (as China reports after the day is over). For all other countries, the "New" columns display the changes for the current day while still in progress.</t>
  </si>
  <si>
    <t>[back to top ↑]</t>
  </si>
  <si>
    <t>14 new cases in Nepal [source]</t>
  </si>
  <si>
    <t>15 new cases and 1 new death in Iceland [source]</t>
  </si>
  <si>
    <t>141 new cases in Djibouti [source]</t>
  </si>
  <si>
    <t>360 new cases and 19 new deaths in Romania [source] [source]</t>
  </si>
  <si>
    <t>4 new cases in Zambia [source]</t>
  </si>
  <si>
    <t>40 new cases in Bahrain [source]</t>
  </si>
  <si>
    <t>372 new cases and 7 new deaths in Serbia [source]</t>
  </si>
  <si>
    <t>120 new cases and 7 new deaths in Finland [source]</t>
  </si>
  <si>
    <t>5599 new cases and 847 new deaths in the United Kingdom [source]</t>
  </si>
  <si>
    <t>6 new cases in Madagascar [source]</t>
  </si>
  <si>
    <t>36 new cases and 3 new deaths in the Republic of North Macedonia [source]</t>
  </si>
  <si>
    <t>762 new cases and 4 new deaths in Saudi Arabia [source]</t>
  </si>
  <si>
    <t>17 new cases and 1 new death in Liberia [source]</t>
  </si>
  <si>
    <t>1235 new cases and 144 new deaths in the Netherlands [source]</t>
  </si>
  <si>
    <t>23 new cases and 2 new deaths in Andorra [source]</t>
  </si>
  <si>
    <t>96 new cases in Kazakhstan [source]</t>
  </si>
  <si>
    <t>11 new cases in Sierra Leone [source]</t>
  </si>
  <si>
    <t>194 new cases and 15 new deaths in Denmark [source]</t>
  </si>
  <si>
    <t>23 new cases and 1 new death in Croatia [source]</t>
  </si>
  <si>
    <t>676 new cases and 67 new deaths in Sweden [source] [source]</t>
  </si>
  <si>
    <t>41 new cases in Uzbekistan [source]</t>
  </si>
  <si>
    <t>560 new cases in Qatar [source]</t>
  </si>
  <si>
    <t>32 new cases and 3 new deaths in Bosnia and Herzegovina [source]</t>
  </si>
  <si>
    <t>2 new cases in Togo [source]</t>
  </si>
  <si>
    <t>3 new cases in Maldives [source]</t>
  </si>
  <si>
    <t>181 new cases and 28 new deaths in Portugal [source]</t>
  </si>
  <si>
    <t>134 new cases and 2 new deaths in Kuwait [source]</t>
  </si>
  <si>
    <t>1499 new cases and 89 new deaths in Iran [source]</t>
  </si>
  <si>
    <t>36 new cases and 5 new deaths in Slovenia [source]</t>
  </si>
  <si>
    <t>7 new cases in Senegal [source]</t>
  </si>
  <si>
    <t>10 new cases in Malta [source]</t>
  </si>
  <si>
    <t>12 new cases and 1 new death in Mayotte [source]</t>
  </si>
  <si>
    <t>4 new cases in Ethiopia [source]</t>
  </si>
  <si>
    <t>575 new cases and 2 new deaths in Belarus [source]</t>
  </si>
  <si>
    <t>5 new cases in Lebanon [source]</t>
  </si>
  <si>
    <t>28 new cases in the State of Palestine [source]</t>
  </si>
  <si>
    <t>69 new cases and 2 new deaths in Malaysia [source]</t>
  </si>
  <si>
    <t>10 new cases in French Guiana [source]</t>
  </si>
  <si>
    <t>2 new cases in Bermuda [source]</t>
  </si>
  <si>
    <t>21 new cases in Albania [source]</t>
  </si>
  <si>
    <t>4 new cases in China, Hong Kong SAR [source]</t>
  </si>
  <si>
    <t>12 new cases in Kenya [source]</t>
  </si>
  <si>
    <t>1329 new cases and 306 new deaths in Belgium [source]</t>
  </si>
  <si>
    <t>407 new cases and 24 new deaths in Indonesia [source]</t>
  </si>
  <si>
    <t>2 new cases in Guyana [source]</t>
  </si>
  <si>
    <t>266 new cases and 15 new deaths in Bangladesh [source]</t>
  </si>
  <si>
    <t>25 new cases and 2 new deaths in Estonia [source]</t>
  </si>
  <si>
    <t>2 new cases in Haiti [source]</t>
  </si>
  <si>
    <t>4070 new cases and 41 new deaths in Russia [source]</t>
  </si>
  <si>
    <t>218 new cases and 25 new deaths in the Philippines [source]</t>
  </si>
  <si>
    <t>20 new cases and 1 new death in the DR Congo [source]</t>
  </si>
  <si>
    <t>66 new cases in Afghanistan [source]</t>
  </si>
  <si>
    <t>7 new cases in Latvia [source]</t>
  </si>
  <si>
    <t>42 new cases and 1 new death in Armenia [source]</t>
  </si>
  <si>
    <t>501 new cases and 9 new deaths in Ukraine [source]</t>
  </si>
  <si>
    <t>22 new cases in Georgia [source]</t>
  </si>
  <si>
    <t>21 new cases in Lithuania [source]</t>
  </si>
  <si>
    <t>13 new cases and 1 new death in El Salvador [source]</t>
  </si>
  <si>
    <t>111 new cases and 14 new deaths in Hungary [source] [source]</t>
  </si>
  <si>
    <t>106 new cases and 7 new deaths in Pakistan [source]</t>
  </si>
  <si>
    <t>23 new cases in Kyrgyzstan [source]</t>
  </si>
  <si>
    <t>28 new cases and 1 new death in Thailand [source]</t>
  </si>
  <si>
    <t>1 new case in the British Virgin Islands [source]</t>
  </si>
  <si>
    <t>1 new case in Gibraltar [source]</t>
  </si>
  <si>
    <t>34 new cases in Côte d'Ivoire [source]</t>
  </si>
  <si>
    <t>16 new cases and 6 new deaths in Honduras [source]</t>
  </si>
  <si>
    <t>15 new cases in Gabon [source]</t>
  </si>
  <si>
    <t>22 new cases and 1 new death in South Korea [source] [source]</t>
  </si>
  <si>
    <t>18 new cases and 2 new deaths in Guatemala [source]</t>
  </si>
  <si>
    <t>24 new cases and 2 new deaths in Bolivia [source]</t>
  </si>
  <si>
    <t>25 new cases in Paraguay [source]</t>
  </si>
  <si>
    <t>25 new cases and 1 new death in Niger [source]</t>
  </si>
  <si>
    <t>8 new cases and 2 new deaths in New Zealand,  a man in his 90s and a woman in her 80s with an underlying health condition  [source]</t>
  </si>
  <si>
    <t>1 new case in the Cayman Islands [source]</t>
  </si>
  <si>
    <t>1 new case in Zimbabwe [source]</t>
  </si>
  <si>
    <t>265 new cases and 6 new deaths in Panama [source]</t>
  </si>
  <si>
    <t>450 new cases and 37 new deaths in Mexico [source]</t>
  </si>
  <si>
    <t>98 new cases and 10 new deaths in Argentina [source] [source]</t>
  </si>
  <si>
    <t>2073 new cases and 190 new deaths in Brazil [source]</t>
  </si>
  <si>
    <t>1 new case in Libya [source]</t>
  </si>
  <si>
    <t>29567 new cases and 2174 new deaths in the United States</t>
  </si>
  <si>
    <t>NOTE: Changes in New York State Data following the new CDC guidelines on "Case" and "Death" definition</t>
  </si>
  <si>
    <t>Note on Michigan death data: MDHHS staff has put in place, a weekly review death certificate data maintained in Vital Records reporting systems. As a part of this process, records that identify COVID-19 infection as a contributing factor to death are compared against all laboratory confirmed cases of COVID-19 in the Michigan Disease Surveillance System (MDSS). If a death certificate is matched to a confirmed COVID-19 case and that record in the MDSS does not indicate a death, the MDSS record is updated to indicate the death and the appropriate local health department is notified. These matched deaths are then included with mortality information posted to the Michigan Coronavirus website. As a result of this week’s assessment, today’s data includes 65 additional deaths that have been identified through this methodology. [source]</t>
  </si>
  <si>
    <t xml:space="preserve">New York City retracted 145 deaths previously reported, on April 15, to have taken place in Brooklyn and Manhattann [source] [source] </t>
  </si>
  <si>
    <t>7 new cases in Venezuela [source]</t>
  </si>
  <si>
    <t>132 new cases and 3 new deaths in Czechia [source]</t>
  </si>
  <si>
    <t>605 new cases and 12 new deaths in Japan [source] [source] [source] [source] [source] [source]</t>
  </si>
  <si>
    <t>9 new cases in Uruguay</t>
  </si>
  <si>
    <t>108 new cases and 2 new deaths in Norway [source]</t>
  </si>
  <si>
    <t>15 new cases in Montenegro [source]</t>
  </si>
  <si>
    <t>4 new cases in Burkina Faso [source]</t>
  </si>
  <si>
    <t>2945 new cases and 248 new deaths in Germany [source]</t>
  </si>
  <si>
    <t>4289 new cases and 503 new deaths in Spain [source] [source]</t>
  </si>
  <si>
    <t>128 new cases and 13 new deaths in Colombia [source]</t>
  </si>
  <si>
    <t>3 new cases in Réunion [source]</t>
  </si>
  <si>
    <t>35 new cases and 1 new death in Nigeria [source]</t>
  </si>
  <si>
    <t>10 new cases and 4 new deaths in Channel Islands [source]</t>
  </si>
  <si>
    <t>126 new cases and 17 new deaths in Austria [source]</t>
  </si>
  <si>
    <t>148 new cases and 5 new deaths in Cameroon [source] [source]</t>
  </si>
  <si>
    <t>42 new cases and 2 new deaths in Tunisia [source]</t>
  </si>
  <si>
    <t>16 new cases in Costa Rica [source]</t>
  </si>
  <si>
    <t>1727 new cases and 185 new deaths in Canada [source]</t>
  </si>
  <si>
    <t>17164 new cases and 753 new deaths in France [source]</t>
  </si>
  <si>
    <t>18 new cases in Jamaica [source]</t>
  </si>
  <si>
    <t>99 new cases and 14 new deaths in South Africa [source]</t>
  </si>
  <si>
    <t>724 new cases and 42 new deaths in Ireland [source] [source]</t>
  </si>
  <si>
    <t>2 new cases and 1 new death in Aruba [source]</t>
  </si>
  <si>
    <t>12 new cases in Iceland [source]</t>
  </si>
  <si>
    <t>1 new case in Jordan [source]</t>
  </si>
  <si>
    <t>107 new cases and 1 new death in Kazakhstan [source]</t>
  </si>
  <si>
    <t>28 new cases in Isle of Man [source]</t>
  </si>
  <si>
    <t>2 new cases in Rwanda [source]</t>
  </si>
  <si>
    <t>257 new cases and 12 new deaths in Israel [source]</t>
  </si>
  <si>
    <t>1016 new cases and 20 new deaths in Peru [source]</t>
  </si>
  <si>
    <t>105 new cases and 8 new deaths in Moldova [source]</t>
  </si>
  <si>
    <t>168 new cases and 13 new deaths in Egypt [source]</t>
  </si>
  <si>
    <t>460 new cases and 2 new deaths in the United Arab Emirates [source]</t>
  </si>
  <si>
    <t>259 new cases and 3 new deaths in Morocco [source]</t>
  </si>
  <si>
    <t>42 new cases in Georgia [source]</t>
  </si>
  <si>
    <t>23 new cases in Mali [source]</t>
  </si>
  <si>
    <t>71 new cases in Luxembourg [source]</t>
  </si>
  <si>
    <t>37 new cases and 2 new deaths in Lithuania [source]</t>
  </si>
  <si>
    <t>4801 new cases and 125 new deaths in Turkey [source]</t>
  </si>
  <si>
    <t>3786 new cases and 525 new deaths in Italy [source]</t>
  </si>
  <si>
    <t>367 new cases and 15 new deaths in Ecuador [source]</t>
  </si>
  <si>
    <t>29 new cases in Bahrain [source]</t>
  </si>
  <si>
    <t>1 new case in the Turks and Caicos Islands [source]</t>
  </si>
  <si>
    <t>108 new cases and 12 new deaths in Algeria [source]</t>
  </si>
  <si>
    <t>728 new cases in Singapore [source]</t>
  </si>
  <si>
    <t>396 new cases and 42 new deaths in Switzerland [source]</t>
  </si>
  <si>
    <t>19 new cases and 1 new death in Iraq [source]</t>
  </si>
  <si>
    <t>336 new cases and 28 new deaths in Poland [source]</t>
  </si>
  <si>
    <t>156 new cases in Djibouti [source]</t>
  </si>
  <si>
    <t>1 new case and 1 new death in Eswatini [source]</t>
  </si>
  <si>
    <t>48 new cases and 3 new deaths in Cuba [source]</t>
  </si>
  <si>
    <t>534 new cases and 11 new deaths in Chile [source]</t>
  </si>
  <si>
    <t>15 new cases and 3 new deaths in Greece [source]</t>
  </si>
  <si>
    <t>5 new cases in Papua New Guinea [source]</t>
  </si>
  <si>
    <t>20 new cases in Cyprus [source]</t>
  </si>
  <si>
    <t>107 new cases and 1 new death in the Republic of North Macedonia [source]</t>
  </si>
  <si>
    <t>141 new cases and 7 new deaths in the Dominican Republic [source]</t>
  </si>
  <si>
    <t>34 new cases in Guinea [source]</t>
  </si>
  <si>
    <t>2 new cases in Mozambique [source]</t>
  </si>
  <si>
    <t>53 new cases and 2 new deaths in Bulgaria [source]</t>
  </si>
  <si>
    <t>21 new cases in Senegal [source]</t>
  </si>
  <si>
    <t>2 new deaths in Togo [source]</t>
  </si>
  <si>
    <t>4617 new cases and 861 new deaths in the United Kingdom [source]</t>
  </si>
  <si>
    <t>33 new cases and 2 new deaths in San Marino [source]</t>
  </si>
  <si>
    <t>445 new cases and 4 new deaths in Serbia [source]</t>
  </si>
  <si>
    <t>9 new cases and 1 new death in Kenya [source]</t>
  </si>
  <si>
    <t>132 new cases and 3 new deaths in Finland [source]</t>
  </si>
  <si>
    <t>30 new cases and 2 new deaths in Azerbaijan [source]</t>
  </si>
  <si>
    <t>518 new cases and 4 new deaths in Saudi Arabia [source]</t>
  </si>
  <si>
    <t>16 new cases in Mayotte [source]</t>
  </si>
  <si>
    <t>536 new cases and 17 new deaths in Pakistan [source]</t>
  </si>
  <si>
    <t>2 new cases in Sierra Leone [source]</t>
  </si>
  <si>
    <t>4 new cases in Sint Maarten [source]</t>
  </si>
  <si>
    <t>50 new cases and 2 new deaths in Croatia [source]</t>
  </si>
  <si>
    <t>613 new cases and 130 new deaths in Sweden [source] [source]</t>
  </si>
  <si>
    <t>6 new cases in Tanzania [source]</t>
  </si>
  <si>
    <t>1061 new cases and 181 new deaths in the Netherlands [source]</t>
  </si>
  <si>
    <t>198 new cases and 12 new deaths in Denmark [source]</t>
  </si>
  <si>
    <t>750 new cases and 30 new deaths in Portugal [source]</t>
  </si>
  <si>
    <t>392 new cases in Qatar [source]</t>
  </si>
  <si>
    <t>57 new cases and 2 new deaths in Bosnia and Herzegovina [source]</t>
  </si>
  <si>
    <t>24 new cases and 1 new death in Albania [source]</t>
  </si>
  <si>
    <t>1606 new cases and 92 new deaths in Iran [source]</t>
  </si>
  <si>
    <t>1 new case in Madagascar [source]</t>
  </si>
  <si>
    <t>20 new cases in Slovenia [source]</t>
  </si>
  <si>
    <t>13 new cases in Malta [source]</t>
  </si>
  <si>
    <t>491 new cases and 20 new deaths in Romania [source]</t>
  </si>
  <si>
    <t>114 new cases and 2 new deaths in Slovakia [source]</t>
  </si>
  <si>
    <t>56 new cases and 5 new deaths in Afghanistan [source]</t>
  </si>
  <si>
    <t>476 new cases and 4 new deaths in Belarus [source]</t>
  </si>
  <si>
    <t>2 new cases in Botswana [source]</t>
  </si>
  <si>
    <t>7 new cases in Ethiopia [source]</t>
  </si>
  <si>
    <t>119 new cases in Kuwait [source]</t>
  </si>
  <si>
    <t>110 new cases and 1 new death in Malaysia [source]</t>
  </si>
  <si>
    <t>34 new cases and 1 new death in Estonia [source]</t>
  </si>
  <si>
    <t>1236 new cases and 417 new deaths in Belgium [source]</t>
  </si>
  <si>
    <t>380 new cases and 27 new deaths in Indonesia [source]</t>
  </si>
  <si>
    <t>1 new case in China, Hong Kong SAR [source]</t>
  </si>
  <si>
    <t>341 new cases and 10 new deaths in Bangladesh [source]</t>
  </si>
  <si>
    <t>13 new cases and 1 new death in the DR Congo [source]</t>
  </si>
  <si>
    <t>4 new cases in Chad [source]</t>
  </si>
  <si>
    <t>21 new cases in Australia [source] [source] [source]</t>
  </si>
  <si>
    <t>207 new cases and 13 new deaths in the Philippines [source]</t>
  </si>
  <si>
    <t>3448 new cases and 34 new deaths in Russia [source]</t>
  </si>
  <si>
    <t>48 new cases and 1 new death in Armenia [source]</t>
  </si>
  <si>
    <t>9 new cases in Latvia [source]</t>
  </si>
  <si>
    <t>10 new cases in Timor-Leste [source]</t>
  </si>
  <si>
    <t>109 new cases in Oman [source]</t>
  </si>
  <si>
    <t>397 new cases and 8 new deaths in Ukraine [source]</t>
  </si>
  <si>
    <t>5 new cases in El Salvador [source]</t>
  </si>
  <si>
    <t>73 new cases and 8 new deaths in Hungary [source]</t>
  </si>
  <si>
    <t>47 new cases in Uzbekistan [source]</t>
  </si>
  <si>
    <t>17 new cases in Kyrgyzstan [source]</t>
  </si>
  <si>
    <t>1 new case in Fiji [source]</t>
  </si>
  <si>
    <t>29 new cases and 3 new deaths in Thailand [source]</t>
  </si>
  <si>
    <t>1 new case in Mongolia [source]</t>
  </si>
  <si>
    <t>11 new cases in Myanmar [source]</t>
  </si>
  <si>
    <t>1 new death in Antigua and Barbuda [source]</t>
  </si>
  <si>
    <t>7 new cases and 4 new deaths in Honduras [source] [source]</t>
  </si>
  <si>
    <t>44 new cases and 1 new death in Bolivia. Death of a 66-year-old man in La Guardia [source] [source]</t>
  </si>
  <si>
    <t>16 new cases in Guatemala [source] [source]</t>
  </si>
  <si>
    <t>22 new cases and 4 new deaths in South Korea [source]</t>
  </si>
  <si>
    <t>15 new cases in New Zealand [source]</t>
  </si>
  <si>
    <t>26 new cases in China</t>
  </si>
  <si>
    <t>13 new cases in Paraguay [source]</t>
  </si>
  <si>
    <t>46 new cases in China: 34 imported and 12 local (5 in Guangdong, 4 in Heilongjiang, 3 in Beijing) [source]</t>
  </si>
  <si>
    <t>2 new cases in Barbados [source]</t>
  </si>
  <si>
    <t>448 new cases and 43 new deaths in Mexico [source]</t>
  </si>
  <si>
    <t>605 new cases and 12 new deaths in Japan [source]</t>
  </si>
  <si>
    <t>174 new cases and 11 new deaths in Norway [source]</t>
  </si>
  <si>
    <t>6599 new cases and 557 new deaths in Spain [source] [source] [source]</t>
  </si>
  <si>
    <t>294 new cases and 10 new deaths in Argentina [source] [source]</t>
  </si>
  <si>
    <t>177 new cases and 8 new deaths in Panama [source]</t>
  </si>
  <si>
    <t>30342 new cases and 2618 new deaths in the United States</t>
  </si>
  <si>
    <t>New York Governor Cuomo: "we will begin reporting all categories of fatalities pursuant to new CDC guidelines and are contacting facilities to get updated numbers" There may be additional people who died that have not been counted because not in a hospital</t>
  </si>
  <si>
    <t>1316 new cases and 107 new deaths in Canada [source]</t>
  </si>
  <si>
    <t>124 new cases and 9 new deaths in Austria [source]</t>
  </si>
  <si>
    <t>16 new cases in Côte d'Ivoire [source]</t>
  </si>
  <si>
    <t>3348 new cases and 225 new deaths in Brazil [source] [source]</t>
  </si>
  <si>
    <t>21 new cases in San Marino [source]</t>
  </si>
  <si>
    <t>190 new cases and 5 new deaths in Czechia [source] [source]</t>
  </si>
  <si>
    <t>6 new cases in the Cayman Islands [source]</t>
  </si>
  <si>
    <t>1 new case and 1 new death in Uruguay [source]</t>
  </si>
  <si>
    <t>5 new cases in Ghana [source]</t>
  </si>
  <si>
    <t>4 new cases in Bahamas [source]</t>
  </si>
  <si>
    <t>66 new cases in the State of Palestine [source]</t>
  </si>
  <si>
    <t>2543 new cases and 309 new deaths in Germany [source]</t>
  </si>
  <si>
    <t>13 new cases in Libya [source]</t>
  </si>
  <si>
    <t>8 new cases in Guyana [source]</t>
  </si>
  <si>
    <t>14 new cases in Niger [source]</t>
  </si>
  <si>
    <t>34 new cases and 1 new death in Nigeria [source]</t>
  </si>
  <si>
    <t>126 new cases and 4 new deaths in Colombia [source]</t>
  </si>
  <si>
    <t>14 new cases and 2 new deaths in Burkina Faso [source]</t>
  </si>
  <si>
    <t>24 new cases in Bermuda [source]</t>
  </si>
  <si>
    <t>6 new cases in Zimbabwe [source]</t>
  </si>
  <si>
    <t>20 new cases and 1 new death in Jamaica [source]</t>
  </si>
  <si>
    <t>1 new case in Sint Maarten [source]</t>
  </si>
  <si>
    <t>33 new cases and 1 new death in Tunisia [source]</t>
  </si>
  <si>
    <t>2 new deaths in Monaco [source]</t>
  </si>
  <si>
    <t>2 new cases in Maldives. 1st in Male’ [source] [source]</t>
  </si>
  <si>
    <t>1 new case in the Central African Republic [source]</t>
  </si>
  <si>
    <t>8 new cases and 1 new death in Costa Rica [source]</t>
  </si>
  <si>
    <t>337 new cases and 21 new deaths in Romania [source]</t>
  </si>
  <si>
    <t>7 new cases and 2 new deaths in Channel Islands [source]</t>
  </si>
  <si>
    <t>1172 new cases and 24 new deaths in Peru [source]</t>
  </si>
  <si>
    <t>455 new cases and 7 new deaths in Israel [source]</t>
  </si>
  <si>
    <t>2 new cases in Gibraltar [source]</t>
  </si>
  <si>
    <t>5 new cases in Sri Lanka [source]</t>
  </si>
  <si>
    <t>20 new cases and 3 new deaths in Somalia [source]</t>
  </si>
  <si>
    <t>155 new cases and 5 new deaths in Egypt [source]</t>
  </si>
  <si>
    <t>432 new cases and 5 new deaths in the United Arab Emirates [source]</t>
  </si>
  <si>
    <t>1 new case and 1 new death in Aruba [source]</t>
  </si>
  <si>
    <t>1 new case in Haiti [source]</t>
  </si>
  <si>
    <t>546 new cases and 15 new deaths in Pakistan [source]</t>
  </si>
  <si>
    <t>4560 new cases and 1438 new deaths in France [source]</t>
  </si>
  <si>
    <t>137 new cases in Uzbekistan [source]</t>
  </si>
  <si>
    <t>4 new cases in Syria [source]</t>
  </si>
  <si>
    <t>1068 new cases and 38 new deaths in Ireland [source]</t>
  </si>
  <si>
    <t>4 new cases in Jordan [source]</t>
  </si>
  <si>
    <t>400 new cases and 65 new deaths in Switzerland [source] [source]</t>
  </si>
  <si>
    <t>136 new cases and 1 new death in Morocco [source]</t>
  </si>
  <si>
    <t>4281 new cases and 115 new deaths in Turkey [source]</t>
  </si>
  <si>
    <t>63 new cases and 2 new deaths in Kazakhstan [source]</t>
  </si>
  <si>
    <t>66 new cases and 2 new deaths in Luxembourg [source]</t>
  </si>
  <si>
    <t>91 new cases and 7 new deaths in South Africa [source] [source]</t>
  </si>
  <si>
    <t>255 new cases and 19 new deaths in Ecuador [source]</t>
  </si>
  <si>
    <t>115 new cases and 5 new deaths in Moldova [source]</t>
  </si>
  <si>
    <t>90 new cases and 10 new deaths in Algeria [source]</t>
  </si>
  <si>
    <t>10 new cases in Equatorial Guinea [source]</t>
  </si>
  <si>
    <t>15 new cases and 1 new death in Iraq [source]</t>
  </si>
  <si>
    <t>2667 new cases and 578 new deaths in Italy [source]</t>
  </si>
  <si>
    <t>35 new cases and 1 new death in Tanzania [source]</t>
  </si>
  <si>
    <t>380 new cases and 23 new deaths in Poland [source]</t>
  </si>
  <si>
    <t>21 new cases and 1 new death in Lithuania [source]</t>
  </si>
  <si>
    <t>1 new case in Mozambique [source]</t>
  </si>
  <si>
    <t>43 new cases in Congo [source]</t>
  </si>
  <si>
    <t>22 new cases and 1 new death in Greece [source]</t>
  </si>
  <si>
    <t>356 new cases and 2 new deaths in Chile [source]</t>
  </si>
  <si>
    <t>72 new cases in Djibouti [source]</t>
  </si>
  <si>
    <t>447 new cases in Singapore [source]</t>
  </si>
  <si>
    <t>328 new cases and 6 new deaths in the Dominican Republic [source]</t>
  </si>
  <si>
    <t>1 new case in Trinidad and Tobago [source]</t>
  </si>
  <si>
    <t>34 new cases and 1 new death in Bulgaria [source]</t>
  </si>
  <si>
    <t>14 new cases and 2 new deaths in Andorra [source]</t>
  </si>
  <si>
    <t>3 new cases in Saint Martin [source]</t>
  </si>
  <si>
    <t>45 new cases in Cabo Verde [source]</t>
  </si>
  <si>
    <t>76 new cases and 8 new deaths in Finland [source]</t>
  </si>
  <si>
    <t>7 new cases in Iceland [source]</t>
  </si>
  <si>
    <t>2 new cases in Madagascar [source]</t>
  </si>
  <si>
    <t>4603 new cases and 761 new deaths in the United Kingdom [source]</t>
  </si>
  <si>
    <t>41 new cases and 1 new death in Guinea [source]</t>
  </si>
  <si>
    <t>56 new cases in Azerbaijan [source]</t>
  </si>
  <si>
    <t>408 new cases and 5 new deaths in Serbia [source]</t>
  </si>
  <si>
    <t>4 new cases in Mali [source]</t>
  </si>
  <si>
    <t>28 new cases and 4 new deaths in Slovakia [source]</t>
  </si>
  <si>
    <t>66 new cases and 1 new death in the Republic of North Macedonia [source]</t>
  </si>
  <si>
    <t>3 new deaths in Cameroon [source]</t>
  </si>
  <si>
    <t>143 new cases in Bahrain [source]</t>
  </si>
  <si>
    <t>493 new cases and 6 new deaths in Saudi Arabia [source]</t>
  </si>
  <si>
    <t>4 new cases in Togo [source]</t>
  </si>
  <si>
    <t>15 new cases in Senegal [source]</t>
  </si>
  <si>
    <t>170 new cases and 10 new deaths in Denmark [source]</t>
  </si>
  <si>
    <t>37 new cases and 2 new deaths in Croatia [source]</t>
  </si>
  <si>
    <t>482 new cases and 170 new deaths in Sweden [source]</t>
  </si>
  <si>
    <t>734 new cases and 189 new deaths in the Netherlands [source]</t>
  </si>
  <si>
    <t>283 new cases in Qatar [source]</t>
  </si>
  <si>
    <t>643 new cases and 32 new deaths in Portugal [source]</t>
  </si>
  <si>
    <t>447 new cases and 3 new deaths in Belarus [source]</t>
  </si>
  <si>
    <t>27 new cases and 1 new death in Bosnia and Herzegovina [source]</t>
  </si>
  <si>
    <t>6 new cases in Malta [source]</t>
  </si>
  <si>
    <t>3 new cases in Zambia [source]</t>
  </si>
  <si>
    <t>2 new cases and 2 new deaths in Isle of Man [source]</t>
  </si>
  <si>
    <t>17 new cases in Lebanon [source]</t>
  </si>
  <si>
    <t>1512 new cases and 94 new deaths in Iran [source]</t>
  </si>
  <si>
    <t>85 new cases and 1 new death in Malaysia [source]</t>
  </si>
  <si>
    <t>50 new cases in Kuwait [source]</t>
  </si>
  <si>
    <t>19 new cases and 1 new death in Albania [source]</t>
  </si>
  <si>
    <t>27 new cases and 4 new deaths in Estonia [source]</t>
  </si>
  <si>
    <t>2454 new cases and 283 new deaths in Belgium [source]</t>
  </si>
  <si>
    <t>47 new cases and 2 new deaths in Australia [source] [source]</t>
  </si>
  <si>
    <t>3 new cases in Ethiopia [source]</t>
  </si>
  <si>
    <t>297 new cases and 10 new deaths in Indonesia [source]</t>
  </si>
  <si>
    <t>28 new cases and 5 new deaths in Slovenia [source]</t>
  </si>
  <si>
    <t>219 new cases and 4 new deaths in Bangladesh [source]</t>
  </si>
  <si>
    <t>2 new cases in Timor-Leste [source]</t>
  </si>
  <si>
    <t>230 new cases and 14 new deaths in the Philippines [source]</t>
  </si>
  <si>
    <t>3388 new cases and 28 new deaths in Russia [source]</t>
  </si>
  <si>
    <t>44 new cases and 1 new death in Armenia [source]</t>
  </si>
  <si>
    <t>5 new cases in Montenegro [source]</t>
  </si>
  <si>
    <t>6 new cases in Georgia [source]</t>
  </si>
  <si>
    <t>392 new cases and 10 new deaths in Ukraine [source]</t>
  </si>
  <si>
    <t>23 new cases in Gabon [source]</t>
  </si>
  <si>
    <t>70 new cases and 2 new deaths in Afghanistan [source]</t>
  </si>
  <si>
    <t>2 new cases in Taiwan [source]</t>
  </si>
  <si>
    <t>10 new cases in El Salvador [source]</t>
  </si>
  <si>
    <t>97 new cases in Oman [source]</t>
  </si>
  <si>
    <t>1 new death in Diamond Princess [source]</t>
  </si>
  <si>
    <t>67 new cases and 12 new deaths in Hungary [source] [source]</t>
  </si>
  <si>
    <t>19 new cases in Kyrgyzstan [source]</t>
  </si>
  <si>
    <t>30 new cases and 2 new deaths in Thailand [source]</t>
  </si>
  <si>
    <t>8 new cases in Venezuela [source]</t>
  </si>
  <si>
    <t>11 new cases in Myanmar [source] [source]</t>
  </si>
  <si>
    <t>741 new cases and 32 new deaths in Japan [source]</t>
  </si>
  <si>
    <t>43 new cases in Bolivia [source]</t>
  </si>
  <si>
    <t>2 new cases in Vietnam [source]</t>
  </si>
  <si>
    <t>1 new case and 2 new deaths in Martinique [source]</t>
  </si>
  <si>
    <t>385 new cases and 74 new deaths in Mexico [source]</t>
  </si>
  <si>
    <t>12 new cases and 5 new deaths in Honduras [source]</t>
  </si>
  <si>
    <t>27 new cases and 3 new deaths in South Korea [source] [source]</t>
  </si>
  <si>
    <t>2 new cases and 1 new death in Paraguay [source]</t>
  </si>
  <si>
    <t>20 new cases in New Zealand [source]</t>
  </si>
  <si>
    <t>13 new cases in Guatemala [source]</t>
  </si>
  <si>
    <t>46 new cases and 1 new death in China [source]</t>
  </si>
  <si>
    <t>1383 new cases and 123 new deaths in Canada [source]</t>
  </si>
  <si>
    <t>1 new case in San Marino [source]</t>
  </si>
  <si>
    <t>30720 new cases and 6185 new deaths in the United States</t>
  </si>
  <si>
    <t>New York City today has reported 3,778 additional deaths that have occurred since March 11 and have been classified as "probable," defined as follows: “decedent [...] had no known positive laboratory test for SARS-CoV-2 (COVID-19) but the death certificate lists as a cause of death “COVID-19” or an equivalent" [source]. We will add these to the New York State total as soon as it is determined whether the historical distribution can be obtained</t>
  </si>
  <si>
    <t>3961 new cases and 499 new deaths in Spain [source]</t>
  </si>
  <si>
    <t>9 new cases in Uruguay [source]</t>
  </si>
  <si>
    <t>32 new cases in Jamaica</t>
  </si>
  <si>
    <t>1 new case in Eritrea [source]</t>
  </si>
  <si>
    <t>14 new cases in Congo [source]</t>
  </si>
  <si>
    <t>1 new case and 1 new death in Barbados [source]</t>
  </si>
  <si>
    <t>2138 new cases and 301 new deaths in Germany [source]</t>
  </si>
  <si>
    <t>22 new cases and 1 new death in Niger [source]</t>
  </si>
  <si>
    <t>13 new cases and 3 new deaths in Burkina Faso [source]</t>
  </si>
  <si>
    <t>2 new cases in Saint Kitts and Nevis [source]</t>
  </si>
  <si>
    <t>102 new cases and 1 new death in Panama [source]</t>
  </si>
  <si>
    <t>5 new cases in Guinea-Bissau [source]</t>
  </si>
  <si>
    <t>1832 new cases and 204 new deaths in Brazil [source] [source] [source] [source] [source]</t>
  </si>
  <si>
    <t>30 new cases and 1 new death in Nigeria [source]</t>
  </si>
  <si>
    <t>127 new cases and 15 new deaths in Colombia [source]</t>
  </si>
  <si>
    <t>28 new cases in Georgia [source] [source]</t>
  </si>
  <si>
    <t>1 new case in Uganda [source]</t>
  </si>
  <si>
    <t>74 new cases and 14 new deaths in Ecuador. The official report also states that in the country there are 436 additional deaths which are probably Covid-19-related   [source]</t>
  </si>
  <si>
    <t>9 new cases in Libya [source]</t>
  </si>
  <si>
    <t>13 new cases and 2 new deaths in Andorra [source]</t>
  </si>
  <si>
    <t>1 new case in Cabo Verde [source]</t>
  </si>
  <si>
    <t>222 new cases and 6 new deaths in Moldova [source]</t>
  </si>
  <si>
    <t>167 new cases in Uzbekistan [source] [source]</t>
  </si>
  <si>
    <t>167 new cases and 1 new death in Bahrain [source]</t>
  </si>
  <si>
    <t>185 new cases and 16 new deaths in Austria [source]</t>
  </si>
  <si>
    <t>6 new cases in Costa Rica [source]</t>
  </si>
  <si>
    <t>4 new cases and 4 new deaths in Channel Islands [source]</t>
  </si>
  <si>
    <t>8 new cases and 5 new deaths in Lithuania [source]</t>
  </si>
  <si>
    <t>12 new cases in Côte d'Ivoire [source]</t>
  </si>
  <si>
    <t>519 new cases and 14 new deaths in Peru [source]</t>
  </si>
  <si>
    <t>21 new cases in Tunisia [source]</t>
  </si>
  <si>
    <t>412 new cases and 3 new deaths in the United Arab Emirates [source]</t>
  </si>
  <si>
    <t>12 new cases in Isle of Man [source]</t>
  </si>
  <si>
    <t>460 new cases and 7 new deaths in Israel [source]</t>
  </si>
  <si>
    <t>15 new cases in Luxembourg, Luxembourg government corrected the total death to 67 [source]</t>
  </si>
  <si>
    <t>7 new cases in Rwanda [source]</t>
  </si>
  <si>
    <t>160 new cases and 14 new deaths in Egypt [source]</t>
  </si>
  <si>
    <t>16 new cases in Sri Lanka [source]</t>
  </si>
  <si>
    <t>193 new cases and 14 new deaths in Denmark [source]</t>
  </si>
  <si>
    <t>141 new cases and 2 new deaths in Kazakhstan [source]</t>
  </si>
  <si>
    <t>6524 new cases and 762 new deaths in France [source]</t>
  </si>
  <si>
    <t>125 new cases in Morocco [source]</t>
  </si>
  <si>
    <t>6 new cases in Jordan [source]</t>
  </si>
  <si>
    <t>4062 new cases and 107 new deaths in Turkey [source]</t>
  </si>
  <si>
    <t>832 new cases and 41 new deaths in Ireland [source]</t>
  </si>
  <si>
    <t>52 new cases and 18 new deaths in Czechia [source]</t>
  </si>
  <si>
    <t>9 new cases and 1 new death in Montenegro: a man in his 80s with underlying health issues [source]</t>
  </si>
  <si>
    <t>4 new deaths in Argentina [source]</t>
  </si>
  <si>
    <t>3 new cases and 1 new death in Sudan [source]</t>
  </si>
  <si>
    <t>4 new cases in Tanzania [source]</t>
  </si>
  <si>
    <t>87 new cases and 13 new deaths in Algeria [source]</t>
  </si>
  <si>
    <t>21 new cases and 3 new deaths in Mali [source]</t>
  </si>
  <si>
    <t>2972 new cases and 602 new deaths in Italy [source]</t>
  </si>
  <si>
    <t>248 new cases and 36 new deaths in Switzerland [source]</t>
  </si>
  <si>
    <t>8 new cases in Kenya [source]</t>
  </si>
  <si>
    <t>20 new cases in Equatorial Guinea [source]</t>
  </si>
  <si>
    <t>268 new cases and 18 new deaths in Poland [source]</t>
  </si>
  <si>
    <t>70 new cases in Ghana [source]</t>
  </si>
  <si>
    <t>6 new cases in the Falkland Islands [source]</t>
  </si>
  <si>
    <t>22 new cases in Iraq [source]</t>
  </si>
  <si>
    <t>25 new cases and 2 new deaths in Greece [source]</t>
  </si>
  <si>
    <t>40 new cases in Cuba [source]</t>
  </si>
  <si>
    <t>33 new cases in Cyprus [source]</t>
  </si>
  <si>
    <t>392 new cases and 10 new deaths in Chile [source]</t>
  </si>
  <si>
    <t>7 new cases in Mozambique [source]</t>
  </si>
  <si>
    <t>1 new case in Myanmar [source]</t>
  </si>
  <si>
    <t>119 new cases and 6 new deaths in the Dominican Republic [source]</t>
  </si>
  <si>
    <t>9 new cases in Iceland [source]</t>
  </si>
  <si>
    <t>246 new cases and 20 new deaths in Romania [source]</t>
  </si>
  <si>
    <t>28 new cases and 3 new deaths in Bulgaria [source]</t>
  </si>
  <si>
    <t>334 new cases and 1 new death in Singapore [source]</t>
  </si>
  <si>
    <t>10 new cases in Mayotte [source]</t>
  </si>
  <si>
    <t>65 new cases in Djibouti [source]</t>
  </si>
  <si>
    <t>5252 new cases and 778 new deaths in the United Kingdom [source]</t>
  </si>
  <si>
    <t>143 new cases in South Africa [source]</t>
  </si>
  <si>
    <t>20 new cases and 5 new deaths in Norway [source]</t>
  </si>
  <si>
    <t>6 new cases in the DR Congo [source]</t>
  </si>
  <si>
    <t>411 new cases and 9 new deaths in Serbia [source]</t>
  </si>
  <si>
    <t>2 new deaths in Cameroon [source]</t>
  </si>
  <si>
    <t>8 new cases in Senegal [source]</t>
  </si>
  <si>
    <t>49 new cases and 1 new death in Azerbaijan [source]</t>
  </si>
  <si>
    <t>97 new cases and 5 new deaths in Finland [source]</t>
  </si>
  <si>
    <t>435 new cases and 8 new deaths in Saudi Arabia [source]</t>
  </si>
  <si>
    <t>44 new cases in Guinea [source]</t>
  </si>
  <si>
    <t>341 new cases and 3 new deaths in Pakistan [source] [source] [source]</t>
  </si>
  <si>
    <t>54 new cases and 6 new deaths in Croatia [source]</t>
  </si>
  <si>
    <t>497 new cases and 114 new deaths in Sweden [source]</t>
  </si>
  <si>
    <t>868 new cases and 122 new deaths in the Netherlands [source]</t>
  </si>
  <si>
    <t>54 new cases and 6 new deaths in the Republic of North Macedonia [source]</t>
  </si>
  <si>
    <t>514 new cases and 32 new deaths in Portugal [source]</t>
  </si>
  <si>
    <t>46 new cases and 1 new death in Bosnia and Herzegovina [source]</t>
  </si>
  <si>
    <t>1574 new cases and 98 new deaths in Iran [source]</t>
  </si>
  <si>
    <t>9 new cases in Malta [source]</t>
  </si>
  <si>
    <t>1 new case in Vietnam [source]</t>
  </si>
  <si>
    <t>1 new case in Sierra Leone [source]</t>
  </si>
  <si>
    <t>197 new cases in Qatar [source]</t>
  </si>
  <si>
    <t>66 new cases in Slovakia [source]</t>
  </si>
  <si>
    <t>8 new cases in Ethiopia [source]</t>
  </si>
  <si>
    <t>8 new cases and 1 new death in Slovenia [source]</t>
  </si>
  <si>
    <t>55 new cases and 1 new death in Kuwait [source]</t>
  </si>
  <si>
    <t>9 new cases and 1 new death in Lebanon [source]</t>
  </si>
  <si>
    <t>8 new cases and 1 new death in Albania [source]</t>
  </si>
  <si>
    <t>282 new cases and 60 new deaths in Indonesia [source]</t>
  </si>
  <si>
    <t>170 new cases and 5 new deaths in Malaysia [source]</t>
  </si>
  <si>
    <t>530 new cases and 254 new deaths in Belgium [source]</t>
  </si>
  <si>
    <t>3 new cases in China, Hong Kong SAR [source]</t>
  </si>
  <si>
    <t>49 new cases and 2 new deaths in Afghanistan [source]</t>
  </si>
  <si>
    <t>209 new cases and 7 new deaths in Bangladesh [source]</t>
  </si>
  <si>
    <t>362 new cases and 4 new deaths in Belarus [source]</t>
  </si>
  <si>
    <t>291 new cases and 20 new deaths in the Philippines [source]</t>
  </si>
  <si>
    <t>2 new cases in Nepal [source]</t>
  </si>
  <si>
    <t>41 new cases in Australia [source] [source] [source] [source]</t>
  </si>
  <si>
    <t>10 new cases and 1 new death in Honduras [source]</t>
  </si>
  <si>
    <t>41 new cases and 3 new deaths in Estonia [source]</t>
  </si>
  <si>
    <t>2774 new cases and 22 new deaths in Russia [source]</t>
  </si>
  <si>
    <t>28 new cases and 2 new deaths in Armenia [source]</t>
  </si>
  <si>
    <t>2 new cases in Latvia [source]</t>
  </si>
  <si>
    <t>86 new cases in Oman [source]</t>
  </si>
  <si>
    <t>270 new cases and 5 new deaths in Ukraine [source]</t>
  </si>
  <si>
    <t>12 new cases in El Salvador [source]</t>
  </si>
  <si>
    <t>54 new cases and 13 new deaths in Hungary [source]</t>
  </si>
  <si>
    <t>34 new cases and 1 new death in Thailand [source]</t>
  </si>
  <si>
    <t>11 new cases in Kyrgyzstan [source]</t>
  </si>
  <si>
    <t>13 new cases in Mongolia [source]</t>
  </si>
  <si>
    <t>267 new cases and 3 new deaths in Japan [source] [source] [source] [source]</t>
  </si>
  <si>
    <t>12 new cases and 1 new death in Paraguay [source] [source]</t>
  </si>
  <si>
    <t>2 new cases in Sint Maarten [source]</t>
  </si>
  <si>
    <t>27 new cases and 5 new deaths in South Korea [source] [source]</t>
  </si>
  <si>
    <t>17 new cases and 4 new deaths in New Zealand [source]</t>
  </si>
  <si>
    <t>11 new cases in Guatemala [source]</t>
  </si>
  <si>
    <t>24 new cases and 1 new death in Bolivia [source]</t>
  </si>
  <si>
    <t>353 new cases and 36 new deaths in Mexico [source] [source] [source]</t>
  </si>
  <si>
    <t>46 new cases and 1 new death in China</t>
  </si>
  <si>
    <t>89 new cases in China, of which 86 imported and 3 local (in Guangdong) [source]</t>
  </si>
  <si>
    <t>135 new cases and 8 new deaths in Argentina [source]</t>
  </si>
  <si>
    <t>26641 new cases and 1535 new deaths in the United States</t>
  </si>
  <si>
    <t>NOTE: In its breakdown by county, Washington State uses an "Unassigned" field with a varying amount. We adjusted April 12 figures based on the latest "Unassigned" report</t>
  </si>
  <si>
    <t>2 new cases in Guadeloupe</t>
  </si>
  <si>
    <t>18 new cases in Burkina Faso [source]</t>
  </si>
  <si>
    <t>15 new cases and 1 new death in San Marino [source]</t>
  </si>
  <si>
    <t>72 new cases and 7 new deaths in Panama [source]</t>
  </si>
  <si>
    <t>19 new cases and 1 new death in Niger [source]</t>
  </si>
  <si>
    <t>1 new death in Uruguay [source]</t>
  </si>
  <si>
    <t>28 new cases in Cameroon [source] [source] [source]</t>
  </si>
  <si>
    <t>248 new cases and 20 new deaths in Japan [source] [source] [source]</t>
  </si>
  <si>
    <t>1297 new cases and 63 new deaths in Canada [source] [source]</t>
  </si>
  <si>
    <t>68 new cases and 5 new deaths in Czechia [source]</t>
  </si>
  <si>
    <t>2218 new cases and 172 new deaths in Germany [source]</t>
  </si>
  <si>
    <t>1 new case in the Turks and Caicos Islands</t>
  </si>
  <si>
    <t>76 new cases and 3 new deaths in Colombia [source]</t>
  </si>
  <si>
    <t>1 new case in Barbados</t>
  </si>
  <si>
    <t>1 new case in Jamaica [source]</t>
  </si>
  <si>
    <t>78 new cases and 6 new deaths in Norway [source]</t>
  </si>
  <si>
    <t>3268 new cases and 547 new deaths in Spain [source]</t>
  </si>
  <si>
    <t>3 new cases in Bahamas [source]</t>
  </si>
  <si>
    <t>20 new cases in Nigeria [source]</t>
  </si>
  <si>
    <t>1 new death in Bermuda [source]</t>
  </si>
  <si>
    <t>2265 new cases and 23 new deaths in Peru [source]</t>
  </si>
  <si>
    <t>1 new case in Guatemala [source]</t>
  </si>
  <si>
    <t>3 new cases in Zimbabwe [source]</t>
  </si>
  <si>
    <t>225 new cases in Bahrain [source]</t>
  </si>
  <si>
    <t>1238 new cases and 105 new deaths in Brazil [source]</t>
  </si>
  <si>
    <t>4 new cases in Belize [source]</t>
  </si>
  <si>
    <t>398 new cases and 3 new deaths in the United Arab Emirates [source] [source]</t>
  </si>
  <si>
    <t>96 new cases and 18 new deaths in Austria [source]</t>
  </si>
  <si>
    <t>52 new cases and 1 new death in Côte d'Ivoire</t>
  </si>
  <si>
    <t>1 new case in Rwanda [source]</t>
  </si>
  <si>
    <t>17 new cases in Costa Rica [source]</t>
  </si>
  <si>
    <t>2 new cases in French Polynesia [source]</t>
  </si>
  <si>
    <t>5 new cases in Channel Islands [source]</t>
  </si>
  <si>
    <t>441 new cases and 13 new deaths in Israel [source]</t>
  </si>
  <si>
    <t>35 new cases and 1 new death in Somalia [source]</t>
  </si>
  <si>
    <t>125 new cases and 5 new deaths in Egypt [source]</t>
  </si>
  <si>
    <t>7 new cases in Haiti [source]</t>
  </si>
  <si>
    <t>133 new cases in Uzbekistan [source]</t>
  </si>
  <si>
    <t>19 new cases and 3 new deaths in Tunisia [source]</t>
  </si>
  <si>
    <t>28 new cases in Bosnia and Herzegovina [source]</t>
  </si>
  <si>
    <t>99 new cases and 2 new deaths in South Africa [source]</t>
  </si>
  <si>
    <t>140 new cases and 2 new deaths in Kazakhstan [source]</t>
  </si>
  <si>
    <t>21 new cases in Myanmar [source]</t>
  </si>
  <si>
    <t>4188 new cases and 574 new deaths in France [source]</t>
  </si>
  <si>
    <t>2 new cases in Montenegro [source]</t>
  </si>
  <si>
    <t>333 new cases and 15 new deaths in Romania [source]</t>
  </si>
  <si>
    <t>102 new cases and 8 new deaths in Morocco [source]</t>
  </si>
  <si>
    <t>992 new cases and 31 new deaths in Ireland [source]</t>
  </si>
  <si>
    <t>2 new cases in Jordan [source]</t>
  </si>
  <si>
    <t>17 new cases in Tanzania [source]</t>
  </si>
  <si>
    <t>15 new cases in Georgia [source]</t>
  </si>
  <si>
    <t>10 new cases and 2 new deaths in Sudan [source]</t>
  </si>
  <si>
    <t>1 new case in Eswatini [source]</t>
  </si>
  <si>
    <t>23 new cases and 3 new deaths in Estonia [source]</t>
  </si>
  <si>
    <t>69 new cases in Guinea [source]</t>
  </si>
  <si>
    <t>2 new cases in Zambia [source]</t>
  </si>
  <si>
    <t>266 new cases and 2 new deaths in Pakistan [source]</t>
  </si>
  <si>
    <t>63 new cases and 22 new deaths in Ecuador [source]</t>
  </si>
  <si>
    <t>4093 new cases and 98 new deaths in Turkey [source]</t>
  </si>
  <si>
    <t>69 new cases and 20 new deaths in Algeria [source]</t>
  </si>
  <si>
    <t>27 new cases in Slovakia [source]</t>
  </si>
  <si>
    <t>11 new cases and 3 new deaths in Luxembourg [source]</t>
  </si>
  <si>
    <t>84 new cases in Djibouti [source]</t>
  </si>
  <si>
    <t>3153 new cases and 566 new deaths in Italy [source]</t>
  </si>
  <si>
    <t>386 new cases and 1 new death in Singapore [source]</t>
  </si>
  <si>
    <t>10 new cases in Iceland [source]</t>
  </si>
  <si>
    <t>1 new case in Togo [source]</t>
  </si>
  <si>
    <t>273 new cases and 32 new deaths in Switzerland [source]</t>
  </si>
  <si>
    <t>5 new cases in Chad [source]</t>
  </si>
  <si>
    <t>14 new cases in Isle of Man [source]</t>
  </si>
  <si>
    <t>29 new cases and 1 new death in Cyprus [source]</t>
  </si>
  <si>
    <t>9 new cases and 1 new death in Liberia [source]</t>
  </si>
  <si>
    <t>18 new cases in the State of Palestine [source]</t>
  </si>
  <si>
    <t>18 new cases and 1 new death in Mali [source]</t>
  </si>
  <si>
    <t>57 new cases and 3 new deaths in Cuba [source]</t>
  </si>
  <si>
    <t>26 new cases and 2 new deaths in Iraq [source]</t>
  </si>
  <si>
    <t>31 new cases and 1 new death in Greece [source]</t>
  </si>
  <si>
    <t>260 new cases and 13 new deaths in Poland [source]</t>
  </si>
  <si>
    <t>11 new cases in Mayotte [source]</t>
  </si>
  <si>
    <t>2 new cases in Réunion [source]</t>
  </si>
  <si>
    <t>7 new cases in Sri Lanka [source]</t>
  </si>
  <si>
    <t>312 new cases and 2 new deaths in Chile [source]</t>
  </si>
  <si>
    <t>200 new cases and 4 new deaths in the Dominican Republic [source]</t>
  </si>
  <si>
    <t>10 new cases and 3 new deaths in Bulgaria [source]</t>
  </si>
  <si>
    <t>1 new death in Burundi [source]</t>
  </si>
  <si>
    <t>50 new cases and 4 new deaths in Moldova: including a 60-year-old woman and a 70-year-old person [source] [source] [source]</t>
  </si>
  <si>
    <t>3 new cases in Malawi [source]</t>
  </si>
  <si>
    <t>50 new cases and 1 new death in Azerbaijan [source]</t>
  </si>
  <si>
    <t>8 new cases in Andorra [source]</t>
  </si>
  <si>
    <t>11 new cases and 1 new death in Kenya [source]</t>
  </si>
  <si>
    <t>4342 new cases and 717 new deaths in the United Kingdom [source]</t>
  </si>
  <si>
    <t>424 new cases and 5 new deaths in Serbia [source]</t>
  </si>
  <si>
    <t>472 new cases and 6 new deaths in Saudi Arabia [source]</t>
  </si>
  <si>
    <t>144 new cases and 12 new deaths in Denmark [source]</t>
  </si>
  <si>
    <t>4 new cases in Latvia [source]</t>
  </si>
  <si>
    <t>465 new cases and 20 new deaths in Sweden [source]</t>
  </si>
  <si>
    <t>964 new cases and 86 new deaths in the Netherlands [source]</t>
  </si>
  <si>
    <t>26 new cases and 4 new deaths in the Republic of North Macedonia [source]</t>
  </si>
  <si>
    <t>349 new cases and 31 new deaths in Portugal [source]</t>
  </si>
  <si>
    <t>58 new cases and 3 new deaths in Afghanistan [source]</t>
  </si>
  <si>
    <t>341 new cases and 3 new deaths in Belarus [source]</t>
  </si>
  <si>
    <t>3 new cases in Vietnam [source]</t>
  </si>
  <si>
    <t>1617 new cases and 111 new deaths in Iran [source]</t>
  </si>
  <si>
    <t>90 new cases and 3 new deaths in Finland [source]</t>
  </si>
  <si>
    <t>252 new cases in Qatar [source]</t>
  </si>
  <si>
    <t>11 new cases in Senegal [source]</t>
  </si>
  <si>
    <t>2 new cases in Lebanon [source]</t>
  </si>
  <si>
    <t>2 new cases in Cabo Verde [source]</t>
  </si>
  <si>
    <t>134 new cases and 1 new death in Malaysia [source]</t>
  </si>
  <si>
    <t>66 new cases and 1 new death in Kuwait [source]</t>
  </si>
  <si>
    <t>1 new case in the DR Congo [source]</t>
  </si>
  <si>
    <t>942 new cases and 303 new deaths in Belgium [source]</t>
  </si>
  <si>
    <t>316 new cases and 26 new deaths in Indonesia [source]</t>
  </si>
  <si>
    <t>3 new cases in the Central African Republic [source]</t>
  </si>
  <si>
    <t>2 new cases in Antigua and Barbuda [source] [source]</t>
  </si>
  <si>
    <t>5 new cases in China, Hong Kong SAR [source]</t>
  </si>
  <si>
    <t>182 new cases and 5 new deaths in Bangladesh [source]</t>
  </si>
  <si>
    <t>7 new cases and 2 new deaths in Slovenia [source]</t>
  </si>
  <si>
    <t>284 new cases and 18 new deaths in the Philippines [source]</t>
  </si>
  <si>
    <t>2 new cases in Martinique [source]</t>
  </si>
  <si>
    <t>2558 new cases and 18 new deaths in Russia [source]</t>
  </si>
  <si>
    <t>26 new cases and 1 new death in Armenia [source]</t>
  </si>
  <si>
    <t>46 new cases and 2 new deaths in Australia [source]</t>
  </si>
  <si>
    <t>128 new cases in Oman [source]</t>
  </si>
  <si>
    <t>325 new cases and 10 new deaths in Ukraine [source]</t>
  </si>
  <si>
    <t>8 new cases in Gabon [source]</t>
  </si>
  <si>
    <t>5 new cases in Taiwan [source]</t>
  </si>
  <si>
    <t>48 new cases and 10 new deaths in Hungary [source]</t>
  </si>
  <si>
    <t>28 new cases and 2 new deaths in Thailand [source]</t>
  </si>
  <si>
    <t>9 new cases and 1 new death in Lithuania [source]</t>
  </si>
  <si>
    <t>42 new cases in Kyrgyzstan [source]</t>
  </si>
  <si>
    <t>30 new cases and 3 new deaths in Bolivia [source]</t>
  </si>
  <si>
    <t>4 new cases in Honduras [source]</t>
  </si>
  <si>
    <t>442 new cases and 23 new deaths in Mexico [source]</t>
  </si>
  <si>
    <t>19 new cases and 1 new death in New Zealand [source]</t>
  </si>
  <si>
    <t>25 new cases and 3 new deaths in South Korea [source] [source]</t>
  </si>
  <si>
    <t>2 new cases in Montserrat [source]</t>
  </si>
  <si>
    <t>89 new cases in China [source]</t>
  </si>
  <si>
    <t>China reports 108 new cases (of which 98 imported and 10 local: 7 in Heilongjiang and 3 in Guangdong) and 2 new deaths (both in Hubei) [source]</t>
  </si>
  <si>
    <t>1065 new cases and 64 new deaths in Canada [source]</t>
  </si>
  <si>
    <t>27421 new cases and 1528 new deaths in the United States</t>
  </si>
  <si>
    <t>Michigan Health Department published an incorrect total number of cases (26,638 instead of 24,638 provided the indicated change of 645 new confirmed cases is correct) [screenshot as of 20:00 GMT] [source]</t>
  </si>
  <si>
    <t>18 new cases in Uruguay [source]</t>
  </si>
  <si>
    <t>166 new cases and 8 new deaths in Panama [source]</t>
  </si>
  <si>
    <t>4 new cases in Vietnam [source]</t>
  </si>
  <si>
    <t>9 new cases in Bermuda, including two residents and two staff members at the Matilda Smith Williams Seniors Residence. All residents and staff will undergo testing [source]  [source]</t>
  </si>
  <si>
    <t>622 new cases and 15 new deaths in Japan [source]</t>
  </si>
  <si>
    <t>3 new cases in Jamaica [source]</t>
  </si>
  <si>
    <t>89 new cases and 9 new deaths in Czechia [source]</t>
  </si>
  <si>
    <t>6 new cases in Venezuela [source]</t>
  </si>
  <si>
    <t>116 new cases and 9 new deaths in Norway [source]</t>
  </si>
  <si>
    <t>63 new cases and 2 new deaths in Bosnia and Herzegovina [source]</t>
  </si>
  <si>
    <t>1 new case in Réunion</t>
  </si>
  <si>
    <t>1 new case in Monaco [source]</t>
  </si>
  <si>
    <t>2402 new cases and 151 new deaths in Germany [source]</t>
  </si>
  <si>
    <t>3804 new cases and 603 new deaths in Spain [source]</t>
  </si>
  <si>
    <t>1230 new cases and 83 new deaths in Brazil [source]</t>
  </si>
  <si>
    <t>67 new cases and 9 new deaths in Colombia [source]</t>
  </si>
  <si>
    <t>308 new cases and 70 new deaths in Switzerland [source]</t>
  </si>
  <si>
    <t>4 new cases in Somalia [source]</t>
  </si>
  <si>
    <t>5 new cases in Nigeria [source]</t>
  </si>
  <si>
    <t>671 new cases and 12 new deaths in Peru [source]</t>
  </si>
  <si>
    <t>38 new cases and 1 new death in Niger [source]</t>
  </si>
  <si>
    <t>9 new cases and 1 new death in Montenegro [source]</t>
  </si>
  <si>
    <t>3 new cases and 1 new death in Myanmar [source]</t>
  </si>
  <si>
    <t>158 new cases in Ghana [source]</t>
  </si>
  <si>
    <t>3 new cases in Barbados [source] [source]</t>
  </si>
  <si>
    <t>18 new cases in Costa Rica [source]</t>
  </si>
  <si>
    <t>98 new cases in Uzbekistan [source] [source] [source]</t>
  </si>
  <si>
    <t>41 new cases and 1 new death in Côte d'Ivoire</t>
  </si>
  <si>
    <t>24 new cases in Channel Islands [source]</t>
  </si>
  <si>
    <t>22 new cases in the State of Palestine [source]</t>
  </si>
  <si>
    <t>387 new cases and 2 new deaths in the United Arab Emirates [source]</t>
  </si>
  <si>
    <t>6 new cases in Rwanda [source]</t>
  </si>
  <si>
    <t>402 new cases and 2 new deaths in Israel [source]</t>
  </si>
  <si>
    <t>126 new cases and 13 new deaths in Egypt [source]</t>
  </si>
  <si>
    <t>13 new cases in Burkina Faso [source]</t>
  </si>
  <si>
    <t>22 new cases and 3 new deaths in Tunisia [source]</t>
  </si>
  <si>
    <t>8 new cases in Jordan [source]</t>
  </si>
  <si>
    <t>219 new cases and 5 new deaths in Pakistan [source]</t>
  </si>
  <si>
    <t>96 new cases in Bahrain [source]</t>
  </si>
  <si>
    <t>86 new cases in Kazakhstan [source]</t>
  </si>
  <si>
    <t>116 new cases and 7 new deaths in Morocco [source]</t>
  </si>
  <si>
    <t>2937 new cases and 561 new deaths in France [source]</t>
  </si>
  <si>
    <t>145 new cases in South Africa [source]</t>
  </si>
  <si>
    <t>727 new cases and 14 new deaths in Ireland [source]</t>
  </si>
  <si>
    <t>310 new cases and 25 new deaths in Romania [source]</t>
  </si>
  <si>
    <t>12 new cases in Sri Lanka [source]</t>
  </si>
  <si>
    <t>1 new case in Belize [source]</t>
  </si>
  <si>
    <t>209 new cases and 18 new deaths in Ecuador [source]</t>
  </si>
  <si>
    <t>4789 new cases and 97 new deaths in Turkey [source]</t>
  </si>
  <si>
    <t>233 new cases in Singapore [source]</t>
  </si>
  <si>
    <t>89 new cases and 18 new deaths in Algeria [source]</t>
  </si>
  <si>
    <t>4092 new cases and 431 new deaths in Italy [source]</t>
  </si>
  <si>
    <t>286 new cases and 7 new deaths in Chile [source]</t>
  </si>
  <si>
    <t>11 new cases and 4 new deaths in Luxembourg [source]</t>
  </si>
  <si>
    <t>2 new cases in Isle of Man [source]</t>
  </si>
  <si>
    <t>49 new cases and 2 new deaths in Cuba [source]</t>
  </si>
  <si>
    <t>208 new cases and 38 new deaths in the Dominican Republic [source]</t>
  </si>
  <si>
    <t>17 new cases and 1 new death in Cyprus [source]</t>
  </si>
  <si>
    <t>34 new cases and 4 new deaths in Iraq [source]</t>
  </si>
  <si>
    <t>53 new cases and 1 new death in Oman [source]</t>
  </si>
  <si>
    <t>318 new cases and 24 new deaths in Poland [source]</t>
  </si>
  <si>
    <t>33 new cases and 5 new deaths in Greece [source]</t>
  </si>
  <si>
    <t>5 new cases in Mauritius [source]</t>
  </si>
  <si>
    <t>102 new cases and 1 new death in Moldova [source]</t>
  </si>
  <si>
    <t>5288 new cases and 737 new deaths in the United Kingdom [source]</t>
  </si>
  <si>
    <t>14 new cases and 1 new death in Bulgaria [source]</t>
  </si>
  <si>
    <t>1 new case in Malawi [source]</t>
  </si>
  <si>
    <t>7 new cases in Chad [source]</t>
  </si>
  <si>
    <t>27 new cases in Djibouti [source]</t>
  </si>
  <si>
    <t>250 new cases and 6 new deaths in Serbia [source]</t>
  </si>
  <si>
    <t>37 new cases and 3 new deaths in Andorra [source]</t>
  </si>
  <si>
    <t>40 new cases in Azerbaijan [source]</t>
  </si>
  <si>
    <t>18 new cases and 2 new deaths in Mali [source]</t>
  </si>
  <si>
    <t>429 new cases and 7 new deaths in Saudi Arabia [source]</t>
  </si>
  <si>
    <t>332 new cases and 12 new deaths in Sweden [source]</t>
  </si>
  <si>
    <t>2 new cases in Liberia [source]</t>
  </si>
  <si>
    <t>4 new cases in Madagascar [source]</t>
  </si>
  <si>
    <t>6 new cases and 1 new death in Kenya [source]</t>
  </si>
  <si>
    <t>178 new cases and 13 new deaths in Denmark [source]</t>
  </si>
  <si>
    <t>66 new cases and 2 new deaths in Croatia [source]</t>
  </si>
  <si>
    <t>598 new cases and 34 new deaths in Portugal [source]</t>
  </si>
  <si>
    <t>1174 new cases and 94 new deaths in the Netherlands [source]</t>
  </si>
  <si>
    <t>1 new death in Argentina [source]</t>
  </si>
  <si>
    <t>1 new death in Haiti [source]</t>
  </si>
  <si>
    <t>2 new cases in Senegal [source]</t>
  </si>
  <si>
    <t>1657 new cases and 117 new deaths in Iran [source]</t>
  </si>
  <si>
    <t>11 new cases in the DR Congo [source]</t>
  </si>
  <si>
    <t>3 new cases in Equatorial Guinea [source]</t>
  </si>
  <si>
    <t>68 new cases in the Republic of North Macedonia [source]</t>
  </si>
  <si>
    <t>251 new cases and 1 new death in Qatar [source]</t>
  </si>
  <si>
    <t>69 new cases and 7 new deaths in Finland [source]</t>
  </si>
  <si>
    <t>8 new cases in Malta [source]</t>
  </si>
  <si>
    <t>1 new case in Laos [source]</t>
  </si>
  <si>
    <t>14 new cases in Slovakia [source]</t>
  </si>
  <si>
    <t>2 new cases in Ethiopia [source]</t>
  </si>
  <si>
    <t>13 new cases in Albania [source]</t>
  </si>
  <si>
    <t>80 new cases in Kuwait [source]</t>
  </si>
  <si>
    <t>11 new cases in Lebanon [source]</t>
  </si>
  <si>
    <t>139 new cases and 13 new deaths in Austria [source]</t>
  </si>
  <si>
    <t>153 new cases and 3 new deaths in Malaysia [source]</t>
  </si>
  <si>
    <t>1629 new cases and 254 new deaths in Belgium [source]</t>
  </si>
  <si>
    <t>5 new cases and 1 new death in Estonia [source]</t>
  </si>
  <si>
    <t>139 new cases and 4 new deaths in Bangladesh [source]</t>
  </si>
  <si>
    <t>399 new cases and 46 new deaths in Indonesia [source]</t>
  </si>
  <si>
    <t>17 new cases and 3 new deaths in Slovenia [source]</t>
  </si>
  <si>
    <t>21 new cases and 2 new deaths in Latvia [source]</t>
  </si>
  <si>
    <t>352 new cases and 3 new deaths in Belarus [source]</t>
  </si>
  <si>
    <t>10 new cases and 3 new deaths in Australia. For NSW, it should be noted there was a decrease in testing on Easter Saturday with just 840 tests compared to 3,515 in the previous day, therefore resulting in a relatively low number of new cases [source] [source] [source]</t>
  </si>
  <si>
    <t>220 new cases and 50 new deaths in the Philippines [source]</t>
  </si>
  <si>
    <t>52 new cases in Afghanistan [source]</t>
  </si>
  <si>
    <t>2186 new cases and 24 new deaths in Russia [source]</t>
  </si>
  <si>
    <t>46 new cases in Armenia [source]</t>
  </si>
  <si>
    <t>266 new cases and 10 new deaths in Ukraine [source]</t>
  </si>
  <si>
    <t>7 new cases in El Salvador [source]</t>
  </si>
  <si>
    <t>3 new cases in Taiwan [source]</t>
  </si>
  <si>
    <t>2 new cases in Eswatini [source]</t>
  </si>
  <si>
    <t>100 new cases and 14 new deaths in Hungary [source] [source]</t>
  </si>
  <si>
    <t>1 new case in Maldives [source]</t>
  </si>
  <si>
    <t>3 new cases in Gabon [source]</t>
  </si>
  <si>
    <t>1 new case in the Caribbean Netherlands. The first case in Saba was announced by Lieutenant Governor Jonathan Johnsen on the radio on Saturday evening. Saba is one of the three Caribbean islands, in addition to Bonaire and St. Eustatius (where the previous 2 cases were confirmed), which are directly under the authority of The Hague as a special municipality of the Netherlands. The island has nearly 2000 inhabitants. [source]</t>
  </si>
  <si>
    <t>27 new cases in Lithuania [source] [source]</t>
  </si>
  <si>
    <t>33 new cases and 3 new deaths in Thailand [source]</t>
  </si>
  <si>
    <t>38 new cases in Kyrgyzstan [source]</t>
  </si>
  <si>
    <t>3 new cases in Nepal: 3 Indian nationals who were placed under quarantine in Birgunj of Nepal’s Parsa district [source] [source]</t>
  </si>
  <si>
    <t>1 new case and 1 new death in Honduras [source]</t>
  </si>
  <si>
    <t>2 new cases in Cambodia [source]</t>
  </si>
  <si>
    <t>25 new cases and 4 new deaths in Bolivia [source]</t>
  </si>
  <si>
    <t>32 new cases and 3 new deaths in South Korea [source]</t>
  </si>
  <si>
    <t>375 new cases and 40 new deaths in Mexico [source] [source]</t>
  </si>
  <si>
    <t>18 new cases in New Zealand [source]</t>
  </si>
  <si>
    <t>1 new case in Paraguay [source]</t>
  </si>
  <si>
    <t>108 new cases and 2 new deaths in China</t>
  </si>
  <si>
    <t>99 new cases in China [source]</t>
  </si>
  <si>
    <t>167 new cases and 7 new deaths in Argentina [source]</t>
  </si>
  <si>
    <t>2 new cases in Nicaragua [source]</t>
  </si>
  <si>
    <t>260 new cases and 5 new deaths in Panama [source]</t>
  </si>
  <si>
    <t>8 new cases in the Cayman Islands [source]</t>
  </si>
  <si>
    <t>1173 new cases and 72 new deaths in Brazil [source]</t>
  </si>
  <si>
    <t>2 new cases in Western Sahara [source]</t>
  </si>
  <si>
    <t>3281 new cases and 135 new deaths in Germany [source] [source] [source]</t>
  </si>
  <si>
    <t>30003 new cases and 1830 new deaths in the United States</t>
  </si>
  <si>
    <t>NOTE: For mos part of the day, there was a mistake on the Florida Health Department Official website, indicating 533 deaths [screenshot]  [Florida Health Website]. Later during the day, it was changed to 458 on the Florida Health Department Dashboard before being finally changed to 446 (-12).</t>
  </si>
  <si>
    <t>170 new cases and 10 new deaths in Czechia [source]</t>
  </si>
  <si>
    <t>743 new cases and 9 new deaths in Japan [source] [source]</t>
  </si>
  <si>
    <t>3 new cases in French Guiana [source]</t>
  </si>
  <si>
    <t>6 new cases in Jamaica [source]</t>
  </si>
  <si>
    <t>236 new cases and 20 new deaths in Colombia [source]</t>
  </si>
  <si>
    <t>95 new cases and 6 new deaths in Norway [source]</t>
  </si>
  <si>
    <t>4754 new cases and 525 new deaths in Spain [source]</t>
  </si>
  <si>
    <t>1170 new cases and 84 new deaths in Canada [source]</t>
  </si>
  <si>
    <t>53 new cases and 1 new death in Côte d'Ivoire [source]</t>
  </si>
  <si>
    <t>36 new cases and 1 new death in Burkina Faso [source]</t>
  </si>
  <si>
    <t>246 new cases and 18 new deaths in Austria [source]</t>
  </si>
  <si>
    <t>3 new cases in Trinidad and Tobago [source]</t>
  </si>
  <si>
    <t>1 new case in Barbados [source]</t>
  </si>
  <si>
    <t>53 new cases in Niger [source]</t>
  </si>
  <si>
    <t>13 new cases and 3 new deaths in Nigeria [source]</t>
  </si>
  <si>
    <t>45 new cases and 1 new death in Bosnia and Herzegovina [source]</t>
  </si>
  <si>
    <t>9 new cases in Channel Islands [source] [source]</t>
  </si>
  <si>
    <t>139 new cases and 9 new deaths in the Dominican Republic [source]</t>
  </si>
  <si>
    <t>145 new cases and 11 new deaths in Egypt [source]</t>
  </si>
  <si>
    <t>143 new cases and 1 new death in Uzbekistan [source] [source]</t>
  </si>
  <si>
    <t>25 new cases and 1 new death in Isle of Man [source]</t>
  </si>
  <si>
    <t>316 new cases and 20 new deaths in Pakistan [source]</t>
  </si>
  <si>
    <t>19 new cases in Costa Rica [source]</t>
  </si>
  <si>
    <t>335 new cases and 6 new deaths in Israel [source]</t>
  </si>
  <si>
    <t>14 new cases and 1 new death in Iceland [source]</t>
  </si>
  <si>
    <t>5 new cases in Gambia [source]</t>
  </si>
  <si>
    <t>1 new death in Sint Maarten [source]</t>
  </si>
  <si>
    <t>839 new cases and 33 new deaths in Ireland [source]</t>
  </si>
  <si>
    <t>38 new cases in Guinea [source]</t>
  </si>
  <si>
    <t>115 new cases in Bahrain [source]</t>
  </si>
  <si>
    <t>97 new cases and 4 new deaths in Morocco [source]</t>
  </si>
  <si>
    <t>556 new cases and 34 new deaths in Switzerland [source]</t>
  </si>
  <si>
    <t>951 new cases and 12 new deaths in Peru [source]</t>
  </si>
  <si>
    <t>4785 new cases and 635 new deaths in France [source]</t>
  </si>
  <si>
    <t>523 new cases and 21 new deaths in Romania [source]</t>
  </si>
  <si>
    <t>53 new cases in Kazakhstan [source]</t>
  </si>
  <si>
    <t>25 new cases and 1 new death in South Africa [source]</t>
  </si>
  <si>
    <t>11 new cases in Liberia [source]</t>
  </si>
  <si>
    <t>9 new cases in Jordan [source]</t>
  </si>
  <si>
    <t>6 new cases in Aruba [source]</t>
  </si>
  <si>
    <t>6 new cases in Syria [source]</t>
  </si>
  <si>
    <t>2 new cases in Monaco [source]</t>
  </si>
  <si>
    <t>14 new cases and 3 new deaths in Tunisia [source]</t>
  </si>
  <si>
    <t>5138 new cases and 95 new deaths in Turkey [source]</t>
  </si>
  <si>
    <t>2 new cases in Gabon [source]</t>
  </si>
  <si>
    <t>2 new cases in Burundi [source]</t>
  </si>
  <si>
    <t>47 new cases and 8 new deaths in Luxembourg [source]</t>
  </si>
  <si>
    <t>96 new cases and 18 new deaths in Ecuador [source]</t>
  </si>
  <si>
    <t>3 new cases in Belize [source]</t>
  </si>
  <si>
    <t>64 new cases and 19 new deaths in Algeria [source]</t>
  </si>
  <si>
    <t>39 new cases and 2 new deaths in Iraq [source]</t>
  </si>
  <si>
    <t>8 new cases in Georgia [source]</t>
  </si>
  <si>
    <t>4694 new cases and 619 new deaths in Italy [source]</t>
  </si>
  <si>
    <t>6 new cases in Montenegro [source]</t>
  </si>
  <si>
    <t>67 new cases and 1 new death in Azerbaijan [source]</t>
  </si>
  <si>
    <t>401 new cases and 27 new deaths in Poland [source]</t>
  </si>
  <si>
    <t>56 new cases and 1 new death in Cuba [source]</t>
  </si>
  <si>
    <t>5 new cases and 1 new death in Mayotte [source]</t>
  </si>
  <si>
    <t>6 new cases in Réunion [source]</t>
  </si>
  <si>
    <t>426 new cases and 8 new deaths in Chile [source]</t>
  </si>
  <si>
    <t>21 new cases in Cyprus [source]</t>
  </si>
  <si>
    <t>70 new cases and 1 new death in Greece [source]</t>
  </si>
  <si>
    <t>30 new cases and 1 new death in Armenia [source]</t>
  </si>
  <si>
    <t>122 new cases and 1 new death in Moldova [source]</t>
  </si>
  <si>
    <t>26 new cases and 3 new deaths in Bulgaria [source]</t>
  </si>
  <si>
    <t>1 new case in Mauritius [source]</t>
  </si>
  <si>
    <t>191 new cases and 1 new death in Singapore [source]</t>
  </si>
  <si>
    <t>65 new cases and 2 new deaths in Australia [source]</t>
  </si>
  <si>
    <t>2 new cases in Sudan [source]</t>
  </si>
  <si>
    <t>5233 new cases and 917 new deaths in the United Kingdom [source]</t>
  </si>
  <si>
    <t>30 new cases and 2 new deaths in Ghana [source]</t>
  </si>
  <si>
    <t>3 new cases and 1 new death in Malawi [source]</t>
  </si>
  <si>
    <t>376 new cases and 4 new deaths in the United Arab Emirates [source]</t>
  </si>
  <si>
    <t>275 new cases and 3 new deaths in Serbia [source]</t>
  </si>
  <si>
    <t>12 new cases and 1 new death in San Marino [source]</t>
  </si>
  <si>
    <t>2 new cases in Kenya [source]</t>
  </si>
  <si>
    <t>382 new cases and 5 new deaths in Saudi Arabia [source]</t>
  </si>
  <si>
    <t>9 new cases in Madagascar [source]</t>
  </si>
  <si>
    <t>49 new cases and 2 new deaths in the Republic of North Macedonia [source]</t>
  </si>
  <si>
    <t>515 new cases and 35 new deaths in Portugal [source]</t>
  </si>
  <si>
    <t>7 new cases and 1 new death in Bolivia [source]</t>
  </si>
  <si>
    <t>177 new cases and 13 new deaths in Denmark [source]</t>
  </si>
  <si>
    <t>39 new cases in Croatia [source]</t>
  </si>
  <si>
    <t>37 new cases and 1 new death in Djibouti [source]</t>
  </si>
  <si>
    <t>466 new cases and 17 new deaths in Sweden [source]</t>
  </si>
  <si>
    <t>1316 new cases and 132 new deaths in the Netherlands [source]</t>
  </si>
  <si>
    <t>8 new cases in Sri Lanka [source]</t>
  </si>
  <si>
    <t>1837 new cases and 125 new deaths in Iran [source]</t>
  </si>
  <si>
    <t>136 new cases and 1 new death in Finland [source]</t>
  </si>
  <si>
    <t>216 new cases in Qatar [source]</t>
  </si>
  <si>
    <t>13 new cases in Slovakia [source]</t>
  </si>
  <si>
    <t>20 new cases and 1 new death in Malta [source]</t>
  </si>
  <si>
    <t>13 new cases in Senegal [source]</t>
  </si>
  <si>
    <t>2 new cases in Guinea-Bissau [source]</t>
  </si>
  <si>
    <t>17 new cases in Albania [source]</t>
  </si>
  <si>
    <t>34 new cases and 3 new deaths in Afghanistan [source]</t>
  </si>
  <si>
    <t>161 new cases in Kuwait [source]</t>
  </si>
  <si>
    <t>10 new cases in Lebanon [source]</t>
  </si>
  <si>
    <t>184 new cases and 3 new deaths in Malaysia [source] [source]</t>
  </si>
  <si>
    <t>1351 new cases and 327 new deaths in Belgium [source]</t>
  </si>
  <si>
    <t>245 new cases and 4 new deaths in Belarus [source]</t>
  </si>
  <si>
    <t>330 new cases and 21 new deaths in Indonesia [source]</t>
  </si>
  <si>
    <t>58 new cases and 3 new deaths in Bangladesh [source]</t>
  </si>
  <si>
    <t>11 new cases in China, Hong Kong SAR [source]</t>
  </si>
  <si>
    <t>2 new cases in Laos [source]</t>
  </si>
  <si>
    <t>30 new cases and 3 new deaths in South Korea [source]</t>
  </si>
  <si>
    <t>1667 new cases and 12 new deaths in Russia [source]</t>
  </si>
  <si>
    <t>18 new cases in Latvia [source]</t>
  </si>
  <si>
    <t>233 new cases and 26 new deaths in the Philippines [source]</t>
  </si>
  <si>
    <t>46 new cases in Estonia [source]</t>
  </si>
  <si>
    <t>1 new case in the State of Palestine [source]</t>
  </si>
  <si>
    <t>308 new cases and 4 new deaths in Ukraine [source]</t>
  </si>
  <si>
    <t>62 new cases in Oman [source]</t>
  </si>
  <si>
    <t>120 new cases and 8 new deaths in Hungary [source]</t>
  </si>
  <si>
    <t>27 new cases and 1 new death in Lithuania [source]</t>
  </si>
  <si>
    <t>1 new case in El Salvador [source]</t>
  </si>
  <si>
    <t>45 new cases and 2 new deaths in Thailand [source]</t>
  </si>
  <si>
    <t>Archived:</t>
  </si>
  <si>
    <t>February 2020 Coronavirus News Updates</t>
  </si>
  <si>
    <t>January Timeline:</t>
  </si>
  <si>
    <t>On January 31, the first 2 novel coronavirus cases in the UK, [18] the first 2 cases in Russia, [20] and the first case in Sweden and in Spain were reported. Canada reported its 4th case.</t>
  </si>
  <si>
    <t>On Jan. 31, the United States</t>
  </si>
  <si>
    <t>declared Coronavirus a Public Health Emergency</t>
  </si>
  <si>
    <t>issued 14 days quarantine rules for US citizens entering the US from China (mandatory if entering from the Hubei province).</t>
  </si>
  <si>
    <t>issued an order to deny entry to foreigners who have traveled to China within the past two weeks.</t>
  </si>
  <si>
    <t>On January 30, the novel coronavirus total case count surpassed that for SARS (which affected 8,096 people worldwide).</t>
  </si>
  <si>
    <t>On January 30, the World Health Organization declared the coronavirus outbreak a Global Public Health Emergency.</t>
  </si>
  <si>
    <t>On January 30 CDC confirmed the first US case of human to human transmission[17].</t>
  </si>
  <si>
    <t>Germany, Japan, Vietnam and the United States have reported cases in patients who didn't personally visit China, but contracted the virus from someone else who had visited Wuhan, China[15]. These cases of human to human transmission are the most worrisome, according to the WHO[16].</t>
  </si>
  <si>
    <t>Wuhan (the city where the virus originated) is the largest city in Central China, with a population of over 11 million people. The city, on January 23, shut down transport links. Following Wuhan lock down, the city of Huanggang was also placed in quarantine, and the city of Ezhou closed its train stations. This means than 18 million people have been placed in isolation. The World Health Organization (WHO) said cutting off a city as large as Wuhan is "unprecedented in public health history."[12] and praised China for its incredible commitment to isolate the virus and minimize the spread to other countries.</t>
  </si>
  <si>
    <t>How dangerous is the virus?</t>
  </si>
  <si>
    <t>There are three parameters to understand in order to assess the magnitude of the risk posed by this novel coronavirus:</t>
  </si>
  <si>
    <t>Transmission Rate (Ro) - number of newly infected people from a single case</t>
  </si>
  <si>
    <t>Case Fatality Rate (CFR) - percent of cases that result in death</t>
  </si>
  <si>
    <t>Determine whether asymptomatic transmission is possible</t>
  </si>
  <si>
    <t>How contagious is the Wuhan Coronavirus? (Ro)</t>
  </si>
  <si>
    <t>The attack rate or transmissibility (how rapidly the disease spreads) of a virus is indicated by its reproductive number (Ro, pronounced R-nought or r-zero), which represents the average number of people to which a single infected person will transmit the virus.</t>
  </si>
  <si>
    <t>WHO's estimated (on Jan. 23) Ro to be between 1.4 and 2.5. [13]</t>
  </si>
  <si>
    <t>Other studies have estimated a Ro between 3.6 and 4.0, and between 2.24 to 3.58. [23].</t>
  </si>
  <si>
    <t>Preliminary studies had estimated Ro to be between 1.5 and 3.5. [5][6][7]</t>
  </si>
  <si>
    <t>An outbreak with a reproductive number of below 1 will gradually disappear.</t>
  </si>
  <si>
    <t>For comparison, the Ro for the common flu is 1.3 and for SARS it was 2.0.</t>
  </si>
  <si>
    <t>Fatality Rate (case fatality ratio or CFR) of the Wuhan Coronavirus</t>
  </si>
  <si>
    <t>See full details: Coronavirus Fatality Rate</t>
  </si>
  <si>
    <t>The novel coronavirus' case fatality rate has been estimated at around 2%, in the WHO press conference held on January 29, 2020 [16] . However, it noted that, without knowing how many were infected, it was too early to be able to put a percentage on the mortality rate figure.</t>
  </si>
  <si>
    <t>A prior estimate [9] had put that number at 3%.</t>
  </si>
  <si>
    <t>Fatality rate can change as a virus can mutate, according to epidemiologists.</t>
  </si>
  <si>
    <t>For comparison, the case fatality rate for SARS was 10%, and for MERS 34%.</t>
  </si>
  <si>
    <t>Incubation Period (how long it takes for symptoms to appear)</t>
  </si>
  <si>
    <t xml:space="preserve">See full details: COVID-19 Coronavirus Incubation Period </t>
  </si>
  <si>
    <t>Symptoms of COVID-19 may appear in as few as 2 days or as long as 14 (estimated ranges vary from 2-10 days, 2-14 days, and 10-14 days, see details), during which the virus is contagious but the patient does not display any symptom (asymptomatic transmission).</t>
  </si>
  <si>
    <t>Age and conditions of Coronavirus cases</t>
  </si>
  <si>
    <t xml:space="preserve">See latest findings: Age, Sex, Demographics of COVID-19 Cases and Deaths </t>
  </si>
  <si>
    <t>According to early estimates by China's National Health Commission (NHC), about 80% of those who died were over the age of 60 and 75% of them had pre-existing health conditions such as cardiovascular diseases and diabetes.[24]</t>
  </si>
  <si>
    <t>According to the WHO Situation Report no. 7 issued on Jan. 27:</t>
  </si>
  <si>
    <t>The median age of cases detected outside of China is 45 years, ranging from 2 to 74 years.</t>
  </si>
  <si>
    <t>71% of cases were male.</t>
  </si>
  <si>
    <t>A study of 138 hospitalized patients with NCIP found that the median age was 56 years (interquartile range, 42-68; range, 22-92 years) and 75 (54.3%) were men.[25]</t>
  </si>
  <si>
    <t>The WHO, in its Myth busters FAQs, addresses the question: "Does the new coronavirus affect older people, or are younger people also susceptible?" by answering that:</t>
  </si>
  <si>
    <t>People of all ages can be infected by the novel coronavirus COVID-19.</t>
  </si>
  <si>
    <t>Older people, and people with pre-existing medical conditions (such as asthma, diabetes, heart disease) appear to be more vulnerable to becoming severely ill with the virus.</t>
  </si>
  <si>
    <t>Patient who died in the Philippines was a 44-year old male</t>
  </si>
  <si>
    <t>The patient who died in the Philippines on February 2, in what was the first death occurring outside of China, was a 44-year-old Chinese man from Wuhan who was admitted on Jan. 25 after experiencing fever, cough, and sore throat, before developing severe pneumonia. In the last few days, “the patient was stable and showed signs of improvement, however, the condition of the patient deteriorated within his last 24 hours resulting in his demise." according to the Philippine Department of Health.</t>
  </si>
  <si>
    <t>Serious Cases of 30 year old patients in France</t>
  </si>
  <si>
    <t>As of Jan. 29, according to French authorities, the conditions of the two earliest Paris cases had worsened and the patients were being treated in intensive care, according to French authorities. The patients have been described as a young couple aged 30 and 31 years old, both Chinese citizens from Wuhan who were asymptomatic when they arrived in Paris on January 18 [19].</t>
  </si>
  <si>
    <t xml:space="preserve">Age and Sex of the first deaths as reported by the China National Health Commission (NHC) </t>
  </si>
  <si>
    <t>The NHC reported the details of the first 17 deaths up to 24 pm on January 22, 2020. The deaths included 13 males and 4 females. The median age of the deaths was 75 (range 48-89) years.[21]</t>
  </si>
  <si>
    <t>WHO Risk Assessment: Global Emergency</t>
  </si>
  <si>
    <t>See full details: WHO coronavirus updates</t>
  </si>
  <si>
    <t xml:space="preserve">For more information from the WHO regarding novel coronavirus: WHO page on Novel Coronavirus (2019-nCoV) </t>
  </si>
  <si>
    <t>Comparisons:</t>
  </si>
  <si>
    <t>Every year an estimated 290,000 to 650,000 people die in the world due to complications from seasonal influenza (flu) viruses. This figure corresponds to 795 to 1,781 deaths per day due to the seasonal flu.</t>
  </si>
  <si>
    <t>SARS (November 2002 to July 2003): was a coronavirus that originated from Beijing, China, spread to 29 countries, and resulted in 8,096 people infected with 774 deaths (fatality rate of 9.6%). Considering that SARS ended up infecting 5,237 people in mainland China, Wuhan Coronavirus surpassed SARS on January 29, 2020, when Chinese officials confirmed 5,974 cases of the novel coronavirus (2019-nCoV). One day later, on January 30, 2020 the novel coronavirus cases surpassed even the 8,096 cases worldwide which were the final SARS count in 2003.</t>
  </si>
  <si>
    <t>MERS (in 2012) killed 858 people out of the 2,494 infected (fatality rate of 34.4%).</t>
  </si>
  <si>
    <t>Case statistics and graphs</t>
  </si>
  <si>
    <t>Death statistics and graphs</t>
  </si>
  <si>
    <t>Age, Sex, Existing Condition</t>
  </si>
  <si>
    <t>More info</t>
  </si>
  <si>
    <t>Novel coronavirus outbreak may reach peak in one week or about 10 days: expert - Xinhua, Jan. 28, 2020</t>
  </si>
  <si>
    <t>China’s Xi Jinping pledges to overcome ‘devil’ coronavirus - Financial Times, Jan. 28, 2020</t>
  </si>
  <si>
    <t>Clinical features of patients infected with 2019 novel coronavirus in Wuhan, China - The Lancet, Jan. 24, 2020</t>
  </si>
  <si>
    <t>The Age, Sex and Symptoms of China’s Coronavirus Victims - Bloomberg, Jan. 23, 2020</t>
  </si>
  <si>
    <t>Sources</t>
  </si>
  <si>
    <t>1. Novel Coronavirus (2019-nCoV) situation reports - World Health Organization (WHO)</t>
  </si>
  <si>
    <t>2. 2019 Novel Coronavirus (2019-nCoV) in the U.S. -. U.S. Centers for Disease Control and Prevention (CDC)</t>
  </si>
  <si>
    <t>3. Outbreak Notification - National Health Commission (NHC) of the People’s Republic of China</t>
  </si>
  <si>
    <t>4. Novel coronavirus (2019-nCoV) - Australian Government Department of Health</t>
  </si>
  <si>
    <t>5. Novel coronavirus 2019-nCoV: early estimation of epidemiological parameters and epidemic prediction - Jonathan M. Read et al, Jan. 23,2020.</t>
  </si>
  <si>
    <t>6. Early Transmissibility Assessment of a Novel Coronavirus in Wuhan, China - Maimuna Majumder and Kenneth D. Mandl, Harvard University - Computational Health Informatics Program - Posted: 24 Jan 2020 Last revised: 27 Jan 2020</t>
  </si>
  <si>
    <t>7. Report 3: Transmissibility of 2019-nCoV - 25 January 2020 - Imperial College London‌</t>
  </si>
  <si>
    <t>8. Case fatality risk of influenza A(H1N1pdm09): a systematic review - Epidemiology. Nov. 24, 2013</t>
  </si>
  <si>
    <t>9. A novel coronavirus outbreak of global health concern - Chen Want et al. The Lancet. January 24, 2020</t>
  </si>
  <si>
    <t>10. Symptoms of Novel Coronavirus (2019-nCoV) - CDC</t>
  </si>
  <si>
    <t>11. China's National Health Commission news conference on coronavirus - Al Jazeera. January 26, 2020</t>
  </si>
  <si>
    <t>12. Wuhan lockdown 'unprecedented', shows commitment to contain virus: WHO representative in China - Reuters. January 23, 2020</t>
  </si>
  <si>
    <t>13. Statement on the meeting of the International Health Regulations (2005) Emergency Committee regarding the outbreak of novel coronavirus (2019-nCoV) - WHO, January 23, 2020</t>
  </si>
  <si>
    <t>14. International Health Regulations Emergency Committee on novel coronavirus in China - WHO, January 30, 2020</t>
  </si>
  <si>
    <t>15. Human-to-human transmission of Wuhan virus outside of China, confirmed in Germany, Japan and Vietnam - The Online Citizen, Jan. 29, 2020</t>
  </si>
  <si>
    <t>16. Who: "Live from Geneva on the new #coronavirus outbreak"</t>
  </si>
  <si>
    <t>17. CDC Confirms Person-to-Person Spread of New Coronavirus in the United States - CDC Press Release, Jan. 30, 2020</t>
  </si>
  <si>
    <t>18. CMO confirms cases of coronavirus in England - CMO, UK, Jan. 31, 2020</t>
  </si>
  <si>
    <t>19. Coronavirus in France: what you need to know - The Local France, Jan. 31, 2020</t>
  </si>
  <si>
    <t>20. First two persons infected with coronavirus identified in Russia - Tass, Jan. 31, 2020</t>
  </si>
  <si>
    <t>21. Updated understanding of the outbreak of 2019 novel coronavirus (2019nCoV) in Wuhan, China - Journal of Medical Virology, Jan. 29, 2020</t>
  </si>
  <si>
    <t>22. Estimating the effective reproduction number of the 2019-nCoV in China - Zhidong Cao et al., Jan. 29, 2020</t>
  </si>
  <si>
    <t>23. Preliminary estimation of the basic reproduction number of novel coronavirus (2019-nCoV) in China, from 2019 to 2020: A data-driven analysis in the early phase of the outbreak - Jan. 30, 2020</t>
  </si>
  <si>
    <t>24. Coronavirus: Window of opportunity to act, World Health Organization says - BBC, Feb,\. 4, 2020</t>
  </si>
  <si>
    <t>25. Clinical Characteristics of 138 Hospitalized Patients With 2019 Novel Coronavirus–Infected Pneumonia in Wuhan, China - Wang et. al, JAMA, Feb. 7, 2020</t>
  </si>
  <si>
    <t>× Close</t>
  </si>
  <si>
    <t>Report Changes in Numbers</t>
  </si>
  <si>
    <t>Country:</t>
  </si>
  <si>
    <t>Fill in any value you want to report (all fields are optional):</t>
  </si>
  <si>
    <t>New Cases:</t>
  </si>
  <si>
    <t>+   =   total cases</t>
  </si>
  <si>
    <t>New Deaths:</t>
  </si>
  <si>
    <t>+   =   total deaths</t>
  </si>
  <si>
    <t>New Recoveries:</t>
  </si>
  <si>
    <t>+   =   total cured</t>
  </si>
  <si>
    <t>New Critical:</t>
  </si>
  <si>
    <t>+   =   total serious</t>
  </si>
  <si>
    <t>Total Tests:</t>
  </si>
  <si>
    <t xml:space="preserve">+ </t>
  </si>
  <si>
    <t>Source URL (where to verify values):</t>
  </si>
  <si>
    <t>URL to verify test performed:</t>
  </si>
  <si>
    <t>Other info:</t>
  </si>
  <si>
    <t>Your email (optional):</t>
  </si>
  <si>
    <t>Send</t>
  </si>
  <si>
    <t>Check before sending:</t>
  </si>
  <si>
    <t>No, back to form Yes, SEND</t>
  </si>
  <si>
    <t>Country</t>
  </si>
  <si>
    <t>New Ceses</t>
  </si>
  <si>
    <t>Total Recoverd</t>
  </si>
  <si>
    <t>Active Cases</t>
  </si>
  <si>
    <t>Serious, Critical</t>
  </si>
  <si>
    <t>Tot Cases / 1M pop</t>
  </si>
  <si>
    <t>New Deaths</t>
  </si>
  <si>
    <t>Total Deaths</t>
  </si>
  <si>
    <t>Deaths/ 1M pop</t>
  </si>
  <si>
    <t>Total Tests</t>
  </si>
  <si>
    <t>Tests/ 1M pop</t>
  </si>
  <si>
    <t>Row Labels</t>
  </si>
  <si>
    <t>Grand Total</t>
  </si>
  <si>
    <t>alert China: Hubei Province issued today a "Notice on the Correction of the Number of New Coronary Pneumonia Cases Diagnosed and the Number of Diagnosed Deaths in Wuhan" in which it reported 1,290 additional deaths that had not been previously counted and reported, bringing the total number of deaths in Wuhan from 2,579 to 3,869, an increase of 50%, as the result of a revision by the Wuhan New Coronary Pneumonia Epidemic Prevention and Control. As part of this revision, 325 additional cases in Wuhan were also added. Separately, China's National Health Commission (NHC) reported 26 new cases (and no deaths) in its daily report [source] [source] [source]</t>
  </si>
  <si>
    <t>4353 new cases and 126 new deaths in Turkey [source]</t>
  </si>
  <si>
    <t>371 new cases and 4 new deaths in the Dominican Republic [source]</t>
  </si>
  <si>
    <t>58 new cases and 2 new deaths in Australia [source] [source]</t>
  </si>
  <si>
    <t>445 new cases and 11 new deaths in Chile [source]</t>
  </si>
  <si>
    <t>3 new cases in Mozambique [source]</t>
  </si>
  <si>
    <t>53 new cases and 1 new death in Tanzania [source]</t>
  </si>
  <si>
    <t>57 new cases in Azerbaijan [source]</t>
  </si>
  <si>
    <t>46 new cases and 3 new deaths in Bulgaria [source]</t>
  </si>
  <si>
    <t>Sum of Cases</t>
  </si>
  <si>
    <t>Sum of Total Deaths</t>
  </si>
  <si>
    <t>Last updated: April 17, 2020, 17:44 GMT</t>
  </si>
  <si>
    <t>1,459,520 (96%)</t>
  </si>
  <si>
    <t>56,364 (4%)</t>
  </si>
  <si>
    <t>564,718 (79%)</t>
  </si>
  <si>
    <t>150,836 (21%)</t>
  </si>
  <si>
    <t>998 new cases and 26 new deaths in Peru [source]</t>
  </si>
  <si>
    <t>709 new cases and 44 new deaths in Ireland [source]</t>
  </si>
  <si>
    <t>1 new case in Aruba [source]</t>
  </si>
  <si>
    <t>1536 new cases and 115 new deaths in Canada [source]</t>
  </si>
  <si>
    <t>5 new cases in Syria [source]</t>
  </si>
  <si>
    <t>799 new cases and 141 new deaths in Germany [source]</t>
  </si>
  <si>
    <t>281 new cases and 5 new deaths in Morocco [source]</t>
  </si>
  <si>
    <t>5 new cases in Jordan [source]</t>
  </si>
  <si>
    <t>224 new cases and 9 new deaths in Israel [source]</t>
  </si>
  <si>
    <t>8861 new cases and 961 new deaths in the United States</t>
  </si>
  <si>
    <t>6 new cases in Sri Lanka [source]</t>
  </si>
  <si>
    <t>103 new cases in Austria [source]</t>
  </si>
  <si>
    <t>39 new cases and 2 new deaths in Guinea [source]</t>
  </si>
  <si>
    <t>8 new cases in Réunion [source]</t>
  </si>
  <si>
    <t>48 new cases and 1 new death in Iraq [source]</t>
  </si>
  <si>
    <t>623 new cases and 1 new death in Singapore [source]</t>
  </si>
  <si>
    <t>278 new cases and 9 new deaths in Brazil [source]</t>
  </si>
  <si>
    <t>3493 new cases and 575 new deaths in Italy [source]</t>
  </si>
  <si>
    <t>171 new cases and 9 new deaths in Egypt [source]</t>
  </si>
  <si>
    <t>36 new cases and 3 new deaths in Luxembourg [source]</t>
  </si>
  <si>
    <t>150 new cases and 16 new deaths in Algeria [source]</t>
  </si>
  <si>
    <t>9 new cases and 1 new death in San Marino [source]</t>
  </si>
  <si>
    <t>26 new cases and 1 new death in Congo [source]</t>
  </si>
  <si>
    <t>72 new cases and 1 new death in Slovakia [source]</t>
  </si>
  <si>
    <t>66 new cases and 4 new deaths in Czechia [source]</t>
  </si>
  <si>
    <t>3120 new cases and 163 new deaths in Spain [source]</t>
  </si>
  <si>
    <t>346 new cases and 44 new deaths in Switzerland [source] [source]</t>
  </si>
  <si>
    <t>461 new cases and 18 new deaths in Poland [source]</t>
  </si>
  <si>
    <t>28 new cases in Equatorial Guinea [source]</t>
  </si>
  <si>
    <t>110 new cases and 1 new death in Moldova [source]</t>
  </si>
  <si>
    <t>1 new death in Montenegro [source]</t>
  </si>
  <si>
    <t>7 new cases in Isle of Man [source]</t>
  </si>
  <si>
    <t>32 new cases and 9 new deaths in Norway [source]</t>
  </si>
  <si>
    <t>17 new cases and 3 new deaths in Greece [source]</t>
  </si>
  <si>
    <t>61 new cases and 4 new deaths in Cuba [source]</t>
  </si>
  <si>
    <t>15 new cases in Cyprus [source]</t>
  </si>
  <si>
    <t>13 new cases and 1 new death in Channel Islands [source]</t>
  </si>
  <si>
    <t>50 new cases and 2 new deaths in Oman. Death of a 66-year-old resident of Oman [source]</t>
  </si>
  <si>
    <t>3 new cases in Myanmar [source]</t>
  </si>
  <si>
    <t>Sum of New Ceses</t>
  </si>
  <si>
    <t>Sum of New Deaths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</si>
</sst>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tint="4.9989318521683403E-2"/>
      <name val="Calibri"/>
      <family val="2"/>
      <scheme val="minor"/>
    </font>
    <font>
      <b/>
      <sz val="11"/>
      <color theme="1"/>
      <name val="Calibri"/>
      <family val="2"/>
      <scheme val="minor"/>
    </font>
  </fonts>
  <fills count="2">
    <fill>
      <patternFill patternType="none"/>
    </fill>
    <fill>
      <patternFill patternType="gray125"/>
    </fill>
  </fills>
  <borders count="1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1">
    <xf numFmtId="0" fontId="0" fillId="0" borderId="0" xfId="0"/>
    <xf numFmtId="3" fontId="0" fillId="0" borderId="0" xfId="0" applyNumberFormat="1"/>
    <xf numFmtId="17" fontId="0" fillId="0" borderId="0" xfId="0" applyNumberFormat="1"/>
    <xf numFmtId="0" fontId="0" fillId="0" borderId="0" xfId="0" pivotButton="1"/>
    <xf numFmtId="0" fontId="0" fillId="0" borderId="0" xfId="0" applyAlignment="1">
      <alignment horizontal="left"/>
    </xf>
    <xf numFmtId="0" fontId="1" fillId="0" borderId="1" xfId="0" applyFont="1" applyBorder="1"/>
    <xf numFmtId="0" fontId="1" fillId="0" borderId="2" xfId="0" applyFont="1" applyBorder="1"/>
    <xf numFmtId="0" fontId="1" fillId="0" borderId="0" xfId="0" applyFont="1"/>
    <xf numFmtId="3" fontId="1" fillId="0" borderId="1" xfId="0" applyNumberFormat="1"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 fillId="0" borderId="0" xfId="0" applyFont="1" applyBorder="1"/>
    <xf numFmtId="0" fontId="0" fillId="0" borderId="0" xfId="0" applyNumberFormat="1"/>
    <xf numFmtId="0" fontId="2" fillId="0" borderId="0" xfId="0" applyNumberFormat="1" applyFont="1"/>
  </cellXfs>
  <cellStyles count="1">
    <cellStyle name="Normal" xfId="0" builtinId="0"/>
  </cellStyles>
  <dxfs count="26">
    <dxf>
      <font>
        <b/>
      </font>
    </dxf>
    <dxf>
      <font>
        <b/>
        <i val="0"/>
        <strike val="0"/>
        <condense val="0"/>
        <extend val="0"/>
        <outline val="0"/>
        <shadow val="0"/>
        <u val="none"/>
        <vertAlign val="baseline"/>
        <sz val="12"/>
        <color theme="1" tint="4.9989318521683403E-2"/>
        <name val="Calibri"/>
        <scheme val="minor"/>
      </font>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font>
        <b/>
        <i val="0"/>
        <strike val="0"/>
        <condense val="0"/>
        <extend val="0"/>
        <outline val="0"/>
        <shadow val="0"/>
        <u val="none"/>
        <vertAlign val="baseline"/>
        <sz val="12"/>
        <color theme="1" tint="4.9989318521683403E-2"/>
        <name val="Calibri"/>
        <scheme val="minor"/>
      </font>
      <numFmt numFmtId="3" formatCode="#,##0"/>
    </dxf>
    <dxf>
      <numFmt numFmtId="3" formatCode="#,##0"/>
    </dxf>
    <dxf>
      <border>
        <top style="medium">
          <color indexed="64"/>
        </top>
      </border>
    </dxf>
    <dxf>
      <font>
        <b/>
        <i val="0"/>
        <strike val="0"/>
        <outline val="0"/>
        <shadow val="0"/>
        <u val="none"/>
        <vertAlign val="baseline"/>
        <sz val="12"/>
        <color theme="1" tint="4.9989318521683403E-2"/>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Data Analysis.xlsx]Live Analysis!PivotTable2</c:name>
    <c:fmtId val="2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TOTAL CASES vs DEATHS</a:t>
            </a:r>
          </a:p>
        </c:rich>
      </c:tx>
      <c:layout>
        <c:manualLayout>
          <c:xMode val="edge"/>
          <c:yMode val="edge"/>
          <c:x val="0.41806632170674457"/>
          <c:y val="3.534112431155059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'Live Analysis'!$B$1</c:f>
              <c:strCache>
                <c:ptCount val="1"/>
                <c:pt idx="0">
                  <c:v>Sum of Cases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'Live Analysis'!$A$2:$A$9</c:f>
              <c:strCache>
                <c:ptCount val="7"/>
                <c:pt idx="0">
                  <c:v>0</c:v>
                </c:pt>
                <c:pt idx="1">
                  <c:v>Africa</c:v>
                </c:pt>
                <c:pt idx="2">
                  <c:v>Asia</c:v>
                </c:pt>
                <c:pt idx="3">
                  <c:v>Australia/Oceania</c:v>
                </c:pt>
                <c:pt idx="4">
                  <c:v>Europe</c:v>
                </c:pt>
                <c:pt idx="5">
                  <c:v>North America</c:v>
                </c:pt>
                <c:pt idx="6">
                  <c:v>South America</c:v>
                </c:pt>
              </c:strCache>
            </c:strRef>
          </c:cat>
          <c:val>
            <c:numRef>
              <c:f>'Live Analysis'!$B$2:$B$9</c:f>
              <c:numCache>
                <c:formatCode>General</c:formatCode>
                <c:ptCount val="7"/>
                <c:pt idx="0">
                  <c:v>721</c:v>
                </c:pt>
                <c:pt idx="1">
                  <c:v>20064</c:v>
                </c:pt>
                <c:pt idx="2">
                  <c:v>356570</c:v>
                </c:pt>
                <c:pt idx="3">
                  <c:v>8032</c:v>
                </c:pt>
                <c:pt idx="4">
                  <c:v>1040520</c:v>
                </c:pt>
                <c:pt idx="5">
                  <c:v>736158</c:v>
                </c:pt>
                <c:pt idx="6">
                  <c:v>69373</c:v>
                </c:pt>
              </c:numCache>
            </c:numRef>
          </c:val>
        </c:ser>
        <c:ser>
          <c:idx val="1"/>
          <c:order val="1"/>
          <c:tx>
            <c:strRef>
              <c:f>'Live Analysis'!$C$1</c:f>
              <c:strCache>
                <c:ptCount val="1"/>
                <c:pt idx="0">
                  <c:v>Sum of Total Deaths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'Live Analysis'!$A$2:$A$9</c:f>
              <c:strCache>
                <c:ptCount val="7"/>
                <c:pt idx="0">
                  <c:v>0</c:v>
                </c:pt>
                <c:pt idx="1">
                  <c:v>Africa</c:v>
                </c:pt>
                <c:pt idx="2">
                  <c:v>Asia</c:v>
                </c:pt>
                <c:pt idx="3">
                  <c:v>Australia/Oceania</c:v>
                </c:pt>
                <c:pt idx="4">
                  <c:v>Europe</c:v>
                </c:pt>
                <c:pt idx="5">
                  <c:v>North America</c:v>
                </c:pt>
                <c:pt idx="6">
                  <c:v>South America</c:v>
                </c:pt>
              </c:strCache>
            </c:strRef>
          </c:cat>
          <c:val>
            <c:numRef>
              <c:f>'Live Analysis'!$C$2:$C$9</c:f>
              <c:numCache>
                <c:formatCode>General</c:formatCode>
                <c:ptCount val="7"/>
                <c:pt idx="0">
                  <c:v>15</c:v>
                </c:pt>
                <c:pt idx="1">
                  <c:v>1006</c:v>
                </c:pt>
                <c:pt idx="2">
                  <c:v>14030</c:v>
                </c:pt>
                <c:pt idx="3">
                  <c:v>76</c:v>
                </c:pt>
                <c:pt idx="4">
                  <c:v>94759</c:v>
                </c:pt>
                <c:pt idx="5">
                  <c:v>37845</c:v>
                </c:pt>
                <c:pt idx="6">
                  <c:v>3105</c:v>
                </c:pt>
              </c:numCache>
            </c:numRef>
          </c:val>
        </c:ser>
        <c:dLbls>
          <c:showLegendKey val="0"/>
          <c:showVal val="0"/>
          <c:showCatName val="0"/>
          <c:showSerName val="0"/>
          <c:showPercent val="0"/>
          <c:showBubbleSize val="0"/>
        </c:dLbls>
        <c:gapWidth val="100"/>
        <c:overlap val="-24"/>
        <c:axId val="1125376896"/>
        <c:axId val="1125381248"/>
      </c:barChart>
      <c:catAx>
        <c:axId val="1125376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381248"/>
        <c:crosses val="autoZero"/>
        <c:auto val="1"/>
        <c:lblAlgn val="ctr"/>
        <c:lblOffset val="100"/>
        <c:noMultiLvlLbl val="0"/>
      </c:catAx>
      <c:valAx>
        <c:axId val="11253812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5376896"/>
        <c:crosses val="autoZero"/>
        <c:crossBetween val="between"/>
      </c:valAx>
      <c:spPr>
        <a:noFill/>
        <a:ln>
          <a:noFill/>
        </a:ln>
        <a:effectLst/>
      </c:spPr>
    </c:plotArea>
    <c:legend>
      <c:legendPos val="r"/>
      <c:layout>
        <c:manualLayout>
          <c:xMode val="edge"/>
          <c:yMode val="edge"/>
          <c:x val="0.84711554119694554"/>
          <c:y val="0.65417395868994632"/>
          <c:w val="0.14378626511360817"/>
          <c:h val="0.11195307543078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Data Analysis.xlsx]Live Analysis!PivotTable3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1" i="0" baseline="0">
                <a:effectLst>
                  <a:outerShdw blurRad="50800" dist="38100" dir="5400000" algn="t" rotWithShape="0">
                    <a:srgbClr val="000000">
                      <a:alpha val="40000"/>
                    </a:srgbClr>
                  </a:outerShdw>
                </a:effectLst>
              </a:rPr>
              <a:t>NEW CASES vs DEATHS</a:t>
            </a:r>
            <a:endParaRPr lang="en-US" sz="2400">
              <a:effectLst/>
            </a:endParaRPr>
          </a:p>
        </c:rich>
      </c:tx>
      <c:layout>
        <c:manualLayout>
          <c:xMode val="edge"/>
          <c:yMode val="edge"/>
          <c:x val="0.45029146792942826"/>
          <c:y val="4.65337209416067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'Live Analysis'!$F$1</c:f>
              <c:strCache>
                <c:ptCount val="1"/>
                <c:pt idx="0">
                  <c:v>Sum of New Ceses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'Live Analysis'!$E$2:$E$9</c:f>
              <c:strCache>
                <c:ptCount val="7"/>
                <c:pt idx="0">
                  <c:v>0</c:v>
                </c:pt>
                <c:pt idx="1">
                  <c:v>Africa</c:v>
                </c:pt>
                <c:pt idx="2">
                  <c:v>Asia</c:v>
                </c:pt>
                <c:pt idx="3">
                  <c:v>Australia/Oceania</c:v>
                </c:pt>
                <c:pt idx="4">
                  <c:v>Europe</c:v>
                </c:pt>
                <c:pt idx="5">
                  <c:v>North America</c:v>
                </c:pt>
                <c:pt idx="6">
                  <c:v>South America</c:v>
                </c:pt>
              </c:strCache>
            </c:strRef>
          </c:cat>
          <c:val>
            <c:numRef>
              <c:f>'Live Analysis'!$F$2:$F$9</c:f>
              <c:numCache>
                <c:formatCode>General</c:formatCode>
                <c:ptCount val="7"/>
                <c:pt idx="0">
                  <c:v>0</c:v>
                </c:pt>
                <c:pt idx="1">
                  <c:v>1071</c:v>
                </c:pt>
                <c:pt idx="2">
                  <c:v>10600</c:v>
                </c:pt>
                <c:pt idx="3">
                  <c:v>66</c:v>
                </c:pt>
                <c:pt idx="4">
                  <c:v>25013</c:v>
                </c:pt>
                <c:pt idx="5">
                  <c:v>11598</c:v>
                </c:pt>
                <c:pt idx="6">
                  <c:v>1782</c:v>
                </c:pt>
              </c:numCache>
            </c:numRef>
          </c:val>
        </c:ser>
        <c:ser>
          <c:idx val="1"/>
          <c:order val="1"/>
          <c:tx>
            <c:strRef>
              <c:f>'Live Analysis'!$G$1</c:f>
              <c:strCache>
                <c:ptCount val="1"/>
                <c:pt idx="0">
                  <c:v>Sum of New Deaths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'Live Analysis'!$E$2:$E$9</c:f>
              <c:strCache>
                <c:ptCount val="7"/>
                <c:pt idx="0">
                  <c:v>0</c:v>
                </c:pt>
                <c:pt idx="1">
                  <c:v>Africa</c:v>
                </c:pt>
                <c:pt idx="2">
                  <c:v>Asia</c:v>
                </c:pt>
                <c:pt idx="3">
                  <c:v>Australia/Oceania</c:v>
                </c:pt>
                <c:pt idx="4">
                  <c:v>Europe</c:v>
                </c:pt>
                <c:pt idx="5">
                  <c:v>North America</c:v>
                </c:pt>
                <c:pt idx="6">
                  <c:v>South America</c:v>
                </c:pt>
              </c:strCache>
            </c:strRef>
          </c:cat>
          <c:val>
            <c:numRef>
              <c:f>'Live Analysis'!$G$2:$G$9</c:f>
              <c:numCache>
                <c:formatCode>General</c:formatCode>
                <c:ptCount val="7"/>
                <c:pt idx="0">
                  <c:v>0</c:v>
                </c:pt>
                <c:pt idx="1">
                  <c:v>38</c:v>
                </c:pt>
                <c:pt idx="2">
                  <c:v>1604</c:v>
                </c:pt>
                <c:pt idx="3">
                  <c:v>4</c:v>
                </c:pt>
                <c:pt idx="4">
                  <c:v>2535</c:v>
                </c:pt>
                <c:pt idx="5">
                  <c:v>1136</c:v>
                </c:pt>
                <c:pt idx="6">
                  <c:v>48</c:v>
                </c:pt>
              </c:numCache>
            </c:numRef>
          </c:val>
        </c:ser>
        <c:dLbls>
          <c:showLegendKey val="0"/>
          <c:showVal val="0"/>
          <c:showCatName val="0"/>
          <c:showSerName val="0"/>
          <c:showPercent val="0"/>
          <c:showBubbleSize val="0"/>
        </c:dLbls>
        <c:gapWidth val="100"/>
        <c:overlap val="-24"/>
        <c:axId val="1364926384"/>
        <c:axId val="1364936176"/>
      </c:barChart>
      <c:catAx>
        <c:axId val="13649263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936176"/>
        <c:crosses val="autoZero"/>
        <c:auto val="1"/>
        <c:lblAlgn val="ctr"/>
        <c:lblOffset val="100"/>
        <c:noMultiLvlLbl val="0"/>
      </c:catAx>
      <c:valAx>
        <c:axId val="13649361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4926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Data Analysis.xlsx]Live Analysis!PivotTable2</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b="1" i="0" baseline="0">
                <a:effectLst>
                  <a:outerShdw blurRad="50800" dist="38100" dir="5400000" algn="t" rotWithShape="0">
                    <a:srgbClr val="000000">
                      <a:alpha val="40000"/>
                    </a:srgbClr>
                  </a:outerShdw>
                </a:effectLst>
              </a:rPr>
              <a:t>TOTAL CASES vs DEATHS</a:t>
            </a:r>
            <a:endParaRPr lang="en-US" sz="2400">
              <a:effectLst/>
            </a:endParaRPr>
          </a:p>
        </c:rich>
      </c:tx>
      <c:layout>
        <c:manualLayout>
          <c:xMode val="edge"/>
          <c:yMode val="edge"/>
          <c:x val="0.405044560462055"/>
          <c:y val="2.945702953037202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'Live Analysis'!$B$1</c:f>
              <c:strCache>
                <c:ptCount val="1"/>
                <c:pt idx="0">
                  <c:v>Sum of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'Live Analysis'!$A$2:$A$9</c:f>
              <c:strCache>
                <c:ptCount val="7"/>
                <c:pt idx="0">
                  <c:v>0</c:v>
                </c:pt>
                <c:pt idx="1">
                  <c:v>Africa</c:v>
                </c:pt>
                <c:pt idx="2">
                  <c:v>Asia</c:v>
                </c:pt>
                <c:pt idx="3">
                  <c:v>Australia/Oceania</c:v>
                </c:pt>
                <c:pt idx="4">
                  <c:v>Europe</c:v>
                </c:pt>
                <c:pt idx="5">
                  <c:v>North America</c:v>
                </c:pt>
                <c:pt idx="6">
                  <c:v>South America</c:v>
                </c:pt>
              </c:strCache>
            </c:strRef>
          </c:cat>
          <c:val>
            <c:numRef>
              <c:f>'Live Analysis'!$B$2:$B$9</c:f>
              <c:numCache>
                <c:formatCode>General</c:formatCode>
                <c:ptCount val="7"/>
                <c:pt idx="0">
                  <c:v>721</c:v>
                </c:pt>
                <c:pt idx="1">
                  <c:v>20064</c:v>
                </c:pt>
                <c:pt idx="2">
                  <c:v>356570</c:v>
                </c:pt>
                <c:pt idx="3">
                  <c:v>8032</c:v>
                </c:pt>
                <c:pt idx="4">
                  <c:v>1040520</c:v>
                </c:pt>
                <c:pt idx="5">
                  <c:v>736158</c:v>
                </c:pt>
                <c:pt idx="6">
                  <c:v>69373</c:v>
                </c:pt>
              </c:numCache>
            </c:numRef>
          </c:val>
          <c:smooth val="0"/>
        </c:ser>
        <c:ser>
          <c:idx val="1"/>
          <c:order val="1"/>
          <c:tx>
            <c:strRef>
              <c:f>'Live Analysis'!$C$1</c:f>
              <c:strCache>
                <c:ptCount val="1"/>
                <c:pt idx="0">
                  <c:v>Sum of Total Deaths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'Live Analysis'!$A$2:$A$9</c:f>
              <c:strCache>
                <c:ptCount val="7"/>
                <c:pt idx="0">
                  <c:v>0</c:v>
                </c:pt>
                <c:pt idx="1">
                  <c:v>Africa</c:v>
                </c:pt>
                <c:pt idx="2">
                  <c:v>Asia</c:v>
                </c:pt>
                <c:pt idx="3">
                  <c:v>Australia/Oceania</c:v>
                </c:pt>
                <c:pt idx="4">
                  <c:v>Europe</c:v>
                </c:pt>
                <c:pt idx="5">
                  <c:v>North America</c:v>
                </c:pt>
                <c:pt idx="6">
                  <c:v>South America</c:v>
                </c:pt>
              </c:strCache>
            </c:strRef>
          </c:cat>
          <c:val>
            <c:numRef>
              <c:f>'Live Analysis'!$C$2:$C$9</c:f>
              <c:numCache>
                <c:formatCode>General</c:formatCode>
                <c:ptCount val="7"/>
                <c:pt idx="0">
                  <c:v>15</c:v>
                </c:pt>
                <c:pt idx="1">
                  <c:v>1006</c:v>
                </c:pt>
                <c:pt idx="2">
                  <c:v>14030</c:v>
                </c:pt>
                <c:pt idx="3">
                  <c:v>76</c:v>
                </c:pt>
                <c:pt idx="4">
                  <c:v>94759</c:v>
                </c:pt>
                <c:pt idx="5">
                  <c:v>37845</c:v>
                </c:pt>
                <c:pt idx="6">
                  <c:v>3105</c:v>
                </c:pt>
              </c:numCache>
            </c:numRef>
          </c:val>
          <c:smooth val="0"/>
        </c:ser>
        <c:dLbls>
          <c:showLegendKey val="0"/>
          <c:showVal val="0"/>
          <c:showCatName val="0"/>
          <c:showSerName val="0"/>
          <c:showPercent val="0"/>
          <c:showBubbleSize val="0"/>
        </c:dLbls>
        <c:marker val="1"/>
        <c:smooth val="0"/>
        <c:axId val="1468760224"/>
        <c:axId val="1468765120"/>
      </c:lineChart>
      <c:catAx>
        <c:axId val="1468760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765120"/>
        <c:crosses val="autoZero"/>
        <c:auto val="1"/>
        <c:lblAlgn val="ctr"/>
        <c:lblOffset val="100"/>
        <c:noMultiLvlLbl val="0"/>
      </c:catAx>
      <c:valAx>
        <c:axId val="14687651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760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[Corona Data Analysis.xlsx]Live Analysis!PivotTable3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latin typeface="+mn-lt"/>
                <a:cs typeface="Times New Roman" panose="02020603050405020304" pitchFamily="18" charset="0"/>
              </a:rPr>
              <a:t>NEW CASES vs DEATHS</a:t>
            </a:r>
          </a:p>
        </c:rich>
      </c:tx>
      <c:layout>
        <c:manualLayout>
          <c:xMode val="edge"/>
          <c:yMode val="edge"/>
          <c:x val="0.47326967061035174"/>
          <c:y val="4.25088399993657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'Live Analysis'!$F$1</c:f>
              <c:strCache>
                <c:ptCount val="1"/>
                <c:pt idx="0">
                  <c:v>Sum of New Ceses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'Live Analysis'!$E$2:$E$9</c:f>
              <c:strCache>
                <c:ptCount val="7"/>
                <c:pt idx="0">
                  <c:v>0</c:v>
                </c:pt>
                <c:pt idx="1">
                  <c:v>Africa</c:v>
                </c:pt>
                <c:pt idx="2">
                  <c:v>Asia</c:v>
                </c:pt>
                <c:pt idx="3">
                  <c:v>Australia/Oceania</c:v>
                </c:pt>
                <c:pt idx="4">
                  <c:v>Europe</c:v>
                </c:pt>
                <c:pt idx="5">
                  <c:v>North America</c:v>
                </c:pt>
                <c:pt idx="6">
                  <c:v>South America</c:v>
                </c:pt>
              </c:strCache>
            </c:strRef>
          </c:cat>
          <c:val>
            <c:numRef>
              <c:f>'Live Analysis'!$F$2:$F$9</c:f>
              <c:numCache>
                <c:formatCode>General</c:formatCode>
                <c:ptCount val="7"/>
                <c:pt idx="0">
                  <c:v>0</c:v>
                </c:pt>
                <c:pt idx="1">
                  <c:v>1071</c:v>
                </c:pt>
                <c:pt idx="2">
                  <c:v>10600</c:v>
                </c:pt>
                <c:pt idx="3">
                  <c:v>66</c:v>
                </c:pt>
                <c:pt idx="4">
                  <c:v>25013</c:v>
                </c:pt>
                <c:pt idx="5">
                  <c:v>11598</c:v>
                </c:pt>
                <c:pt idx="6">
                  <c:v>1782</c:v>
                </c:pt>
              </c:numCache>
            </c:numRef>
          </c:val>
          <c:smooth val="0"/>
        </c:ser>
        <c:ser>
          <c:idx val="1"/>
          <c:order val="1"/>
          <c:tx>
            <c:strRef>
              <c:f>'Live Analysis'!$G$1</c:f>
              <c:strCache>
                <c:ptCount val="1"/>
                <c:pt idx="0">
                  <c:v>Sum of New Deaths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'Live Analysis'!$E$2:$E$9</c:f>
              <c:strCache>
                <c:ptCount val="7"/>
                <c:pt idx="0">
                  <c:v>0</c:v>
                </c:pt>
                <c:pt idx="1">
                  <c:v>Africa</c:v>
                </c:pt>
                <c:pt idx="2">
                  <c:v>Asia</c:v>
                </c:pt>
                <c:pt idx="3">
                  <c:v>Australia/Oceania</c:v>
                </c:pt>
                <c:pt idx="4">
                  <c:v>Europe</c:v>
                </c:pt>
                <c:pt idx="5">
                  <c:v>North America</c:v>
                </c:pt>
                <c:pt idx="6">
                  <c:v>South America</c:v>
                </c:pt>
              </c:strCache>
            </c:strRef>
          </c:cat>
          <c:val>
            <c:numRef>
              <c:f>'Live Analysis'!$G$2:$G$9</c:f>
              <c:numCache>
                <c:formatCode>General</c:formatCode>
                <c:ptCount val="7"/>
                <c:pt idx="0">
                  <c:v>0</c:v>
                </c:pt>
                <c:pt idx="1">
                  <c:v>38</c:v>
                </c:pt>
                <c:pt idx="2">
                  <c:v>1604</c:v>
                </c:pt>
                <c:pt idx="3">
                  <c:v>4</c:v>
                </c:pt>
                <c:pt idx="4">
                  <c:v>2535</c:v>
                </c:pt>
                <c:pt idx="5">
                  <c:v>1136</c:v>
                </c:pt>
                <c:pt idx="6">
                  <c:v>48</c:v>
                </c:pt>
              </c:numCache>
            </c:numRef>
          </c:val>
          <c:smooth val="0"/>
        </c:ser>
        <c:dLbls>
          <c:showLegendKey val="0"/>
          <c:showVal val="0"/>
          <c:showCatName val="0"/>
          <c:showSerName val="0"/>
          <c:showPercent val="0"/>
          <c:showBubbleSize val="0"/>
        </c:dLbls>
        <c:marker val="1"/>
        <c:smooth val="0"/>
        <c:axId val="1468770560"/>
        <c:axId val="1359838032"/>
      </c:lineChart>
      <c:catAx>
        <c:axId val="14687705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838032"/>
        <c:crosses val="autoZero"/>
        <c:auto val="1"/>
        <c:lblAlgn val="ctr"/>
        <c:lblOffset val="100"/>
        <c:noMultiLvlLbl val="0"/>
      </c:catAx>
      <c:valAx>
        <c:axId val="1359838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8770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240864</xdr:colOff>
      <xdr:row>10</xdr:row>
      <xdr:rowOff>165619</xdr:rowOff>
    </xdr:from>
    <xdr:to>
      <xdr:col>9</xdr:col>
      <xdr:colOff>613103</xdr:colOff>
      <xdr:row>45</xdr:row>
      <xdr:rowOff>175172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821120</xdr:colOff>
      <xdr:row>0</xdr:row>
      <xdr:rowOff>8990</xdr:rowOff>
    </xdr:from>
    <xdr:to>
      <xdr:col>17</xdr:col>
      <xdr:colOff>1116724</xdr:colOff>
      <xdr:row>23</xdr:row>
      <xdr:rowOff>21896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10</xdr:row>
      <xdr:rowOff>186120</xdr:rowOff>
    </xdr:from>
    <xdr:to>
      <xdr:col>4</xdr:col>
      <xdr:colOff>1226207</xdr:colOff>
      <xdr:row>45</xdr:row>
      <xdr:rowOff>153276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821121</xdr:colOff>
      <xdr:row>24</xdr:row>
      <xdr:rowOff>17286</xdr:rowOff>
    </xdr:from>
    <xdr:to>
      <xdr:col>17</xdr:col>
      <xdr:colOff>1081920</xdr:colOff>
      <xdr:row>46</xdr:row>
      <xdr:rowOff>21896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aram Choksi" refreshedDate="43938.971157060187" createdVersion="5" refreshedVersion="5" minRefreshableVersion="3" recordCount="212">
  <cacheSource type="worksheet">
    <worksheetSource name="DataSet"/>
  </cacheSource>
  <cacheFields count="13">
    <cacheField name="Country" numFmtId="0">
      <sharedItems count="212">
        <s v="USA"/>
        <s v="Spain"/>
        <s v="Italy"/>
        <s v="France"/>
        <s v="Germany"/>
        <s v="UK"/>
        <s v="China"/>
        <s v="Iran"/>
        <s v="Turkey"/>
        <s v="Belgium"/>
        <s v="Russia"/>
        <s v="Canada"/>
        <s v="Brazil"/>
        <s v="Netherlands"/>
        <s v="Switzerland"/>
        <s v="Portugal"/>
        <s v="Austria"/>
        <s v="Ireland"/>
        <s v="India"/>
        <s v="Peru"/>
        <s v="Sweden"/>
        <s v="Israel"/>
        <s v="S. Korea"/>
        <s v="Chile"/>
        <s v="Japan"/>
        <s v="Poland"/>
        <s v="Ecuador"/>
        <s v="Romania"/>
        <s v="Saudi Arabia"/>
        <s v="Denmark"/>
        <s v="Pakistan"/>
        <s v="Norway"/>
        <s v="Australia"/>
        <s v="Czechia"/>
        <s v="Mexico"/>
        <s v="Indonesia"/>
        <s v="Philippines"/>
        <s v="UAE"/>
        <s v="Serbia"/>
        <s v="Malaysia"/>
        <s v="Singapore"/>
        <s v="Belarus"/>
        <s v="Qatar"/>
        <s v="Ukraine"/>
        <s v="Dominican Republic"/>
        <s v="Panama"/>
        <s v="Finland"/>
        <s v="Luxembourg"/>
        <s v="Colombia"/>
        <s v="Egypt"/>
        <s v="Thailand"/>
        <s v="Argentina"/>
        <s v="South Africa"/>
        <s v="Morocco"/>
        <s v="Algeria"/>
        <s v="Moldova"/>
        <s v="Greece"/>
        <s v="Bangladesh"/>
        <s v="Croatia"/>
        <s v="Hungary"/>
        <s v="Iceland"/>
        <s v="Bahrain"/>
        <s v="Kuwait"/>
        <s v="Kazakhstan"/>
        <s v="Iraq"/>
        <s v="Estonia"/>
        <s v="New Zealand"/>
        <s v="Uzbekistan"/>
        <s v="Azerbaijan"/>
        <s v="Slovenia"/>
        <s v="Armenia"/>
        <s v="Bosnia and Herzegovina"/>
        <s v="Lithuania"/>
        <s v="North Macedonia"/>
        <s v="Oman"/>
        <s v="Slovakia"/>
        <s v="Hong Kong"/>
        <s v="Cameroon"/>
        <s v="Cuba"/>
        <s v="Afghanistan"/>
        <s v="Bulgaria"/>
        <s v="Tunisia"/>
        <s v="Cyprus"/>
        <s v="Djibouti"/>
        <s v="Diamond Princess"/>
        <s v="Andorra"/>
        <s v="Ivory Coast"/>
        <s v="Latvia"/>
        <s v="Lebanon"/>
        <s v="Costa Rica"/>
        <s v="Ghana"/>
        <s v="Niger"/>
        <s v="Burkina Faso"/>
        <s v="Albania"/>
        <s v="Uruguay"/>
        <s v="Kyrgyzstan"/>
        <s v="Guinea"/>
        <s v="Channel Islands"/>
        <s v="Bolivia"/>
        <s v="Honduras"/>
        <s v="Nigeria"/>
        <s v="San Marino"/>
        <s v="Malta"/>
        <s v="Jordan"/>
        <s v="Palestine"/>
        <s v="Réunion"/>
        <s v="Taiwan"/>
        <s v="Georgia"/>
        <s v="Senegal"/>
        <s v="Mauritius"/>
        <s v="Montenegro"/>
        <s v="Isle of Man"/>
        <s v="DRC"/>
        <s v="Vietnam"/>
        <s v="Kenya"/>
        <s v="Mayotte"/>
        <s v="Sri Lanka"/>
        <s v="Guatemala"/>
        <s v="Venezuela"/>
        <s v="Paraguay"/>
        <s v="Faeroe Islands"/>
        <s v="El Salvador"/>
        <s v="Mali"/>
        <s v="Martinique"/>
        <s v="Tanzania"/>
        <s v="Guadeloupe"/>
        <s v="Congo"/>
        <s v="Jamaica"/>
        <s v="Rwanda"/>
        <s v="Brunei "/>
        <s v="Gibraltar"/>
        <s v="Cambodia"/>
        <s v="Madagascar"/>
        <s v="Trinidad and Tobago"/>
        <s v="Ethiopia"/>
        <s v="Aruba"/>
        <s v="French Guiana"/>
        <s v="Gabon"/>
        <s v="Monaco"/>
        <s v="Myanmar"/>
        <s v="Bermuda"/>
        <s v="Togo"/>
        <s v="Somalia"/>
        <s v="Liechtenstein"/>
        <s v="Equatorial Guinea"/>
        <s v="Liberia"/>
        <s v="Barbados"/>
        <s v="Cayman Islands"/>
        <s v="Sint Maarten"/>
        <s v="Guyana"/>
        <s v="Cabo Verde"/>
        <s v="French Polynesia"/>
        <s v="Uganda"/>
        <s v="Bahamas"/>
        <s v="Zambia"/>
        <s v="Libya"/>
        <s v="Macao"/>
        <s v="Haiti"/>
        <s v="Guinea-Bissau"/>
        <s v="Syria"/>
        <s v="Saint Martin"/>
        <s v="Benin"/>
        <s v="Eritrea"/>
        <s v="Mozambique"/>
        <s v="Sudan"/>
        <s v="Mongolia"/>
        <s v="Nepal"/>
        <s v="Maldives"/>
        <s v="Chad"/>
        <s v="Sierra Leone"/>
        <s v="Zimbabwe"/>
        <s v="Antigua and Barbuda"/>
        <s v="Angola"/>
        <s v="Laos"/>
        <s v="Belize"/>
        <s v="New Caledonia"/>
        <s v="Timor-Leste"/>
        <s v="Malawi"/>
        <s v="Fiji"/>
        <s v="Eswatini"/>
        <s v="Dominica"/>
        <s v="Namibia"/>
        <s v="Botswana"/>
        <s v="Saint Lucia"/>
        <s v="Curaçao"/>
        <s v="Grenada"/>
        <s v="Saint Kitts and Nevis"/>
        <s v="CAR"/>
        <s v="St. Vincent Grenadines"/>
        <s v="Turks and Caicos"/>
        <s v="Falkland Islands"/>
        <s v="Greenland"/>
        <s v="Montserrat"/>
        <s v="Seychelles"/>
        <s v="Suriname"/>
        <s v="MS Zaandam"/>
        <s v="Gambia"/>
        <s v="Nicaragua"/>
        <s v="Vatican City"/>
        <s v="Mauritania"/>
        <s v="Papua New Guinea"/>
        <s v="St. Barth"/>
        <s v="Western Sahara"/>
        <s v="Burundi"/>
        <s v="Bhutan"/>
        <s v="British Virgin Islands"/>
        <s v="Sao Tome and Principe"/>
        <s v="South Sudan"/>
        <s v="Anguilla"/>
        <s v="Caribbean Netherlands"/>
        <s v="Saint Pierre Miquelon"/>
        <s v="Yemen"/>
      </sharedItems>
    </cacheField>
    <cacheField name="Cases" numFmtId="3">
      <sharedItems containsSemiMixedTypes="0" containsString="0" containsNumber="1" containsInteger="1" minValue="1" maxValue="686431"/>
    </cacheField>
    <cacheField name="New Ceses" numFmtId="3">
      <sharedItems containsSemiMixedTypes="0" containsString="0" containsNumber="1" containsInteger="1" minValue="0" maxValue="8861"/>
    </cacheField>
    <cacheField name="Total Deaths" numFmtId="3">
      <sharedItems containsSemiMixedTypes="0" containsString="0" containsNumber="1" containsInteger="1" minValue="0" maxValue="35578"/>
    </cacheField>
    <cacheField name="New Deaths" numFmtId="3">
      <sharedItems containsSemiMixedTypes="0" containsString="0" containsNumber="1" containsInteger="1" minValue="0" maxValue="1290"/>
    </cacheField>
    <cacheField name="Total Recoverd" numFmtId="3">
      <sharedItems containsMixedTypes="1" containsNumber="1" containsInteger="1" minValue="0" maxValue="81800"/>
    </cacheField>
    <cacheField name="Active Cases" numFmtId="3">
      <sharedItems containsSemiMixedTypes="0" containsString="0" containsNumber="1" containsInteger="1" minValue="0" maxValue="592674"/>
    </cacheField>
    <cacheField name="Serious, Critical" numFmtId="3">
      <sharedItems containsSemiMixedTypes="0" containsString="0" containsNumber="1" containsInteger="1" minValue="0" maxValue="13380"/>
    </cacheField>
    <cacheField name="Tot Cases / 1M pop" numFmtId="3">
      <sharedItems containsSemiMixedTypes="0" containsString="0" containsNumber="1" minValue="0" maxValue="12820"/>
    </cacheField>
    <cacheField name="Deaths/ 1M pop" numFmtId="3">
      <sharedItems containsSemiMixedTypes="0" containsString="0" containsNumber="1" minValue="0" maxValue="1149"/>
    </cacheField>
    <cacheField name="Total Tests" numFmtId="3">
      <sharedItems containsSemiMixedTypes="0" containsString="0" containsNumber="1" containsInteger="1" minValue="0" maxValue="3453558"/>
    </cacheField>
    <cacheField name="Tests/ 1M pop" numFmtId="3">
      <sharedItems containsSemiMixedTypes="0" containsString="0" containsNumber="1" containsInteger="1" minValue="0" maxValue="119641"/>
    </cacheField>
    <cacheField name="Continent" numFmtId="0">
      <sharedItems containsMixedTypes="1" containsNumber="1" containsInteger="1" minValue="0" maxValue="0" count="7">
        <s v="North America"/>
        <s v="Europe"/>
        <s v="Asia"/>
        <s v="South America"/>
        <s v="Australia/Oceania"/>
        <s v="Africa"/>
        <n v="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12">
  <r>
    <x v="0"/>
    <n v="686431"/>
    <n v="8861"/>
    <n v="35578"/>
    <n v="961"/>
    <n v="58179"/>
    <n v="592674"/>
    <n v="13380"/>
    <n v="2074"/>
    <n v="107"/>
    <n v="3453558"/>
    <n v="10434"/>
    <x v="0"/>
  </r>
  <r>
    <x v="1"/>
    <n v="188068"/>
    <n v="3120"/>
    <n v="19478"/>
    <n v="163"/>
    <n v="74797"/>
    <n v="93793"/>
    <n v="7371"/>
    <n v="4022"/>
    <n v="417"/>
    <n v="930230"/>
    <n v="19896"/>
    <x v="1"/>
  </r>
  <r>
    <x v="2"/>
    <n v="172434"/>
    <n v="3493"/>
    <n v="22745"/>
    <n v="575"/>
    <n v="42727"/>
    <n v="106962"/>
    <n v="2812"/>
    <n v="2852"/>
    <n v="376"/>
    <n v="1244108"/>
    <n v="20577"/>
    <x v="1"/>
  </r>
  <r>
    <x v="3"/>
    <n v="165027"/>
    <n v="0"/>
    <n v="17920"/>
    <n v="0"/>
    <n v="32812"/>
    <n v="114295"/>
    <n v="6248"/>
    <n v="2528"/>
    <n v="275"/>
    <n v="333807"/>
    <n v="5114"/>
    <x v="1"/>
  </r>
  <r>
    <x v="4"/>
    <n v="138497"/>
    <n v="799"/>
    <n v="4193"/>
    <n v="141"/>
    <n v="81800"/>
    <n v="52504"/>
    <n v="4288"/>
    <n v="1653"/>
    <n v="50"/>
    <n v="1728357"/>
    <n v="20629"/>
    <x v="1"/>
  </r>
  <r>
    <x v="5"/>
    <n v="108692"/>
    <n v="5599"/>
    <n v="14576"/>
    <n v="847"/>
    <s v="N/A"/>
    <n v="93772"/>
    <n v="1559"/>
    <n v="1601"/>
    <n v="215"/>
    <n v="438991"/>
    <n v="6467"/>
    <x v="1"/>
  </r>
  <r>
    <x v="6"/>
    <n v="82692"/>
    <n v="351"/>
    <n v="4632"/>
    <n v="1290"/>
    <n v="77944"/>
    <n v="116"/>
    <n v="89"/>
    <n v="57"/>
    <n v="3"/>
    <n v="0"/>
    <n v="0"/>
    <x v="2"/>
  </r>
  <r>
    <x v="7"/>
    <n v="79494"/>
    <n v="1499"/>
    <n v="4958"/>
    <n v="89"/>
    <n v="54064"/>
    <n v="20472"/>
    <n v="3563"/>
    <n v="946"/>
    <n v="59"/>
    <n v="319879"/>
    <n v="3808"/>
    <x v="2"/>
  </r>
  <r>
    <x v="8"/>
    <n v="78546"/>
    <n v="4353"/>
    <n v="1769"/>
    <n v="126"/>
    <n v="8631"/>
    <n v="68146"/>
    <n v="1845"/>
    <n v="931"/>
    <n v="21"/>
    <n v="558413"/>
    <n v="6621"/>
    <x v="2"/>
  </r>
  <r>
    <x v="9"/>
    <n v="36138"/>
    <n v="1329"/>
    <n v="5163"/>
    <n v="306"/>
    <n v="7961"/>
    <n v="23014"/>
    <n v="1140"/>
    <n v="3118"/>
    <n v="445"/>
    <n v="139387"/>
    <n v="12027"/>
    <x v="1"/>
  </r>
  <r>
    <x v="10"/>
    <n v="32008"/>
    <n v="4070"/>
    <n v="273"/>
    <n v="41"/>
    <n v="2590"/>
    <n v="29145"/>
    <n v="8"/>
    <n v="219"/>
    <n v="2"/>
    <n v="1718019"/>
    <n v="11773"/>
    <x v="1"/>
  </r>
  <r>
    <x v="11"/>
    <n v="31642"/>
    <n v="1536"/>
    <n v="1310"/>
    <n v="115"/>
    <n v="10325"/>
    <n v="20007"/>
    <n v="557"/>
    <n v="838"/>
    <n v="35"/>
    <n v="503003"/>
    <n v="13327"/>
    <x v="0"/>
  </r>
  <r>
    <x v="12"/>
    <n v="30961"/>
    <n v="278"/>
    <n v="1956"/>
    <n v="9"/>
    <n v="14026"/>
    <n v="14979"/>
    <n v="6634"/>
    <n v="146"/>
    <n v="9"/>
    <n v="62985"/>
    <n v="296"/>
    <x v="3"/>
  </r>
  <r>
    <x v="13"/>
    <n v="30449"/>
    <n v="1235"/>
    <n v="3459"/>
    <n v="144"/>
    <n v="250"/>
    <n v="26740"/>
    <n v="1279"/>
    <n v="1777"/>
    <n v="202"/>
    <n v="154911"/>
    <n v="9041"/>
    <x v="1"/>
  </r>
  <r>
    <x v="14"/>
    <n v="27078"/>
    <n v="346"/>
    <n v="1325"/>
    <n v="44"/>
    <n v="16400"/>
    <n v="9353"/>
    <n v="386"/>
    <n v="3129"/>
    <n v="153"/>
    <n v="206400"/>
    <n v="23849"/>
    <x v="1"/>
  </r>
  <r>
    <x v="15"/>
    <n v="19022"/>
    <n v="181"/>
    <n v="657"/>
    <n v="28"/>
    <n v="519"/>
    <n v="17846"/>
    <n v="222"/>
    <n v="1866"/>
    <n v="64"/>
    <n v="221049"/>
    <n v="21678"/>
    <x v="1"/>
  </r>
  <r>
    <x v="16"/>
    <n v="14579"/>
    <n v="103"/>
    <n v="410"/>
    <n v="0"/>
    <n v="9704"/>
    <n v="4465"/>
    <n v="227"/>
    <n v="1619"/>
    <n v="46"/>
    <n v="169272"/>
    <n v="18795"/>
    <x v="1"/>
  </r>
  <r>
    <x v="17"/>
    <n v="13980"/>
    <n v="709"/>
    <n v="530"/>
    <n v="44"/>
    <n v="77"/>
    <n v="13373"/>
    <n v="156"/>
    <n v="2831"/>
    <n v="107"/>
    <n v="90646"/>
    <n v="18358"/>
    <x v="1"/>
  </r>
  <r>
    <x v="18"/>
    <n v="13835"/>
    <n v="405"/>
    <n v="452"/>
    <n v="4"/>
    <n v="1777"/>
    <n v="11606"/>
    <n v="0"/>
    <n v="10"/>
    <n v="0.3"/>
    <n v="302956"/>
    <n v="220"/>
    <x v="2"/>
  </r>
  <r>
    <x v="19"/>
    <n v="13489"/>
    <n v="998"/>
    <n v="300"/>
    <n v="26"/>
    <n v="6120"/>
    <n v="7069"/>
    <n v="169"/>
    <n v="409"/>
    <n v="9"/>
    <n v="121468"/>
    <n v="3684"/>
    <x v="3"/>
  </r>
  <r>
    <x v="20"/>
    <n v="13216"/>
    <n v="676"/>
    <n v="1400"/>
    <n v="67"/>
    <n v="550"/>
    <n v="11266"/>
    <n v="482"/>
    <n v="1309"/>
    <n v="139"/>
    <n v="74600"/>
    <n v="7387"/>
    <x v="1"/>
  </r>
  <r>
    <x v="21"/>
    <n v="12982"/>
    <n v="224"/>
    <n v="151"/>
    <n v="9"/>
    <n v="3126"/>
    <n v="9705"/>
    <n v="168"/>
    <n v="1500"/>
    <n v="17"/>
    <n v="187250"/>
    <n v="21634"/>
    <x v="2"/>
  </r>
  <r>
    <x v="22"/>
    <n v="10635"/>
    <n v="22"/>
    <n v="230"/>
    <n v="1"/>
    <n v="7829"/>
    <n v="2576"/>
    <n v="55"/>
    <n v="207"/>
    <n v="4"/>
    <n v="546463"/>
    <n v="10659"/>
    <x v="2"/>
  </r>
  <r>
    <x v="23"/>
    <n v="9252"/>
    <n v="445"/>
    <n v="116"/>
    <n v="11"/>
    <n v="3299"/>
    <n v="5837"/>
    <n v="384"/>
    <n v="484"/>
    <n v="6"/>
    <n v="103873"/>
    <n v="5434"/>
    <x v="3"/>
  </r>
  <r>
    <x v="24"/>
    <n v="9231"/>
    <n v="0"/>
    <n v="190"/>
    <n v="0"/>
    <n v="935"/>
    <n v="8106"/>
    <n v="193"/>
    <n v="73"/>
    <n v="2"/>
    <n v="100703"/>
    <n v="796"/>
    <x v="2"/>
  </r>
  <r>
    <x v="25"/>
    <n v="8379"/>
    <n v="461"/>
    <n v="332"/>
    <n v="18"/>
    <n v="866"/>
    <n v="7181"/>
    <n v="160"/>
    <n v="221"/>
    <n v="9"/>
    <n v="179654"/>
    <n v="4747"/>
    <x v="1"/>
  </r>
  <r>
    <x v="26"/>
    <n v="8225"/>
    <n v="0"/>
    <n v="403"/>
    <n v="0"/>
    <n v="838"/>
    <n v="6984"/>
    <n v="168"/>
    <n v="466"/>
    <n v="23"/>
    <n v="27868"/>
    <n v="1580"/>
    <x v="3"/>
  </r>
  <r>
    <x v="27"/>
    <n v="8067"/>
    <n v="360"/>
    <n v="411"/>
    <n v="19"/>
    <n v="1508"/>
    <n v="6148"/>
    <n v="258"/>
    <n v="419"/>
    <n v="21"/>
    <n v="85805"/>
    <n v="4460"/>
    <x v="1"/>
  </r>
  <r>
    <x v="28"/>
    <n v="7142"/>
    <n v="762"/>
    <n v="87"/>
    <n v="4"/>
    <n v="1049"/>
    <n v="6006"/>
    <n v="74"/>
    <n v="205"/>
    <n v="2"/>
    <n v="150000"/>
    <n v="4309"/>
    <x v="2"/>
  </r>
  <r>
    <x v="29"/>
    <n v="7073"/>
    <n v="194"/>
    <n v="336"/>
    <n v="15"/>
    <n v="3389"/>
    <n v="3348"/>
    <n v="93"/>
    <n v="1221"/>
    <n v="58"/>
    <n v="87024"/>
    <n v="15024"/>
    <x v="1"/>
  </r>
  <r>
    <x v="30"/>
    <n v="7025"/>
    <n v="106"/>
    <n v="135"/>
    <n v="7"/>
    <n v="1765"/>
    <n v="5125"/>
    <n v="46"/>
    <n v="32"/>
    <n v="0.6"/>
    <n v="84704"/>
    <n v="383"/>
    <x v="2"/>
  </r>
  <r>
    <x v="31"/>
    <n v="6937"/>
    <n v="32"/>
    <n v="161"/>
    <n v="9"/>
    <n v="32"/>
    <n v="6744"/>
    <n v="63"/>
    <n v="1280"/>
    <n v="30"/>
    <n v="136236"/>
    <n v="25130"/>
    <x v="1"/>
  </r>
  <r>
    <x v="32"/>
    <n v="6526"/>
    <n v="58"/>
    <n v="65"/>
    <n v="2"/>
    <n v="3821"/>
    <n v="2640"/>
    <n v="60"/>
    <n v="256"/>
    <n v="3"/>
    <n v="391530"/>
    <n v="15354"/>
    <x v="4"/>
  </r>
  <r>
    <x v="33"/>
    <n v="6499"/>
    <n v="66"/>
    <n v="173"/>
    <n v="4"/>
    <n v="1174"/>
    <n v="5152"/>
    <n v="82"/>
    <n v="607"/>
    <n v="16"/>
    <n v="154307"/>
    <n v="14409"/>
    <x v="1"/>
  </r>
  <r>
    <x v="34"/>
    <n v="6297"/>
    <n v="450"/>
    <n v="486"/>
    <n v="37"/>
    <n v="2125"/>
    <n v="3686"/>
    <n v="207"/>
    <n v="49"/>
    <n v="4"/>
    <n v="40091"/>
    <n v="311"/>
    <x v="0"/>
  </r>
  <r>
    <x v="35"/>
    <n v="5923"/>
    <n v="407"/>
    <n v="520"/>
    <n v="24"/>
    <n v="607"/>
    <n v="4796"/>
    <n v="0"/>
    <n v="22"/>
    <n v="2"/>
    <n v="37134"/>
    <n v="136"/>
    <x v="2"/>
  </r>
  <r>
    <x v="36"/>
    <n v="5878"/>
    <n v="218"/>
    <n v="387"/>
    <n v="25"/>
    <n v="487"/>
    <n v="5004"/>
    <n v="1"/>
    <n v="54"/>
    <n v="4"/>
    <n v="48171"/>
    <n v="440"/>
    <x v="2"/>
  </r>
  <r>
    <x v="37"/>
    <n v="5825"/>
    <n v="0"/>
    <n v="35"/>
    <n v="0"/>
    <n v="1095"/>
    <n v="4695"/>
    <n v="1"/>
    <n v="589"/>
    <n v="4"/>
    <n v="767000"/>
    <n v="77550"/>
    <x v="2"/>
  </r>
  <r>
    <x v="38"/>
    <n v="5690"/>
    <n v="372"/>
    <n v="110"/>
    <n v="7"/>
    <n v="534"/>
    <n v="5046"/>
    <n v="120"/>
    <n v="651"/>
    <n v="13"/>
    <n v="32566"/>
    <n v="3727"/>
    <x v="1"/>
  </r>
  <r>
    <x v="39"/>
    <n v="5251"/>
    <n v="69"/>
    <n v="86"/>
    <n v="2"/>
    <n v="2967"/>
    <n v="2198"/>
    <n v="51"/>
    <n v="162"/>
    <n v="3"/>
    <n v="96695"/>
    <n v="2988"/>
    <x v="2"/>
  </r>
  <r>
    <x v="40"/>
    <n v="5050"/>
    <n v="623"/>
    <n v="11"/>
    <n v="1"/>
    <n v="708"/>
    <n v="4331"/>
    <n v="22"/>
    <n v="863"/>
    <n v="2"/>
    <n v="94796"/>
    <n v="16203"/>
    <x v="2"/>
  </r>
  <r>
    <x v="41"/>
    <n v="4779"/>
    <n v="575"/>
    <n v="42"/>
    <n v="2"/>
    <n v="342"/>
    <n v="4395"/>
    <n v="65"/>
    <n v="506"/>
    <n v="4"/>
    <n v="86813"/>
    <n v="9187"/>
    <x v="1"/>
  </r>
  <r>
    <x v="42"/>
    <n v="4663"/>
    <n v="560"/>
    <n v="7"/>
    <n v="0"/>
    <n v="464"/>
    <n v="4192"/>
    <n v="37"/>
    <n v="1619"/>
    <n v="2"/>
    <n v="58328"/>
    <n v="20245"/>
    <x v="2"/>
  </r>
  <r>
    <x v="43"/>
    <n v="4662"/>
    <n v="501"/>
    <n v="125"/>
    <n v="9"/>
    <n v="246"/>
    <n v="4291"/>
    <n v="45"/>
    <n v="107"/>
    <n v="3"/>
    <n v="47096"/>
    <n v="1077"/>
    <x v="1"/>
  </r>
  <r>
    <x v="44"/>
    <n v="4126"/>
    <n v="371"/>
    <n v="200"/>
    <n v="4"/>
    <n v="215"/>
    <n v="3711"/>
    <n v="146"/>
    <n v="380"/>
    <n v="18"/>
    <n v="13282"/>
    <n v="1224"/>
    <x v="0"/>
  </r>
  <r>
    <x v="45"/>
    <n v="4016"/>
    <n v="265"/>
    <n v="109"/>
    <n v="6"/>
    <n v="98"/>
    <n v="3809"/>
    <n v="99"/>
    <n v="931"/>
    <n v="25"/>
    <n v="17850"/>
    <n v="4137"/>
    <x v="0"/>
  </r>
  <r>
    <x v="46"/>
    <n v="3489"/>
    <n v="120"/>
    <n v="82"/>
    <n v="7"/>
    <n v="1700"/>
    <n v="1707"/>
    <n v="73"/>
    <n v="630"/>
    <n v="15"/>
    <n v="52500"/>
    <n v="9475"/>
    <x v="1"/>
  </r>
  <r>
    <x v="47"/>
    <n v="3480"/>
    <n v="36"/>
    <n v="72"/>
    <n v="3"/>
    <n v="579"/>
    <n v="2829"/>
    <n v="29"/>
    <n v="5559"/>
    <n v="115"/>
    <n v="32394"/>
    <n v="51749"/>
    <x v="1"/>
  </r>
  <r>
    <x v="48"/>
    <n v="3233"/>
    <n v="0"/>
    <n v="144"/>
    <n v="0"/>
    <n v="550"/>
    <n v="2539"/>
    <n v="98"/>
    <n v="64"/>
    <n v="3"/>
    <n v="52085"/>
    <n v="1024"/>
    <x v="3"/>
  </r>
  <r>
    <x v="49"/>
    <n v="2844"/>
    <n v="171"/>
    <n v="205"/>
    <n v="9"/>
    <n v="646"/>
    <n v="1993"/>
    <n v="0"/>
    <n v="28"/>
    <n v="2"/>
    <n v="25000"/>
    <n v="244"/>
    <x v="5"/>
  </r>
  <r>
    <x v="50"/>
    <n v="2700"/>
    <n v="28"/>
    <n v="47"/>
    <n v="1"/>
    <n v="1689"/>
    <n v="964"/>
    <n v="61"/>
    <n v="39"/>
    <n v="0.7"/>
    <n v="100498"/>
    <n v="1440"/>
    <x v="2"/>
  </r>
  <r>
    <x v="51"/>
    <n v="2669"/>
    <n v="0"/>
    <n v="122"/>
    <n v="0"/>
    <n v="666"/>
    <n v="1881"/>
    <n v="126"/>
    <n v="59"/>
    <n v="3"/>
    <n v="28650"/>
    <n v="634"/>
    <x v="3"/>
  </r>
  <r>
    <x v="52"/>
    <n v="2605"/>
    <n v="0"/>
    <n v="48"/>
    <n v="0"/>
    <n v="903"/>
    <n v="1654"/>
    <n v="7"/>
    <n v="44"/>
    <n v="0.8"/>
    <n v="95060"/>
    <n v="1603"/>
    <x v="5"/>
  </r>
  <r>
    <x v="53"/>
    <n v="2564"/>
    <n v="281"/>
    <n v="135"/>
    <n v="5"/>
    <n v="281"/>
    <n v="2148"/>
    <n v="1"/>
    <n v="69"/>
    <n v="4"/>
    <n v="12952"/>
    <n v="351"/>
    <x v="5"/>
  </r>
  <r>
    <x v="54"/>
    <n v="2418"/>
    <n v="150"/>
    <n v="364"/>
    <n v="16"/>
    <n v="846"/>
    <n v="1208"/>
    <n v="60"/>
    <n v="55"/>
    <n v="8"/>
    <n v="3359"/>
    <n v="77"/>
    <x v="5"/>
  </r>
  <r>
    <x v="55"/>
    <n v="2264"/>
    <n v="110"/>
    <n v="55"/>
    <n v="1"/>
    <n v="276"/>
    <n v="1933"/>
    <n v="80"/>
    <n v="561"/>
    <n v="14"/>
    <n v="9848"/>
    <n v="2441"/>
    <x v="1"/>
  </r>
  <r>
    <x v="56"/>
    <n v="2224"/>
    <n v="17"/>
    <n v="108"/>
    <n v="3"/>
    <n v="269"/>
    <n v="1847"/>
    <n v="71"/>
    <n v="213"/>
    <n v="10"/>
    <n v="50771"/>
    <n v="4871"/>
    <x v="1"/>
  </r>
  <r>
    <x v="57"/>
    <n v="1838"/>
    <n v="266"/>
    <n v="75"/>
    <n v="15"/>
    <n v="58"/>
    <n v="1705"/>
    <n v="1"/>
    <n v="11"/>
    <n v="0.5"/>
    <n v="19193"/>
    <n v="117"/>
    <x v="2"/>
  </r>
  <r>
    <x v="58"/>
    <n v="1814"/>
    <n v="23"/>
    <n v="36"/>
    <n v="1"/>
    <n v="600"/>
    <n v="1178"/>
    <n v="30"/>
    <n v="442"/>
    <n v="9"/>
    <n v="20953"/>
    <n v="5104"/>
    <x v="1"/>
  </r>
  <r>
    <x v="59"/>
    <n v="1763"/>
    <n v="111"/>
    <n v="156"/>
    <n v="14"/>
    <n v="207"/>
    <n v="1400"/>
    <n v="63"/>
    <n v="182"/>
    <n v="16"/>
    <n v="41590"/>
    <n v="4305"/>
    <x v="1"/>
  </r>
  <r>
    <x v="60"/>
    <n v="1754"/>
    <n v="15"/>
    <n v="9"/>
    <n v="1"/>
    <n v="1224"/>
    <n v="521"/>
    <n v="6"/>
    <n v="5140"/>
    <n v="26"/>
    <n v="39536"/>
    <n v="115859"/>
    <x v="1"/>
  </r>
  <r>
    <x v="61"/>
    <n v="1740"/>
    <n v="40"/>
    <n v="7"/>
    <n v="0"/>
    <n v="725"/>
    <n v="1008"/>
    <n v="3"/>
    <n v="1023"/>
    <n v="4"/>
    <n v="79564"/>
    <n v="46759"/>
    <x v="2"/>
  </r>
  <r>
    <x v="62"/>
    <n v="1658"/>
    <n v="134"/>
    <n v="5"/>
    <n v="2"/>
    <n v="258"/>
    <n v="1395"/>
    <n v="32"/>
    <n v="388"/>
    <n v="1"/>
    <n v="0"/>
    <n v="0"/>
    <x v="2"/>
  </r>
  <r>
    <x v="63"/>
    <n v="1498"/>
    <n v="96"/>
    <n v="17"/>
    <n v="0"/>
    <n v="347"/>
    <n v="1134"/>
    <n v="22"/>
    <n v="80"/>
    <n v="0.9"/>
    <n v="85735"/>
    <n v="4566"/>
    <x v="2"/>
  </r>
  <r>
    <x v="64"/>
    <n v="1482"/>
    <n v="48"/>
    <n v="81"/>
    <n v="1"/>
    <n v="906"/>
    <n v="495"/>
    <n v="0"/>
    <n v="37"/>
    <n v="2"/>
    <n v="51737"/>
    <n v="1286"/>
    <x v="2"/>
  </r>
  <r>
    <x v="65"/>
    <n v="1459"/>
    <n v="25"/>
    <n v="38"/>
    <n v="2"/>
    <n v="145"/>
    <n v="1276"/>
    <n v="11"/>
    <n v="1100"/>
    <n v="29"/>
    <n v="37594"/>
    <n v="28340"/>
    <x v="1"/>
  </r>
  <r>
    <x v="66"/>
    <n v="1409"/>
    <n v="8"/>
    <n v="11"/>
    <n v="2"/>
    <n v="816"/>
    <n v="582"/>
    <n v="2"/>
    <n v="292"/>
    <n v="2"/>
    <n v="74401"/>
    <n v="15429"/>
    <x v="4"/>
  </r>
  <r>
    <x v="67"/>
    <n v="1390"/>
    <n v="41"/>
    <n v="4"/>
    <n v="0"/>
    <n v="140"/>
    <n v="1246"/>
    <n v="8"/>
    <n v="42"/>
    <n v="0.1"/>
    <n v="136000"/>
    <n v="4063"/>
    <x v="2"/>
  </r>
  <r>
    <x v="68"/>
    <n v="1340"/>
    <n v="57"/>
    <n v="15"/>
    <n v="0"/>
    <n v="528"/>
    <n v="797"/>
    <n v="26"/>
    <n v="132"/>
    <n v="1"/>
    <n v="86607"/>
    <n v="8542"/>
    <x v="2"/>
  </r>
  <r>
    <x v="69"/>
    <n v="1304"/>
    <n v="36"/>
    <n v="66"/>
    <n v="5"/>
    <n v="174"/>
    <n v="1064"/>
    <n v="28"/>
    <n v="627"/>
    <n v="32"/>
    <n v="39330"/>
    <n v="18918"/>
    <x v="1"/>
  </r>
  <r>
    <x v="70"/>
    <n v="1201"/>
    <n v="42"/>
    <n v="19"/>
    <n v="1"/>
    <n v="402"/>
    <n v="780"/>
    <n v="30"/>
    <n v="405"/>
    <n v="6"/>
    <n v="10793"/>
    <n v="3642"/>
    <x v="2"/>
  </r>
  <r>
    <x v="71"/>
    <n v="1199"/>
    <n v="32"/>
    <n v="46"/>
    <n v="3"/>
    <n v="320"/>
    <n v="833"/>
    <n v="4"/>
    <n v="365"/>
    <n v="14"/>
    <n v="15751"/>
    <n v="4801"/>
    <x v="1"/>
  </r>
  <r>
    <x v="72"/>
    <n v="1149"/>
    <n v="21"/>
    <n v="32"/>
    <n v="0"/>
    <n v="210"/>
    <n v="907"/>
    <n v="14"/>
    <n v="422"/>
    <n v="12"/>
    <n v="53101"/>
    <n v="19506"/>
    <x v="1"/>
  </r>
  <r>
    <x v="73"/>
    <n v="1117"/>
    <n v="36"/>
    <n v="49"/>
    <n v="3"/>
    <n v="139"/>
    <n v="929"/>
    <n v="15"/>
    <n v="536"/>
    <n v="24"/>
    <n v="10859"/>
    <n v="5212"/>
    <x v="1"/>
  </r>
  <r>
    <x v="74"/>
    <n v="1069"/>
    <n v="50"/>
    <n v="6"/>
    <n v="2"/>
    <n v="176"/>
    <n v="887"/>
    <n v="3"/>
    <n v="209"/>
    <n v="1"/>
    <n v="0"/>
    <n v="0"/>
    <x v="2"/>
  </r>
  <r>
    <x v="75"/>
    <n v="1049"/>
    <n v="72"/>
    <n v="9"/>
    <n v="1"/>
    <n v="175"/>
    <n v="865"/>
    <n v="5"/>
    <n v="192"/>
    <n v="2"/>
    <n v="37732"/>
    <n v="6911"/>
    <x v="1"/>
  </r>
  <r>
    <x v="76"/>
    <n v="1022"/>
    <n v="4"/>
    <n v="4"/>
    <n v="0"/>
    <n v="533"/>
    <n v="485"/>
    <n v="9"/>
    <n v="136"/>
    <n v="0.5"/>
    <n v="131786"/>
    <n v="17579"/>
    <x v="2"/>
  </r>
  <r>
    <x v="77"/>
    <n v="996"/>
    <n v="0"/>
    <n v="22"/>
    <n v="0"/>
    <n v="164"/>
    <n v="810"/>
    <n v="0"/>
    <n v="38"/>
    <n v="0.8"/>
    <n v="0"/>
    <n v="0"/>
    <x v="5"/>
  </r>
  <r>
    <x v="78"/>
    <n v="923"/>
    <n v="61"/>
    <n v="31"/>
    <n v="4"/>
    <n v="192"/>
    <n v="700"/>
    <n v="16"/>
    <n v="81"/>
    <n v="3"/>
    <n v="21837"/>
    <n v="1928"/>
    <x v="0"/>
  </r>
  <r>
    <x v="79"/>
    <n v="906"/>
    <n v="66"/>
    <n v="30"/>
    <n v="0"/>
    <n v="99"/>
    <n v="777"/>
    <n v="0"/>
    <n v="23"/>
    <n v="0.8"/>
    <n v="0"/>
    <n v="0"/>
    <x v="2"/>
  </r>
  <r>
    <x v="80"/>
    <n v="846"/>
    <n v="46"/>
    <n v="41"/>
    <n v="3"/>
    <n v="141"/>
    <n v="664"/>
    <n v="37"/>
    <n v="122"/>
    <n v="6"/>
    <n v="18502"/>
    <n v="2663"/>
    <x v="1"/>
  </r>
  <r>
    <x v="81"/>
    <n v="822"/>
    <n v="0"/>
    <n v="37"/>
    <n v="0"/>
    <n v="43"/>
    <n v="742"/>
    <n v="89"/>
    <n v="70"/>
    <n v="3"/>
    <n v="13930"/>
    <n v="1179"/>
    <x v="5"/>
  </r>
  <r>
    <x v="82"/>
    <n v="750"/>
    <n v="15"/>
    <n v="12"/>
    <n v="0"/>
    <n v="77"/>
    <n v="661"/>
    <n v="8"/>
    <n v="621"/>
    <n v="10"/>
    <n v="29075"/>
    <n v="24081"/>
    <x v="2"/>
  </r>
  <r>
    <x v="83"/>
    <n v="732"/>
    <n v="141"/>
    <n v="2"/>
    <n v="0"/>
    <n v="76"/>
    <n v="654"/>
    <n v="0"/>
    <n v="741"/>
    <n v="2"/>
    <n v="7486"/>
    <n v="7577"/>
    <x v="5"/>
  </r>
  <r>
    <x v="84"/>
    <n v="712"/>
    <n v="0"/>
    <n v="13"/>
    <n v="0"/>
    <n v="644"/>
    <n v="55"/>
    <n v="7"/>
    <n v="0"/>
    <n v="0"/>
    <n v="0"/>
    <n v="0"/>
    <x v="6"/>
  </r>
  <r>
    <x v="85"/>
    <n v="696"/>
    <n v="23"/>
    <n v="35"/>
    <n v="2"/>
    <n v="191"/>
    <n v="470"/>
    <n v="17"/>
    <n v="9008"/>
    <n v="453"/>
    <n v="1673"/>
    <n v="21653"/>
    <x v="1"/>
  </r>
  <r>
    <x v="86"/>
    <n v="688"/>
    <n v="34"/>
    <n v="6"/>
    <n v="0"/>
    <n v="193"/>
    <n v="489"/>
    <n v="0"/>
    <n v="26"/>
    <n v="0.2"/>
    <n v="0"/>
    <n v="0"/>
    <x v="5"/>
  </r>
  <r>
    <x v="87"/>
    <n v="682"/>
    <n v="7"/>
    <n v="5"/>
    <n v="0"/>
    <n v="88"/>
    <n v="589"/>
    <n v="5"/>
    <n v="362"/>
    <n v="3"/>
    <n v="32837"/>
    <n v="17409"/>
    <x v="1"/>
  </r>
  <r>
    <x v="88"/>
    <n v="668"/>
    <n v="5"/>
    <n v="21"/>
    <n v="0"/>
    <n v="86"/>
    <n v="561"/>
    <n v="30"/>
    <n v="98"/>
    <n v="3"/>
    <n v="19185"/>
    <n v="2811"/>
    <x v="2"/>
  </r>
  <r>
    <x v="89"/>
    <n v="642"/>
    <n v="0"/>
    <n v="4"/>
    <n v="0"/>
    <n v="74"/>
    <n v="564"/>
    <n v="11"/>
    <n v="126"/>
    <n v="0.8"/>
    <n v="9396"/>
    <n v="1844"/>
    <x v="0"/>
  </r>
  <r>
    <x v="90"/>
    <n v="641"/>
    <n v="0"/>
    <n v="8"/>
    <n v="0"/>
    <n v="83"/>
    <n v="550"/>
    <n v="2"/>
    <n v="21"/>
    <n v="0.3"/>
    <n v="50719"/>
    <n v="1632"/>
    <x v="5"/>
  </r>
  <r>
    <x v="91"/>
    <n v="609"/>
    <n v="25"/>
    <n v="15"/>
    <n v="1"/>
    <n v="105"/>
    <n v="489"/>
    <n v="0"/>
    <n v="25"/>
    <n v="0.6"/>
    <n v="4427"/>
    <n v="183"/>
    <x v="5"/>
  </r>
  <r>
    <x v="92"/>
    <n v="546"/>
    <n v="0"/>
    <n v="32"/>
    <n v="0"/>
    <n v="257"/>
    <n v="257"/>
    <n v="0"/>
    <n v="26"/>
    <n v="2"/>
    <n v="0"/>
    <n v="0"/>
    <x v="5"/>
  </r>
  <r>
    <x v="93"/>
    <n v="539"/>
    <n v="21"/>
    <n v="26"/>
    <n v="0"/>
    <n v="283"/>
    <n v="230"/>
    <n v="5"/>
    <n v="187"/>
    <n v="9"/>
    <n v="5080"/>
    <n v="1765"/>
    <x v="1"/>
  </r>
  <r>
    <x v="94"/>
    <n v="502"/>
    <n v="0"/>
    <n v="9"/>
    <n v="0"/>
    <n v="286"/>
    <n v="207"/>
    <n v="13"/>
    <n v="145"/>
    <n v="3"/>
    <n v="11239"/>
    <n v="3235"/>
    <x v="3"/>
  </r>
  <r>
    <x v="95"/>
    <n v="489"/>
    <n v="23"/>
    <n v="5"/>
    <n v="0"/>
    <n v="114"/>
    <n v="370"/>
    <n v="5"/>
    <n v="75"/>
    <n v="0.8"/>
    <n v="26147"/>
    <n v="4008"/>
    <x v="2"/>
  </r>
  <r>
    <x v="96"/>
    <n v="477"/>
    <n v="39"/>
    <n v="3"/>
    <n v="2"/>
    <n v="59"/>
    <n v="415"/>
    <n v="0"/>
    <n v="36"/>
    <n v="0.2"/>
    <n v="0"/>
    <n v="0"/>
    <x v="5"/>
  </r>
  <r>
    <x v="97"/>
    <n v="470"/>
    <n v="13"/>
    <n v="20"/>
    <n v="1"/>
    <n v="73"/>
    <n v="377"/>
    <n v="0"/>
    <n v="2703"/>
    <n v="115"/>
    <n v="3320"/>
    <n v="19095"/>
    <x v="1"/>
  </r>
  <r>
    <x v="98"/>
    <n v="465"/>
    <n v="24"/>
    <n v="31"/>
    <n v="2"/>
    <n v="26"/>
    <n v="408"/>
    <n v="3"/>
    <n v="40"/>
    <n v="3"/>
    <n v="2185"/>
    <n v="187"/>
    <x v="3"/>
  </r>
  <r>
    <x v="99"/>
    <n v="442"/>
    <n v="16"/>
    <n v="41"/>
    <n v="6"/>
    <n v="10"/>
    <n v="391"/>
    <n v="10"/>
    <n v="45"/>
    <n v="4"/>
    <n v="2012"/>
    <n v="203"/>
    <x v="0"/>
  </r>
  <r>
    <x v="100"/>
    <n v="442"/>
    <n v="0"/>
    <n v="13"/>
    <n v="0"/>
    <n v="152"/>
    <n v="277"/>
    <n v="2"/>
    <n v="2"/>
    <n v="0.06"/>
    <n v="6649"/>
    <n v="32"/>
    <x v="5"/>
  </r>
  <r>
    <x v="101"/>
    <n v="435"/>
    <n v="9"/>
    <n v="39"/>
    <n v="1"/>
    <n v="57"/>
    <n v="339"/>
    <n v="15"/>
    <n v="12820"/>
    <n v="1149"/>
    <n v="846"/>
    <n v="24933"/>
    <x v="1"/>
  </r>
  <r>
    <x v="102"/>
    <n v="422"/>
    <n v="10"/>
    <n v="3"/>
    <n v="0"/>
    <n v="91"/>
    <n v="328"/>
    <n v="4"/>
    <n v="956"/>
    <n v="7"/>
    <n v="21164"/>
    <n v="47932"/>
    <x v="1"/>
  </r>
  <r>
    <x v="103"/>
    <n v="407"/>
    <n v="5"/>
    <n v="7"/>
    <n v="0"/>
    <n v="265"/>
    <n v="135"/>
    <n v="5"/>
    <n v="40"/>
    <n v="0.7"/>
    <n v="20500"/>
    <n v="2009"/>
    <x v="2"/>
  </r>
  <r>
    <x v="104"/>
    <n v="402"/>
    <n v="28"/>
    <n v="2"/>
    <n v="0"/>
    <n v="69"/>
    <n v="331"/>
    <n v="0"/>
    <n v="79"/>
    <n v="0.4"/>
    <n v="17329"/>
    <n v="3397"/>
    <x v="2"/>
  </r>
  <r>
    <x v="105"/>
    <n v="402"/>
    <n v="8"/>
    <n v="0"/>
    <n v="0"/>
    <n v="237"/>
    <n v="165"/>
    <n v="4"/>
    <n v="449"/>
    <n v="0"/>
    <n v="0"/>
    <n v="0"/>
    <x v="5"/>
  </r>
  <r>
    <x v="106"/>
    <n v="395"/>
    <n v="0"/>
    <n v="6"/>
    <n v="0"/>
    <n v="166"/>
    <n v="223"/>
    <n v="0"/>
    <n v="17"/>
    <n v="0.3"/>
    <n v="51603"/>
    <n v="2167"/>
    <x v="2"/>
  </r>
  <r>
    <x v="107"/>
    <n v="370"/>
    <n v="22"/>
    <n v="3"/>
    <n v="0"/>
    <n v="79"/>
    <n v="288"/>
    <n v="6"/>
    <n v="93"/>
    <n v="0.8"/>
    <n v="5027"/>
    <n v="1260"/>
    <x v="2"/>
  </r>
  <r>
    <x v="108"/>
    <n v="342"/>
    <n v="7"/>
    <n v="2"/>
    <n v="0"/>
    <n v="198"/>
    <n v="142"/>
    <n v="1"/>
    <n v="20"/>
    <n v="0.1"/>
    <n v="0"/>
    <n v="0"/>
    <x v="5"/>
  </r>
  <r>
    <x v="109"/>
    <n v="324"/>
    <n v="0"/>
    <n v="9"/>
    <n v="0"/>
    <n v="108"/>
    <n v="207"/>
    <n v="3"/>
    <n v="255"/>
    <n v="7"/>
    <n v="9755"/>
    <n v="7670"/>
    <x v="5"/>
  </r>
  <r>
    <x v="110"/>
    <n v="303"/>
    <n v="0"/>
    <n v="5"/>
    <n v="1"/>
    <n v="55"/>
    <n v="243"/>
    <n v="7"/>
    <n v="482"/>
    <n v="8"/>
    <n v="3874"/>
    <n v="6168"/>
    <x v="1"/>
  </r>
  <r>
    <x v="111"/>
    <n v="291"/>
    <n v="7"/>
    <n v="4"/>
    <n v="0"/>
    <n v="169"/>
    <n v="118"/>
    <n v="11"/>
    <n v="3422"/>
    <n v="47"/>
    <n v="2375"/>
    <n v="27930"/>
    <x v="1"/>
  </r>
  <r>
    <x v="112"/>
    <n v="287"/>
    <n v="20"/>
    <n v="23"/>
    <n v="1"/>
    <n v="25"/>
    <n v="239"/>
    <n v="0"/>
    <n v="3"/>
    <n v="0.3"/>
    <n v="0"/>
    <n v="0"/>
    <x v="5"/>
  </r>
  <r>
    <x v="113"/>
    <n v="268"/>
    <n v="0"/>
    <n v="0"/>
    <n v="0"/>
    <n v="198"/>
    <n v="70"/>
    <n v="8"/>
    <n v="3"/>
    <n v="0"/>
    <n v="206253"/>
    <n v="2119"/>
    <x v="2"/>
  </r>
  <r>
    <x v="114"/>
    <n v="246"/>
    <n v="12"/>
    <n v="11"/>
    <n v="0"/>
    <n v="53"/>
    <n v="182"/>
    <n v="2"/>
    <n v="5"/>
    <n v="0.2"/>
    <n v="10784"/>
    <n v="201"/>
    <x v="5"/>
  </r>
  <r>
    <x v="115"/>
    <n v="245"/>
    <n v="12"/>
    <n v="4"/>
    <n v="1"/>
    <n v="117"/>
    <n v="124"/>
    <n v="6"/>
    <n v="898"/>
    <n v="15"/>
    <n v="1700"/>
    <n v="6231"/>
    <x v="5"/>
  </r>
  <r>
    <x v="116"/>
    <n v="244"/>
    <n v="6"/>
    <n v="7"/>
    <n v="0"/>
    <n v="77"/>
    <n v="160"/>
    <n v="1"/>
    <n v="11"/>
    <n v="0.3"/>
    <n v="4768"/>
    <n v="223"/>
    <x v="2"/>
  </r>
  <r>
    <x v="117"/>
    <n v="214"/>
    <n v="18"/>
    <n v="7"/>
    <n v="2"/>
    <n v="21"/>
    <n v="186"/>
    <n v="3"/>
    <n v="12"/>
    <n v="0.4"/>
    <n v="7200"/>
    <n v="402"/>
    <x v="0"/>
  </r>
  <r>
    <x v="118"/>
    <n v="204"/>
    <n v="0"/>
    <n v="9"/>
    <n v="0"/>
    <n v="111"/>
    <n v="84"/>
    <n v="4"/>
    <n v="7"/>
    <n v="0.3"/>
    <n v="268503"/>
    <n v="9442"/>
    <x v="3"/>
  </r>
  <r>
    <x v="119"/>
    <n v="199"/>
    <n v="25"/>
    <n v="8"/>
    <n v="0"/>
    <n v="30"/>
    <n v="161"/>
    <n v="1"/>
    <n v="28"/>
    <n v="1"/>
    <n v="4612"/>
    <n v="647"/>
    <x v="3"/>
  </r>
  <r>
    <x v="120"/>
    <n v="184"/>
    <n v="0"/>
    <n v="0"/>
    <n v="0"/>
    <n v="171"/>
    <n v="13"/>
    <n v="0"/>
    <n v="3766"/>
    <n v="0"/>
    <n v="5846"/>
    <n v="119641"/>
    <x v="1"/>
  </r>
  <r>
    <x v="121"/>
    <n v="177"/>
    <n v="13"/>
    <n v="7"/>
    <n v="1"/>
    <n v="38"/>
    <n v="132"/>
    <n v="2"/>
    <n v="27"/>
    <n v="1"/>
    <n v="9267"/>
    <n v="1429"/>
    <x v="0"/>
  </r>
  <r>
    <x v="122"/>
    <n v="171"/>
    <n v="0"/>
    <n v="13"/>
    <n v="0"/>
    <n v="34"/>
    <n v="124"/>
    <n v="0"/>
    <n v="8"/>
    <n v="0.6"/>
    <n v="0"/>
    <n v="0"/>
    <x v="5"/>
  </r>
  <r>
    <x v="123"/>
    <n v="158"/>
    <n v="0"/>
    <n v="8"/>
    <n v="0"/>
    <n v="73"/>
    <n v="77"/>
    <n v="17"/>
    <n v="421"/>
    <n v="21"/>
    <n v="0"/>
    <n v="0"/>
    <x v="0"/>
  </r>
  <r>
    <x v="124"/>
    <n v="147"/>
    <n v="53"/>
    <n v="5"/>
    <n v="1"/>
    <n v="11"/>
    <n v="131"/>
    <n v="4"/>
    <n v="2"/>
    <n v="0.08"/>
    <n v="0"/>
    <n v="0"/>
    <x v="5"/>
  </r>
  <r>
    <x v="125"/>
    <n v="145"/>
    <n v="0"/>
    <n v="8"/>
    <n v="0"/>
    <n v="67"/>
    <n v="70"/>
    <n v="13"/>
    <n v="362"/>
    <n v="20"/>
    <n v="0"/>
    <n v="0"/>
    <x v="0"/>
  </r>
  <r>
    <x v="126"/>
    <n v="143"/>
    <n v="26"/>
    <n v="6"/>
    <n v="1"/>
    <n v="11"/>
    <n v="126"/>
    <n v="0"/>
    <n v="26"/>
    <n v="1"/>
    <n v="0"/>
    <n v="0"/>
    <x v="5"/>
  </r>
  <r>
    <x v="127"/>
    <n v="143"/>
    <n v="0"/>
    <n v="5"/>
    <n v="0"/>
    <n v="25"/>
    <n v="113"/>
    <n v="0"/>
    <n v="48"/>
    <n v="2"/>
    <n v="1424"/>
    <n v="481"/>
    <x v="0"/>
  </r>
  <r>
    <x v="128"/>
    <n v="138"/>
    <n v="0"/>
    <n v="0"/>
    <n v="0"/>
    <n v="60"/>
    <n v="78"/>
    <n v="0"/>
    <n v="11"/>
    <n v="0"/>
    <n v="6237"/>
    <n v="482"/>
    <x v="5"/>
  </r>
  <r>
    <x v="129"/>
    <n v="136"/>
    <n v="0"/>
    <n v="1"/>
    <n v="0"/>
    <n v="112"/>
    <n v="23"/>
    <n v="2"/>
    <n v="311"/>
    <n v="2"/>
    <n v="11089"/>
    <n v="25348"/>
    <x v="2"/>
  </r>
  <r>
    <x v="130"/>
    <n v="132"/>
    <n v="1"/>
    <n v="0"/>
    <n v="0"/>
    <n v="105"/>
    <n v="27"/>
    <n v="1"/>
    <n v="3918"/>
    <n v="0"/>
    <n v="1760"/>
    <n v="52239"/>
    <x v="1"/>
  </r>
  <r>
    <x v="131"/>
    <n v="122"/>
    <n v="0"/>
    <n v="0"/>
    <n v="0"/>
    <n v="98"/>
    <n v="24"/>
    <n v="1"/>
    <n v="7"/>
    <n v="0"/>
    <n v="5768"/>
    <n v="345"/>
    <x v="2"/>
  </r>
  <r>
    <x v="132"/>
    <n v="117"/>
    <n v="6"/>
    <n v="0"/>
    <n v="0"/>
    <n v="33"/>
    <n v="84"/>
    <n v="1"/>
    <n v="4"/>
    <n v="0"/>
    <n v="2357"/>
    <n v="85"/>
    <x v="5"/>
  </r>
  <r>
    <x v="133"/>
    <n v="114"/>
    <n v="0"/>
    <n v="8"/>
    <n v="0"/>
    <n v="20"/>
    <n v="86"/>
    <n v="0"/>
    <n v="81"/>
    <n v="6"/>
    <n v="1298"/>
    <n v="927"/>
    <x v="0"/>
  </r>
  <r>
    <x v="134"/>
    <n v="96"/>
    <n v="4"/>
    <n v="3"/>
    <n v="0"/>
    <n v="15"/>
    <n v="78"/>
    <n v="1"/>
    <n v="0.8"/>
    <n v="0.03"/>
    <n v="6231"/>
    <n v="54"/>
    <x v="5"/>
  </r>
  <r>
    <x v="135"/>
    <n v="96"/>
    <n v="1"/>
    <n v="2"/>
    <n v="0"/>
    <n v="43"/>
    <n v="51"/>
    <n v="1"/>
    <n v="899"/>
    <n v="19"/>
    <n v="1298"/>
    <n v="12157"/>
    <x v="0"/>
  </r>
  <r>
    <x v="136"/>
    <n v="96"/>
    <n v="10"/>
    <n v="0"/>
    <n v="0"/>
    <n v="61"/>
    <n v="35"/>
    <n v="2"/>
    <n v="321"/>
    <n v="0"/>
    <n v="0"/>
    <n v="0"/>
    <x v="3"/>
  </r>
  <r>
    <x v="137"/>
    <n v="95"/>
    <n v="15"/>
    <n v="1"/>
    <n v="0"/>
    <n v="6"/>
    <n v="88"/>
    <n v="0"/>
    <n v="43"/>
    <n v="0.4"/>
    <n v="572"/>
    <n v="257"/>
    <x v="5"/>
  </r>
  <r>
    <x v="138"/>
    <n v="94"/>
    <n v="1"/>
    <n v="3"/>
    <n v="0"/>
    <n v="20"/>
    <n v="71"/>
    <n v="3"/>
    <n v="2395"/>
    <n v="76"/>
    <n v="0"/>
    <n v="0"/>
    <x v="1"/>
  </r>
  <r>
    <x v="139"/>
    <n v="88"/>
    <n v="3"/>
    <n v="4"/>
    <n v="0"/>
    <n v="5"/>
    <n v="79"/>
    <n v="0"/>
    <n v="2"/>
    <n v="7.0000000000000007E-2"/>
    <n v="3236"/>
    <n v="59"/>
    <x v="2"/>
  </r>
  <r>
    <x v="140"/>
    <n v="83"/>
    <n v="2"/>
    <n v="5"/>
    <n v="0"/>
    <n v="35"/>
    <n v="43"/>
    <n v="9"/>
    <n v="1333"/>
    <n v="80"/>
    <n v="552"/>
    <n v="8863"/>
    <x v="0"/>
  </r>
  <r>
    <x v="141"/>
    <n v="83"/>
    <n v="2"/>
    <n v="5"/>
    <n v="0"/>
    <n v="48"/>
    <n v="30"/>
    <n v="0"/>
    <n v="10"/>
    <n v="0.6"/>
    <n v="3926"/>
    <n v="474"/>
    <x v="5"/>
  </r>
  <r>
    <x v="142"/>
    <n v="80"/>
    <n v="0"/>
    <n v="5"/>
    <n v="0"/>
    <n v="2"/>
    <n v="73"/>
    <n v="2"/>
    <n v="5"/>
    <n v="0.3"/>
    <n v="0"/>
    <n v="0"/>
    <x v="5"/>
  </r>
  <r>
    <x v="143"/>
    <n v="79"/>
    <n v="0"/>
    <n v="1"/>
    <n v="0"/>
    <n v="55"/>
    <n v="23"/>
    <n v="0"/>
    <n v="2072"/>
    <n v="26"/>
    <n v="900"/>
    <n v="23605"/>
    <x v="1"/>
  </r>
  <r>
    <x v="144"/>
    <n v="79"/>
    <n v="28"/>
    <n v="0"/>
    <n v="0"/>
    <n v="4"/>
    <n v="75"/>
    <n v="0"/>
    <n v="56"/>
    <n v="0"/>
    <n v="854"/>
    <n v="609"/>
    <x v="5"/>
  </r>
  <r>
    <x v="145"/>
    <n v="76"/>
    <n v="17"/>
    <n v="7"/>
    <n v="1"/>
    <n v="7"/>
    <n v="62"/>
    <n v="0"/>
    <n v="15"/>
    <n v="1"/>
    <n v="0"/>
    <n v="0"/>
    <x v="5"/>
  </r>
  <r>
    <x v="146"/>
    <n v="75"/>
    <n v="0"/>
    <n v="5"/>
    <n v="0"/>
    <n v="15"/>
    <n v="55"/>
    <n v="4"/>
    <n v="261"/>
    <n v="17"/>
    <n v="900"/>
    <n v="3132"/>
    <x v="0"/>
  </r>
  <r>
    <x v="147"/>
    <n v="61"/>
    <n v="1"/>
    <n v="1"/>
    <n v="0"/>
    <n v="7"/>
    <n v="53"/>
    <n v="3"/>
    <n v="928"/>
    <n v="15"/>
    <n v="690"/>
    <n v="10499"/>
    <x v="0"/>
  </r>
  <r>
    <x v="148"/>
    <n v="57"/>
    <n v="0"/>
    <n v="9"/>
    <n v="0"/>
    <n v="12"/>
    <n v="36"/>
    <n v="6"/>
    <n v="1329"/>
    <n v="210"/>
    <n v="163"/>
    <n v="3802"/>
    <x v="0"/>
  </r>
  <r>
    <x v="149"/>
    <n v="57"/>
    <n v="2"/>
    <n v="6"/>
    <n v="0"/>
    <n v="9"/>
    <n v="42"/>
    <n v="4"/>
    <n v="72"/>
    <n v="8"/>
    <n v="260"/>
    <n v="331"/>
    <x v="3"/>
  </r>
  <r>
    <x v="150"/>
    <n v="56"/>
    <n v="0"/>
    <n v="1"/>
    <n v="0"/>
    <n v="1"/>
    <n v="54"/>
    <n v="0"/>
    <n v="101"/>
    <n v="2"/>
    <n v="0"/>
    <n v="0"/>
    <x v="5"/>
  </r>
  <r>
    <x v="151"/>
    <n v="55"/>
    <n v="0"/>
    <n v="0"/>
    <n v="0"/>
    <n v="0"/>
    <n v="55"/>
    <n v="1"/>
    <n v="196"/>
    <n v="0"/>
    <n v="920"/>
    <n v="3275"/>
    <x v="4"/>
  </r>
  <r>
    <x v="152"/>
    <n v="55"/>
    <n v="0"/>
    <n v="0"/>
    <n v="0"/>
    <n v="20"/>
    <n v="35"/>
    <n v="0"/>
    <n v="1"/>
    <n v="0"/>
    <n v="8855"/>
    <n v="194"/>
    <x v="5"/>
  </r>
  <r>
    <x v="153"/>
    <n v="53"/>
    <n v="0"/>
    <n v="8"/>
    <n v="0"/>
    <n v="6"/>
    <n v="39"/>
    <n v="1"/>
    <n v="135"/>
    <n v="20"/>
    <n v="0"/>
    <n v="0"/>
    <x v="0"/>
  </r>
  <r>
    <x v="154"/>
    <n v="52"/>
    <n v="4"/>
    <n v="2"/>
    <n v="0"/>
    <n v="30"/>
    <n v="20"/>
    <n v="1"/>
    <n v="3"/>
    <n v="0.1"/>
    <n v="2191"/>
    <n v="119"/>
    <x v="5"/>
  </r>
  <r>
    <x v="155"/>
    <n v="49"/>
    <n v="0"/>
    <n v="1"/>
    <n v="0"/>
    <n v="11"/>
    <n v="37"/>
    <n v="0"/>
    <n v="7"/>
    <n v="0.1"/>
    <n v="699"/>
    <n v="102"/>
    <x v="5"/>
  </r>
  <r>
    <x v="156"/>
    <n v="45"/>
    <n v="0"/>
    <n v="0"/>
    <n v="0"/>
    <n v="16"/>
    <n v="29"/>
    <n v="1"/>
    <n v="69"/>
    <n v="0"/>
    <n v="0"/>
    <n v="0"/>
    <x v="2"/>
  </r>
  <r>
    <x v="157"/>
    <n v="43"/>
    <n v="2"/>
    <n v="3"/>
    <n v="0"/>
    <n v="0"/>
    <n v="40"/>
    <n v="0"/>
    <n v="4"/>
    <n v="0.3"/>
    <n v="365"/>
    <n v="32"/>
    <x v="0"/>
  </r>
  <r>
    <x v="158"/>
    <n v="43"/>
    <n v="0"/>
    <n v="0"/>
    <n v="0"/>
    <n v="0"/>
    <n v="43"/>
    <n v="0"/>
    <n v="22"/>
    <n v="0"/>
    <n v="1500"/>
    <n v="762"/>
    <x v="5"/>
  </r>
  <r>
    <x v="159"/>
    <n v="38"/>
    <n v="5"/>
    <n v="2"/>
    <n v="0"/>
    <n v="5"/>
    <n v="31"/>
    <n v="0"/>
    <n v="2"/>
    <n v="0.1"/>
    <n v="0"/>
    <n v="0"/>
    <x v="2"/>
  </r>
  <r>
    <x v="160"/>
    <n v="35"/>
    <n v="0"/>
    <n v="2"/>
    <n v="0"/>
    <n v="13"/>
    <n v="20"/>
    <n v="5"/>
    <n v="905"/>
    <n v="52"/>
    <n v="0"/>
    <n v="0"/>
    <x v="0"/>
  </r>
  <r>
    <x v="161"/>
    <n v="35"/>
    <n v="0"/>
    <n v="1"/>
    <n v="0"/>
    <n v="18"/>
    <n v="16"/>
    <n v="0"/>
    <n v="3"/>
    <n v="0.08"/>
    <n v="0"/>
    <n v="0"/>
    <x v="5"/>
  </r>
  <r>
    <x v="162"/>
    <n v="35"/>
    <n v="0"/>
    <n v="0"/>
    <n v="0"/>
    <n v="0"/>
    <n v="35"/>
    <n v="0"/>
    <n v="10"/>
    <n v="0"/>
    <n v="0"/>
    <n v="0"/>
    <x v="5"/>
  </r>
  <r>
    <x v="163"/>
    <n v="34"/>
    <n v="3"/>
    <n v="0"/>
    <n v="0"/>
    <n v="2"/>
    <n v="32"/>
    <n v="0"/>
    <n v="1"/>
    <n v="0"/>
    <n v="898"/>
    <n v="29"/>
    <x v="5"/>
  </r>
  <r>
    <x v="164"/>
    <n v="32"/>
    <n v="0"/>
    <n v="5"/>
    <n v="0"/>
    <n v="4"/>
    <n v="23"/>
    <n v="0"/>
    <n v="0.7"/>
    <n v="0.1"/>
    <n v="0"/>
    <n v="0"/>
    <x v="5"/>
  </r>
  <r>
    <x v="165"/>
    <n v="31"/>
    <n v="0"/>
    <n v="0"/>
    <n v="0"/>
    <n v="5"/>
    <n v="26"/>
    <n v="0"/>
    <n v="9"/>
    <n v="0"/>
    <n v="1450"/>
    <n v="442"/>
    <x v="2"/>
  </r>
  <r>
    <x v="166"/>
    <n v="30"/>
    <n v="14"/>
    <n v="0"/>
    <n v="0"/>
    <n v="2"/>
    <n v="28"/>
    <n v="0"/>
    <n v="1"/>
    <n v="0"/>
    <n v="15800"/>
    <n v="542"/>
    <x v="2"/>
  </r>
  <r>
    <x v="167"/>
    <n v="28"/>
    <n v="3"/>
    <n v="0"/>
    <n v="0"/>
    <n v="16"/>
    <n v="12"/>
    <n v="0"/>
    <n v="52"/>
    <n v="0"/>
    <n v="3497"/>
    <n v="6469"/>
    <x v="2"/>
  </r>
  <r>
    <x v="168"/>
    <n v="27"/>
    <n v="0"/>
    <n v="0"/>
    <n v="0"/>
    <n v="5"/>
    <n v="22"/>
    <n v="0"/>
    <n v="2"/>
    <n v="0"/>
    <n v="0"/>
    <n v="0"/>
    <x v="5"/>
  </r>
  <r>
    <x v="169"/>
    <n v="26"/>
    <n v="11"/>
    <n v="0"/>
    <n v="0"/>
    <n v="0"/>
    <n v="26"/>
    <n v="0"/>
    <n v="3"/>
    <n v="0"/>
    <n v="0"/>
    <n v="0"/>
    <x v="5"/>
  </r>
  <r>
    <x v="170"/>
    <n v="24"/>
    <n v="1"/>
    <n v="3"/>
    <n v="0"/>
    <n v="2"/>
    <n v="19"/>
    <n v="0"/>
    <n v="2"/>
    <n v="0.2"/>
    <n v="1299"/>
    <n v="87"/>
    <x v="5"/>
  </r>
  <r>
    <x v="171"/>
    <n v="23"/>
    <n v="0"/>
    <n v="3"/>
    <n v="0"/>
    <n v="3"/>
    <n v="17"/>
    <n v="1"/>
    <n v="235"/>
    <n v="31"/>
    <n v="73"/>
    <n v="745"/>
    <x v="0"/>
  </r>
  <r>
    <x v="172"/>
    <n v="19"/>
    <n v="0"/>
    <n v="2"/>
    <n v="0"/>
    <n v="5"/>
    <n v="12"/>
    <n v="0"/>
    <n v="0.6"/>
    <n v="0.06"/>
    <n v="0"/>
    <n v="0"/>
    <x v="5"/>
  </r>
  <r>
    <x v="173"/>
    <n v="19"/>
    <n v="0"/>
    <n v="0"/>
    <n v="0"/>
    <n v="2"/>
    <n v="17"/>
    <n v="0"/>
    <n v="3"/>
    <n v="0"/>
    <n v="1288"/>
    <n v="177"/>
    <x v="2"/>
  </r>
  <r>
    <x v="174"/>
    <n v="18"/>
    <n v="0"/>
    <n v="2"/>
    <n v="0"/>
    <n v="0"/>
    <n v="16"/>
    <n v="1"/>
    <n v="45"/>
    <n v="5"/>
    <n v="651"/>
    <n v="1637"/>
    <x v="0"/>
  </r>
  <r>
    <x v="175"/>
    <n v="18"/>
    <n v="0"/>
    <n v="0"/>
    <n v="0"/>
    <n v="14"/>
    <n v="4"/>
    <n v="1"/>
    <n v="63"/>
    <n v="0"/>
    <n v="3316"/>
    <n v="11615"/>
    <x v="4"/>
  </r>
  <r>
    <x v="176"/>
    <n v="18"/>
    <n v="0"/>
    <n v="0"/>
    <n v="0"/>
    <n v="1"/>
    <n v="17"/>
    <n v="0"/>
    <n v="14"/>
    <n v="0"/>
    <n v="0"/>
    <n v="0"/>
    <x v="2"/>
  </r>
  <r>
    <x v="177"/>
    <n v="17"/>
    <n v="1"/>
    <n v="2"/>
    <n v="0"/>
    <n v="0"/>
    <n v="15"/>
    <n v="1"/>
    <n v="0.9"/>
    <n v="0.1"/>
    <n v="353"/>
    <n v="18"/>
    <x v="5"/>
  </r>
  <r>
    <x v="178"/>
    <n v="17"/>
    <n v="0"/>
    <n v="0"/>
    <n v="0"/>
    <n v="0"/>
    <n v="17"/>
    <n v="0"/>
    <n v="19"/>
    <n v="0"/>
    <n v="0"/>
    <n v="0"/>
    <x v="4"/>
  </r>
  <r>
    <x v="179"/>
    <n v="16"/>
    <n v="0"/>
    <n v="1"/>
    <n v="0"/>
    <n v="8"/>
    <n v="7"/>
    <n v="0"/>
    <n v="14"/>
    <n v="0.9"/>
    <n v="714"/>
    <n v="615"/>
    <x v="5"/>
  </r>
  <r>
    <x v="180"/>
    <n v="16"/>
    <n v="0"/>
    <n v="0"/>
    <n v="0"/>
    <n v="8"/>
    <n v="8"/>
    <n v="0"/>
    <n v="222"/>
    <n v="0"/>
    <n v="345"/>
    <n v="4793"/>
    <x v="0"/>
  </r>
  <r>
    <x v="181"/>
    <n v="16"/>
    <n v="0"/>
    <n v="0"/>
    <n v="0"/>
    <n v="4"/>
    <n v="12"/>
    <n v="0"/>
    <n v="6"/>
    <n v="0"/>
    <n v="362"/>
    <n v="142"/>
    <x v="5"/>
  </r>
  <r>
    <x v="182"/>
    <n v="15"/>
    <n v="0"/>
    <n v="1"/>
    <n v="0"/>
    <n v="0"/>
    <n v="14"/>
    <n v="0"/>
    <n v="6"/>
    <n v="0.4"/>
    <n v="3602"/>
    <n v="1532"/>
    <x v="5"/>
  </r>
  <r>
    <x v="183"/>
    <n v="15"/>
    <n v="0"/>
    <n v="0"/>
    <n v="0"/>
    <n v="11"/>
    <n v="4"/>
    <n v="0"/>
    <n v="82"/>
    <n v="0"/>
    <n v="319"/>
    <n v="1737"/>
    <x v="0"/>
  </r>
  <r>
    <x v="184"/>
    <n v="14"/>
    <n v="0"/>
    <n v="1"/>
    <n v="0"/>
    <n v="10"/>
    <n v="3"/>
    <n v="0"/>
    <n v="85"/>
    <n v="6"/>
    <n v="230"/>
    <n v="1402"/>
    <x v="0"/>
  </r>
  <r>
    <x v="185"/>
    <n v="14"/>
    <n v="0"/>
    <n v="0"/>
    <n v="0"/>
    <n v="0"/>
    <n v="14"/>
    <n v="2"/>
    <n v="124"/>
    <n v="0"/>
    <n v="92"/>
    <n v="818"/>
    <x v="0"/>
  </r>
  <r>
    <x v="186"/>
    <n v="14"/>
    <n v="0"/>
    <n v="0"/>
    <n v="0"/>
    <n v="0"/>
    <n v="14"/>
    <n v="0"/>
    <n v="263"/>
    <n v="0"/>
    <n v="234"/>
    <n v="4399"/>
    <x v="0"/>
  </r>
  <r>
    <x v="187"/>
    <n v="12"/>
    <n v="0"/>
    <n v="0"/>
    <n v="0"/>
    <n v="4"/>
    <n v="8"/>
    <n v="0"/>
    <n v="2"/>
    <n v="0"/>
    <n v="0"/>
    <n v="0"/>
    <x v="5"/>
  </r>
  <r>
    <x v="188"/>
    <n v="12"/>
    <n v="0"/>
    <n v="0"/>
    <n v="0"/>
    <n v="1"/>
    <n v="11"/>
    <n v="0"/>
    <n v="108"/>
    <n v="0"/>
    <n v="87"/>
    <n v="784"/>
    <x v="0"/>
  </r>
  <r>
    <x v="189"/>
    <n v="11"/>
    <n v="0"/>
    <n v="1"/>
    <n v="0"/>
    <n v="0"/>
    <n v="10"/>
    <n v="0"/>
    <n v="284"/>
    <n v="26"/>
    <n v="83"/>
    <n v="2144"/>
    <x v="0"/>
  </r>
  <r>
    <x v="190"/>
    <n v="11"/>
    <n v="0"/>
    <n v="0"/>
    <n v="0"/>
    <n v="1"/>
    <n v="10"/>
    <n v="0"/>
    <n v="3161"/>
    <n v="0"/>
    <n v="137"/>
    <n v="39368"/>
    <x v="3"/>
  </r>
  <r>
    <x v="191"/>
    <n v="11"/>
    <n v="0"/>
    <n v="0"/>
    <n v="0"/>
    <n v="11"/>
    <n v="0"/>
    <n v="0"/>
    <n v="194"/>
    <n v="0"/>
    <n v="1019"/>
    <n v="17950"/>
    <x v="0"/>
  </r>
  <r>
    <x v="192"/>
    <n v="11"/>
    <n v="0"/>
    <n v="0"/>
    <n v="0"/>
    <n v="1"/>
    <n v="10"/>
    <n v="1"/>
    <n v="2204"/>
    <n v="0"/>
    <n v="36"/>
    <n v="7212"/>
    <x v="0"/>
  </r>
  <r>
    <x v="193"/>
    <n v="11"/>
    <n v="0"/>
    <n v="0"/>
    <n v="0"/>
    <n v="5"/>
    <n v="6"/>
    <n v="0"/>
    <n v="112"/>
    <n v="0"/>
    <n v="0"/>
    <n v="0"/>
    <x v="5"/>
  </r>
  <r>
    <x v="194"/>
    <n v="10"/>
    <n v="0"/>
    <n v="1"/>
    <n v="0"/>
    <n v="6"/>
    <n v="3"/>
    <n v="0"/>
    <n v="17"/>
    <n v="2"/>
    <n v="0"/>
    <n v="0"/>
    <x v="3"/>
  </r>
  <r>
    <x v="195"/>
    <n v="9"/>
    <n v="0"/>
    <n v="2"/>
    <n v="0"/>
    <n v="0"/>
    <n v="7"/>
    <n v="0"/>
    <n v="0"/>
    <n v="0"/>
    <n v="0"/>
    <n v="0"/>
    <x v="6"/>
  </r>
  <r>
    <x v="196"/>
    <n v="9"/>
    <n v="0"/>
    <n v="1"/>
    <n v="0"/>
    <n v="2"/>
    <n v="6"/>
    <n v="0"/>
    <n v="4"/>
    <n v="0.4"/>
    <n v="281"/>
    <n v="116"/>
    <x v="5"/>
  </r>
  <r>
    <x v="197"/>
    <n v="9"/>
    <n v="0"/>
    <n v="1"/>
    <n v="0"/>
    <n v="4"/>
    <n v="4"/>
    <n v="0"/>
    <n v="1"/>
    <n v="0.2"/>
    <n v="0"/>
    <n v="0"/>
    <x v="0"/>
  </r>
  <r>
    <x v="198"/>
    <n v="8"/>
    <n v="0"/>
    <n v="0"/>
    <n v="0"/>
    <n v="2"/>
    <n v="6"/>
    <n v="0"/>
    <n v="9988"/>
    <n v="0"/>
    <n v="0"/>
    <n v="0"/>
    <x v="1"/>
  </r>
  <r>
    <x v="199"/>
    <n v="7"/>
    <n v="0"/>
    <n v="1"/>
    <n v="0"/>
    <n v="2"/>
    <n v="4"/>
    <n v="0"/>
    <n v="2"/>
    <n v="0.2"/>
    <n v="713"/>
    <n v="153"/>
    <x v="5"/>
  </r>
  <r>
    <x v="200"/>
    <n v="7"/>
    <n v="0"/>
    <n v="0"/>
    <n v="0"/>
    <n v="0"/>
    <n v="7"/>
    <n v="0"/>
    <n v="0.8"/>
    <n v="0"/>
    <n v="167"/>
    <n v="19"/>
    <x v="4"/>
  </r>
  <r>
    <x v="201"/>
    <n v="6"/>
    <n v="0"/>
    <n v="0"/>
    <n v="0"/>
    <n v="4"/>
    <n v="2"/>
    <n v="0"/>
    <n v="607"/>
    <n v="0"/>
    <n v="0"/>
    <n v="0"/>
    <x v="0"/>
  </r>
  <r>
    <x v="202"/>
    <n v="6"/>
    <n v="0"/>
    <n v="0"/>
    <n v="0"/>
    <n v="0"/>
    <n v="6"/>
    <n v="0"/>
    <n v="10"/>
    <n v="0"/>
    <n v="0"/>
    <n v="0"/>
    <x v="5"/>
  </r>
  <r>
    <x v="203"/>
    <n v="5"/>
    <n v="0"/>
    <n v="1"/>
    <n v="0"/>
    <n v="0"/>
    <n v="4"/>
    <n v="0"/>
    <n v="0.4"/>
    <n v="0.08"/>
    <n v="80"/>
    <n v="7"/>
    <x v="5"/>
  </r>
  <r>
    <x v="204"/>
    <n v="5"/>
    <n v="0"/>
    <n v="0"/>
    <n v="0"/>
    <n v="2"/>
    <n v="3"/>
    <n v="0"/>
    <n v="6"/>
    <n v="0"/>
    <n v="7913"/>
    <n v="10255"/>
    <x v="2"/>
  </r>
  <r>
    <x v="205"/>
    <n v="4"/>
    <n v="1"/>
    <n v="0"/>
    <n v="0"/>
    <n v="2"/>
    <n v="2"/>
    <n v="0"/>
    <n v="132"/>
    <n v="0"/>
    <n v="0"/>
    <n v="0"/>
    <x v="0"/>
  </r>
  <r>
    <x v="206"/>
    <n v="4"/>
    <n v="0"/>
    <n v="0"/>
    <n v="0"/>
    <n v="0"/>
    <n v="4"/>
    <n v="0"/>
    <n v="18"/>
    <n v="0"/>
    <n v="19"/>
    <n v="87"/>
    <x v="5"/>
  </r>
  <r>
    <x v="207"/>
    <n v="4"/>
    <n v="0"/>
    <n v="0"/>
    <n v="0"/>
    <n v="0"/>
    <n v="4"/>
    <n v="0"/>
    <n v="0.4"/>
    <n v="0"/>
    <n v="0"/>
    <n v="0"/>
    <x v="5"/>
  </r>
  <r>
    <x v="208"/>
    <n v="3"/>
    <n v="0"/>
    <n v="0"/>
    <n v="0"/>
    <n v="1"/>
    <n v="2"/>
    <n v="0"/>
    <n v="200"/>
    <n v="0"/>
    <n v="0"/>
    <n v="0"/>
    <x v="0"/>
  </r>
  <r>
    <x v="209"/>
    <n v="3"/>
    <n v="0"/>
    <n v="0"/>
    <n v="0"/>
    <n v="0"/>
    <n v="3"/>
    <n v="0"/>
    <n v="114"/>
    <n v="0"/>
    <n v="10"/>
    <n v="381"/>
    <x v="0"/>
  </r>
  <r>
    <x v="210"/>
    <n v="1"/>
    <n v="0"/>
    <n v="0"/>
    <n v="0"/>
    <n v="0"/>
    <n v="1"/>
    <n v="0"/>
    <n v="173"/>
    <n v="0"/>
    <n v="0"/>
    <n v="0"/>
    <x v="0"/>
  </r>
  <r>
    <x v="211"/>
    <n v="1"/>
    <n v="0"/>
    <n v="0"/>
    <n v="0"/>
    <n v="0"/>
    <n v="1"/>
    <n v="0"/>
    <n v="0.03"/>
    <n v="0"/>
    <n v="0"/>
    <n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J6:AL23" firstHeaderRow="1" firstDataRow="1" firstDataCol="0"/>
  <pivotFields count="13">
    <pivotField showAll="0"/>
    <pivotField numFmtId="3" showAll="0"/>
    <pivotField numFmtId="3" showAll="0"/>
    <pivotField numFmtId="3" showAll="0"/>
    <pivotField numFmtId="3" showAll="0"/>
    <pivotField showAll="0"/>
    <pivotField numFmtId="3" showAll="0"/>
    <pivotField numFmtId="3" showAll="0"/>
    <pivotField numFmtId="3" showAll="0"/>
    <pivotField numFmtId="3" showAll="0"/>
    <pivotField numFmtId="3" showAll="0"/>
    <pivotField numFmtId="3"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E1:G9" firstHeaderRow="0" firstDataRow="1" firstDataCol="1"/>
  <pivotFields count="13">
    <pivotField axis="axisRow" showAll="0">
      <items count="213">
        <item x="79"/>
        <item x="93"/>
        <item x="54"/>
        <item x="85"/>
        <item x="172"/>
        <item x="208"/>
        <item x="171"/>
        <item x="51"/>
        <item x="70"/>
        <item x="135"/>
        <item x="32"/>
        <item x="16"/>
        <item x="68"/>
        <item x="153"/>
        <item x="61"/>
        <item x="57"/>
        <item x="146"/>
        <item x="41"/>
        <item x="9"/>
        <item x="174"/>
        <item x="161"/>
        <item x="140"/>
        <item x="204"/>
        <item x="98"/>
        <item x="71"/>
        <item x="182"/>
        <item x="12"/>
        <item x="205"/>
        <item x="129"/>
        <item x="80"/>
        <item x="92"/>
        <item x="203"/>
        <item x="150"/>
        <item x="131"/>
        <item x="77"/>
        <item x="11"/>
        <item x="187"/>
        <item x="209"/>
        <item x="147"/>
        <item x="168"/>
        <item x="97"/>
        <item x="23"/>
        <item x="6"/>
        <item x="48"/>
        <item x="126"/>
        <item x="89"/>
        <item x="58"/>
        <item x="78"/>
        <item x="184"/>
        <item x="82"/>
        <item x="33"/>
        <item x="29"/>
        <item x="84"/>
        <item x="83"/>
        <item x="180"/>
        <item x="44"/>
        <item x="112"/>
        <item x="26"/>
        <item x="49"/>
        <item x="121"/>
        <item x="144"/>
        <item x="162"/>
        <item x="65"/>
        <item x="179"/>
        <item x="134"/>
        <item x="120"/>
        <item x="190"/>
        <item x="178"/>
        <item x="46"/>
        <item x="3"/>
        <item x="136"/>
        <item x="151"/>
        <item x="137"/>
        <item x="196"/>
        <item x="107"/>
        <item x="4"/>
        <item x="90"/>
        <item x="130"/>
        <item x="56"/>
        <item x="191"/>
        <item x="185"/>
        <item x="125"/>
        <item x="117"/>
        <item x="96"/>
        <item x="158"/>
        <item x="149"/>
        <item x="157"/>
        <item x="99"/>
        <item x="76"/>
        <item x="59"/>
        <item x="60"/>
        <item x="18"/>
        <item x="35"/>
        <item x="7"/>
        <item x="64"/>
        <item x="17"/>
        <item x="111"/>
        <item x="21"/>
        <item x="2"/>
        <item x="86"/>
        <item x="127"/>
        <item x="24"/>
        <item x="103"/>
        <item x="63"/>
        <item x="114"/>
        <item x="62"/>
        <item x="95"/>
        <item x="173"/>
        <item x="87"/>
        <item x="88"/>
        <item x="145"/>
        <item x="155"/>
        <item x="143"/>
        <item x="72"/>
        <item x="47"/>
        <item x="156"/>
        <item x="132"/>
        <item x="177"/>
        <item x="39"/>
        <item x="167"/>
        <item x="122"/>
        <item x="102"/>
        <item x="123"/>
        <item x="199"/>
        <item x="109"/>
        <item x="115"/>
        <item x="34"/>
        <item x="55"/>
        <item x="138"/>
        <item x="165"/>
        <item x="110"/>
        <item x="192"/>
        <item x="53"/>
        <item x="163"/>
        <item x="195"/>
        <item x="139"/>
        <item x="181"/>
        <item x="166"/>
        <item x="13"/>
        <item x="175"/>
        <item x="66"/>
        <item x="197"/>
        <item x="91"/>
        <item x="100"/>
        <item x="73"/>
        <item x="31"/>
        <item x="74"/>
        <item x="30"/>
        <item x="104"/>
        <item x="45"/>
        <item x="200"/>
        <item x="119"/>
        <item x="19"/>
        <item x="36"/>
        <item x="25"/>
        <item x="15"/>
        <item x="42"/>
        <item x="105"/>
        <item x="27"/>
        <item x="10"/>
        <item x="128"/>
        <item x="22"/>
        <item x="186"/>
        <item x="183"/>
        <item x="160"/>
        <item x="210"/>
        <item x="101"/>
        <item x="206"/>
        <item x="28"/>
        <item x="108"/>
        <item x="38"/>
        <item x="193"/>
        <item x="169"/>
        <item x="40"/>
        <item x="148"/>
        <item x="75"/>
        <item x="69"/>
        <item x="142"/>
        <item x="52"/>
        <item x="207"/>
        <item x="1"/>
        <item x="116"/>
        <item x="201"/>
        <item x="188"/>
        <item x="164"/>
        <item x="194"/>
        <item x="20"/>
        <item x="14"/>
        <item x="159"/>
        <item x="106"/>
        <item x="124"/>
        <item x="50"/>
        <item x="176"/>
        <item x="141"/>
        <item x="133"/>
        <item x="81"/>
        <item x="8"/>
        <item x="189"/>
        <item x="37"/>
        <item x="152"/>
        <item x="5"/>
        <item x="43"/>
        <item x="94"/>
        <item x="0"/>
        <item x="67"/>
        <item x="198"/>
        <item x="118"/>
        <item x="113"/>
        <item x="202"/>
        <item x="211"/>
        <item x="154"/>
        <item x="170"/>
        <item t="default"/>
      </items>
    </pivotField>
    <pivotField showAll="0"/>
    <pivotField dataField="1" showAll="0"/>
    <pivotField showAll="0"/>
    <pivotField dataField="1" showAll="0"/>
    <pivotField showAll="0"/>
    <pivotField showAll="0"/>
    <pivotField showAll="0"/>
    <pivotField showAll="0"/>
    <pivotField showAll="0"/>
    <pivotField showAll="0"/>
    <pivotField showAll="0"/>
    <pivotField axis="axisRow" showAll="0">
      <items count="8">
        <item sd="0" x="6"/>
        <item sd="0" x="5"/>
        <item sd="0" x="2"/>
        <item sd="0" x="4"/>
        <item sd="0" x="1"/>
        <item sd="0" x="0"/>
        <item sd="0" x="3"/>
        <item t="default" sd="0"/>
      </items>
    </pivotField>
  </pivotFields>
  <rowFields count="2">
    <field x="12"/>
    <field x="0"/>
  </rowFields>
  <rowItems count="8">
    <i>
      <x/>
    </i>
    <i>
      <x v="1"/>
    </i>
    <i>
      <x v="2"/>
    </i>
    <i>
      <x v="3"/>
    </i>
    <i>
      <x v="4"/>
    </i>
    <i>
      <x v="5"/>
    </i>
    <i>
      <x v="6"/>
    </i>
    <i t="grand">
      <x/>
    </i>
  </rowItems>
  <colFields count="1">
    <field x="-2"/>
  </colFields>
  <colItems count="2">
    <i>
      <x/>
    </i>
    <i i="1">
      <x v="1"/>
    </i>
  </colItems>
  <dataFields count="2">
    <dataField name="Sum of New Ceses" fld="2" baseField="0" baseItem="0"/>
    <dataField name="Sum of New Deaths" fld="4"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location ref="A1:C9" firstHeaderRow="0" firstDataRow="1" firstDataCol="1"/>
  <pivotFields count="13">
    <pivotField axis="axisRow" showAll="0">
      <items count="213">
        <item x="79"/>
        <item x="93"/>
        <item x="54"/>
        <item x="85"/>
        <item x="172"/>
        <item x="208"/>
        <item x="171"/>
        <item x="51"/>
        <item x="70"/>
        <item x="135"/>
        <item x="32"/>
        <item x="16"/>
        <item x="68"/>
        <item x="153"/>
        <item x="61"/>
        <item x="57"/>
        <item x="146"/>
        <item x="41"/>
        <item x="9"/>
        <item x="174"/>
        <item x="161"/>
        <item x="140"/>
        <item x="204"/>
        <item x="98"/>
        <item x="71"/>
        <item x="182"/>
        <item x="12"/>
        <item x="205"/>
        <item x="129"/>
        <item x="80"/>
        <item x="92"/>
        <item x="203"/>
        <item x="150"/>
        <item x="131"/>
        <item x="77"/>
        <item x="11"/>
        <item x="187"/>
        <item x="209"/>
        <item x="147"/>
        <item x="168"/>
        <item x="97"/>
        <item x="23"/>
        <item x="6"/>
        <item x="48"/>
        <item x="126"/>
        <item x="89"/>
        <item x="58"/>
        <item x="78"/>
        <item x="184"/>
        <item x="82"/>
        <item x="33"/>
        <item x="29"/>
        <item x="84"/>
        <item x="83"/>
        <item x="180"/>
        <item x="44"/>
        <item x="112"/>
        <item x="26"/>
        <item x="49"/>
        <item x="121"/>
        <item x="144"/>
        <item x="162"/>
        <item x="65"/>
        <item x="179"/>
        <item x="134"/>
        <item x="120"/>
        <item x="190"/>
        <item x="178"/>
        <item x="46"/>
        <item x="3"/>
        <item x="136"/>
        <item x="151"/>
        <item x="137"/>
        <item x="196"/>
        <item x="107"/>
        <item x="4"/>
        <item x="90"/>
        <item x="130"/>
        <item x="56"/>
        <item x="191"/>
        <item x="185"/>
        <item x="125"/>
        <item x="117"/>
        <item x="96"/>
        <item x="158"/>
        <item x="149"/>
        <item x="157"/>
        <item x="99"/>
        <item x="76"/>
        <item x="59"/>
        <item x="60"/>
        <item x="18"/>
        <item x="35"/>
        <item x="7"/>
        <item x="64"/>
        <item x="17"/>
        <item x="111"/>
        <item x="21"/>
        <item x="2"/>
        <item x="86"/>
        <item x="127"/>
        <item x="24"/>
        <item x="103"/>
        <item x="63"/>
        <item x="114"/>
        <item x="62"/>
        <item x="95"/>
        <item x="173"/>
        <item x="87"/>
        <item x="88"/>
        <item x="145"/>
        <item x="155"/>
        <item x="143"/>
        <item x="72"/>
        <item x="47"/>
        <item x="156"/>
        <item x="132"/>
        <item x="177"/>
        <item x="39"/>
        <item x="167"/>
        <item x="122"/>
        <item x="102"/>
        <item x="123"/>
        <item x="199"/>
        <item x="109"/>
        <item x="115"/>
        <item x="34"/>
        <item x="55"/>
        <item x="138"/>
        <item x="165"/>
        <item x="110"/>
        <item x="192"/>
        <item x="53"/>
        <item x="163"/>
        <item x="195"/>
        <item x="139"/>
        <item x="181"/>
        <item x="166"/>
        <item x="13"/>
        <item x="175"/>
        <item x="66"/>
        <item x="197"/>
        <item x="91"/>
        <item x="100"/>
        <item x="73"/>
        <item x="31"/>
        <item x="74"/>
        <item x="30"/>
        <item x="104"/>
        <item x="45"/>
        <item x="200"/>
        <item x="119"/>
        <item x="19"/>
        <item x="36"/>
        <item x="25"/>
        <item x="15"/>
        <item x="42"/>
        <item x="105"/>
        <item x="27"/>
        <item x="10"/>
        <item x="128"/>
        <item x="22"/>
        <item x="186"/>
        <item x="183"/>
        <item x="160"/>
        <item x="210"/>
        <item x="101"/>
        <item x="206"/>
        <item x="28"/>
        <item x="108"/>
        <item x="38"/>
        <item x="193"/>
        <item x="169"/>
        <item x="40"/>
        <item x="148"/>
        <item x="75"/>
        <item x="69"/>
        <item x="142"/>
        <item x="52"/>
        <item x="207"/>
        <item x="1"/>
        <item x="116"/>
        <item x="201"/>
        <item x="188"/>
        <item x="164"/>
        <item x="194"/>
        <item x="20"/>
        <item x="14"/>
        <item x="159"/>
        <item x="106"/>
        <item x="124"/>
        <item x="50"/>
        <item x="176"/>
        <item x="141"/>
        <item x="133"/>
        <item x="81"/>
        <item x="8"/>
        <item x="189"/>
        <item x="37"/>
        <item x="152"/>
        <item x="5"/>
        <item x="43"/>
        <item x="94"/>
        <item x="0"/>
        <item x="67"/>
        <item x="198"/>
        <item x="118"/>
        <item x="113"/>
        <item x="202"/>
        <item x="211"/>
        <item x="154"/>
        <item x="170"/>
        <item t="default"/>
      </items>
    </pivotField>
    <pivotField dataField="1" numFmtId="3" showAll="0"/>
    <pivotField numFmtId="3" showAll="0"/>
    <pivotField dataField="1" numFmtId="3" showAll="0"/>
    <pivotField numFmtId="3" showAll="0"/>
    <pivotField showAll="0"/>
    <pivotField numFmtId="3" showAll="0"/>
    <pivotField numFmtId="3" showAll="0"/>
    <pivotField numFmtId="3" showAll="0"/>
    <pivotField numFmtId="3" showAll="0"/>
    <pivotField numFmtId="3" showAll="0"/>
    <pivotField numFmtId="3" showAll="0"/>
    <pivotField axis="axisRow" showAll="0">
      <items count="8">
        <item sd="0" x="6"/>
        <item sd="0" x="5"/>
        <item sd="0" x="2"/>
        <item sd="0" x="4"/>
        <item sd="0" x="1"/>
        <item sd="0" x="0"/>
        <item sd="0" x="3"/>
        <item t="default" sd="0"/>
      </items>
    </pivotField>
  </pivotFields>
  <rowFields count="2">
    <field x="12"/>
    <field x="0"/>
  </rowFields>
  <rowItems count="8">
    <i>
      <x/>
    </i>
    <i>
      <x v="1"/>
    </i>
    <i>
      <x v="2"/>
    </i>
    <i>
      <x v="3"/>
    </i>
    <i>
      <x v="4"/>
    </i>
    <i>
      <x v="5"/>
    </i>
    <i>
      <x v="6"/>
    </i>
    <i t="grand">
      <x/>
    </i>
  </rowItems>
  <colFields count="1">
    <field x="-2"/>
  </colFields>
  <colItems count="2">
    <i>
      <x/>
    </i>
    <i i="1">
      <x v="1"/>
    </i>
  </colItems>
  <dataFields count="2">
    <dataField name="Sum of Cases" fld="1" baseField="0" baseItem="0"/>
    <dataField name="Sum of Total Deaths" fld="3" baseField="0" baseItem="0"/>
  </dataFields>
  <formats count="1">
    <format dxfId="0">
      <pivotArea collapsedLevelsAreSubtotals="1" fieldPosition="0">
        <references count="2">
          <reference field="4294967294" count="1" selected="0">
            <x v="1"/>
          </reference>
          <reference field="12" count="1">
            <x v="0"/>
          </reference>
        </references>
      </pivotArea>
    </format>
  </formats>
  <chartFormats count="6">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coronavirus" connectionId="1" autoFormatId="16" applyNumberFormats="0" applyBorderFormats="0" applyFontFormats="1" applyPatternFormats="1" applyAlignmentFormats="0" applyWidthHeightFormats="0"/>
</file>

<file path=xl/tables/table1.xml><?xml version="1.0" encoding="utf-8"?>
<table xmlns="http://schemas.openxmlformats.org/spreadsheetml/2006/main" id="2" name="DataSet" displayName="DataSet" ref="B1:N214" totalsRowCount="1" totalsRowDxfId="25" totalsRowBorderDxfId="24">
  <autoFilter ref="B1:N213"/>
  <sortState ref="B2:N213">
    <sortCondition descending="1" ref="B2:B213"/>
  </sortState>
  <tableColumns count="13">
    <tableColumn id="1" name="Country" totalsRowFunction="count">
      <calculatedColumnFormula>'Raw Data'!A62</calculatedColumnFormula>
    </tableColumn>
    <tableColumn id="2" name="Cases" totalsRowFunction="sum" dataDxfId="23" totalsRowDxfId="22"/>
    <tableColumn id="3" name="New Ceses" totalsRowFunction="sum" dataDxfId="21" totalsRowDxfId="20"/>
    <tableColumn id="4" name="Total Deaths" totalsRowFunction="sum" dataDxfId="19" totalsRowDxfId="18"/>
    <tableColumn id="5" name="New Deaths" totalsRowFunction="max" dataDxfId="17" totalsRowDxfId="16"/>
    <tableColumn id="6" name="Total Recoverd" totalsRowFunction="sum" dataDxfId="15" totalsRowDxfId="14"/>
    <tableColumn id="7" name="Active Cases" totalsRowFunction="sum" dataDxfId="13" totalsRowDxfId="12"/>
    <tableColumn id="8" name="Serious, Critical" totalsRowFunction="sum" dataDxfId="11" totalsRowDxfId="10"/>
    <tableColumn id="9" name="Tot Cases / 1M pop" totalsRowFunction="sum" dataDxfId="9" totalsRowDxfId="8"/>
    <tableColumn id="10" name="Deaths/ 1M pop" totalsRowFunction="sum" dataDxfId="7" totalsRowDxfId="6"/>
    <tableColumn id="11" name="Total Tests" totalsRowFunction="sum" dataDxfId="5" totalsRowDxfId="4"/>
    <tableColumn id="12" name="Tests/ 1M pop" totalsRowFunction="sum" dataDxfId="3" totalsRowDxfId="2"/>
    <tableColumn id="13" name="Continent"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65"/>
  <sheetViews>
    <sheetView topLeftCell="A34" workbookViewId="0">
      <selection activeCell="B56" sqref="B56"/>
    </sheetView>
  </sheetViews>
  <sheetFormatPr defaultRowHeight="15" x14ac:dyDescent="0.25"/>
  <cols>
    <col min="1" max="1" width="22.42578125" bestFit="1" customWidth="1"/>
    <col min="3" max="3" width="6.5703125" customWidth="1"/>
    <col min="4" max="4" width="7.5703125" customWidth="1"/>
    <col min="5" max="5" width="7.140625" customWidth="1"/>
    <col min="6" max="6" width="10.42578125" bestFit="1" customWidth="1"/>
    <col min="8" max="8" width="8.140625" customWidth="1"/>
    <col min="9" max="9" width="10.140625" bestFit="1" customWidth="1"/>
    <col min="10" max="10" width="8" customWidth="1"/>
    <col min="12" max="12" width="7.5703125" customWidth="1"/>
    <col min="13" max="13" width="17" bestFit="1" customWidth="1"/>
  </cols>
  <sheetData>
    <row r="1" spans="1:1" x14ac:dyDescent="0.25">
      <c r="A1" t="s">
        <v>0</v>
      </c>
    </row>
    <row r="2" spans="1:1" x14ac:dyDescent="0.25">
      <c r="A2" t="s">
        <v>1</v>
      </c>
    </row>
    <row r="3" spans="1:1" x14ac:dyDescent="0.25">
      <c r="A3" t="s">
        <v>38</v>
      </c>
    </row>
    <row r="4" spans="1:1" x14ac:dyDescent="0.25">
      <c r="A4" t="s">
        <v>1324</v>
      </c>
    </row>
    <row r="5" spans="1:1" x14ac:dyDescent="0.25">
      <c r="A5" t="s">
        <v>39</v>
      </c>
    </row>
    <row r="6" spans="1:1" x14ac:dyDescent="0.25">
      <c r="A6" t="s">
        <v>2</v>
      </c>
    </row>
    <row r="7" spans="1:1" x14ac:dyDescent="0.25">
      <c r="A7" s="1">
        <v>2231438</v>
      </c>
    </row>
    <row r="8" spans="1:1" x14ac:dyDescent="0.25">
      <c r="A8" t="s">
        <v>40</v>
      </c>
    </row>
    <row r="9" spans="1:1" x14ac:dyDescent="0.25">
      <c r="A9" t="s">
        <v>3</v>
      </c>
    </row>
    <row r="10" spans="1:1" x14ac:dyDescent="0.25">
      <c r="A10" s="1">
        <v>150836</v>
      </c>
    </row>
    <row r="11" spans="1:1" x14ac:dyDescent="0.25">
      <c r="A11" t="s">
        <v>4</v>
      </c>
    </row>
    <row r="12" spans="1:1" x14ac:dyDescent="0.25">
      <c r="A12" s="1">
        <v>564718</v>
      </c>
    </row>
    <row r="13" spans="1:1" x14ac:dyDescent="0.25">
      <c r="A13" t="s">
        <v>41</v>
      </c>
    </row>
    <row r="14" spans="1:1" x14ac:dyDescent="0.25">
      <c r="A14" s="1">
        <v>1515884</v>
      </c>
    </row>
    <row r="15" spans="1:1" x14ac:dyDescent="0.25">
      <c r="A15" t="s">
        <v>42</v>
      </c>
    </row>
    <row r="16" spans="1:1" x14ac:dyDescent="0.25">
      <c r="A16" t="s">
        <v>1325</v>
      </c>
    </row>
    <row r="17" spans="1:1" x14ac:dyDescent="0.25">
      <c r="A17" t="s">
        <v>43</v>
      </c>
    </row>
    <row r="18" spans="1:1" x14ac:dyDescent="0.25">
      <c r="A18" t="s">
        <v>1326</v>
      </c>
    </row>
    <row r="19" spans="1:1" x14ac:dyDescent="0.25">
      <c r="A19" t="s">
        <v>44</v>
      </c>
    </row>
    <row r="20" spans="1:1" x14ac:dyDescent="0.25">
      <c r="A20" t="s">
        <v>9</v>
      </c>
    </row>
    <row r="21" spans="1:1" x14ac:dyDescent="0.25">
      <c r="A21" t="s">
        <v>10</v>
      </c>
    </row>
    <row r="22" spans="1:1" x14ac:dyDescent="0.25">
      <c r="A22" t="s">
        <v>5</v>
      </c>
    </row>
    <row r="23" spans="1:1" x14ac:dyDescent="0.25">
      <c r="A23" s="1">
        <v>715554</v>
      </c>
    </row>
    <row r="24" spans="1:1" x14ac:dyDescent="0.25">
      <c r="A24" t="s">
        <v>6</v>
      </c>
    </row>
    <row r="25" spans="1:1" x14ac:dyDescent="0.25">
      <c r="A25" t="s">
        <v>1327</v>
      </c>
    </row>
    <row r="26" spans="1:1" x14ac:dyDescent="0.25">
      <c r="A26" t="s">
        <v>7</v>
      </c>
    </row>
    <row r="27" spans="1:1" x14ac:dyDescent="0.25">
      <c r="A27" t="s">
        <v>1328</v>
      </c>
    </row>
    <row r="28" spans="1:1" x14ac:dyDescent="0.25">
      <c r="A28" t="s">
        <v>8</v>
      </c>
    </row>
    <row r="29" spans="1:1" x14ac:dyDescent="0.25">
      <c r="A29" t="s">
        <v>9</v>
      </c>
    </row>
    <row r="30" spans="1:1" x14ac:dyDescent="0.25">
      <c r="A30" t="s">
        <v>10</v>
      </c>
    </row>
    <row r="31" spans="1:1" x14ac:dyDescent="0.25">
      <c r="A31" t="s">
        <v>11</v>
      </c>
    </row>
    <row r="32" spans="1:1" x14ac:dyDescent="0.25">
      <c r="A32" t="s">
        <v>12</v>
      </c>
    </row>
    <row r="33" spans="1:1" x14ac:dyDescent="0.25">
      <c r="A33" t="s">
        <v>11</v>
      </c>
    </row>
    <row r="34" spans="1:1" x14ac:dyDescent="0.25">
      <c r="A34" t="s">
        <v>12</v>
      </c>
    </row>
    <row r="35" spans="1:1" x14ac:dyDescent="0.25">
      <c r="A35" t="s">
        <v>45</v>
      </c>
    </row>
    <row r="36" spans="1:1" x14ac:dyDescent="0.25">
      <c r="A36" t="s">
        <v>46</v>
      </c>
    </row>
    <row r="37" spans="1:1" x14ac:dyDescent="0.25">
      <c r="A37" t="s">
        <v>47</v>
      </c>
    </row>
    <row r="38" spans="1:1" x14ac:dyDescent="0.25">
      <c r="A38" t="s">
        <v>48</v>
      </c>
    </row>
    <row r="39" spans="1:1" x14ac:dyDescent="0.25">
      <c r="A39" t="s">
        <v>49</v>
      </c>
    </row>
    <row r="42" spans="1:1" x14ac:dyDescent="0.25">
      <c r="A42" t="s">
        <v>50</v>
      </c>
    </row>
    <row r="43" spans="1:1" x14ac:dyDescent="0.25">
      <c r="A43" t="s">
        <v>51</v>
      </c>
    </row>
    <row r="44" spans="1:1" x14ac:dyDescent="0.25">
      <c r="A44" t="s">
        <v>52</v>
      </c>
    </row>
    <row r="45" spans="1:1" x14ac:dyDescent="0.25">
      <c r="A45" t="s">
        <v>53</v>
      </c>
    </row>
    <row r="46" spans="1:1" x14ac:dyDescent="0.25">
      <c r="A46" t="s">
        <v>54</v>
      </c>
    </row>
    <row r="47" spans="1:1" x14ac:dyDescent="0.25">
      <c r="A47" t="s">
        <v>55</v>
      </c>
    </row>
    <row r="48" spans="1:1" x14ac:dyDescent="0.25">
      <c r="A48" t="s">
        <v>56</v>
      </c>
    </row>
    <row r="49" spans="1:13" x14ac:dyDescent="0.25">
      <c r="A49" t="s">
        <v>57</v>
      </c>
    </row>
    <row r="50" spans="1:13" x14ac:dyDescent="0.25">
      <c r="A50" t="s">
        <v>58</v>
      </c>
    </row>
    <row r="51" spans="1:13" x14ac:dyDescent="0.25">
      <c r="A51" t="s">
        <v>59</v>
      </c>
    </row>
    <row r="52" spans="1:13" x14ac:dyDescent="0.25">
      <c r="A52" t="s">
        <v>60</v>
      </c>
      <c r="B52" t="s">
        <v>62</v>
      </c>
      <c r="C52" t="s">
        <v>63</v>
      </c>
      <c r="D52" t="s">
        <v>62</v>
      </c>
      <c r="E52" t="s">
        <v>63</v>
      </c>
      <c r="F52" t="s">
        <v>62</v>
      </c>
      <c r="G52" t="s">
        <v>65</v>
      </c>
      <c r="H52" t="s">
        <v>66</v>
      </c>
      <c r="I52" t="s">
        <v>68</v>
      </c>
      <c r="J52" t="s">
        <v>70</v>
      </c>
      <c r="K52" t="s">
        <v>62</v>
      </c>
      <c r="L52" t="s">
        <v>72</v>
      </c>
      <c r="M52" t="s">
        <v>73</v>
      </c>
    </row>
    <row r="53" spans="1:13" x14ac:dyDescent="0.25">
      <c r="A53" t="s">
        <v>61</v>
      </c>
      <c r="B53" t="s">
        <v>30</v>
      </c>
      <c r="C53" t="s">
        <v>30</v>
      </c>
      <c r="D53" t="s">
        <v>8</v>
      </c>
      <c r="E53" t="s">
        <v>8</v>
      </c>
      <c r="F53" t="s">
        <v>64</v>
      </c>
      <c r="G53" t="s">
        <v>30</v>
      </c>
      <c r="H53" t="s">
        <v>67</v>
      </c>
      <c r="I53" t="s">
        <v>69</v>
      </c>
      <c r="J53" t="s">
        <v>69</v>
      </c>
      <c r="K53" t="s">
        <v>71</v>
      </c>
      <c r="L53" t="s">
        <v>69</v>
      </c>
    </row>
    <row r="54" spans="1:13" x14ac:dyDescent="0.25">
      <c r="A54" t="s">
        <v>55</v>
      </c>
      <c r="B54" s="1">
        <v>736158</v>
      </c>
      <c r="C54" s="1">
        <v>11598</v>
      </c>
      <c r="D54" s="1">
        <v>37845</v>
      </c>
      <c r="E54" s="1">
        <v>1136</v>
      </c>
      <c r="F54" s="1">
        <v>71649</v>
      </c>
      <c r="G54" s="1">
        <v>626664</v>
      </c>
      <c r="H54" s="1">
        <v>14495</v>
      </c>
      <c r="M54" t="s">
        <v>55</v>
      </c>
    </row>
    <row r="55" spans="1:13" x14ac:dyDescent="0.25">
      <c r="A55" t="s">
        <v>54</v>
      </c>
      <c r="B55" s="1">
        <v>1040520</v>
      </c>
      <c r="C55" s="1">
        <v>25013</v>
      </c>
      <c r="D55" s="1">
        <v>94759</v>
      </c>
      <c r="E55" s="1">
        <v>2535</v>
      </c>
      <c r="F55" s="1">
        <v>286141</v>
      </c>
      <c r="G55" s="1">
        <v>659620</v>
      </c>
      <c r="H55" s="1">
        <v>27598</v>
      </c>
      <c r="M55" t="s">
        <v>54</v>
      </c>
    </row>
    <row r="56" spans="1:13" x14ac:dyDescent="0.25">
      <c r="A56" t="s">
        <v>56</v>
      </c>
      <c r="B56" s="1">
        <v>356570</v>
      </c>
      <c r="C56" s="1">
        <v>10600</v>
      </c>
      <c r="D56" s="1">
        <v>14030</v>
      </c>
      <c r="E56" s="1">
        <v>1604</v>
      </c>
      <c r="F56" s="1">
        <v>170704</v>
      </c>
      <c r="G56" s="1">
        <v>171836</v>
      </c>
      <c r="H56" s="1">
        <v>6407</v>
      </c>
      <c r="M56" t="s">
        <v>56</v>
      </c>
    </row>
    <row r="57" spans="1:13" x14ac:dyDescent="0.25">
      <c r="A57" t="s">
        <v>57</v>
      </c>
      <c r="B57" s="1">
        <v>69373</v>
      </c>
      <c r="C57" s="1">
        <v>1782</v>
      </c>
      <c r="D57" s="1">
        <v>3105</v>
      </c>
      <c r="E57">
        <v>48</v>
      </c>
      <c r="F57" s="1">
        <v>26029</v>
      </c>
      <c r="G57" s="1">
        <v>40239</v>
      </c>
      <c r="H57" s="1">
        <v>7606</v>
      </c>
      <c r="M57" t="s">
        <v>57</v>
      </c>
    </row>
    <row r="58" spans="1:13" x14ac:dyDescent="0.25">
      <c r="A58" t="s">
        <v>59</v>
      </c>
      <c r="B58" s="1">
        <v>8032</v>
      </c>
      <c r="C58">
        <v>66</v>
      </c>
      <c r="D58">
        <v>76</v>
      </c>
      <c r="E58">
        <v>4</v>
      </c>
      <c r="F58" s="1">
        <v>4651</v>
      </c>
      <c r="G58" s="1">
        <v>3305</v>
      </c>
      <c r="H58">
        <v>64</v>
      </c>
      <c r="M58" t="s">
        <v>74</v>
      </c>
    </row>
    <row r="59" spans="1:13" x14ac:dyDescent="0.25">
      <c r="A59" t="s">
        <v>58</v>
      </c>
      <c r="B59" s="1">
        <v>20064</v>
      </c>
      <c r="C59" s="1">
        <v>1071</v>
      </c>
      <c r="D59" s="1">
        <v>1006</v>
      </c>
      <c r="E59">
        <v>38</v>
      </c>
      <c r="F59" s="1">
        <v>4900</v>
      </c>
      <c r="G59" s="1">
        <v>14158</v>
      </c>
      <c r="H59">
        <v>187</v>
      </c>
      <c r="M59" t="s">
        <v>58</v>
      </c>
    </row>
    <row r="60" spans="1:13" x14ac:dyDescent="0.25">
      <c r="B60">
        <v>721</v>
      </c>
      <c r="D60">
        <v>15</v>
      </c>
      <c r="F60">
        <v>644</v>
      </c>
      <c r="G60">
        <v>62</v>
      </c>
      <c r="H60">
        <v>7</v>
      </c>
    </row>
    <row r="61" spans="1:13" x14ac:dyDescent="0.25">
      <c r="A61" t="s">
        <v>75</v>
      </c>
      <c r="B61" s="1">
        <v>2231438</v>
      </c>
      <c r="C61" s="1">
        <v>50130</v>
      </c>
      <c r="D61" s="1">
        <v>150836</v>
      </c>
      <c r="E61" s="1">
        <v>5365</v>
      </c>
      <c r="F61" s="1">
        <v>564718</v>
      </c>
      <c r="G61" s="1">
        <v>1515884</v>
      </c>
      <c r="H61" s="1">
        <v>56364</v>
      </c>
      <c r="I61">
        <v>286</v>
      </c>
      <c r="J61">
        <v>19.399999999999999</v>
      </c>
      <c r="M61" t="s">
        <v>53</v>
      </c>
    </row>
    <row r="62" spans="1:13" x14ac:dyDescent="0.25">
      <c r="A62" t="s">
        <v>76</v>
      </c>
      <c r="B62" s="1">
        <v>686431</v>
      </c>
      <c r="C62" s="1">
        <v>8861</v>
      </c>
      <c r="D62" s="1">
        <v>35578</v>
      </c>
      <c r="E62">
        <v>961</v>
      </c>
      <c r="F62" s="1">
        <v>58179</v>
      </c>
      <c r="G62" s="1">
        <v>592674</v>
      </c>
      <c r="H62" s="1">
        <v>13380</v>
      </c>
      <c r="I62" s="1">
        <v>2074</v>
      </c>
      <c r="J62">
        <v>107</v>
      </c>
      <c r="K62" s="1">
        <v>3453558</v>
      </c>
      <c r="L62" s="1">
        <v>10434</v>
      </c>
      <c r="M62" t="s">
        <v>55</v>
      </c>
    </row>
    <row r="63" spans="1:13" x14ac:dyDescent="0.25">
      <c r="A63" t="s">
        <v>26</v>
      </c>
      <c r="B63" s="1">
        <v>188068</v>
      </c>
      <c r="C63" s="1">
        <v>3120</v>
      </c>
      <c r="D63" s="1">
        <v>19478</v>
      </c>
      <c r="E63">
        <v>163</v>
      </c>
      <c r="F63" s="1">
        <v>74797</v>
      </c>
      <c r="G63" s="1">
        <v>93793</v>
      </c>
      <c r="H63" s="1">
        <v>7371</v>
      </c>
      <c r="I63" s="1">
        <v>4022</v>
      </c>
      <c r="J63">
        <v>417</v>
      </c>
      <c r="K63" s="1">
        <v>930230</v>
      </c>
      <c r="L63" s="1">
        <v>19896</v>
      </c>
      <c r="M63" t="s">
        <v>54</v>
      </c>
    </row>
    <row r="64" spans="1:13" x14ac:dyDescent="0.25">
      <c r="A64" t="s">
        <v>25</v>
      </c>
      <c r="B64" s="1">
        <v>172434</v>
      </c>
      <c r="C64" s="1">
        <v>3493</v>
      </c>
      <c r="D64" s="1">
        <v>22745</v>
      </c>
      <c r="E64">
        <v>575</v>
      </c>
      <c r="F64" s="1">
        <v>42727</v>
      </c>
      <c r="G64" s="1">
        <v>106962</v>
      </c>
      <c r="H64" s="1">
        <v>2812</v>
      </c>
      <c r="I64" s="1">
        <v>2852</v>
      </c>
      <c r="J64">
        <v>376</v>
      </c>
      <c r="K64" s="1">
        <v>1244108</v>
      </c>
      <c r="L64" s="1">
        <v>20577</v>
      </c>
      <c r="M64" t="s">
        <v>54</v>
      </c>
    </row>
    <row r="65" spans="1:13" x14ac:dyDescent="0.25">
      <c r="A65" t="s">
        <v>27</v>
      </c>
      <c r="B65" s="1">
        <v>165027</v>
      </c>
      <c r="D65" s="1">
        <v>17920</v>
      </c>
      <c r="F65" s="1">
        <v>32812</v>
      </c>
      <c r="G65" s="1">
        <v>114295</v>
      </c>
      <c r="H65" s="1">
        <v>6248</v>
      </c>
      <c r="I65" s="1">
        <v>2528</v>
      </c>
      <c r="J65">
        <v>275</v>
      </c>
      <c r="K65" s="1">
        <v>333807</v>
      </c>
      <c r="L65" s="1">
        <v>5114</v>
      </c>
      <c r="M65" t="s">
        <v>54</v>
      </c>
    </row>
    <row r="66" spans="1:13" x14ac:dyDescent="0.25">
      <c r="A66" t="s">
        <v>77</v>
      </c>
      <c r="B66" s="1">
        <v>138497</v>
      </c>
      <c r="C66">
        <v>799</v>
      </c>
      <c r="D66" s="1">
        <v>4193</v>
      </c>
      <c r="E66">
        <v>141</v>
      </c>
      <c r="F66" s="1">
        <v>81800</v>
      </c>
      <c r="G66" s="1">
        <v>52504</v>
      </c>
      <c r="H66" s="1">
        <v>4288</v>
      </c>
      <c r="I66" s="1">
        <v>1653</v>
      </c>
      <c r="J66">
        <v>50</v>
      </c>
      <c r="K66" s="1">
        <v>1728357</v>
      </c>
      <c r="L66" s="1">
        <v>20629</v>
      </c>
      <c r="M66" t="s">
        <v>54</v>
      </c>
    </row>
    <row r="67" spans="1:13" x14ac:dyDescent="0.25">
      <c r="A67" t="s">
        <v>78</v>
      </c>
      <c r="B67" s="1">
        <v>108692</v>
      </c>
      <c r="C67" s="1">
        <v>5599</v>
      </c>
      <c r="D67" s="1">
        <v>14576</v>
      </c>
      <c r="E67">
        <v>847</v>
      </c>
      <c r="F67" t="s">
        <v>79</v>
      </c>
      <c r="G67" s="1">
        <v>93772</v>
      </c>
      <c r="H67" s="1">
        <v>1559</v>
      </c>
      <c r="I67" s="1">
        <v>1601</v>
      </c>
      <c r="J67">
        <v>215</v>
      </c>
      <c r="K67" s="1">
        <v>438991</v>
      </c>
      <c r="L67" s="1">
        <v>6467</v>
      </c>
      <c r="M67" t="s">
        <v>54</v>
      </c>
    </row>
    <row r="68" spans="1:13" x14ac:dyDescent="0.25">
      <c r="A68" t="s">
        <v>24</v>
      </c>
      <c r="B68" s="1">
        <v>79494</v>
      </c>
      <c r="C68" s="1">
        <v>1499</v>
      </c>
      <c r="D68" s="1">
        <v>4958</v>
      </c>
      <c r="E68">
        <v>89</v>
      </c>
      <c r="F68" s="1">
        <v>54064</v>
      </c>
      <c r="G68" s="1">
        <v>20472</v>
      </c>
      <c r="H68" s="1">
        <v>3563</v>
      </c>
      <c r="I68">
        <v>946</v>
      </c>
      <c r="J68">
        <v>59</v>
      </c>
      <c r="K68" s="1">
        <v>319879</v>
      </c>
      <c r="L68" s="1">
        <v>3808</v>
      </c>
      <c r="M68" t="s">
        <v>56</v>
      </c>
    </row>
    <row r="69" spans="1:13" x14ac:dyDescent="0.25">
      <c r="A69" t="s">
        <v>80</v>
      </c>
      <c r="B69" s="1">
        <v>78546</v>
      </c>
      <c r="C69" s="1">
        <v>4353</v>
      </c>
      <c r="D69" s="1">
        <v>1769</v>
      </c>
      <c r="E69">
        <v>126</v>
      </c>
      <c r="F69" s="1">
        <v>8631</v>
      </c>
      <c r="G69" s="1">
        <v>68146</v>
      </c>
      <c r="H69" s="1">
        <v>1845</v>
      </c>
      <c r="I69">
        <v>931</v>
      </c>
      <c r="J69">
        <v>21</v>
      </c>
      <c r="K69" s="1">
        <v>558413</v>
      </c>
      <c r="L69" s="1">
        <v>6621</v>
      </c>
      <c r="M69" t="s">
        <v>56</v>
      </c>
    </row>
    <row r="70" spans="1:13" x14ac:dyDescent="0.25">
      <c r="A70" t="s">
        <v>81</v>
      </c>
      <c r="B70" s="1">
        <v>36138</v>
      </c>
      <c r="C70" s="1">
        <v>1329</v>
      </c>
      <c r="D70" s="1">
        <v>5163</v>
      </c>
      <c r="E70">
        <v>306</v>
      </c>
      <c r="F70" s="1">
        <v>7961</v>
      </c>
      <c r="G70" s="1">
        <v>23014</v>
      </c>
      <c r="H70" s="1">
        <v>1140</v>
      </c>
      <c r="I70" s="1">
        <v>3118</v>
      </c>
      <c r="J70">
        <v>445</v>
      </c>
      <c r="K70" s="1">
        <v>139387</v>
      </c>
      <c r="L70" s="1">
        <v>12027</v>
      </c>
      <c r="M70" t="s">
        <v>54</v>
      </c>
    </row>
    <row r="71" spans="1:13" x14ac:dyDescent="0.25">
      <c r="A71" t="s">
        <v>82</v>
      </c>
      <c r="B71" s="1">
        <v>32008</v>
      </c>
      <c r="C71" s="1">
        <v>4070</v>
      </c>
      <c r="D71">
        <v>273</v>
      </c>
      <c r="E71">
        <v>41</v>
      </c>
      <c r="F71" s="1">
        <v>2590</v>
      </c>
      <c r="G71" s="1">
        <v>29145</v>
      </c>
      <c r="H71">
        <v>8</v>
      </c>
      <c r="I71">
        <v>219</v>
      </c>
      <c r="J71">
        <v>2</v>
      </c>
      <c r="K71" s="1">
        <v>1718019</v>
      </c>
      <c r="L71" s="1">
        <v>11773</v>
      </c>
      <c r="M71" t="s">
        <v>54</v>
      </c>
    </row>
    <row r="72" spans="1:13" x14ac:dyDescent="0.25">
      <c r="A72" t="s">
        <v>85</v>
      </c>
      <c r="B72" s="1">
        <v>31642</v>
      </c>
      <c r="C72" s="1">
        <v>1536</v>
      </c>
      <c r="D72" s="1">
        <v>1310</v>
      </c>
      <c r="E72">
        <v>115</v>
      </c>
      <c r="F72" s="1">
        <v>10325</v>
      </c>
      <c r="G72" s="1">
        <v>20007</v>
      </c>
      <c r="H72" s="1">
        <v>557</v>
      </c>
      <c r="I72">
        <v>838</v>
      </c>
      <c r="J72">
        <v>35</v>
      </c>
      <c r="K72" s="1">
        <v>503003</v>
      </c>
      <c r="L72" s="1">
        <v>13327</v>
      </c>
      <c r="M72" t="s">
        <v>55</v>
      </c>
    </row>
    <row r="73" spans="1:13" x14ac:dyDescent="0.25">
      <c r="A73" t="s">
        <v>83</v>
      </c>
      <c r="B73" s="1">
        <v>30961</v>
      </c>
      <c r="C73" s="1">
        <v>278</v>
      </c>
      <c r="D73" s="1">
        <v>1956</v>
      </c>
      <c r="E73">
        <v>9</v>
      </c>
      <c r="F73" s="1">
        <v>14026</v>
      </c>
      <c r="G73" s="1">
        <v>14979</v>
      </c>
      <c r="H73" s="1">
        <v>6634</v>
      </c>
      <c r="I73" s="1">
        <v>146</v>
      </c>
      <c r="J73">
        <v>9</v>
      </c>
      <c r="K73" s="1">
        <v>62985</v>
      </c>
      <c r="L73" s="1">
        <v>296</v>
      </c>
      <c r="M73" t="s">
        <v>57</v>
      </c>
    </row>
    <row r="74" spans="1:13" x14ac:dyDescent="0.25">
      <c r="A74" t="s">
        <v>84</v>
      </c>
      <c r="B74" s="1">
        <v>30449</v>
      </c>
      <c r="C74" s="1">
        <v>1235</v>
      </c>
      <c r="D74" s="1">
        <v>3459</v>
      </c>
      <c r="E74">
        <v>144</v>
      </c>
      <c r="F74" s="1">
        <v>250</v>
      </c>
      <c r="G74" s="1">
        <v>26740</v>
      </c>
      <c r="H74" s="1">
        <v>1279</v>
      </c>
      <c r="I74" s="1">
        <v>1777</v>
      </c>
      <c r="J74">
        <v>202</v>
      </c>
      <c r="K74" s="1">
        <v>154911</v>
      </c>
      <c r="L74" s="1">
        <v>9041</v>
      </c>
      <c r="M74" t="s">
        <v>54</v>
      </c>
    </row>
    <row r="75" spans="1:13" x14ac:dyDescent="0.25">
      <c r="A75" t="s">
        <v>86</v>
      </c>
      <c r="B75" s="1">
        <v>27078</v>
      </c>
      <c r="C75">
        <v>346</v>
      </c>
      <c r="D75" s="1">
        <v>1325</v>
      </c>
      <c r="E75">
        <v>44</v>
      </c>
      <c r="F75" s="1">
        <v>16400</v>
      </c>
      <c r="G75" s="1">
        <v>9353</v>
      </c>
      <c r="H75">
        <v>386</v>
      </c>
      <c r="I75" s="1">
        <v>3129</v>
      </c>
      <c r="J75">
        <v>153</v>
      </c>
      <c r="K75" s="1">
        <v>206400</v>
      </c>
      <c r="L75" s="1">
        <v>23849</v>
      </c>
      <c r="M75" t="s">
        <v>54</v>
      </c>
    </row>
    <row r="76" spans="1:13" x14ac:dyDescent="0.25">
      <c r="A76" t="s">
        <v>87</v>
      </c>
      <c r="B76" s="1">
        <v>19022</v>
      </c>
      <c r="C76">
        <v>181</v>
      </c>
      <c r="D76">
        <v>657</v>
      </c>
      <c r="E76">
        <v>28</v>
      </c>
      <c r="F76">
        <v>519</v>
      </c>
      <c r="G76" s="1">
        <v>17846</v>
      </c>
      <c r="H76">
        <v>222</v>
      </c>
      <c r="I76" s="1">
        <v>1866</v>
      </c>
      <c r="J76">
        <v>64</v>
      </c>
      <c r="K76" s="1">
        <v>221049</v>
      </c>
      <c r="L76" s="1">
        <v>21678</v>
      </c>
      <c r="M76" t="s">
        <v>54</v>
      </c>
    </row>
    <row r="77" spans="1:13" x14ac:dyDescent="0.25">
      <c r="A77" t="s">
        <v>88</v>
      </c>
      <c r="B77" s="1">
        <v>14579</v>
      </c>
      <c r="C77">
        <v>103</v>
      </c>
      <c r="D77">
        <v>410</v>
      </c>
      <c r="F77" s="1">
        <v>9704</v>
      </c>
      <c r="G77" s="1">
        <v>4465</v>
      </c>
      <c r="H77">
        <v>227</v>
      </c>
      <c r="I77" s="1">
        <v>1619</v>
      </c>
      <c r="J77">
        <v>46</v>
      </c>
      <c r="K77" s="1">
        <v>169272</v>
      </c>
      <c r="L77" s="1">
        <v>18795</v>
      </c>
      <c r="M77" t="s">
        <v>54</v>
      </c>
    </row>
    <row r="78" spans="1:13" x14ac:dyDescent="0.25">
      <c r="A78" t="s">
        <v>90</v>
      </c>
      <c r="B78" s="1">
        <v>13980</v>
      </c>
      <c r="C78">
        <v>709</v>
      </c>
      <c r="D78">
        <v>530</v>
      </c>
      <c r="E78">
        <v>44</v>
      </c>
      <c r="F78" s="1">
        <v>77</v>
      </c>
      <c r="G78" s="1">
        <v>13373</v>
      </c>
      <c r="H78">
        <v>156</v>
      </c>
      <c r="I78" s="1">
        <v>2831</v>
      </c>
      <c r="J78">
        <v>107</v>
      </c>
      <c r="K78" s="1">
        <v>90646</v>
      </c>
      <c r="L78" s="1">
        <v>18358</v>
      </c>
      <c r="M78" t="s">
        <v>54</v>
      </c>
    </row>
    <row r="79" spans="1:13" x14ac:dyDescent="0.25">
      <c r="A79" t="s">
        <v>89</v>
      </c>
      <c r="B79" s="1">
        <v>13835</v>
      </c>
      <c r="C79">
        <v>405</v>
      </c>
      <c r="D79">
        <v>452</v>
      </c>
      <c r="E79">
        <v>4</v>
      </c>
      <c r="F79" s="1">
        <v>1777</v>
      </c>
      <c r="G79" s="1">
        <v>11606</v>
      </c>
      <c r="I79" s="1">
        <v>10</v>
      </c>
      <c r="J79">
        <v>0.3</v>
      </c>
      <c r="K79" s="1">
        <v>302956</v>
      </c>
      <c r="L79" s="1">
        <v>220</v>
      </c>
      <c r="M79" t="s">
        <v>56</v>
      </c>
    </row>
    <row r="80" spans="1:13" x14ac:dyDescent="0.25">
      <c r="A80" t="s">
        <v>93</v>
      </c>
      <c r="B80" s="1">
        <v>13489</v>
      </c>
      <c r="C80">
        <v>998</v>
      </c>
      <c r="D80" s="1">
        <v>300</v>
      </c>
      <c r="E80">
        <v>26</v>
      </c>
      <c r="F80" s="1">
        <v>6120</v>
      </c>
      <c r="G80" s="1">
        <v>7069</v>
      </c>
      <c r="H80">
        <v>169</v>
      </c>
      <c r="I80" s="1">
        <v>409</v>
      </c>
      <c r="J80">
        <v>9</v>
      </c>
      <c r="K80" s="1">
        <v>121468</v>
      </c>
      <c r="L80" s="1">
        <v>3684</v>
      </c>
      <c r="M80" t="s">
        <v>57</v>
      </c>
    </row>
    <row r="81" spans="1:13" x14ac:dyDescent="0.25">
      <c r="A81" t="s">
        <v>91</v>
      </c>
      <c r="B81" s="1">
        <v>13216</v>
      </c>
      <c r="C81">
        <v>676</v>
      </c>
      <c r="D81" s="1">
        <v>1400</v>
      </c>
      <c r="E81">
        <v>67</v>
      </c>
      <c r="F81" s="1">
        <v>550</v>
      </c>
      <c r="G81" s="1">
        <v>11266</v>
      </c>
      <c r="H81">
        <v>482</v>
      </c>
      <c r="I81" s="1">
        <v>1309</v>
      </c>
      <c r="J81">
        <v>139</v>
      </c>
      <c r="K81" s="1">
        <v>74600</v>
      </c>
      <c r="L81" s="1">
        <v>7387</v>
      </c>
      <c r="M81" t="s">
        <v>54</v>
      </c>
    </row>
    <row r="82" spans="1:13" x14ac:dyDescent="0.25">
      <c r="A82" t="s">
        <v>92</v>
      </c>
      <c r="B82" s="1">
        <v>12982</v>
      </c>
      <c r="C82">
        <v>224</v>
      </c>
      <c r="D82">
        <v>151</v>
      </c>
      <c r="E82">
        <v>9</v>
      </c>
      <c r="F82" s="1">
        <v>3126</v>
      </c>
      <c r="G82" s="1">
        <v>9705</v>
      </c>
      <c r="H82">
        <v>168</v>
      </c>
      <c r="I82" s="1">
        <v>1500</v>
      </c>
      <c r="J82">
        <v>17</v>
      </c>
      <c r="K82" s="1">
        <v>187250</v>
      </c>
      <c r="L82" s="1">
        <v>21634</v>
      </c>
      <c r="M82" t="s">
        <v>56</v>
      </c>
    </row>
    <row r="83" spans="1:13" x14ac:dyDescent="0.25">
      <c r="A83" t="s">
        <v>94</v>
      </c>
      <c r="B83" s="1">
        <v>10635</v>
      </c>
      <c r="C83">
        <v>22</v>
      </c>
      <c r="D83">
        <v>230</v>
      </c>
      <c r="E83">
        <v>1</v>
      </c>
      <c r="F83" s="1">
        <v>7829</v>
      </c>
      <c r="G83" s="1">
        <v>2576</v>
      </c>
      <c r="H83">
        <v>55</v>
      </c>
      <c r="I83">
        <v>207</v>
      </c>
      <c r="J83">
        <v>4</v>
      </c>
      <c r="K83" s="1">
        <v>546463</v>
      </c>
      <c r="L83" s="1">
        <v>10659</v>
      </c>
      <c r="M83" t="s">
        <v>56</v>
      </c>
    </row>
    <row r="84" spans="1:13" x14ac:dyDescent="0.25">
      <c r="A84" t="s">
        <v>96</v>
      </c>
      <c r="B84" s="1">
        <v>9252</v>
      </c>
      <c r="C84">
        <v>445</v>
      </c>
      <c r="D84">
        <v>116</v>
      </c>
      <c r="E84">
        <v>11</v>
      </c>
      <c r="F84" s="1">
        <v>3299</v>
      </c>
      <c r="G84" s="1">
        <v>5837</v>
      </c>
      <c r="H84">
        <v>384</v>
      </c>
      <c r="I84">
        <v>484</v>
      </c>
      <c r="J84">
        <v>6</v>
      </c>
      <c r="K84" s="1">
        <v>103873</v>
      </c>
      <c r="L84" s="1">
        <v>5434</v>
      </c>
      <c r="M84" t="s">
        <v>57</v>
      </c>
    </row>
    <row r="85" spans="1:13" x14ac:dyDescent="0.25">
      <c r="A85" t="s">
        <v>95</v>
      </c>
      <c r="B85" s="1">
        <v>9231</v>
      </c>
      <c r="D85">
        <v>190</v>
      </c>
      <c r="F85" s="1">
        <v>935</v>
      </c>
      <c r="G85" s="1">
        <v>8106</v>
      </c>
      <c r="H85">
        <v>193</v>
      </c>
      <c r="I85">
        <v>73</v>
      </c>
      <c r="J85">
        <v>2</v>
      </c>
      <c r="K85" s="1">
        <v>100703</v>
      </c>
      <c r="L85" s="1">
        <v>796</v>
      </c>
      <c r="M85" t="s">
        <v>56</v>
      </c>
    </row>
    <row r="86" spans="1:13" x14ac:dyDescent="0.25">
      <c r="A86" t="s">
        <v>98</v>
      </c>
      <c r="B86" s="1">
        <v>8379</v>
      </c>
      <c r="C86">
        <v>461</v>
      </c>
      <c r="D86">
        <v>332</v>
      </c>
      <c r="E86">
        <v>18</v>
      </c>
      <c r="F86">
        <v>866</v>
      </c>
      <c r="G86" s="1">
        <v>7181</v>
      </c>
      <c r="H86">
        <v>160</v>
      </c>
      <c r="I86">
        <v>221</v>
      </c>
      <c r="J86">
        <v>9</v>
      </c>
      <c r="K86" s="1">
        <v>179654</v>
      </c>
      <c r="L86" s="1">
        <v>4747</v>
      </c>
      <c r="M86" t="s">
        <v>54</v>
      </c>
    </row>
    <row r="87" spans="1:13" x14ac:dyDescent="0.25">
      <c r="A87" t="s">
        <v>97</v>
      </c>
      <c r="B87" s="1">
        <v>8225</v>
      </c>
      <c r="D87">
        <v>403</v>
      </c>
      <c r="F87">
        <v>838</v>
      </c>
      <c r="G87" s="1">
        <v>6984</v>
      </c>
      <c r="H87">
        <v>168</v>
      </c>
      <c r="I87">
        <v>466</v>
      </c>
      <c r="J87">
        <v>23</v>
      </c>
      <c r="K87" s="1">
        <v>27868</v>
      </c>
      <c r="L87" s="1">
        <v>1580</v>
      </c>
      <c r="M87" t="s">
        <v>57</v>
      </c>
    </row>
    <row r="88" spans="1:13" x14ac:dyDescent="0.25">
      <c r="A88" t="s">
        <v>99</v>
      </c>
      <c r="B88" s="1">
        <v>8067</v>
      </c>
      <c r="C88">
        <v>360</v>
      </c>
      <c r="D88">
        <v>411</v>
      </c>
      <c r="E88">
        <v>19</v>
      </c>
      <c r="F88" s="1">
        <v>1508</v>
      </c>
      <c r="G88" s="1">
        <v>6148</v>
      </c>
      <c r="H88">
        <v>258</v>
      </c>
      <c r="I88">
        <v>419</v>
      </c>
      <c r="J88">
        <v>21</v>
      </c>
      <c r="K88" s="1">
        <v>85805</v>
      </c>
      <c r="L88" s="1">
        <v>4460</v>
      </c>
      <c r="M88" t="s">
        <v>54</v>
      </c>
    </row>
    <row r="89" spans="1:13" x14ac:dyDescent="0.25">
      <c r="A89" t="s">
        <v>100</v>
      </c>
      <c r="B89" s="1">
        <v>7142</v>
      </c>
      <c r="C89">
        <v>762</v>
      </c>
      <c r="D89">
        <v>87</v>
      </c>
      <c r="E89">
        <v>4</v>
      </c>
      <c r="F89" s="1">
        <v>1049</v>
      </c>
      <c r="G89" s="1">
        <v>6006</v>
      </c>
      <c r="H89">
        <v>74</v>
      </c>
      <c r="I89">
        <v>205</v>
      </c>
      <c r="J89">
        <v>2</v>
      </c>
      <c r="K89" s="1">
        <v>150000</v>
      </c>
      <c r="L89" s="1">
        <v>4309</v>
      </c>
      <c r="M89" t="s">
        <v>56</v>
      </c>
    </row>
    <row r="90" spans="1:13" x14ac:dyDescent="0.25">
      <c r="A90" t="s">
        <v>101</v>
      </c>
      <c r="B90" s="1">
        <v>7073</v>
      </c>
      <c r="C90">
        <v>194</v>
      </c>
      <c r="D90">
        <v>336</v>
      </c>
      <c r="E90">
        <v>15</v>
      </c>
      <c r="F90" s="1">
        <v>3389</v>
      </c>
      <c r="G90" s="1">
        <v>3348</v>
      </c>
      <c r="H90">
        <v>93</v>
      </c>
      <c r="I90" s="1">
        <v>1221</v>
      </c>
      <c r="J90">
        <v>58</v>
      </c>
      <c r="K90" s="1">
        <v>87024</v>
      </c>
      <c r="L90" s="1">
        <v>15024</v>
      </c>
      <c r="M90" t="s">
        <v>54</v>
      </c>
    </row>
    <row r="91" spans="1:13" x14ac:dyDescent="0.25">
      <c r="A91" t="s">
        <v>102</v>
      </c>
      <c r="B91" s="1">
        <v>7025</v>
      </c>
      <c r="C91">
        <v>106</v>
      </c>
      <c r="D91">
        <v>135</v>
      </c>
      <c r="E91">
        <v>7</v>
      </c>
      <c r="F91" s="1">
        <v>1765</v>
      </c>
      <c r="G91" s="1">
        <v>5125</v>
      </c>
      <c r="H91">
        <v>46</v>
      </c>
      <c r="I91">
        <v>32</v>
      </c>
      <c r="J91">
        <v>0.6</v>
      </c>
      <c r="K91" s="1">
        <v>84704</v>
      </c>
      <c r="L91">
        <v>383</v>
      </c>
      <c r="M91" t="s">
        <v>56</v>
      </c>
    </row>
    <row r="92" spans="1:13" x14ac:dyDescent="0.25">
      <c r="A92" t="s">
        <v>103</v>
      </c>
      <c r="B92" s="1">
        <v>6937</v>
      </c>
      <c r="C92">
        <v>32</v>
      </c>
      <c r="D92">
        <v>161</v>
      </c>
      <c r="E92">
        <v>9</v>
      </c>
      <c r="F92">
        <v>32</v>
      </c>
      <c r="G92" s="1">
        <v>6744</v>
      </c>
      <c r="H92">
        <v>63</v>
      </c>
      <c r="I92" s="1">
        <v>1280</v>
      </c>
      <c r="J92">
        <v>30</v>
      </c>
      <c r="K92" s="1">
        <v>136236</v>
      </c>
      <c r="L92" s="1">
        <v>25130</v>
      </c>
      <c r="M92" t="s">
        <v>54</v>
      </c>
    </row>
    <row r="93" spans="1:13" x14ac:dyDescent="0.25">
      <c r="A93" t="s">
        <v>104</v>
      </c>
      <c r="B93" s="1">
        <v>6526</v>
      </c>
      <c r="C93">
        <v>58</v>
      </c>
      <c r="D93">
        <v>65</v>
      </c>
      <c r="E93">
        <v>2</v>
      </c>
      <c r="F93" s="1">
        <v>3821</v>
      </c>
      <c r="G93" s="1">
        <v>2640</v>
      </c>
      <c r="H93">
        <v>60</v>
      </c>
      <c r="I93">
        <v>256</v>
      </c>
      <c r="J93">
        <v>3</v>
      </c>
      <c r="K93" s="1">
        <v>391530</v>
      </c>
      <c r="L93" s="1">
        <v>15354</v>
      </c>
      <c r="M93" t="s">
        <v>74</v>
      </c>
    </row>
    <row r="94" spans="1:13" x14ac:dyDescent="0.25">
      <c r="A94" t="s">
        <v>105</v>
      </c>
      <c r="B94" s="1">
        <v>6499</v>
      </c>
      <c r="C94">
        <v>66</v>
      </c>
      <c r="D94">
        <v>173</v>
      </c>
      <c r="E94">
        <v>4</v>
      </c>
      <c r="F94" s="1">
        <v>1174</v>
      </c>
      <c r="G94" s="1">
        <v>5152</v>
      </c>
      <c r="H94">
        <v>82</v>
      </c>
      <c r="I94">
        <v>607</v>
      </c>
      <c r="J94">
        <v>16</v>
      </c>
      <c r="K94" s="1">
        <v>154307</v>
      </c>
      <c r="L94" s="1">
        <v>14409</v>
      </c>
      <c r="M94" t="s">
        <v>54</v>
      </c>
    </row>
    <row r="95" spans="1:13" x14ac:dyDescent="0.25">
      <c r="A95" t="s">
        <v>106</v>
      </c>
      <c r="B95" s="1">
        <v>6297</v>
      </c>
      <c r="C95">
        <v>450</v>
      </c>
      <c r="D95">
        <v>486</v>
      </c>
      <c r="E95">
        <v>37</v>
      </c>
      <c r="F95" s="1">
        <v>2125</v>
      </c>
      <c r="G95" s="1">
        <v>3686</v>
      </c>
      <c r="H95">
        <v>207</v>
      </c>
      <c r="I95">
        <v>49</v>
      </c>
      <c r="J95">
        <v>4</v>
      </c>
      <c r="K95" s="1">
        <v>40091</v>
      </c>
      <c r="L95">
        <v>311</v>
      </c>
      <c r="M95" t="s">
        <v>55</v>
      </c>
    </row>
    <row r="96" spans="1:13" x14ac:dyDescent="0.25">
      <c r="A96" t="s">
        <v>107</v>
      </c>
      <c r="B96" s="1">
        <v>5923</v>
      </c>
      <c r="C96">
        <v>407</v>
      </c>
      <c r="D96">
        <v>520</v>
      </c>
      <c r="E96">
        <v>24</v>
      </c>
      <c r="F96">
        <v>607</v>
      </c>
      <c r="G96" s="1">
        <v>4796</v>
      </c>
      <c r="I96">
        <v>22</v>
      </c>
      <c r="J96">
        <v>2</v>
      </c>
      <c r="K96" s="1">
        <v>37134</v>
      </c>
      <c r="L96">
        <v>136</v>
      </c>
      <c r="M96" t="s">
        <v>56</v>
      </c>
    </row>
    <row r="97" spans="1:13" x14ac:dyDescent="0.25">
      <c r="A97" t="s">
        <v>108</v>
      </c>
      <c r="B97" s="1">
        <v>5878</v>
      </c>
      <c r="C97">
        <v>218</v>
      </c>
      <c r="D97">
        <v>387</v>
      </c>
      <c r="E97">
        <v>25</v>
      </c>
      <c r="F97">
        <v>487</v>
      </c>
      <c r="G97" s="1">
        <v>5004</v>
      </c>
      <c r="H97">
        <v>1</v>
      </c>
      <c r="I97">
        <v>54</v>
      </c>
      <c r="J97">
        <v>4</v>
      </c>
      <c r="K97" s="1">
        <v>48171</v>
      </c>
      <c r="L97">
        <v>440</v>
      </c>
      <c r="M97" t="s">
        <v>56</v>
      </c>
    </row>
    <row r="98" spans="1:13" x14ac:dyDescent="0.25">
      <c r="A98" t="s">
        <v>109</v>
      </c>
      <c r="B98" s="1">
        <v>5825</v>
      </c>
      <c r="D98">
        <v>35</v>
      </c>
      <c r="F98" s="1">
        <v>1095</v>
      </c>
      <c r="G98" s="1">
        <v>4695</v>
      </c>
      <c r="H98">
        <v>1</v>
      </c>
      <c r="I98">
        <v>589</v>
      </c>
      <c r="J98">
        <v>4</v>
      </c>
      <c r="K98" s="1">
        <v>767000</v>
      </c>
      <c r="L98" s="1">
        <v>77550</v>
      </c>
      <c r="M98" t="s">
        <v>56</v>
      </c>
    </row>
    <row r="99" spans="1:13" x14ac:dyDescent="0.25">
      <c r="A99" t="s">
        <v>110</v>
      </c>
      <c r="B99" s="1">
        <v>5690</v>
      </c>
      <c r="C99">
        <v>372</v>
      </c>
      <c r="D99">
        <v>110</v>
      </c>
      <c r="E99">
        <v>7</v>
      </c>
      <c r="F99">
        <v>534</v>
      </c>
      <c r="G99" s="1">
        <v>5046</v>
      </c>
      <c r="H99">
        <v>120</v>
      </c>
      <c r="I99">
        <v>651</v>
      </c>
      <c r="J99">
        <v>13</v>
      </c>
      <c r="K99" s="1">
        <v>32566</v>
      </c>
      <c r="L99" s="1">
        <v>3727</v>
      </c>
      <c r="M99" t="s">
        <v>54</v>
      </c>
    </row>
    <row r="100" spans="1:13" x14ac:dyDescent="0.25">
      <c r="A100" t="s">
        <v>111</v>
      </c>
      <c r="B100" s="1">
        <v>5251</v>
      </c>
      <c r="C100">
        <v>69</v>
      </c>
      <c r="D100">
        <v>86</v>
      </c>
      <c r="E100">
        <v>2</v>
      </c>
      <c r="F100" s="1">
        <v>2967</v>
      </c>
      <c r="G100" s="1">
        <v>2198</v>
      </c>
      <c r="H100">
        <v>51</v>
      </c>
      <c r="I100">
        <v>162</v>
      </c>
      <c r="J100">
        <v>3</v>
      </c>
      <c r="K100" s="1">
        <v>96695</v>
      </c>
      <c r="L100" s="1">
        <v>2988</v>
      </c>
      <c r="M100" t="s">
        <v>56</v>
      </c>
    </row>
    <row r="101" spans="1:13" x14ac:dyDescent="0.25">
      <c r="A101" t="s">
        <v>112</v>
      </c>
      <c r="B101" s="1">
        <v>5050</v>
      </c>
      <c r="C101">
        <v>623</v>
      </c>
      <c r="D101">
        <v>11</v>
      </c>
      <c r="E101">
        <v>1</v>
      </c>
      <c r="F101">
        <v>708</v>
      </c>
      <c r="G101" s="1">
        <v>4331</v>
      </c>
      <c r="H101">
        <v>22</v>
      </c>
      <c r="I101">
        <v>863</v>
      </c>
      <c r="J101">
        <v>2</v>
      </c>
      <c r="K101" s="1">
        <v>94796</v>
      </c>
      <c r="L101" s="1">
        <v>16203</v>
      </c>
      <c r="M101" t="s">
        <v>56</v>
      </c>
    </row>
    <row r="102" spans="1:13" x14ac:dyDescent="0.25">
      <c r="A102" t="s">
        <v>113</v>
      </c>
      <c r="B102" s="1">
        <v>4779</v>
      </c>
      <c r="C102">
        <v>575</v>
      </c>
      <c r="D102">
        <v>42</v>
      </c>
      <c r="E102">
        <v>2</v>
      </c>
      <c r="F102">
        <v>342</v>
      </c>
      <c r="G102" s="1">
        <v>4395</v>
      </c>
      <c r="H102">
        <v>65</v>
      </c>
      <c r="I102">
        <v>506</v>
      </c>
      <c r="J102">
        <v>4</v>
      </c>
      <c r="K102" s="1">
        <v>86813</v>
      </c>
      <c r="L102" s="1">
        <v>9187</v>
      </c>
      <c r="M102" t="s">
        <v>54</v>
      </c>
    </row>
    <row r="103" spans="1:13" x14ac:dyDescent="0.25">
      <c r="A103" t="s">
        <v>114</v>
      </c>
      <c r="B103" s="1">
        <v>4663</v>
      </c>
      <c r="C103">
        <v>560</v>
      </c>
      <c r="D103">
        <v>7</v>
      </c>
      <c r="F103">
        <v>464</v>
      </c>
      <c r="G103" s="1">
        <v>4192</v>
      </c>
      <c r="H103">
        <v>37</v>
      </c>
      <c r="I103" s="1">
        <v>1619</v>
      </c>
      <c r="J103">
        <v>2</v>
      </c>
      <c r="K103" s="1">
        <v>58328</v>
      </c>
      <c r="L103" s="1">
        <v>20245</v>
      </c>
      <c r="M103" t="s">
        <v>56</v>
      </c>
    </row>
    <row r="104" spans="1:13" x14ac:dyDescent="0.25">
      <c r="A104" t="s">
        <v>115</v>
      </c>
      <c r="B104" s="1">
        <v>4662</v>
      </c>
      <c r="C104">
        <v>501</v>
      </c>
      <c r="D104">
        <v>125</v>
      </c>
      <c r="E104">
        <v>9</v>
      </c>
      <c r="F104">
        <v>246</v>
      </c>
      <c r="G104" s="1">
        <v>4291</v>
      </c>
      <c r="H104">
        <v>45</v>
      </c>
      <c r="I104">
        <v>107</v>
      </c>
      <c r="J104">
        <v>3</v>
      </c>
      <c r="K104" s="1">
        <v>47096</v>
      </c>
      <c r="L104" s="1">
        <v>1077</v>
      </c>
      <c r="M104" t="s">
        <v>54</v>
      </c>
    </row>
    <row r="105" spans="1:13" x14ac:dyDescent="0.25">
      <c r="A105" t="s">
        <v>117</v>
      </c>
      <c r="B105" s="1">
        <v>4126</v>
      </c>
      <c r="C105">
        <v>371</v>
      </c>
      <c r="D105">
        <v>200</v>
      </c>
      <c r="E105">
        <v>4</v>
      </c>
      <c r="F105">
        <v>215</v>
      </c>
      <c r="G105" s="1">
        <v>3711</v>
      </c>
      <c r="H105">
        <v>146</v>
      </c>
      <c r="I105">
        <v>380</v>
      </c>
      <c r="J105">
        <v>18</v>
      </c>
      <c r="K105" s="1">
        <v>13282</v>
      </c>
      <c r="L105" s="1">
        <v>1224</v>
      </c>
      <c r="M105" t="s">
        <v>55</v>
      </c>
    </row>
    <row r="106" spans="1:13" x14ac:dyDescent="0.25">
      <c r="A106" t="s">
        <v>116</v>
      </c>
      <c r="B106" s="1">
        <v>4016</v>
      </c>
      <c r="C106">
        <v>265</v>
      </c>
      <c r="D106">
        <v>109</v>
      </c>
      <c r="E106">
        <v>6</v>
      </c>
      <c r="F106">
        <v>98</v>
      </c>
      <c r="G106" s="1">
        <v>3809</v>
      </c>
      <c r="H106">
        <v>99</v>
      </c>
      <c r="I106">
        <v>931</v>
      </c>
      <c r="J106">
        <v>25</v>
      </c>
      <c r="K106" s="1">
        <v>17850</v>
      </c>
      <c r="L106" s="1">
        <v>4137</v>
      </c>
      <c r="M106" t="s">
        <v>55</v>
      </c>
    </row>
    <row r="107" spans="1:13" x14ac:dyDescent="0.25">
      <c r="A107" t="s">
        <v>118</v>
      </c>
      <c r="B107" s="1">
        <v>3489</v>
      </c>
      <c r="C107">
        <v>120</v>
      </c>
      <c r="D107">
        <v>82</v>
      </c>
      <c r="E107">
        <v>7</v>
      </c>
      <c r="F107" s="1">
        <v>1700</v>
      </c>
      <c r="G107" s="1">
        <v>1707</v>
      </c>
      <c r="H107">
        <v>73</v>
      </c>
      <c r="I107">
        <v>630</v>
      </c>
      <c r="J107">
        <v>15</v>
      </c>
      <c r="K107" s="1">
        <v>52500</v>
      </c>
      <c r="L107" s="1">
        <v>9475</v>
      </c>
      <c r="M107" t="s">
        <v>54</v>
      </c>
    </row>
    <row r="108" spans="1:13" x14ac:dyDescent="0.25">
      <c r="A108" t="s">
        <v>119</v>
      </c>
      <c r="B108" s="1">
        <v>3480</v>
      </c>
      <c r="C108">
        <v>36</v>
      </c>
      <c r="D108">
        <v>72</v>
      </c>
      <c r="E108">
        <v>3</v>
      </c>
      <c r="F108">
        <v>579</v>
      </c>
      <c r="G108" s="1">
        <v>2829</v>
      </c>
      <c r="H108">
        <v>29</v>
      </c>
      <c r="I108" s="1">
        <v>5559</v>
      </c>
      <c r="J108">
        <v>115</v>
      </c>
      <c r="K108" s="1">
        <v>32394</v>
      </c>
      <c r="L108" s="1">
        <v>51749</v>
      </c>
      <c r="M108" t="s">
        <v>54</v>
      </c>
    </row>
    <row r="109" spans="1:13" x14ac:dyDescent="0.25">
      <c r="A109" t="s">
        <v>120</v>
      </c>
      <c r="B109" s="1">
        <v>3233</v>
      </c>
      <c r="D109">
        <v>144</v>
      </c>
      <c r="F109">
        <v>550</v>
      </c>
      <c r="G109" s="1">
        <v>2539</v>
      </c>
      <c r="H109">
        <v>98</v>
      </c>
      <c r="I109">
        <v>64</v>
      </c>
      <c r="J109">
        <v>3</v>
      </c>
      <c r="K109" s="1">
        <v>52085</v>
      </c>
      <c r="L109" s="1">
        <v>1024</v>
      </c>
      <c r="M109" t="s">
        <v>57</v>
      </c>
    </row>
    <row r="110" spans="1:13" x14ac:dyDescent="0.25">
      <c r="A110" t="s">
        <v>122</v>
      </c>
      <c r="B110" s="1">
        <v>2844</v>
      </c>
      <c r="C110">
        <v>171</v>
      </c>
      <c r="D110">
        <v>205</v>
      </c>
      <c r="E110">
        <v>9</v>
      </c>
      <c r="F110" s="1">
        <v>646</v>
      </c>
      <c r="G110" s="1">
        <v>1993</v>
      </c>
      <c r="I110">
        <v>28</v>
      </c>
      <c r="J110">
        <v>2</v>
      </c>
      <c r="K110" s="1">
        <v>25000</v>
      </c>
      <c r="L110" s="1">
        <v>244</v>
      </c>
      <c r="M110" t="s">
        <v>58</v>
      </c>
    </row>
    <row r="111" spans="1:13" x14ac:dyDescent="0.25">
      <c r="A111" t="s">
        <v>121</v>
      </c>
      <c r="B111" s="1">
        <v>2700</v>
      </c>
      <c r="C111">
        <v>28</v>
      </c>
      <c r="D111">
        <v>47</v>
      </c>
      <c r="E111">
        <v>1</v>
      </c>
      <c r="F111" s="1">
        <v>1689</v>
      </c>
      <c r="G111" s="1">
        <v>964</v>
      </c>
      <c r="H111">
        <v>61</v>
      </c>
      <c r="I111">
        <v>39</v>
      </c>
      <c r="J111">
        <v>0.7</v>
      </c>
      <c r="K111" s="1">
        <v>100498</v>
      </c>
      <c r="L111" s="1">
        <v>1440</v>
      </c>
      <c r="M111" t="s">
        <v>56</v>
      </c>
    </row>
    <row r="112" spans="1:13" x14ac:dyDescent="0.25">
      <c r="A112" t="s">
        <v>123</v>
      </c>
      <c r="B112" s="1">
        <v>2669</v>
      </c>
      <c r="D112">
        <v>122</v>
      </c>
      <c r="F112">
        <v>666</v>
      </c>
      <c r="G112" s="1">
        <v>1881</v>
      </c>
      <c r="H112">
        <v>126</v>
      </c>
      <c r="I112">
        <v>59</v>
      </c>
      <c r="J112">
        <v>3</v>
      </c>
      <c r="K112" s="1">
        <v>28650</v>
      </c>
      <c r="L112">
        <v>634</v>
      </c>
      <c r="M112" t="s">
        <v>57</v>
      </c>
    </row>
    <row r="113" spans="1:13" x14ac:dyDescent="0.25">
      <c r="A113" t="s">
        <v>124</v>
      </c>
      <c r="B113" s="1">
        <v>2605</v>
      </c>
      <c r="D113">
        <v>48</v>
      </c>
      <c r="F113">
        <v>903</v>
      </c>
      <c r="G113" s="1">
        <v>1654</v>
      </c>
      <c r="H113">
        <v>7</v>
      </c>
      <c r="I113">
        <v>44</v>
      </c>
      <c r="J113">
        <v>0.8</v>
      </c>
      <c r="K113" s="1">
        <v>95060</v>
      </c>
      <c r="L113" s="1">
        <v>1603</v>
      </c>
      <c r="M113" t="s">
        <v>58</v>
      </c>
    </row>
    <row r="114" spans="1:13" x14ac:dyDescent="0.25">
      <c r="A114" t="s">
        <v>125</v>
      </c>
      <c r="B114" s="1">
        <v>2564</v>
      </c>
      <c r="C114">
        <v>281</v>
      </c>
      <c r="D114">
        <v>135</v>
      </c>
      <c r="E114">
        <v>5</v>
      </c>
      <c r="F114">
        <v>281</v>
      </c>
      <c r="G114" s="1">
        <v>2148</v>
      </c>
      <c r="H114">
        <v>1</v>
      </c>
      <c r="I114">
        <v>69</v>
      </c>
      <c r="J114">
        <v>4</v>
      </c>
      <c r="K114" s="1">
        <v>12952</v>
      </c>
      <c r="L114">
        <v>351</v>
      </c>
      <c r="M114" t="s">
        <v>58</v>
      </c>
    </row>
    <row r="115" spans="1:13" x14ac:dyDescent="0.25">
      <c r="A115" t="s">
        <v>126</v>
      </c>
      <c r="B115" s="1">
        <v>2418</v>
      </c>
      <c r="C115">
        <v>150</v>
      </c>
      <c r="D115">
        <v>364</v>
      </c>
      <c r="E115">
        <v>16</v>
      </c>
      <c r="F115">
        <v>846</v>
      </c>
      <c r="G115" s="1">
        <v>1208</v>
      </c>
      <c r="H115">
        <v>60</v>
      </c>
      <c r="I115">
        <v>55</v>
      </c>
      <c r="J115">
        <v>8</v>
      </c>
      <c r="K115" s="1">
        <v>3359</v>
      </c>
      <c r="L115">
        <v>77</v>
      </c>
      <c r="M115" t="s">
        <v>58</v>
      </c>
    </row>
    <row r="116" spans="1:13" x14ac:dyDescent="0.25">
      <c r="A116" t="s">
        <v>128</v>
      </c>
      <c r="B116" s="1">
        <v>2264</v>
      </c>
      <c r="C116">
        <v>110</v>
      </c>
      <c r="D116">
        <v>55</v>
      </c>
      <c r="E116">
        <v>1</v>
      </c>
      <c r="F116">
        <v>276</v>
      </c>
      <c r="G116" s="1">
        <v>1933</v>
      </c>
      <c r="H116">
        <v>80</v>
      </c>
      <c r="I116">
        <v>561</v>
      </c>
      <c r="J116">
        <v>14</v>
      </c>
      <c r="K116" s="1">
        <v>9848</v>
      </c>
      <c r="L116" s="1">
        <v>2441</v>
      </c>
      <c r="M116" t="s">
        <v>54</v>
      </c>
    </row>
    <row r="117" spans="1:13" x14ac:dyDescent="0.25">
      <c r="A117" t="s">
        <v>127</v>
      </c>
      <c r="B117" s="1">
        <v>2224</v>
      </c>
      <c r="C117">
        <v>17</v>
      </c>
      <c r="D117">
        <v>108</v>
      </c>
      <c r="E117">
        <v>3</v>
      </c>
      <c r="F117">
        <v>269</v>
      </c>
      <c r="G117" s="1">
        <v>1847</v>
      </c>
      <c r="H117">
        <v>71</v>
      </c>
      <c r="I117">
        <v>213</v>
      </c>
      <c r="J117">
        <v>10</v>
      </c>
      <c r="K117" s="1">
        <v>50771</v>
      </c>
      <c r="L117" s="1">
        <v>4871</v>
      </c>
      <c r="M117" t="s">
        <v>54</v>
      </c>
    </row>
    <row r="118" spans="1:13" x14ac:dyDescent="0.25">
      <c r="A118" t="s">
        <v>129</v>
      </c>
      <c r="B118" s="1">
        <v>1838</v>
      </c>
      <c r="C118">
        <v>266</v>
      </c>
      <c r="D118">
        <v>75</v>
      </c>
      <c r="E118">
        <v>15</v>
      </c>
      <c r="F118">
        <v>58</v>
      </c>
      <c r="G118" s="1">
        <v>1705</v>
      </c>
      <c r="H118">
        <v>1</v>
      </c>
      <c r="I118">
        <v>11</v>
      </c>
      <c r="J118">
        <v>0.5</v>
      </c>
      <c r="K118" s="1">
        <v>19193</v>
      </c>
      <c r="L118">
        <v>117</v>
      </c>
      <c r="M118" t="s">
        <v>56</v>
      </c>
    </row>
    <row r="119" spans="1:13" x14ac:dyDescent="0.25">
      <c r="A119" t="s">
        <v>130</v>
      </c>
      <c r="B119" s="1">
        <v>1814</v>
      </c>
      <c r="C119">
        <v>23</v>
      </c>
      <c r="D119">
        <v>36</v>
      </c>
      <c r="E119">
        <v>1</v>
      </c>
      <c r="F119">
        <v>600</v>
      </c>
      <c r="G119" s="1">
        <v>1178</v>
      </c>
      <c r="H119">
        <v>30</v>
      </c>
      <c r="I119">
        <v>442</v>
      </c>
      <c r="J119">
        <v>9</v>
      </c>
      <c r="K119" s="1">
        <v>20953</v>
      </c>
      <c r="L119" s="1">
        <v>5104</v>
      </c>
      <c r="M119" t="s">
        <v>54</v>
      </c>
    </row>
    <row r="120" spans="1:13" x14ac:dyDescent="0.25">
      <c r="A120" t="s">
        <v>131</v>
      </c>
      <c r="B120" s="1">
        <v>1763</v>
      </c>
      <c r="C120">
        <v>111</v>
      </c>
      <c r="D120">
        <v>156</v>
      </c>
      <c r="E120">
        <v>14</v>
      </c>
      <c r="F120">
        <v>207</v>
      </c>
      <c r="G120" s="1">
        <v>1400</v>
      </c>
      <c r="H120">
        <v>63</v>
      </c>
      <c r="I120">
        <v>182</v>
      </c>
      <c r="J120">
        <v>16</v>
      </c>
      <c r="K120" s="1">
        <v>41590</v>
      </c>
      <c r="L120" s="1">
        <v>4305</v>
      </c>
      <c r="M120" t="s">
        <v>54</v>
      </c>
    </row>
    <row r="121" spans="1:13" x14ac:dyDescent="0.25">
      <c r="A121" t="s">
        <v>132</v>
      </c>
      <c r="B121" s="1">
        <v>1754</v>
      </c>
      <c r="C121">
        <v>15</v>
      </c>
      <c r="D121">
        <v>9</v>
      </c>
      <c r="E121">
        <v>1</v>
      </c>
      <c r="F121" s="1">
        <v>1224</v>
      </c>
      <c r="G121">
        <v>521</v>
      </c>
      <c r="H121">
        <v>6</v>
      </c>
      <c r="I121" s="1">
        <v>5140</v>
      </c>
      <c r="J121">
        <v>26</v>
      </c>
      <c r="K121" s="1">
        <v>39536</v>
      </c>
      <c r="L121" s="1">
        <v>115859</v>
      </c>
      <c r="M121" t="s">
        <v>54</v>
      </c>
    </row>
    <row r="122" spans="1:13" x14ac:dyDescent="0.25">
      <c r="A122" t="s">
        <v>133</v>
      </c>
      <c r="B122" s="1">
        <v>1740</v>
      </c>
      <c r="C122">
        <v>40</v>
      </c>
      <c r="D122">
        <v>7</v>
      </c>
      <c r="F122">
        <v>725</v>
      </c>
      <c r="G122" s="1">
        <v>1008</v>
      </c>
      <c r="H122">
        <v>3</v>
      </c>
      <c r="I122" s="1">
        <v>1023</v>
      </c>
      <c r="J122">
        <v>4</v>
      </c>
      <c r="K122" s="1">
        <v>79564</v>
      </c>
      <c r="L122" s="1">
        <v>46759</v>
      </c>
      <c r="M122" t="s">
        <v>56</v>
      </c>
    </row>
    <row r="123" spans="1:13" x14ac:dyDescent="0.25">
      <c r="A123" t="s">
        <v>134</v>
      </c>
      <c r="B123" s="1">
        <v>1658</v>
      </c>
      <c r="C123">
        <v>134</v>
      </c>
      <c r="D123">
        <v>5</v>
      </c>
      <c r="E123">
        <v>2</v>
      </c>
      <c r="F123">
        <v>258</v>
      </c>
      <c r="G123" s="1">
        <v>1395</v>
      </c>
      <c r="H123">
        <v>32</v>
      </c>
      <c r="I123">
        <v>388</v>
      </c>
      <c r="J123">
        <v>1</v>
      </c>
      <c r="M123" t="s">
        <v>56</v>
      </c>
    </row>
    <row r="124" spans="1:13" x14ac:dyDescent="0.25">
      <c r="A124" t="s">
        <v>135</v>
      </c>
      <c r="B124" s="1">
        <v>1498</v>
      </c>
      <c r="C124">
        <v>96</v>
      </c>
      <c r="D124">
        <v>17</v>
      </c>
      <c r="F124">
        <v>347</v>
      </c>
      <c r="G124" s="1">
        <v>1134</v>
      </c>
      <c r="H124">
        <v>22</v>
      </c>
      <c r="I124">
        <v>80</v>
      </c>
      <c r="J124">
        <v>0.9</v>
      </c>
      <c r="K124" s="1">
        <v>85735</v>
      </c>
      <c r="L124" s="1">
        <v>4566</v>
      </c>
      <c r="M124" t="s">
        <v>56</v>
      </c>
    </row>
    <row r="125" spans="1:13" x14ac:dyDescent="0.25">
      <c r="A125" t="s">
        <v>137</v>
      </c>
      <c r="B125" s="1">
        <v>1482</v>
      </c>
      <c r="C125">
        <v>48</v>
      </c>
      <c r="D125">
        <v>81</v>
      </c>
      <c r="E125">
        <v>1</v>
      </c>
      <c r="F125">
        <v>906</v>
      </c>
      <c r="G125" s="1">
        <v>495</v>
      </c>
      <c r="I125" s="1">
        <v>37</v>
      </c>
      <c r="J125">
        <v>2</v>
      </c>
      <c r="K125" s="1">
        <v>51737</v>
      </c>
      <c r="L125" s="1">
        <v>1286</v>
      </c>
      <c r="M125" t="s">
        <v>56</v>
      </c>
    </row>
    <row r="126" spans="1:13" x14ac:dyDescent="0.25">
      <c r="A126" t="s">
        <v>136</v>
      </c>
      <c r="B126" s="1">
        <v>1459</v>
      </c>
      <c r="C126">
        <v>25</v>
      </c>
      <c r="D126">
        <v>38</v>
      </c>
      <c r="E126">
        <v>2</v>
      </c>
      <c r="F126">
        <v>145</v>
      </c>
      <c r="G126" s="1">
        <v>1276</v>
      </c>
      <c r="H126">
        <v>11</v>
      </c>
      <c r="I126" s="1">
        <v>1100</v>
      </c>
      <c r="J126">
        <v>29</v>
      </c>
      <c r="K126" s="1">
        <v>37594</v>
      </c>
      <c r="L126" s="1">
        <v>28340</v>
      </c>
      <c r="M126" t="s">
        <v>54</v>
      </c>
    </row>
    <row r="127" spans="1:13" x14ac:dyDescent="0.25">
      <c r="A127" t="s">
        <v>138</v>
      </c>
      <c r="B127" s="1">
        <v>1409</v>
      </c>
      <c r="C127">
        <v>8</v>
      </c>
      <c r="D127">
        <v>11</v>
      </c>
      <c r="E127">
        <v>2</v>
      </c>
      <c r="F127">
        <v>816</v>
      </c>
      <c r="G127">
        <v>582</v>
      </c>
      <c r="H127">
        <v>2</v>
      </c>
      <c r="I127">
        <v>292</v>
      </c>
      <c r="J127">
        <v>2</v>
      </c>
      <c r="K127" s="1">
        <v>74401</v>
      </c>
      <c r="L127" s="1">
        <v>15429</v>
      </c>
      <c r="M127" t="s">
        <v>74</v>
      </c>
    </row>
    <row r="128" spans="1:13" x14ac:dyDescent="0.25">
      <c r="A128" t="s">
        <v>139</v>
      </c>
      <c r="B128" s="1">
        <v>1390</v>
      </c>
      <c r="C128">
        <v>41</v>
      </c>
      <c r="D128">
        <v>4</v>
      </c>
      <c r="F128">
        <v>140</v>
      </c>
      <c r="G128" s="1">
        <v>1246</v>
      </c>
      <c r="H128">
        <v>8</v>
      </c>
      <c r="I128">
        <v>42</v>
      </c>
      <c r="J128">
        <v>0.1</v>
      </c>
      <c r="K128" s="1">
        <v>136000</v>
      </c>
      <c r="L128" s="1">
        <v>4063</v>
      </c>
      <c r="M128" t="s">
        <v>56</v>
      </c>
    </row>
    <row r="129" spans="1:13" x14ac:dyDescent="0.25">
      <c r="A129" t="s">
        <v>141</v>
      </c>
      <c r="B129" s="1">
        <v>1340</v>
      </c>
      <c r="C129">
        <v>57</v>
      </c>
      <c r="D129">
        <v>15</v>
      </c>
      <c r="F129">
        <v>528</v>
      </c>
      <c r="G129" s="1">
        <v>797</v>
      </c>
      <c r="H129">
        <v>26</v>
      </c>
      <c r="I129">
        <v>132</v>
      </c>
      <c r="J129">
        <v>1</v>
      </c>
      <c r="K129" s="1">
        <v>86607</v>
      </c>
      <c r="L129" s="1">
        <v>8542</v>
      </c>
      <c r="M129" t="s">
        <v>56</v>
      </c>
    </row>
    <row r="130" spans="1:13" x14ac:dyDescent="0.25">
      <c r="A130" t="s">
        <v>140</v>
      </c>
      <c r="B130" s="1">
        <v>1304</v>
      </c>
      <c r="C130">
        <v>36</v>
      </c>
      <c r="D130">
        <v>66</v>
      </c>
      <c r="E130">
        <v>5</v>
      </c>
      <c r="F130">
        <v>174</v>
      </c>
      <c r="G130" s="1">
        <v>1064</v>
      </c>
      <c r="H130">
        <v>28</v>
      </c>
      <c r="I130">
        <v>627</v>
      </c>
      <c r="J130">
        <v>32</v>
      </c>
      <c r="K130" s="1">
        <v>39330</v>
      </c>
      <c r="L130" s="1">
        <v>18918</v>
      </c>
      <c r="M130" t="s">
        <v>54</v>
      </c>
    </row>
    <row r="131" spans="1:13" x14ac:dyDescent="0.25">
      <c r="A131" t="s">
        <v>142</v>
      </c>
      <c r="B131" s="1">
        <v>1201</v>
      </c>
      <c r="C131">
        <v>42</v>
      </c>
      <c r="D131">
        <v>19</v>
      </c>
      <c r="E131">
        <v>1</v>
      </c>
      <c r="F131">
        <v>402</v>
      </c>
      <c r="G131">
        <v>780</v>
      </c>
      <c r="H131">
        <v>30</v>
      </c>
      <c r="I131">
        <v>405</v>
      </c>
      <c r="J131">
        <v>6</v>
      </c>
      <c r="K131" s="1">
        <v>10793</v>
      </c>
      <c r="L131" s="1">
        <v>3642</v>
      </c>
      <c r="M131" t="s">
        <v>56</v>
      </c>
    </row>
    <row r="132" spans="1:13" x14ac:dyDescent="0.25">
      <c r="A132" t="s">
        <v>143</v>
      </c>
      <c r="B132" s="1">
        <v>1199</v>
      </c>
      <c r="C132">
        <v>32</v>
      </c>
      <c r="D132">
        <v>46</v>
      </c>
      <c r="E132">
        <v>3</v>
      </c>
      <c r="F132">
        <v>320</v>
      </c>
      <c r="G132">
        <v>833</v>
      </c>
      <c r="H132">
        <v>4</v>
      </c>
      <c r="I132">
        <v>365</v>
      </c>
      <c r="J132">
        <v>14</v>
      </c>
      <c r="K132" s="1">
        <v>15751</v>
      </c>
      <c r="L132" s="1">
        <v>4801</v>
      </c>
      <c r="M132" t="s">
        <v>54</v>
      </c>
    </row>
    <row r="133" spans="1:13" x14ac:dyDescent="0.25">
      <c r="A133" t="s">
        <v>144</v>
      </c>
      <c r="B133" s="1">
        <v>1149</v>
      </c>
      <c r="C133">
        <v>21</v>
      </c>
      <c r="D133">
        <v>32</v>
      </c>
      <c r="F133">
        <v>210</v>
      </c>
      <c r="G133">
        <v>907</v>
      </c>
      <c r="H133">
        <v>14</v>
      </c>
      <c r="I133">
        <v>422</v>
      </c>
      <c r="J133">
        <v>12</v>
      </c>
      <c r="K133" s="1">
        <v>53101</v>
      </c>
      <c r="L133" s="1">
        <v>19506</v>
      </c>
      <c r="M133" t="s">
        <v>54</v>
      </c>
    </row>
    <row r="134" spans="1:13" x14ac:dyDescent="0.25">
      <c r="A134" t="s">
        <v>145</v>
      </c>
      <c r="B134" s="1">
        <v>1117</v>
      </c>
      <c r="C134">
        <v>36</v>
      </c>
      <c r="D134">
        <v>49</v>
      </c>
      <c r="E134">
        <v>3</v>
      </c>
      <c r="F134">
        <v>139</v>
      </c>
      <c r="G134">
        <v>929</v>
      </c>
      <c r="H134">
        <v>15</v>
      </c>
      <c r="I134">
        <v>536</v>
      </c>
      <c r="J134">
        <v>24</v>
      </c>
      <c r="K134" s="1">
        <v>10859</v>
      </c>
      <c r="L134" s="1">
        <v>5212</v>
      </c>
      <c r="M134" t="s">
        <v>54</v>
      </c>
    </row>
    <row r="135" spans="1:13" x14ac:dyDescent="0.25">
      <c r="A135" t="s">
        <v>146</v>
      </c>
      <c r="B135" s="1">
        <v>1069</v>
      </c>
      <c r="C135">
        <v>50</v>
      </c>
      <c r="D135">
        <v>6</v>
      </c>
      <c r="E135">
        <v>2</v>
      </c>
      <c r="F135">
        <v>176</v>
      </c>
      <c r="G135">
        <v>887</v>
      </c>
      <c r="H135">
        <v>3</v>
      </c>
      <c r="I135">
        <v>209</v>
      </c>
      <c r="J135">
        <v>1</v>
      </c>
      <c r="M135" t="s">
        <v>56</v>
      </c>
    </row>
    <row r="136" spans="1:13" x14ac:dyDescent="0.25">
      <c r="A136" t="s">
        <v>147</v>
      </c>
      <c r="B136" s="1">
        <v>1049</v>
      </c>
      <c r="C136">
        <v>72</v>
      </c>
      <c r="D136">
        <v>9</v>
      </c>
      <c r="E136">
        <v>1</v>
      </c>
      <c r="F136">
        <v>175</v>
      </c>
      <c r="G136">
        <v>865</v>
      </c>
      <c r="H136">
        <v>5</v>
      </c>
      <c r="I136">
        <v>192</v>
      </c>
      <c r="J136">
        <v>2</v>
      </c>
      <c r="K136" s="1">
        <v>37732</v>
      </c>
      <c r="L136" s="1">
        <v>6911</v>
      </c>
      <c r="M136" t="s">
        <v>54</v>
      </c>
    </row>
    <row r="137" spans="1:13" x14ac:dyDescent="0.25">
      <c r="A137" t="s">
        <v>148</v>
      </c>
      <c r="B137" s="1">
        <v>1022</v>
      </c>
      <c r="C137">
        <v>4</v>
      </c>
      <c r="D137">
        <v>4</v>
      </c>
      <c r="F137">
        <v>533</v>
      </c>
      <c r="G137">
        <v>485</v>
      </c>
      <c r="H137">
        <v>9</v>
      </c>
      <c r="I137">
        <v>136</v>
      </c>
      <c r="J137">
        <v>0.5</v>
      </c>
      <c r="K137" s="1">
        <v>131786</v>
      </c>
      <c r="L137" s="1">
        <v>17579</v>
      </c>
      <c r="M137" t="s">
        <v>56</v>
      </c>
    </row>
    <row r="138" spans="1:13" x14ac:dyDescent="0.25">
      <c r="A138" t="s">
        <v>149</v>
      </c>
      <c r="B138">
        <v>996</v>
      </c>
      <c r="D138">
        <v>22</v>
      </c>
      <c r="F138">
        <v>164</v>
      </c>
      <c r="G138">
        <v>810</v>
      </c>
      <c r="I138">
        <v>38</v>
      </c>
      <c r="J138">
        <v>0.8</v>
      </c>
      <c r="M138" t="s">
        <v>58</v>
      </c>
    </row>
    <row r="139" spans="1:13" x14ac:dyDescent="0.25">
      <c r="A139" t="s">
        <v>151</v>
      </c>
      <c r="B139">
        <v>923</v>
      </c>
      <c r="C139">
        <v>61</v>
      </c>
      <c r="D139">
        <v>31</v>
      </c>
      <c r="E139">
        <v>4</v>
      </c>
      <c r="F139">
        <v>192</v>
      </c>
      <c r="G139">
        <v>700</v>
      </c>
      <c r="H139">
        <v>16</v>
      </c>
      <c r="I139">
        <v>81</v>
      </c>
      <c r="J139">
        <v>3</v>
      </c>
      <c r="K139" s="1">
        <v>21837</v>
      </c>
      <c r="L139" s="1">
        <v>1928</v>
      </c>
      <c r="M139" t="s">
        <v>55</v>
      </c>
    </row>
    <row r="140" spans="1:13" x14ac:dyDescent="0.25">
      <c r="A140" t="s">
        <v>150</v>
      </c>
      <c r="B140">
        <v>906</v>
      </c>
      <c r="C140">
        <v>66</v>
      </c>
      <c r="D140">
        <v>30</v>
      </c>
      <c r="F140">
        <v>99</v>
      </c>
      <c r="G140">
        <v>777</v>
      </c>
      <c r="I140">
        <v>23</v>
      </c>
      <c r="J140">
        <v>0.8</v>
      </c>
      <c r="K140" s="1"/>
      <c r="L140" s="1"/>
      <c r="M140" t="s">
        <v>56</v>
      </c>
    </row>
    <row r="141" spans="1:13" x14ac:dyDescent="0.25">
      <c r="A141" t="s">
        <v>152</v>
      </c>
      <c r="B141">
        <v>846</v>
      </c>
      <c r="C141">
        <v>46</v>
      </c>
      <c r="D141">
        <v>41</v>
      </c>
      <c r="E141">
        <v>3</v>
      </c>
      <c r="F141">
        <v>141</v>
      </c>
      <c r="G141">
        <v>664</v>
      </c>
      <c r="H141">
        <v>37</v>
      </c>
      <c r="I141">
        <v>122</v>
      </c>
      <c r="J141">
        <v>6</v>
      </c>
      <c r="K141" s="1">
        <v>18502</v>
      </c>
      <c r="L141" s="1">
        <v>2663</v>
      </c>
      <c r="M141" t="s">
        <v>54</v>
      </c>
    </row>
    <row r="142" spans="1:13" x14ac:dyDescent="0.25">
      <c r="A142" t="s">
        <v>153</v>
      </c>
      <c r="B142">
        <v>822</v>
      </c>
      <c r="D142">
        <v>37</v>
      </c>
      <c r="F142">
        <v>43</v>
      </c>
      <c r="G142">
        <v>742</v>
      </c>
      <c r="H142">
        <v>89</v>
      </c>
      <c r="I142">
        <v>70</v>
      </c>
      <c r="J142">
        <v>3</v>
      </c>
      <c r="K142" s="1">
        <v>13930</v>
      </c>
      <c r="L142" s="1">
        <v>1179</v>
      </c>
      <c r="M142" t="s">
        <v>58</v>
      </c>
    </row>
    <row r="143" spans="1:13" x14ac:dyDescent="0.25">
      <c r="A143" t="s">
        <v>154</v>
      </c>
      <c r="B143">
        <v>750</v>
      </c>
      <c r="C143">
        <v>15</v>
      </c>
      <c r="D143">
        <v>12</v>
      </c>
      <c r="F143">
        <v>77</v>
      </c>
      <c r="G143">
        <v>661</v>
      </c>
      <c r="H143">
        <v>8</v>
      </c>
      <c r="I143">
        <v>621</v>
      </c>
      <c r="J143">
        <v>10</v>
      </c>
      <c r="K143" s="1">
        <v>29075</v>
      </c>
      <c r="L143" s="1">
        <v>24081</v>
      </c>
      <c r="M143" t="s">
        <v>56</v>
      </c>
    </row>
    <row r="144" spans="1:13" x14ac:dyDescent="0.25">
      <c r="A144" t="s">
        <v>155</v>
      </c>
      <c r="B144">
        <v>732</v>
      </c>
      <c r="C144">
        <v>141</v>
      </c>
      <c r="D144">
        <v>2</v>
      </c>
      <c r="F144">
        <v>76</v>
      </c>
      <c r="G144">
        <v>654</v>
      </c>
      <c r="I144">
        <v>741</v>
      </c>
      <c r="J144">
        <v>2</v>
      </c>
      <c r="K144" s="1">
        <v>7486</v>
      </c>
      <c r="L144" s="1">
        <v>7577</v>
      </c>
      <c r="M144" t="s">
        <v>58</v>
      </c>
    </row>
    <row r="145" spans="1:13" x14ac:dyDescent="0.25">
      <c r="A145" t="s">
        <v>156</v>
      </c>
      <c r="B145">
        <v>712</v>
      </c>
      <c r="D145">
        <v>13</v>
      </c>
      <c r="F145">
        <v>644</v>
      </c>
      <c r="G145">
        <v>55</v>
      </c>
      <c r="H145">
        <v>7</v>
      </c>
    </row>
    <row r="146" spans="1:13" x14ac:dyDescent="0.25">
      <c r="A146" t="s">
        <v>157</v>
      </c>
      <c r="B146">
        <v>696</v>
      </c>
      <c r="C146">
        <v>23</v>
      </c>
      <c r="D146">
        <v>35</v>
      </c>
      <c r="E146">
        <v>2</v>
      </c>
      <c r="F146">
        <v>191</v>
      </c>
      <c r="G146">
        <v>470</v>
      </c>
      <c r="H146">
        <v>17</v>
      </c>
      <c r="I146" s="1">
        <v>9008</v>
      </c>
      <c r="J146">
        <v>453</v>
      </c>
      <c r="K146" s="1">
        <v>1673</v>
      </c>
      <c r="L146" s="1">
        <v>21653</v>
      </c>
      <c r="M146" t="s">
        <v>54</v>
      </c>
    </row>
    <row r="147" spans="1:13" x14ac:dyDescent="0.25">
      <c r="A147" t="s">
        <v>158</v>
      </c>
      <c r="B147">
        <v>688</v>
      </c>
      <c r="C147">
        <v>34</v>
      </c>
      <c r="D147">
        <v>6</v>
      </c>
      <c r="F147">
        <v>193</v>
      </c>
      <c r="G147">
        <v>489</v>
      </c>
      <c r="I147">
        <v>26</v>
      </c>
      <c r="J147">
        <v>0.2</v>
      </c>
      <c r="M147" t="s">
        <v>58</v>
      </c>
    </row>
    <row r="148" spans="1:13" x14ac:dyDescent="0.25">
      <c r="A148" t="s">
        <v>159</v>
      </c>
      <c r="B148">
        <v>682</v>
      </c>
      <c r="C148">
        <v>7</v>
      </c>
      <c r="D148">
        <v>5</v>
      </c>
      <c r="F148">
        <v>88</v>
      </c>
      <c r="G148">
        <v>589</v>
      </c>
      <c r="H148">
        <v>5</v>
      </c>
      <c r="I148">
        <v>362</v>
      </c>
      <c r="J148">
        <v>3</v>
      </c>
      <c r="K148" s="1">
        <v>32837</v>
      </c>
      <c r="L148" s="1">
        <v>17409</v>
      </c>
      <c r="M148" t="s">
        <v>54</v>
      </c>
    </row>
    <row r="149" spans="1:13" x14ac:dyDescent="0.25">
      <c r="A149" t="s">
        <v>160</v>
      </c>
      <c r="B149">
        <v>668</v>
      </c>
      <c r="C149">
        <v>5</v>
      </c>
      <c r="D149">
        <v>21</v>
      </c>
      <c r="F149">
        <v>86</v>
      </c>
      <c r="G149">
        <v>561</v>
      </c>
      <c r="H149">
        <v>30</v>
      </c>
      <c r="I149">
        <v>98</v>
      </c>
      <c r="J149">
        <v>3</v>
      </c>
      <c r="K149" s="1">
        <v>19185</v>
      </c>
      <c r="L149" s="1">
        <v>2811</v>
      </c>
      <c r="M149" t="s">
        <v>56</v>
      </c>
    </row>
    <row r="150" spans="1:13" x14ac:dyDescent="0.25">
      <c r="A150" t="s">
        <v>161</v>
      </c>
      <c r="B150">
        <v>642</v>
      </c>
      <c r="D150">
        <v>4</v>
      </c>
      <c r="F150">
        <v>74</v>
      </c>
      <c r="G150">
        <v>564</v>
      </c>
      <c r="H150">
        <v>11</v>
      </c>
      <c r="I150">
        <v>126</v>
      </c>
      <c r="J150">
        <v>0.8</v>
      </c>
      <c r="K150" s="1">
        <v>9396</v>
      </c>
      <c r="L150" s="1">
        <v>1844</v>
      </c>
      <c r="M150" t="s">
        <v>55</v>
      </c>
    </row>
    <row r="151" spans="1:13" x14ac:dyDescent="0.25">
      <c r="A151" t="s">
        <v>162</v>
      </c>
      <c r="B151">
        <v>641</v>
      </c>
      <c r="D151">
        <v>8</v>
      </c>
      <c r="F151">
        <v>83</v>
      </c>
      <c r="G151">
        <v>550</v>
      </c>
      <c r="H151">
        <v>2</v>
      </c>
      <c r="I151">
        <v>21</v>
      </c>
      <c r="J151">
        <v>0.3</v>
      </c>
      <c r="K151" s="1">
        <v>50719</v>
      </c>
      <c r="L151" s="1">
        <v>1632</v>
      </c>
      <c r="M151" t="s">
        <v>58</v>
      </c>
    </row>
    <row r="152" spans="1:13" x14ac:dyDescent="0.25">
      <c r="A152" t="s">
        <v>163</v>
      </c>
      <c r="B152">
        <v>609</v>
      </c>
      <c r="C152">
        <v>25</v>
      </c>
      <c r="D152">
        <v>15</v>
      </c>
      <c r="E152">
        <v>1</v>
      </c>
      <c r="F152">
        <v>105</v>
      </c>
      <c r="G152">
        <v>489</v>
      </c>
      <c r="I152">
        <v>25</v>
      </c>
      <c r="J152">
        <v>0.6</v>
      </c>
      <c r="K152" s="1">
        <v>4427</v>
      </c>
      <c r="L152">
        <v>183</v>
      </c>
      <c r="M152" t="s">
        <v>58</v>
      </c>
    </row>
    <row r="153" spans="1:13" x14ac:dyDescent="0.25">
      <c r="A153" t="s">
        <v>164</v>
      </c>
      <c r="B153">
        <v>546</v>
      </c>
      <c r="D153">
        <v>32</v>
      </c>
      <c r="F153">
        <v>257</v>
      </c>
      <c r="G153">
        <v>257</v>
      </c>
      <c r="I153">
        <v>26</v>
      </c>
      <c r="J153">
        <v>2</v>
      </c>
      <c r="M153" t="s">
        <v>58</v>
      </c>
    </row>
    <row r="154" spans="1:13" x14ac:dyDescent="0.25">
      <c r="A154" t="s">
        <v>165</v>
      </c>
      <c r="B154">
        <v>539</v>
      </c>
      <c r="C154">
        <v>21</v>
      </c>
      <c r="D154">
        <v>26</v>
      </c>
      <c r="F154">
        <v>283</v>
      </c>
      <c r="G154">
        <v>230</v>
      </c>
      <c r="H154">
        <v>5</v>
      </c>
      <c r="I154">
        <v>187</v>
      </c>
      <c r="J154">
        <v>9</v>
      </c>
      <c r="K154" s="1">
        <v>5080</v>
      </c>
      <c r="L154" s="1">
        <v>1765</v>
      </c>
      <c r="M154" t="s">
        <v>54</v>
      </c>
    </row>
    <row r="155" spans="1:13" x14ac:dyDescent="0.25">
      <c r="A155" t="s">
        <v>166</v>
      </c>
      <c r="B155">
        <v>502</v>
      </c>
      <c r="D155">
        <v>9</v>
      </c>
      <c r="F155">
        <v>286</v>
      </c>
      <c r="G155">
        <v>207</v>
      </c>
      <c r="H155">
        <v>13</v>
      </c>
      <c r="I155">
        <v>145</v>
      </c>
      <c r="J155">
        <v>3</v>
      </c>
      <c r="K155" s="1">
        <v>11239</v>
      </c>
      <c r="L155" s="1">
        <v>3235</v>
      </c>
      <c r="M155" t="s">
        <v>57</v>
      </c>
    </row>
    <row r="156" spans="1:13" x14ac:dyDescent="0.25">
      <c r="A156" t="s">
        <v>167</v>
      </c>
      <c r="B156">
        <v>489</v>
      </c>
      <c r="C156">
        <v>23</v>
      </c>
      <c r="D156">
        <v>5</v>
      </c>
      <c r="F156">
        <v>114</v>
      </c>
      <c r="G156">
        <v>370</v>
      </c>
      <c r="H156">
        <v>5</v>
      </c>
      <c r="I156">
        <v>75</v>
      </c>
      <c r="J156">
        <v>0.8</v>
      </c>
      <c r="K156" s="1">
        <v>26147</v>
      </c>
      <c r="L156" s="1">
        <v>4008</v>
      </c>
      <c r="M156" t="s">
        <v>56</v>
      </c>
    </row>
    <row r="157" spans="1:13" x14ac:dyDescent="0.25">
      <c r="A157" t="s">
        <v>172</v>
      </c>
      <c r="B157">
        <v>477</v>
      </c>
      <c r="C157">
        <v>39</v>
      </c>
      <c r="D157">
        <v>3</v>
      </c>
      <c r="E157">
        <v>2</v>
      </c>
      <c r="F157">
        <v>59</v>
      </c>
      <c r="G157">
        <v>415</v>
      </c>
      <c r="I157">
        <v>36</v>
      </c>
      <c r="J157">
        <v>0.2</v>
      </c>
      <c r="K157" s="1"/>
      <c r="M157" t="s">
        <v>58</v>
      </c>
    </row>
    <row r="158" spans="1:13" x14ac:dyDescent="0.25">
      <c r="A158" t="s">
        <v>169</v>
      </c>
      <c r="B158">
        <v>470</v>
      </c>
      <c r="C158">
        <v>13</v>
      </c>
      <c r="D158">
        <v>20</v>
      </c>
      <c r="E158">
        <v>1</v>
      </c>
      <c r="F158">
        <v>73</v>
      </c>
      <c r="G158">
        <v>377</v>
      </c>
      <c r="I158" s="1">
        <v>2703</v>
      </c>
      <c r="J158">
        <v>115</v>
      </c>
      <c r="K158" s="1">
        <v>3320</v>
      </c>
      <c r="L158" s="1">
        <v>19095</v>
      </c>
      <c r="M158" t="s">
        <v>54</v>
      </c>
    </row>
    <row r="159" spans="1:13" x14ac:dyDescent="0.25">
      <c r="A159" t="s">
        <v>168</v>
      </c>
      <c r="B159">
        <v>465</v>
      </c>
      <c r="C159">
        <v>24</v>
      </c>
      <c r="D159">
        <v>31</v>
      </c>
      <c r="E159">
        <v>2</v>
      </c>
      <c r="F159">
        <v>26</v>
      </c>
      <c r="G159">
        <v>408</v>
      </c>
      <c r="H159">
        <v>3</v>
      </c>
      <c r="I159">
        <v>40</v>
      </c>
      <c r="J159">
        <v>3</v>
      </c>
      <c r="K159" s="1">
        <v>2185</v>
      </c>
      <c r="L159">
        <v>187</v>
      </c>
      <c r="M159" t="s">
        <v>57</v>
      </c>
    </row>
    <row r="160" spans="1:13" x14ac:dyDescent="0.25">
      <c r="A160" t="s">
        <v>170</v>
      </c>
      <c r="B160">
        <v>442</v>
      </c>
      <c r="C160">
        <v>16</v>
      </c>
      <c r="D160">
        <v>41</v>
      </c>
      <c r="E160">
        <v>6</v>
      </c>
      <c r="F160">
        <v>10</v>
      </c>
      <c r="G160">
        <v>391</v>
      </c>
      <c r="H160">
        <v>10</v>
      </c>
      <c r="I160">
        <v>45</v>
      </c>
      <c r="J160">
        <v>4</v>
      </c>
      <c r="K160" s="1">
        <v>2012</v>
      </c>
      <c r="L160">
        <v>203</v>
      </c>
      <c r="M160" t="s">
        <v>55</v>
      </c>
    </row>
    <row r="161" spans="1:13" x14ac:dyDescent="0.25">
      <c r="A161" t="s">
        <v>171</v>
      </c>
      <c r="B161">
        <v>442</v>
      </c>
      <c r="D161">
        <v>13</v>
      </c>
      <c r="F161">
        <v>152</v>
      </c>
      <c r="G161">
        <v>277</v>
      </c>
      <c r="H161">
        <v>2</v>
      </c>
      <c r="I161">
        <v>2</v>
      </c>
      <c r="J161">
        <v>0.06</v>
      </c>
      <c r="K161" s="1">
        <v>6649</v>
      </c>
      <c r="L161">
        <v>32</v>
      </c>
      <c r="M161" t="s">
        <v>58</v>
      </c>
    </row>
    <row r="162" spans="1:13" x14ac:dyDescent="0.25">
      <c r="A162" t="s">
        <v>173</v>
      </c>
      <c r="B162">
        <v>435</v>
      </c>
      <c r="C162">
        <v>9</v>
      </c>
      <c r="D162">
        <v>39</v>
      </c>
      <c r="E162">
        <v>1</v>
      </c>
      <c r="F162">
        <v>57</v>
      </c>
      <c r="G162">
        <v>339</v>
      </c>
      <c r="H162">
        <v>15</v>
      </c>
      <c r="I162" s="1">
        <v>12820</v>
      </c>
      <c r="J162" s="1">
        <v>1149</v>
      </c>
      <c r="K162">
        <v>846</v>
      </c>
      <c r="L162" s="1">
        <v>24933</v>
      </c>
      <c r="M162" t="s">
        <v>54</v>
      </c>
    </row>
    <row r="163" spans="1:13" x14ac:dyDescent="0.25">
      <c r="A163" t="s">
        <v>174</v>
      </c>
      <c r="B163">
        <v>422</v>
      </c>
      <c r="C163">
        <v>10</v>
      </c>
      <c r="D163">
        <v>3</v>
      </c>
      <c r="F163">
        <v>91</v>
      </c>
      <c r="G163">
        <v>328</v>
      </c>
      <c r="H163">
        <v>4</v>
      </c>
      <c r="I163">
        <v>956</v>
      </c>
      <c r="J163">
        <v>7</v>
      </c>
      <c r="K163" s="1">
        <v>21164</v>
      </c>
      <c r="L163" s="1">
        <v>47932</v>
      </c>
      <c r="M163" t="s">
        <v>54</v>
      </c>
    </row>
    <row r="164" spans="1:13" x14ac:dyDescent="0.25">
      <c r="A164" t="s">
        <v>175</v>
      </c>
      <c r="B164">
        <v>407</v>
      </c>
      <c r="C164">
        <v>5</v>
      </c>
      <c r="D164">
        <v>7</v>
      </c>
      <c r="F164">
        <v>265</v>
      </c>
      <c r="G164">
        <v>135</v>
      </c>
      <c r="H164">
        <v>5</v>
      </c>
      <c r="I164">
        <v>40</v>
      </c>
      <c r="J164">
        <v>0.7</v>
      </c>
      <c r="K164" s="1">
        <v>20500</v>
      </c>
      <c r="L164" s="1">
        <v>2009</v>
      </c>
      <c r="M164" t="s">
        <v>56</v>
      </c>
    </row>
    <row r="165" spans="1:13" x14ac:dyDescent="0.25">
      <c r="A165" t="s">
        <v>176</v>
      </c>
      <c r="B165">
        <v>402</v>
      </c>
      <c r="C165">
        <v>28</v>
      </c>
      <c r="D165">
        <v>2</v>
      </c>
      <c r="F165">
        <v>69</v>
      </c>
      <c r="G165">
        <v>331</v>
      </c>
      <c r="I165">
        <v>79</v>
      </c>
      <c r="J165">
        <v>0.4</v>
      </c>
      <c r="K165" s="1">
        <v>17329</v>
      </c>
      <c r="L165" s="1">
        <v>3397</v>
      </c>
      <c r="M165" t="s">
        <v>56</v>
      </c>
    </row>
    <row r="166" spans="1:13" x14ac:dyDescent="0.25">
      <c r="A166" t="s">
        <v>178</v>
      </c>
      <c r="B166">
        <v>402</v>
      </c>
      <c r="C166">
        <v>8</v>
      </c>
      <c r="F166">
        <v>237</v>
      </c>
      <c r="G166">
        <v>165</v>
      </c>
      <c r="H166">
        <v>4</v>
      </c>
      <c r="I166">
        <v>449</v>
      </c>
      <c r="K166" s="1"/>
      <c r="L166" s="1"/>
      <c r="M166" t="s">
        <v>58</v>
      </c>
    </row>
    <row r="167" spans="1:13" x14ac:dyDescent="0.25">
      <c r="A167" t="s">
        <v>177</v>
      </c>
      <c r="B167">
        <v>395</v>
      </c>
      <c r="D167">
        <v>6</v>
      </c>
      <c r="F167">
        <v>166</v>
      </c>
      <c r="G167">
        <v>223</v>
      </c>
      <c r="I167">
        <v>17</v>
      </c>
      <c r="J167">
        <v>0.3</v>
      </c>
      <c r="K167" s="1">
        <v>51603</v>
      </c>
      <c r="L167" s="1">
        <v>2167</v>
      </c>
      <c r="M167" t="s">
        <v>56</v>
      </c>
    </row>
    <row r="168" spans="1:13" x14ac:dyDescent="0.25">
      <c r="A168" t="s">
        <v>179</v>
      </c>
      <c r="B168">
        <v>370</v>
      </c>
      <c r="C168">
        <v>22</v>
      </c>
      <c r="D168">
        <v>3</v>
      </c>
      <c r="F168">
        <v>79</v>
      </c>
      <c r="G168">
        <v>288</v>
      </c>
      <c r="H168">
        <v>6</v>
      </c>
      <c r="I168">
        <v>93</v>
      </c>
      <c r="J168">
        <v>0.8</v>
      </c>
      <c r="K168" s="1">
        <v>5027</v>
      </c>
      <c r="L168" s="1">
        <v>1260</v>
      </c>
      <c r="M168" t="s">
        <v>56</v>
      </c>
    </row>
    <row r="169" spans="1:13" x14ac:dyDescent="0.25">
      <c r="A169" t="s">
        <v>180</v>
      </c>
      <c r="B169">
        <v>342</v>
      </c>
      <c r="C169">
        <v>7</v>
      </c>
      <c r="D169">
        <v>2</v>
      </c>
      <c r="F169">
        <v>198</v>
      </c>
      <c r="G169">
        <v>142</v>
      </c>
      <c r="H169">
        <v>1</v>
      </c>
      <c r="I169">
        <v>20</v>
      </c>
      <c r="J169">
        <v>0.1</v>
      </c>
      <c r="M169" t="s">
        <v>58</v>
      </c>
    </row>
    <row r="170" spans="1:13" x14ac:dyDescent="0.25">
      <c r="A170" t="s">
        <v>181</v>
      </c>
      <c r="B170">
        <v>324</v>
      </c>
      <c r="D170">
        <v>9</v>
      </c>
      <c r="F170">
        <v>108</v>
      </c>
      <c r="G170">
        <v>207</v>
      </c>
      <c r="H170">
        <v>3</v>
      </c>
      <c r="I170">
        <v>255</v>
      </c>
      <c r="J170">
        <v>7</v>
      </c>
      <c r="K170" s="1">
        <v>9755</v>
      </c>
      <c r="L170" s="1">
        <v>7670</v>
      </c>
      <c r="M170" t="s">
        <v>58</v>
      </c>
    </row>
    <row r="171" spans="1:13" x14ac:dyDescent="0.25">
      <c r="A171" t="s">
        <v>182</v>
      </c>
      <c r="B171">
        <v>303</v>
      </c>
      <c r="D171">
        <v>5</v>
      </c>
      <c r="E171">
        <v>1</v>
      </c>
      <c r="F171">
        <v>55</v>
      </c>
      <c r="G171">
        <v>243</v>
      </c>
      <c r="H171">
        <v>7</v>
      </c>
      <c r="I171">
        <v>482</v>
      </c>
      <c r="J171">
        <v>8</v>
      </c>
      <c r="K171" s="1">
        <v>3874</v>
      </c>
      <c r="L171" s="1">
        <v>6168</v>
      </c>
      <c r="M171" t="s">
        <v>54</v>
      </c>
    </row>
    <row r="172" spans="1:13" x14ac:dyDescent="0.25">
      <c r="A172" t="s">
        <v>183</v>
      </c>
      <c r="B172">
        <v>291</v>
      </c>
      <c r="C172">
        <v>7</v>
      </c>
      <c r="D172">
        <v>4</v>
      </c>
      <c r="F172">
        <v>169</v>
      </c>
      <c r="G172">
        <v>118</v>
      </c>
      <c r="H172">
        <v>11</v>
      </c>
      <c r="I172" s="1">
        <v>3422</v>
      </c>
      <c r="J172">
        <v>47</v>
      </c>
      <c r="K172" s="1">
        <v>2375</v>
      </c>
      <c r="L172" s="1">
        <v>27930</v>
      </c>
      <c r="M172" t="s">
        <v>54</v>
      </c>
    </row>
    <row r="173" spans="1:13" x14ac:dyDescent="0.25">
      <c r="A173" t="s">
        <v>184</v>
      </c>
      <c r="B173">
        <v>287</v>
      </c>
      <c r="C173">
        <v>20</v>
      </c>
      <c r="D173">
        <v>23</v>
      </c>
      <c r="E173">
        <v>1</v>
      </c>
      <c r="F173">
        <v>25</v>
      </c>
      <c r="G173">
        <v>239</v>
      </c>
      <c r="I173">
        <v>3</v>
      </c>
      <c r="J173">
        <v>0.3</v>
      </c>
      <c r="M173" t="s">
        <v>58</v>
      </c>
    </row>
    <row r="174" spans="1:13" x14ac:dyDescent="0.25">
      <c r="A174" t="s">
        <v>185</v>
      </c>
      <c r="B174">
        <v>268</v>
      </c>
      <c r="F174">
        <v>198</v>
      </c>
      <c r="G174">
        <v>70</v>
      </c>
      <c r="H174">
        <v>8</v>
      </c>
      <c r="I174">
        <v>3</v>
      </c>
      <c r="K174" s="1">
        <v>206253</v>
      </c>
      <c r="L174" s="1">
        <v>2119</v>
      </c>
      <c r="M174" t="s">
        <v>56</v>
      </c>
    </row>
    <row r="175" spans="1:13" x14ac:dyDescent="0.25">
      <c r="A175" t="s">
        <v>186</v>
      </c>
      <c r="B175">
        <v>246</v>
      </c>
      <c r="C175">
        <v>12</v>
      </c>
      <c r="D175">
        <v>11</v>
      </c>
      <c r="F175">
        <v>53</v>
      </c>
      <c r="G175">
        <v>182</v>
      </c>
      <c r="H175">
        <v>2</v>
      </c>
      <c r="I175">
        <v>5</v>
      </c>
      <c r="J175">
        <v>0.2</v>
      </c>
      <c r="K175" s="1">
        <v>10784</v>
      </c>
      <c r="L175">
        <v>201</v>
      </c>
      <c r="M175" t="s">
        <v>58</v>
      </c>
    </row>
    <row r="176" spans="1:13" x14ac:dyDescent="0.25">
      <c r="A176" t="s">
        <v>187</v>
      </c>
      <c r="B176">
        <v>245</v>
      </c>
      <c r="C176">
        <v>12</v>
      </c>
      <c r="D176">
        <v>4</v>
      </c>
      <c r="E176">
        <v>1</v>
      </c>
      <c r="F176">
        <v>117</v>
      </c>
      <c r="G176">
        <v>124</v>
      </c>
      <c r="H176">
        <v>6</v>
      </c>
      <c r="I176">
        <v>898</v>
      </c>
      <c r="J176">
        <v>15</v>
      </c>
      <c r="K176" s="1">
        <v>1700</v>
      </c>
      <c r="L176" s="1">
        <v>6231</v>
      </c>
      <c r="M176" t="s">
        <v>58</v>
      </c>
    </row>
    <row r="177" spans="1:13" x14ac:dyDescent="0.25">
      <c r="A177" t="s">
        <v>188</v>
      </c>
      <c r="B177">
        <v>244</v>
      </c>
      <c r="C177">
        <v>6</v>
      </c>
      <c r="D177">
        <v>7</v>
      </c>
      <c r="F177">
        <v>77</v>
      </c>
      <c r="G177">
        <v>160</v>
      </c>
      <c r="H177">
        <v>1</v>
      </c>
      <c r="I177">
        <v>11</v>
      </c>
      <c r="J177">
        <v>0.3</v>
      </c>
      <c r="K177" s="1">
        <v>4768</v>
      </c>
      <c r="L177">
        <v>223</v>
      </c>
      <c r="M177" t="s">
        <v>56</v>
      </c>
    </row>
    <row r="178" spans="1:13" x14ac:dyDescent="0.25">
      <c r="A178" t="s">
        <v>189</v>
      </c>
      <c r="B178">
        <v>214</v>
      </c>
      <c r="C178">
        <v>18</v>
      </c>
      <c r="D178">
        <v>7</v>
      </c>
      <c r="E178">
        <v>2</v>
      </c>
      <c r="F178">
        <v>21</v>
      </c>
      <c r="G178">
        <v>186</v>
      </c>
      <c r="H178">
        <v>3</v>
      </c>
      <c r="I178">
        <v>12</v>
      </c>
      <c r="J178">
        <v>0.4</v>
      </c>
      <c r="K178" s="1">
        <v>7200</v>
      </c>
      <c r="L178">
        <v>402</v>
      </c>
      <c r="M178" t="s">
        <v>55</v>
      </c>
    </row>
    <row r="179" spans="1:13" x14ac:dyDescent="0.25">
      <c r="A179" t="s">
        <v>190</v>
      </c>
      <c r="B179">
        <v>204</v>
      </c>
      <c r="D179">
        <v>9</v>
      </c>
      <c r="F179">
        <v>111</v>
      </c>
      <c r="G179">
        <v>84</v>
      </c>
      <c r="H179">
        <v>4</v>
      </c>
      <c r="I179">
        <v>7</v>
      </c>
      <c r="J179">
        <v>0.3</v>
      </c>
      <c r="K179" s="1">
        <v>268503</v>
      </c>
      <c r="L179" s="1">
        <v>9442</v>
      </c>
      <c r="M179" t="s">
        <v>57</v>
      </c>
    </row>
    <row r="180" spans="1:13" x14ac:dyDescent="0.25">
      <c r="A180" t="s">
        <v>191</v>
      </c>
      <c r="B180">
        <v>199</v>
      </c>
      <c r="C180">
        <v>25</v>
      </c>
      <c r="D180">
        <v>8</v>
      </c>
      <c r="F180">
        <v>30</v>
      </c>
      <c r="G180">
        <v>161</v>
      </c>
      <c r="H180">
        <v>1</v>
      </c>
      <c r="I180">
        <v>28</v>
      </c>
      <c r="J180">
        <v>1</v>
      </c>
      <c r="K180" s="1">
        <v>4612</v>
      </c>
      <c r="L180">
        <v>647</v>
      </c>
      <c r="M180" t="s">
        <v>57</v>
      </c>
    </row>
    <row r="181" spans="1:13" x14ac:dyDescent="0.25">
      <c r="A181" t="s">
        <v>192</v>
      </c>
      <c r="B181">
        <v>184</v>
      </c>
      <c r="F181">
        <v>171</v>
      </c>
      <c r="G181">
        <v>13</v>
      </c>
      <c r="I181" s="1">
        <v>3766</v>
      </c>
      <c r="K181" s="1">
        <v>5846</v>
      </c>
      <c r="L181" s="1">
        <v>119641</v>
      </c>
      <c r="M181" t="s">
        <v>54</v>
      </c>
    </row>
    <row r="182" spans="1:13" x14ac:dyDescent="0.25">
      <c r="A182" t="s">
        <v>193</v>
      </c>
      <c r="B182">
        <v>177</v>
      </c>
      <c r="C182">
        <v>13</v>
      </c>
      <c r="D182">
        <v>7</v>
      </c>
      <c r="E182">
        <v>1</v>
      </c>
      <c r="F182">
        <v>38</v>
      </c>
      <c r="G182">
        <v>132</v>
      </c>
      <c r="H182">
        <v>2</v>
      </c>
      <c r="I182">
        <v>27</v>
      </c>
      <c r="J182">
        <v>1</v>
      </c>
      <c r="K182" s="1">
        <v>9267</v>
      </c>
      <c r="L182" s="1">
        <v>1429</v>
      </c>
      <c r="M182" t="s">
        <v>55</v>
      </c>
    </row>
    <row r="183" spans="1:13" x14ac:dyDescent="0.25">
      <c r="A183" t="s">
        <v>194</v>
      </c>
      <c r="B183">
        <v>171</v>
      </c>
      <c r="D183">
        <v>13</v>
      </c>
      <c r="F183">
        <v>34</v>
      </c>
      <c r="G183">
        <v>124</v>
      </c>
      <c r="I183">
        <v>8</v>
      </c>
      <c r="J183">
        <v>0.6</v>
      </c>
      <c r="M183" t="s">
        <v>58</v>
      </c>
    </row>
    <row r="184" spans="1:13" x14ac:dyDescent="0.25">
      <c r="A184" t="s">
        <v>195</v>
      </c>
      <c r="B184">
        <v>158</v>
      </c>
      <c r="D184">
        <v>8</v>
      </c>
      <c r="F184">
        <v>73</v>
      </c>
      <c r="G184">
        <v>77</v>
      </c>
      <c r="H184">
        <v>17</v>
      </c>
      <c r="I184">
        <v>421</v>
      </c>
      <c r="J184">
        <v>21</v>
      </c>
      <c r="M184" t="s">
        <v>55</v>
      </c>
    </row>
    <row r="185" spans="1:13" x14ac:dyDescent="0.25">
      <c r="A185" t="s">
        <v>209</v>
      </c>
      <c r="B185">
        <v>147</v>
      </c>
      <c r="C185">
        <v>53</v>
      </c>
      <c r="D185">
        <v>5</v>
      </c>
      <c r="E185">
        <v>1</v>
      </c>
      <c r="F185">
        <v>11</v>
      </c>
      <c r="G185">
        <v>131</v>
      </c>
      <c r="H185">
        <v>4</v>
      </c>
      <c r="I185">
        <v>2</v>
      </c>
      <c r="J185">
        <v>0.08</v>
      </c>
      <c r="M185" t="s">
        <v>58</v>
      </c>
    </row>
    <row r="186" spans="1:13" x14ac:dyDescent="0.25">
      <c r="A186" t="s">
        <v>196</v>
      </c>
      <c r="B186">
        <v>145</v>
      </c>
      <c r="D186">
        <v>8</v>
      </c>
      <c r="F186">
        <v>67</v>
      </c>
      <c r="G186">
        <v>70</v>
      </c>
      <c r="H186">
        <v>13</v>
      </c>
      <c r="I186">
        <v>362</v>
      </c>
      <c r="J186">
        <v>20</v>
      </c>
      <c r="K186" s="1"/>
      <c r="M186" t="s">
        <v>55</v>
      </c>
    </row>
    <row r="187" spans="1:13" x14ac:dyDescent="0.25">
      <c r="A187" t="s">
        <v>202</v>
      </c>
      <c r="B187">
        <v>143</v>
      </c>
      <c r="C187">
        <v>26</v>
      </c>
      <c r="D187">
        <v>6</v>
      </c>
      <c r="E187">
        <v>1</v>
      </c>
      <c r="F187">
        <v>11</v>
      </c>
      <c r="G187">
        <v>126</v>
      </c>
      <c r="I187">
        <v>26</v>
      </c>
      <c r="J187">
        <v>1</v>
      </c>
      <c r="K187" s="1"/>
      <c r="M187" t="s">
        <v>58</v>
      </c>
    </row>
    <row r="188" spans="1:13" x14ac:dyDescent="0.25">
      <c r="A188" t="s">
        <v>197</v>
      </c>
      <c r="B188">
        <v>143</v>
      </c>
      <c r="D188">
        <v>5</v>
      </c>
      <c r="F188">
        <v>25</v>
      </c>
      <c r="G188">
        <v>113</v>
      </c>
      <c r="I188">
        <v>48</v>
      </c>
      <c r="J188">
        <v>2</v>
      </c>
      <c r="K188" s="1">
        <v>1424</v>
      </c>
      <c r="L188" s="1">
        <v>481</v>
      </c>
      <c r="M188" t="s">
        <v>55</v>
      </c>
    </row>
    <row r="189" spans="1:13" x14ac:dyDescent="0.25">
      <c r="A189" t="s">
        <v>198</v>
      </c>
      <c r="B189">
        <v>138</v>
      </c>
      <c r="F189">
        <v>60</v>
      </c>
      <c r="G189">
        <v>78</v>
      </c>
      <c r="I189" s="1">
        <v>11</v>
      </c>
      <c r="K189" s="1">
        <v>6237</v>
      </c>
      <c r="L189" s="1">
        <v>482</v>
      </c>
      <c r="M189" t="s">
        <v>58</v>
      </c>
    </row>
    <row r="190" spans="1:13" x14ac:dyDescent="0.25">
      <c r="A190" t="s">
        <v>199</v>
      </c>
      <c r="B190">
        <v>136</v>
      </c>
      <c r="D190">
        <v>1</v>
      </c>
      <c r="F190">
        <v>112</v>
      </c>
      <c r="G190">
        <v>23</v>
      </c>
      <c r="H190">
        <v>2</v>
      </c>
      <c r="I190" s="1">
        <v>311</v>
      </c>
      <c r="J190">
        <v>2</v>
      </c>
      <c r="K190" s="1">
        <v>11089</v>
      </c>
      <c r="L190" s="1">
        <v>25348</v>
      </c>
      <c r="M190" t="s">
        <v>56</v>
      </c>
    </row>
    <row r="191" spans="1:13" x14ac:dyDescent="0.25">
      <c r="A191" t="s">
        <v>200</v>
      </c>
      <c r="B191">
        <v>132</v>
      </c>
      <c r="C191">
        <v>1</v>
      </c>
      <c r="F191">
        <v>105</v>
      </c>
      <c r="G191">
        <v>27</v>
      </c>
      <c r="H191">
        <v>1</v>
      </c>
      <c r="I191" s="1">
        <v>3918</v>
      </c>
      <c r="K191" s="1">
        <v>1760</v>
      </c>
      <c r="L191" s="1">
        <v>52239</v>
      </c>
      <c r="M191" t="s">
        <v>54</v>
      </c>
    </row>
    <row r="192" spans="1:13" x14ac:dyDescent="0.25">
      <c r="A192" t="s">
        <v>201</v>
      </c>
      <c r="B192">
        <v>122</v>
      </c>
      <c r="F192">
        <v>98</v>
      </c>
      <c r="G192">
        <v>24</v>
      </c>
      <c r="H192">
        <v>1</v>
      </c>
      <c r="I192">
        <v>7</v>
      </c>
      <c r="K192" s="1">
        <v>5768</v>
      </c>
      <c r="L192">
        <v>345</v>
      </c>
      <c r="M192" t="s">
        <v>56</v>
      </c>
    </row>
    <row r="193" spans="1:13" x14ac:dyDescent="0.25">
      <c r="A193" t="s">
        <v>203</v>
      </c>
      <c r="B193">
        <v>117</v>
      </c>
      <c r="C193">
        <v>6</v>
      </c>
      <c r="F193">
        <v>33</v>
      </c>
      <c r="G193">
        <v>84</v>
      </c>
      <c r="H193">
        <v>1</v>
      </c>
      <c r="I193">
        <v>4</v>
      </c>
      <c r="K193" s="1">
        <v>2357</v>
      </c>
      <c r="L193">
        <v>85</v>
      </c>
      <c r="M193" t="s">
        <v>58</v>
      </c>
    </row>
    <row r="194" spans="1:13" x14ac:dyDescent="0.25">
      <c r="A194" t="s">
        <v>204</v>
      </c>
      <c r="B194">
        <v>114</v>
      </c>
      <c r="D194">
        <v>8</v>
      </c>
      <c r="F194">
        <v>20</v>
      </c>
      <c r="G194">
        <v>86</v>
      </c>
      <c r="I194">
        <v>81</v>
      </c>
      <c r="J194">
        <v>6</v>
      </c>
      <c r="K194" s="1">
        <v>1298</v>
      </c>
      <c r="L194">
        <v>927</v>
      </c>
      <c r="M194" t="s">
        <v>55</v>
      </c>
    </row>
    <row r="195" spans="1:13" x14ac:dyDescent="0.25">
      <c r="A195" t="s">
        <v>205</v>
      </c>
      <c r="B195">
        <v>96</v>
      </c>
      <c r="C195">
        <v>4</v>
      </c>
      <c r="D195">
        <v>3</v>
      </c>
      <c r="F195">
        <v>15</v>
      </c>
      <c r="G195">
        <v>78</v>
      </c>
      <c r="H195">
        <v>1</v>
      </c>
      <c r="I195">
        <v>0.8</v>
      </c>
      <c r="J195">
        <v>0.03</v>
      </c>
      <c r="K195" s="1">
        <v>6231</v>
      </c>
      <c r="L195">
        <v>54</v>
      </c>
      <c r="M195" t="s">
        <v>58</v>
      </c>
    </row>
    <row r="196" spans="1:13" x14ac:dyDescent="0.25">
      <c r="A196" t="s">
        <v>207</v>
      </c>
      <c r="B196">
        <v>96</v>
      </c>
      <c r="C196">
        <v>1</v>
      </c>
      <c r="D196">
        <v>2</v>
      </c>
      <c r="F196">
        <v>43</v>
      </c>
      <c r="G196">
        <v>51</v>
      </c>
      <c r="H196">
        <v>1</v>
      </c>
      <c r="I196">
        <v>899</v>
      </c>
      <c r="J196">
        <v>19</v>
      </c>
      <c r="K196" s="1">
        <v>1298</v>
      </c>
      <c r="L196" s="1">
        <v>12157</v>
      </c>
      <c r="M196" t="s">
        <v>55</v>
      </c>
    </row>
    <row r="197" spans="1:13" x14ac:dyDescent="0.25">
      <c r="A197" t="s">
        <v>206</v>
      </c>
      <c r="B197">
        <v>96</v>
      </c>
      <c r="C197">
        <v>10</v>
      </c>
      <c r="F197">
        <v>61</v>
      </c>
      <c r="G197">
        <v>35</v>
      </c>
      <c r="H197">
        <v>2</v>
      </c>
      <c r="I197">
        <v>321</v>
      </c>
      <c r="K197" s="1"/>
      <c r="L197" s="1"/>
      <c r="M197" t="s">
        <v>57</v>
      </c>
    </row>
    <row r="198" spans="1:13" x14ac:dyDescent="0.25">
      <c r="A198" t="s">
        <v>208</v>
      </c>
      <c r="B198">
        <v>95</v>
      </c>
      <c r="C198">
        <v>15</v>
      </c>
      <c r="D198">
        <v>1</v>
      </c>
      <c r="F198">
        <v>6</v>
      </c>
      <c r="G198">
        <v>88</v>
      </c>
      <c r="I198">
        <v>43</v>
      </c>
      <c r="J198">
        <v>0.4</v>
      </c>
      <c r="K198">
        <v>572</v>
      </c>
      <c r="L198">
        <v>257</v>
      </c>
      <c r="M198" t="s">
        <v>58</v>
      </c>
    </row>
    <row r="199" spans="1:13" x14ac:dyDescent="0.25">
      <c r="A199" t="s">
        <v>210</v>
      </c>
      <c r="B199">
        <v>94</v>
      </c>
      <c r="C199">
        <v>1</v>
      </c>
      <c r="D199">
        <v>3</v>
      </c>
      <c r="F199">
        <v>20</v>
      </c>
      <c r="G199">
        <v>71</v>
      </c>
      <c r="H199">
        <v>3</v>
      </c>
      <c r="I199" s="1">
        <v>2395</v>
      </c>
      <c r="J199">
        <v>76</v>
      </c>
      <c r="M199" t="s">
        <v>54</v>
      </c>
    </row>
    <row r="200" spans="1:13" x14ac:dyDescent="0.25">
      <c r="A200" t="s">
        <v>211</v>
      </c>
      <c r="B200">
        <v>88</v>
      </c>
      <c r="C200">
        <v>3</v>
      </c>
      <c r="D200">
        <v>4</v>
      </c>
      <c r="F200">
        <v>5</v>
      </c>
      <c r="G200">
        <v>79</v>
      </c>
      <c r="I200">
        <v>2</v>
      </c>
      <c r="J200">
        <v>7.0000000000000007E-2</v>
      </c>
      <c r="K200" s="1">
        <v>3236</v>
      </c>
      <c r="L200">
        <v>59</v>
      </c>
      <c r="M200" t="s">
        <v>56</v>
      </c>
    </row>
    <row r="201" spans="1:13" x14ac:dyDescent="0.25">
      <c r="A201" t="s">
        <v>212</v>
      </c>
      <c r="B201">
        <v>83</v>
      </c>
      <c r="C201">
        <v>2</v>
      </c>
      <c r="D201">
        <v>5</v>
      </c>
      <c r="F201">
        <v>35</v>
      </c>
      <c r="G201">
        <v>43</v>
      </c>
      <c r="H201">
        <v>9</v>
      </c>
      <c r="I201" s="1">
        <v>1333</v>
      </c>
      <c r="J201">
        <v>80</v>
      </c>
      <c r="K201">
        <v>552</v>
      </c>
      <c r="L201" s="1">
        <v>8863</v>
      </c>
      <c r="M201" t="s">
        <v>55</v>
      </c>
    </row>
    <row r="202" spans="1:13" x14ac:dyDescent="0.25">
      <c r="A202" t="s">
        <v>213</v>
      </c>
      <c r="B202">
        <v>83</v>
      </c>
      <c r="C202">
        <v>2</v>
      </c>
      <c r="D202">
        <v>5</v>
      </c>
      <c r="F202">
        <v>48</v>
      </c>
      <c r="G202">
        <v>30</v>
      </c>
      <c r="I202">
        <v>10</v>
      </c>
      <c r="J202">
        <v>0.6</v>
      </c>
      <c r="K202" s="1">
        <v>3926</v>
      </c>
      <c r="L202">
        <v>474</v>
      </c>
      <c r="M202" t="s">
        <v>58</v>
      </c>
    </row>
    <row r="203" spans="1:13" x14ac:dyDescent="0.25">
      <c r="A203" t="s">
        <v>214</v>
      </c>
      <c r="B203">
        <v>80</v>
      </c>
      <c r="D203">
        <v>5</v>
      </c>
      <c r="F203">
        <v>2</v>
      </c>
      <c r="G203">
        <v>73</v>
      </c>
      <c r="H203">
        <v>2</v>
      </c>
      <c r="I203">
        <v>5</v>
      </c>
      <c r="J203">
        <v>0.3</v>
      </c>
      <c r="M203" t="s">
        <v>58</v>
      </c>
    </row>
    <row r="204" spans="1:13" x14ac:dyDescent="0.25">
      <c r="A204" t="s">
        <v>215</v>
      </c>
      <c r="B204">
        <v>79</v>
      </c>
      <c r="D204">
        <v>1</v>
      </c>
      <c r="F204">
        <v>55</v>
      </c>
      <c r="G204">
        <v>23</v>
      </c>
      <c r="I204" s="1">
        <v>2072</v>
      </c>
      <c r="J204">
        <v>26</v>
      </c>
      <c r="K204">
        <v>900</v>
      </c>
      <c r="L204" s="1">
        <v>23605</v>
      </c>
      <c r="M204" t="s">
        <v>54</v>
      </c>
    </row>
    <row r="205" spans="1:13" x14ac:dyDescent="0.25">
      <c r="A205" t="s">
        <v>226</v>
      </c>
      <c r="B205">
        <v>79</v>
      </c>
      <c r="C205">
        <v>28</v>
      </c>
      <c r="F205">
        <v>4</v>
      </c>
      <c r="G205">
        <v>75</v>
      </c>
      <c r="I205">
        <v>56</v>
      </c>
      <c r="K205">
        <v>854</v>
      </c>
      <c r="L205">
        <v>609</v>
      </c>
      <c r="M205" t="s">
        <v>58</v>
      </c>
    </row>
    <row r="206" spans="1:13" x14ac:dyDescent="0.25">
      <c r="A206" t="s">
        <v>216</v>
      </c>
      <c r="B206">
        <v>76</v>
      </c>
      <c r="C206">
        <v>17</v>
      </c>
      <c r="D206">
        <v>7</v>
      </c>
      <c r="E206">
        <v>1</v>
      </c>
      <c r="F206">
        <v>7</v>
      </c>
      <c r="G206">
        <v>62</v>
      </c>
      <c r="I206">
        <v>15</v>
      </c>
      <c r="J206">
        <v>1</v>
      </c>
      <c r="L206" s="1"/>
      <c r="M206" t="s">
        <v>58</v>
      </c>
    </row>
    <row r="207" spans="1:13" x14ac:dyDescent="0.25">
      <c r="A207" t="s">
        <v>217</v>
      </c>
      <c r="B207">
        <v>75</v>
      </c>
      <c r="D207">
        <v>5</v>
      </c>
      <c r="F207">
        <v>15</v>
      </c>
      <c r="G207">
        <v>55</v>
      </c>
      <c r="H207">
        <v>4</v>
      </c>
      <c r="I207">
        <v>261</v>
      </c>
      <c r="J207">
        <v>17</v>
      </c>
      <c r="K207">
        <v>900</v>
      </c>
      <c r="L207" s="1">
        <v>3132</v>
      </c>
      <c r="M207" t="s">
        <v>55</v>
      </c>
    </row>
    <row r="208" spans="1:13" x14ac:dyDescent="0.25">
      <c r="A208" t="s">
        <v>218</v>
      </c>
      <c r="B208">
        <v>61</v>
      </c>
      <c r="C208">
        <v>1</v>
      </c>
      <c r="D208">
        <v>1</v>
      </c>
      <c r="F208">
        <v>7</v>
      </c>
      <c r="G208">
        <v>53</v>
      </c>
      <c r="H208">
        <v>3</v>
      </c>
      <c r="I208" s="1">
        <v>928</v>
      </c>
      <c r="J208">
        <v>15</v>
      </c>
      <c r="K208">
        <v>690</v>
      </c>
      <c r="L208" s="1">
        <v>10499</v>
      </c>
      <c r="M208" t="s">
        <v>55</v>
      </c>
    </row>
    <row r="209" spans="1:13" x14ac:dyDescent="0.25">
      <c r="A209" t="s">
        <v>219</v>
      </c>
      <c r="B209">
        <v>57</v>
      </c>
      <c r="D209">
        <v>9</v>
      </c>
      <c r="F209">
        <v>12</v>
      </c>
      <c r="G209">
        <v>36</v>
      </c>
      <c r="H209">
        <v>6</v>
      </c>
      <c r="I209" s="1">
        <v>1329</v>
      </c>
      <c r="J209">
        <v>210</v>
      </c>
      <c r="K209">
        <v>163</v>
      </c>
      <c r="L209" s="1">
        <v>3802</v>
      </c>
      <c r="M209" t="s">
        <v>55</v>
      </c>
    </row>
    <row r="210" spans="1:13" x14ac:dyDescent="0.25">
      <c r="A210" t="s">
        <v>220</v>
      </c>
      <c r="B210">
        <v>57</v>
      </c>
      <c r="C210">
        <v>2</v>
      </c>
      <c r="D210">
        <v>6</v>
      </c>
      <c r="F210">
        <v>9</v>
      </c>
      <c r="G210">
        <v>42</v>
      </c>
      <c r="H210">
        <v>4</v>
      </c>
      <c r="I210">
        <v>72</v>
      </c>
      <c r="J210">
        <v>8</v>
      </c>
      <c r="K210">
        <v>260</v>
      </c>
      <c r="L210">
        <v>331</v>
      </c>
      <c r="M210" t="s">
        <v>57</v>
      </c>
    </row>
    <row r="211" spans="1:13" x14ac:dyDescent="0.25">
      <c r="A211" t="s">
        <v>221</v>
      </c>
      <c r="B211">
        <v>56</v>
      </c>
      <c r="D211">
        <v>1</v>
      </c>
      <c r="F211">
        <v>1</v>
      </c>
      <c r="G211">
        <v>54</v>
      </c>
      <c r="I211">
        <v>101</v>
      </c>
      <c r="J211">
        <v>2</v>
      </c>
      <c r="L211" s="1"/>
      <c r="M211" t="s">
        <v>58</v>
      </c>
    </row>
    <row r="212" spans="1:13" x14ac:dyDescent="0.25">
      <c r="A212" t="s">
        <v>222</v>
      </c>
      <c r="B212">
        <v>55</v>
      </c>
      <c r="G212">
        <v>55</v>
      </c>
      <c r="H212">
        <v>1</v>
      </c>
      <c r="I212">
        <v>196</v>
      </c>
      <c r="K212" s="1">
        <v>920</v>
      </c>
      <c r="L212" s="1">
        <v>3275</v>
      </c>
      <c r="M212" t="s">
        <v>74</v>
      </c>
    </row>
    <row r="213" spans="1:13" x14ac:dyDescent="0.25">
      <c r="A213" t="s">
        <v>223</v>
      </c>
      <c r="B213">
        <v>55</v>
      </c>
      <c r="F213">
        <v>20</v>
      </c>
      <c r="G213">
        <v>35</v>
      </c>
      <c r="I213">
        <v>1</v>
      </c>
      <c r="K213" s="1">
        <v>8855</v>
      </c>
      <c r="L213">
        <v>194</v>
      </c>
      <c r="M213" t="s">
        <v>58</v>
      </c>
    </row>
    <row r="214" spans="1:13" x14ac:dyDescent="0.25">
      <c r="A214" t="s">
        <v>224</v>
      </c>
      <c r="B214">
        <v>53</v>
      </c>
      <c r="D214">
        <v>8</v>
      </c>
      <c r="F214">
        <v>6</v>
      </c>
      <c r="G214">
        <v>39</v>
      </c>
      <c r="H214">
        <v>1</v>
      </c>
      <c r="I214">
        <v>135</v>
      </c>
      <c r="J214">
        <v>20</v>
      </c>
      <c r="K214" s="1"/>
      <c r="M214" t="s">
        <v>55</v>
      </c>
    </row>
    <row r="215" spans="1:13" x14ac:dyDescent="0.25">
      <c r="A215" t="s">
        <v>225</v>
      </c>
      <c r="B215">
        <v>52</v>
      </c>
      <c r="C215">
        <v>4</v>
      </c>
      <c r="D215">
        <v>2</v>
      </c>
      <c r="F215">
        <v>30</v>
      </c>
      <c r="G215">
        <v>20</v>
      </c>
      <c r="H215">
        <v>1</v>
      </c>
      <c r="I215">
        <v>3</v>
      </c>
      <c r="J215">
        <v>0.1</v>
      </c>
      <c r="K215" s="1">
        <v>2191</v>
      </c>
      <c r="L215">
        <v>119</v>
      </c>
      <c r="M215" t="s">
        <v>58</v>
      </c>
    </row>
    <row r="216" spans="1:13" x14ac:dyDescent="0.25">
      <c r="A216" t="s">
        <v>227</v>
      </c>
      <c r="B216">
        <v>49</v>
      </c>
      <c r="D216">
        <v>1</v>
      </c>
      <c r="F216">
        <v>11</v>
      </c>
      <c r="G216">
        <v>37</v>
      </c>
      <c r="I216">
        <v>7</v>
      </c>
      <c r="J216">
        <v>0.1</v>
      </c>
      <c r="K216">
        <v>699</v>
      </c>
      <c r="L216">
        <v>102</v>
      </c>
      <c r="M216" t="s">
        <v>58</v>
      </c>
    </row>
    <row r="217" spans="1:13" x14ac:dyDescent="0.25">
      <c r="A217" t="s">
        <v>228</v>
      </c>
      <c r="B217">
        <v>45</v>
      </c>
      <c r="F217">
        <v>16</v>
      </c>
      <c r="G217">
        <v>29</v>
      </c>
      <c r="H217">
        <v>1</v>
      </c>
      <c r="I217">
        <v>69</v>
      </c>
      <c r="M217" t="s">
        <v>56</v>
      </c>
    </row>
    <row r="218" spans="1:13" x14ac:dyDescent="0.25">
      <c r="A218" t="s">
        <v>229</v>
      </c>
      <c r="B218">
        <v>43</v>
      </c>
      <c r="C218">
        <v>2</v>
      </c>
      <c r="D218">
        <v>3</v>
      </c>
      <c r="G218">
        <v>40</v>
      </c>
      <c r="I218">
        <v>4</v>
      </c>
      <c r="J218">
        <v>0.3</v>
      </c>
      <c r="K218">
        <v>365</v>
      </c>
      <c r="L218">
        <v>32</v>
      </c>
      <c r="M218" t="s">
        <v>55</v>
      </c>
    </row>
    <row r="219" spans="1:13" x14ac:dyDescent="0.25">
      <c r="A219" t="s">
        <v>230</v>
      </c>
      <c r="B219">
        <v>43</v>
      </c>
      <c r="G219">
        <v>43</v>
      </c>
      <c r="I219">
        <v>22</v>
      </c>
      <c r="K219" s="1">
        <v>1500</v>
      </c>
      <c r="L219">
        <v>762</v>
      </c>
      <c r="M219" t="s">
        <v>58</v>
      </c>
    </row>
    <row r="220" spans="1:13" x14ac:dyDescent="0.25">
      <c r="A220" t="s">
        <v>234</v>
      </c>
      <c r="B220">
        <v>38</v>
      </c>
      <c r="C220">
        <v>5</v>
      </c>
      <c r="D220">
        <v>2</v>
      </c>
      <c r="F220">
        <v>5</v>
      </c>
      <c r="G220">
        <v>31</v>
      </c>
      <c r="I220">
        <v>2</v>
      </c>
      <c r="J220">
        <v>0.1</v>
      </c>
      <c r="M220" t="s">
        <v>56</v>
      </c>
    </row>
    <row r="221" spans="1:13" x14ac:dyDescent="0.25">
      <c r="A221" t="s">
        <v>231</v>
      </c>
      <c r="B221">
        <v>35</v>
      </c>
      <c r="D221">
        <v>2</v>
      </c>
      <c r="F221">
        <v>13</v>
      </c>
      <c r="G221">
        <v>20</v>
      </c>
      <c r="H221">
        <v>5</v>
      </c>
      <c r="I221">
        <v>905</v>
      </c>
      <c r="J221">
        <v>52</v>
      </c>
      <c r="M221" t="s">
        <v>55</v>
      </c>
    </row>
    <row r="222" spans="1:13" x14ac:dyDescent="0.25">
      <c r="A222" t="s">
        <v>232</v>
      </c>
      <c r="B222">
        <v>35</v>
      </c>
      <c r="D222">
        <v>1</v>
      </c>
      <c r="F222">
        <v>18</v>
      </c>
      <c r="G222">
        <v>16</v>
      </c>
      <c r="I222">
        <v>3</v>
      </c>
      <c r="J222">
        <v>0.08</v>
      </c>
      <c r="M222" t="s">
        <v>58</v>
      </c>
    </row>
    <row r="223" spans="1:13" x14ac:dyDescent="0.25">
      <c r="A223" t="s">
        <v>233</v>
      </c>
      <c r="B223">
        <v>35</v>
      </c>
      <c r="G223">
        <v>35</v>
      </c>
      <c r="I223">
        <v>10</v>
      </c>
      <c r="M223" t="s">
        <v>58</v>
      </c>
    </row>
    <row r="224" spans="1:13" x14ac:dyDescent="0.25">
      <c r="A224" t="s">
        <v>237</v>
      </c>
      <c r="B224">
        <v>34</v>
      </c>
      <c r="C224">
        <v>3</v>
      </c>
      <c r="F224">
        <v>2</v>
      </c>
      <c r="G224">
        <v>32</v>
      </c>
      <c r="I224">
        <v>1</v>
      </c>
      <c r="K224">
        <v>898</v>
      </c>
      <c r="L224">
        <v>29</v>
      </c>
      <c r="M224" t="s">
        <v>58</v>
      </c>
    </row>
    <row r="225" spans="1:13" x14ac:dyDescent="0.25">
      <c r="A225" t="s">
        <v>235</v>
      </c>
      <c r="B225">
        <v>32</v>
      </c>
      <c r="D225">
        <v>5</v>
      </c>
      <c r="F225">
        <v>4</v>
      </c>
      <c r="G225">
        <v>23</v>
      </c>
      <c r="I225">
        <v>0.7</v>
      </c>
      <c r="J225">
        <v>0.1</v>
      </c>
      <c r="K225" s="1"/>
      <c r="M225" t="s">
        <v>58</v>
      </c>
    </row>
    <row r="226" spans="1:13" x14ac:dyDescent="0.25">
      <c r="A226" t="s">
        <v>236</v>
      </c>
      <c r="B226">
        <v>31</v>
      </c>
      <c r="F226">
        <v>5</v>
      </c>
      <c r="G226">
        <v>26</v>
      </c>
      <c r="I226">
        <v>9</v>
      </c>
      <c r="K226" s="1">
        <v>1450</v>
      </c>
      <c r="L226">
        <v>442</v>
      </c>
      <c r="M226" t="s">
        <v>56</v>
      </c>
    </row>
    <row r="227" spans="1:13" x14ac:dyDescent="0.25">
      <c r="A227" t="s">
        <v>238</v>
      </c>
      <c r="B227">
        <v>30</v>
      </c>
      <c r="C227">
        <v>14</v>
      </c>
      <c r="F227">
        <v>2</v>
      </c>
      <c r="G227">
        <v>28</v>
      </c>
      <c r="I227">
        <v>1</v>
      </c>
      <c r="K227" s="1">
        <v>15800</v>
      </c>
      <c r="L227">
        <v>542</v>
      </c>
      <c r="M227" t="s">
        <v>56</v>
      </c>
    </row>
    <row r="228" spans="1:13" x14ac:dyDescent="0.25">
      <c r="A228" t="s">
        <v>239</v>
      </c>
      <c r="B228">
        <v>28</v>
      </c>
      <c r="C228">
        <v>3</v>
      </c>
      <c r="F228">
        <v>16</v>
      </c>
      <c r="G228">
        <v>12</v>
      </c>
      <c r="I228">
        <v>52</v>
      </c>
      <c r="K228" s="1">
        <v>3497</v>
      </c>
      <c r="L228" s="1">
        <v>6469</v>
      </c>
      <c r="M228" t="s">
        <v>56</v>
      </c>
    </row>
    <row r="229" spans="1:13" x14ac:dyDescent="0.25">
      <c r="A229" t="s">
        <v>240</v>
      </c>
      <c r="B229">
        <v>27</v>
      </c>
      <c r="F229">
        <v>5</v>
      </c>
      <c r="G229">
        <v>22</v>
      </c>
      <c r="I229">
        <v>2</v>
      </c>
      <c r="M229" t="s">
        <v>58</v>
      </c>
    </row>
    <row r="230" spans="1:13" x14ac:dyDescent="0.25">
      <c r="A230" t="s">
        <v>241</v>
      </c>
      <c r="B230">
        <v>26</v>
      </c>
      <c r="C230">
        <v>11</v>
      </c>
      <c r="G230">
        <v>26</v>
      </c>
      <c r="I230">
        <v>3</v>
      </c>
      <c r="M230" t="s">
        <v>58</v>
      </c>
    </row>
    <row r="231" spans="1:13" x14ac:dyDescent="0.25">
      <c r="A231" t="s">
        <v>242</v>
      </c>
      <c r="B231">
        <v>24</v>
      </c>
      <c r="C231">
        <v>1</v>
      </c>
      <c r="D231">
        <v>3</v>
      </c>
      <c r="F231">
        <v>2</v>
      </c>
      <c r="G231">
        <v>19</v>
      </c>
      <c r="I231">
        <v>2</v>
      </c>
      <c r="J231">
        <v>0.2</v>
      </c>
      <c r="K231" s="1">
        <v>1299</v>
      </c>
      <c r="L231">
        <v>87</v>
      </c>
      <c r="M231" t="s">
        <v>58</v>
      </c>
    </row>
    <row r="232" spans="1:13" x14ac:dyDescent="0.25">
      <c r="A232" t="s">
        <v>243</v>
      </c>
      <c r="B232">
        <v>23</v>
      </c>
      <c r="D232">
        <v>3</v>
      </c>
      <c r="F232">
        <v>3</v>
      </c>
      <c r="G232">
        <v>17</v>
      </c>
      <c r="H232">
        <v>1</v>
      </c>
      <c r="I232">
        <v>235</v>
      </c>
      <c r="J232">
        <v>31</v>
      </c>
      <c r="K232">
        <v>73</v>
      </c>
      <c r="L232">
        <v>745</v>
      </c>
      <c r="M232" t="s">
        <v>55</v>
      </c>
    </row>
    <row r="233" spans="1:13" x14ac:dyDescent="0.25">
      <c r="A233" t="s">
        <v>244</v>
      </c>
      <c r="B233">
        <v>19</v>
      </c>
      <c r="D233">
        <v>2</v>
      </c>
      <c r="F233">
        <v>5</v>
      </c>
      <c r="G233">
        <v>12</v>
      </c>
      <c r="I233">
        <v>0.6</v>
      </c>
      <c r="J233">
        <v>0.06</v>
      </c>
      <c r="M233" t="s">
        <v>58</v>
      </c>
    </row>
    <row r="234" spans="1:13" x14ac:dyDescent="0.25">
      <c r="A234" t="s">
        <v>245</v>
      </c>
      <c r="B234">
        <v>19</v>
      </c>
      <c r="F234">
        <v>2</v>
      </c>
      <c r="G234">
        <v>17</v>
      </c>
      <c r="I234">
        <v>3</v>
      </c>
      <c r="K234" s="1">
        <v>1288</v>
      </c>
      <c r="L234">
        <v>177</v>
      </c>
      <c r="M234" t="s">
        <v>56</v>
      </c>
    </row>
    <row r="235" spans="1:13" x14ac:dyDescent="0.25">
      <c r="A235" t="s">
        <v>246</v>
      </c>
      <c r="B235">
        <v>18</v>
      </c>
      <c r="D235">
        <v>2</v>
      </c>
      <c r="G235">
        <v>16</v>
      </c>
      <c r="H235">
        <v>1</v>
      </c>
      <c r="I235">
        <v>45</v>
      </c>
      <c r="J235">
        <v>5</v>
      </c>
      <c r="K235">
        <v>651</v>
      </c>
      <c r="L235" s="1">
        <v>1637</v>
      </c>
      <c r="M235" t="s">
        <v>55</v>
      </c>
    </row>
    <row r="236" spans="1:13" x14ac:dyDescent="0.25">
      <c r="A236" t="s">
        <v>247</v>
      </c>
      <c r="B236">
        <v>18</v>
      </c>
      <c r="F236">
        <v>14</v>
      </c>
      <c r="G236">
        <v>4</v>
      </c>
      <c r="H236">
        <v>1</v>
      </c>
      <c r="I236">
        <v>63</v>
      </c>
      <c r="K236" s="1">
        <v>3316</v>
      </c>
      <c r="L236" s="1">
        <v>11615</v>
      </c>
      <c r="M236" t="s">
        <v>74</v>
      </c>
    </row>
    <row r="237" spans="1:13" x14ac:dyDescent="0.25">
      <c r="A237" t="s">
        <v>248</v>
      </c>
      <c r="B237">
        <v>18</v>
      </c>
      <c r="F237">
        <v>1</v>
      </c>
      <c r="G237">
        <v>17</v>
      </c>
      <c r="I237">
        <v>14</v>
      </c>
      <c r="M237" t="s">
        <v>56</v>
      </c>
    </row>
    <row r="238" spans="1:13" x14ac:dyDescent="0.25">
      <c r="A238" t="s">
        <v>250</v>
      </c>
      <c r="B238">
        <v>17</v>
      </c>
      <c r="C238">
        <v>1</v>
      </c>
      <c r="D238">
        <v>2</v>
      </c>
      <c r="G238">
        <v>15</v>
      </c>
      <c r="H238">
        <v>1</v>
      </c>
      <c r="I238">
        <v>0.9</v>
      </c>
      <c r="J238">
        <v>0.1</v>
      </c>
      <c r="K238">
        <v>353</v>
      </c>
      <c r="L238">
        <v>18</v>
      </c>
      <c r="M238" t="s">
        <v>58</v>
      </c>
    </row>
    <row r="239" spans="1:13" x14ac:dyDescent="0.25">
      <c r="A239" t="s">
        <v>249</v>
      </c>
      <c r="B239">
        <v>17</v>
      </c>
      <c r="G239">
        <v>17</v>
      </c>
      <c r="I239">
        <v>19</v>
      </c>
      <c r="M239" t="s">
        <v>74</v>
      </c>
    </row>
    <row r="240" spans="1:13" x14ac:dyDescent="0.25">
      <c r="A240" t="s">
        <v>251</v>
      </c>
      <c r="B240">
        <v>16</v>
      </c>
      <c r="D240">
        <v>1</v>
      </c>
      <c r="F240">
        <v>8</v>
      </c>
      <c r="G240">
        <v>7</v>
      </c>
      <c r="I240">
        <v>14</v>
      </c>
      <c r="J240">
        <v>0.9</v>
      </c>
      <c r="K240">
        <v>714</v>
      </c>
      <c r="L240">
        <v>615</v>
      </c>
      <c r="M240" t="s">
        <v>58</v>
      </c>
    </row>
    <row r="241" spans="1:13" x14ac:dyDescent="0.25">
      <c r="A241" t="s">
        <v>252</v>
      </c>
      <c r="B241">
        <v>16</v>
      </c>
      <c r="F241">
        <v>8</v>
      </c>
      <c r="G241">
        <v>8</v>
      </c>
      <c r="I241">
        <v>222</v>
      </c>
      <c r="K241">
        <v>345</v>
      </c>
      <c r="L241" s="1">
        <v>4793</v>
      </c>
      <c r="M241" t="s">
        <v>55</v>
      </c>
    </row>
    <row r="242" spans="1:13" x14ac:dyDescent="0.25">
      <c r="A242" t="s">
        <v>253</v>
      </c>
      <c r="B242">
        <v>16</v>
      </c>
      <c r="F242">
        <v>4</v>
      </c>
      <c r="G242">
        <v>12</v>
      </c>
      <c r="I242">
        <v>6</v>
      </c>
      <c r="K242">
        <v>362</v>
      </c>
      <c r="L242">
        <v>142</v>
      </c>
      <c r="M242" t="s">
        <v>58</v>
      </c>
    </row>
    <row r="243" spans="1:13" x14ac:dyDescent="0.25">
      <c r="A243" t="s">
        <v>254</v>
      </c>
      <c r="B243">
        <v>15</v>
      </c>
      <c r="D243">
        <v>1</v>
      </c>
      <c r="G243">
        <v>14</v>
      </c>
      <c r="I243">
        <v>6</v>
      </c>
      <c r="J243">
        <v>0.4</v>
      </c>
      <c r="K243" s="1">
        <v>3602</v>
      </c>
      <c r="L243" s="1">
        <v>1532</v>
      </c>
      <c r="M243" t="s">
        <v>58</v>
      </c>
    </row>
    <row r="244" spans="1:13" x14ac:dyDescent="0.25">
      <c r="A244" t="s">
        <v>255</v>
      </c>
      <c r="B244">
        <v>15</v>
      </c>
      <c r="F244">
        <v>11</v>
      </c>
      <c r="G244">
        <v>4</v>
      </c>
      <c r="I244">
        <v>82</v>
      </c>
      <c r="K244">
        <v>319</v>
      </c>
      <c r="L244" s="1">
        <v>1737</v>
      </c>
      <c r="M244" t="s">
        <v>55</v>
      </c>
    </row>
    <row r="245" spans="1:13" x14ac:dyDescent="0.25">
      <c r="A245" t="s">
        <v>256</v>
      </c>
      <c r="B245">
        <v>14</v>
      </c>
      <c r="D245">
        <v>1</v>
      </c>
      <c r="F245">
        <v>10</v>
      </c>
      <c r="G245">
        <v>3</v>
      </c>
      <c r="I245">
        <v>85</v>
      </c>
      <c r="J245">
        <v>6</v>
      </c>
      <c r="K245">
        <v>230</v>
      </c>
      <c r="L245" s="1">
        <v>1402</v>
      </c>
      <c r="M245" t="s">
        <v>55</v>
      </c>
    </row>
    <row r="246" spans="1:13" x14ac:dyDescent="0.25">
      <c r="A246" t="s">
        <v>257</v>
      </c>
      <c r="B246">
        <v>14</v>
      </c>
      <c r="G246">
        <v>14</v>
      </c>
      <c r="H246">
        <v>2</v>
      </c>
      <c r="I246">
        <v>124</v>
      </c>
      <c r="K246">
        <v>92</v>
      </c>
      <c r="L246">
        <v>818</v>
      </c>
      <c r="M246" t="s">
        <v>55</v>
      </c>
    </row>
    <row r="247" spans="1:13" x14ac:dyDescent="0.25">
      <c r="A247" t="s">
        <v>258</v>
      </c>
      <c r="B247">
        <v>14</v>
      </c>
      <c r="G247">
        <v>14</v>
      </c>
      <c r="I247">
        <v>263</v>
      </c>
      <c r="K247">
        <v>234</v>
      </c>
      <c r="L247" s="1">
        <v>4399</v>
      </c>
      <c r="M247" t="s">
        <v>55</v>
      </c>
    </row>
    <row r="248" spans="1:13" x14ac:dyDescent="0.25">
      <c r="A248" t="s">
        <v>259</v>
      </c>
      <c r="B248">
        <v>12</v>
      </c>
      <c r="F248">
        <v>4</v>
      </c>
      <c r="G248">
        <v>8</v>
      </c>
      <c r="I248">
        <v>2</v>
      </c>
      <c r="M248" t="s">
        <v>58</v>
      </c>
    </row>
    <row r="249" spans="1:13" x14ac:dyDescent="0.25">
      <c r="A249" t="s">
        <v>260</v>
      </c>
      <c r="B249">
        <v>12</v>
      </c>
      <c r="F249">
        <v>1</v>
      </c>
      <c r="G249">
        <v>11</v>
      </c>
      <c r="I249">
        <v>108</v>
      </c>
      <c r="K249">
        <v>87</v>
      </c>
      <c r="L249">
        <v>784</v>
      </c>
      <c r="M249" t="s">
        <v>55</v>
      </c>
    </row>
    <row r="250" spans="1:13" x14ac:dyDescent="0.25">
      <c r="A250" t="s">
        <v>261</v>
      </c>
      <c r="B250">
        <v>11</v>
      </c>
      <c r="D250">
        <v>1</v>
      </c>
      <c r="G250">
        <v>10</v>
      </c>
      <c r="I250">
        <v>284</v>
      </c>
      <c r="J250">
        <v>26</v>
      </c>
      <c r="K250">
        <v>83</v>
      </c>
      <c r="L250" s="1">
        <v>2144</v>
      </c>
      <c r="M250" t="s">
        <v>55</v>
      </c>
    </row>
    <row r="251" spans="1:13" x14ac:dyDescent="0.25">
      <c r="A251" t="s">
        <v>262</v>
      </c>
      <c r="B251">
        <v>11</v>
      </c>
      <c r="F251">
        <v>1</v>
      </c>
      <c r="G251">
        <v>10</v>
      </c>
      <c r="I251" s="1">
        <v>3161</v>
      </c>
      <c r="K251">
        <v>137</v>
      </c>
      <c r="L251" s="1">
        <v>39368</v>
      </c>
      <c r="M251" t="s">
        <v>57</v>
      </c>
    </row>
    <row r="252" spans="1:13" x14ac:dyDescent="0.25">
      <c r="A252" t="s">
        <v>263</v>
      </c>
      <c r="B252">
        <v>11</v>
      </c>
      <c r="F252">
        <v>11</v>
      </c>
      <c r="G252">
        <v>0</v>
      </c>
      <c r="I252">
        <v>194</v>
      </c>
      <c r="K252" s="1">
        <v>1019</v>
      </c>
      <c r="L252" s="1">
        <v>17950</v>
      </c>
      <c r="M252" t="s">
        <v>55</v>
      </c>
    </row>
    <row r="253" spans="1:13" x14ac:dyDescent="0.25">
      <c r="A253" t="s">
        <v>264</v>
      </c>
      <c r="B253">
        <v>11</v>
      </c>
      <c r="F253">
        <v>1</v>
      </c>
      <c r="G253">
        <v>10</v>
      </c>
      <c r="H253">
        <v>1</v>
      </c>
      <c r="I253" s="1">
        <v>2204</v>
      </c>
      <c r="K253">
        <v>36</v>
      </c>
      <c r="L253" s="1">
        <v>7212</v>
      </c>
      <c r="M253" t="s">
        <v>55</v>
      </c>
    </row>
    <row r="254" spans="1:13" x14ac:dyDescent="0.25">
      <c r="A254" t="s">
        <v>265</v>
      </c>
      <c r="B254">
        <v>11</v>
      </c>
      <c r="F254">
        <v>5</v>
      </c>
      <c r="G254">
        <v>6</v>
      </c>
      <c r="I254">
        <v>112</v>
      </c>
      <c r="M254" t="s">
        <v>58</v>
      </c>
    </row>
    <row r="255" spans="1:13" x14ac:dyDescent="0.25">
      <c r="A255" t="s">
        <v>266</v>
      </c>
      <c r="B255">
        <v>10</v>
      </c>
      <c r="D255">
        <v>1</v>
      </c>
      <c r="F255">
        <v>6</v>
      </c>
      <c r="G255">
        <v>3</v>
      </c>
      <c r="I255">
        <v>17</v>
      </c>
      <c r="J255">
        <v>2</v>
      </c>
      <c r="M255" t="s">
        <v>57</v>
      </c>
    </row>
    <row r="256" spans="1:13" x14ac:dyDescent="0.25">
      <c r="A256" t="s">
        <v>267</v>
      </c>
      <c r="B256">
        <v>9</v>
      </c>
      <c r="D256">
        <v>2</v>
      </c>
      <c r="G256">
        <v>7</v>
      </c>
    </row>
    <row r="257" spans="1:13" x14ac:dyDescent="0.25">
      <c r="A257" t="s">
        <v>268</v>
      </c>
      <c r="B257">
        <v>9</v>
      </c>
      <c r="D257">
        <v>1</v>
      </c>
      <c r="F257">
        <v>2</v>
      </c>
      <c r="G257">
        <v>6</v>
      </c>
      <c r="I257">
        <v>4</v>
      </c>
      <c r="J257">
        <v>0.4</v>
      </c>
      <c r="K257">
        <v>281</v>
      </c>
      <c r="L257">
        <v>116</v>
      </c>
      <c r="M257" t="s">
        <v>58</v>
      </c>
    </row>
    <row r="258" spans="1:13" x14ac:dyDescent="0.25">
      <c r="A258" t="s">
        <v>269</v>
      </c>
      <c r="B258">
        <v>9</v>
      </c>
      <c r="D258">
        <v>1</v>
      </c>
      <c r="F258">
        <v>4</v>
      </c>
      <c r="G258">
        <v>4</v>
      </c>
      <c r="I258">
        <v>1</v>
      </c>
      <c r="J258">
        <v>0.2</v>
      </c>
      <c r="M258" t="s">
        <v>55</v>
      </c>
    </row>
    <row r="259" spans="1:13" x14ac:dyDescent="0.25">
      <c r="A259" t="s">
        <v>270</v>
      </c>
      <c r="B259">
        <v>8</v>
      </c>
      <c r="F259">
        <v>2</v>
      </c>
      <c r="G259">
        <v>6</v>
      </c>
      <c r="I259" s="1">
        <v>9988</v>
      </c>
      <c r="M259" t="s">
        <v>54</v>
      </c>
    </row>
    <row r="260" spans="1:13" x14ac:dyDescent="0.25">
      <c r="A260" t="s">
        <v>271</v>
      </c>
      <c r="B260">
        <v>7</v>
      </c>
      <c r="D260">
        <v>1</v>
      </c>
      <c r="F260">
        <v>2</v>
      </c>
      <c r="G260">
        <v>4</v>
      </c>
      <c r="I260">
        <v>2</v>
      </c>
      <c r="J260">
        <v>0.2</v>
      </c>
      <c r="K260">
        <v>713</v>
      </c>
      <c r="L260">
        <v>153</v>
      </c>
      <c r="M260" t="s">
        <v>58</v>
      </c>
    </row>
    <row r="261" spans="1:13" x14ac:dyDescent="0.25">
      <c r="A261" t="s">
        <v>272</v>
      </c>
      <c r="B261">
        <v>7</v>
      </c>
      <c r="G261">
        <v>7</v>
      </c>
      <c r="I261">
        <v>0.8</v>
      </c>
      <c r="K261">
        <v>167</v>
      </c>
      <c r="L261">
        <v>19</v>
      </c>
      <c r="M261" t="s">
        <v>74</v>
      </c>
    </row>
    <row r="262" spans="1:13" x14ac:dyDescent="0.25">
      <c r="A262" t="s">
        <v>273</v>
      </c>
      <c r="B262">
        <v>6</v>
      </c>
      <c r="F262">
        <v>4</v>
      </c>
      <c r="G262">
        <v>2</v>
      </c>
      <c r="I262">
        <v>607</v>
      </c>
      <c r="M262" t="s">
        <v>55</v>
      </c>
    </row>
    <row r="263" spans="1:13" x14ac:dyDescent="0.25">
      <c r="A263" t="s">
        <v>274</v>
      </c>
      <c r="B263">
        <v>6</v>
      </c>
      <c r="G263">
        <v>6</v>
      </c>
      <c r="I263">
        <v>10</v>
      </c>
      <c r="M263" t="s">
        <v>58</v>
      </c>
    </row>
    <row r="264" spans="1:13" x14ac:dyDescent="0.25">
      <c r="A264" t="s">
        <v>275</v>
      </c>
      <c r="B264">
        <v>5</v>
      </c>
      <c r="D264">
        <v>1</v>
      </c>
      <c r="G264">
        <v>4</v>
      </c>
      <c r="I264">
        <v>0.4</v>
      </c>
      <c r="J264">
        <v>0.08</v>
      </c>
      <c r="K264">
        <v>80</v>
      </c>
      <c r="L264">
        <v>7</v>
      </c>
      <c r="M264" t="s">
        <v>58</v>
      </c>
    </row>
    <row r="265" spans="1:13" x14ac:dyDescent="0.25">
      <c r="A265" t="s">
        <v>276</v>
      </c>
      <c r="B265">
        <v>5</v>
      </c>
      <c r="F265">
        <v>2</v>
      </c>
      <c r="G265">
        <v>3</v>
      </c>
      <c r="I265">
        <v>6</v>
      </c>
      <c r="K265" s="1">
        <v>7913</v>
      </c>
      <c r="L265" s="1">
        <v>10255</v>
      </c>
      <c r="M265" t="s">
        <v>56</v>
      </c>
    </row>
    <row r="266" spans="1:13" x14ac:dyDescent="0.25">
      <c r="A266" t="s">
        <v>277</v>
      </c>
      <c r="B266">
        <v>4</v>
      </c>
      <c r="C266">
        <v>1</v>
      </c>
      <c r="F266">
        <v>2</v>
      </c>
      <c r="G266">
        <v>2</v>
      </c>
      <c r="I266">
        <v>132</v>
      </c>
      <c r="M266" t="s">
        <v>55</v>
      </c>
    </row>
    <row r="267" spans="1:13" x14ac:dyDescent="0.25">
      <c r="A267" t="s">
        <v>278</v>
      </c>
      <c r="B267">
        <v>4</v>
      </c>
      <c r="G267">
        <v>4</v>
      </c>
      <c r="I267">
        <v>18</v>
      </c>
      <c r="K267">
        <v>19</v>
      </c>
      <c r="L267">
        <v>87</v>
      </c>
      <c r="M267" t="s">
        <v>58</v>
      </c>
    </row>
    <row r="268" spans="1:13" x14ac:dyDescent="0.25">
      <c r="A268" t="s">
        <v>279</v>
      </c>
      <c r="B268">
        <v>4</v>
      </c>
      <c r="G268">
        <v>4</v>
      </c>
      <c r="I268">
        <v>0.4</v>
      </c>
      <c r="M268" t="s">
        <v>58</v>
      </c>
    </row>
    <row r="269" spans="1:13" x14ac:dyDescent="0.25">
      <c r="A269" t="s">
        <v>280</v>
      </c>
      <c r="B269">
        <v>3</v>
      </c>
      <c r="F269">
        <v>1</v>
      </c>
      <c r="G269">
        <v>2</v>
      </c>
      <c r="I269">
        <v>200</v>
      </c>
      <c r="M269" t="s">
        <v>55</v>
      </c>
    </row>
    <row r="270" spans="1:13" x14ac:dyDescent="0.25">
      <c r="A270" t="s">
        <v>281</v>
      </c>
      <c r="B270">
        <v>3</v>
      </c>
      <c r="G270">
        <v>3</v>
      </c>
      <c r="I270">
        <v>114</v>
      </c>
      <c r="K270">
        <v>10</v>
      </c>
      <c r="L270">
        <v>381</v>
      </c>
      <c r="M270" t="s">
        <v>55</v>
      </c>
    </row>
    <row r="271" spans="1:13" x14ac:dyDescent="0.25">
      <c r="A271" t="s">
        <v>282</v>
      </c>
      <c r="B271">
        <v>1</v>
      </c>
      <c r="G271">
        <v>1</v>
      </c>
      <c r="I271">
        <v>173</v>
      </c>
      <c r="M271" t="s">
        <v>55</v>
      </c>
    </row>
    <row r="272" spans="1:13" x14ac:dyDescent="0.25">
      <c r="A272" t="s">
        <v>283</v>
      </c>
      <c r="B272">
        <v>1</v>
      </c>
      <c r="G272">
        <v>1</v>
      </c>
      <c r="I272">
        <v>0.03</v>
      </c>
      <c r="M272" t="s">
        <v>56</v>
      </c>
    </row>
    <row r="273" spans="1:13" x14ac:dyDescent="0.25">
      <c r="A273" t="s">
        <v>23</v>
      </c>
      <c r="B273" s="1">
        <v>82692</v>
      </c>
      <c r="C273">
        <v>351</v>
      </c>
      <c r="D273" s="1">
        <v>4632</v>
      </c>
      <c r="E273" s="1">
        <v>1290</v>
      </c>
      <c r="F273" s="1">
        <v>77944</v>
      </c>
      <c r="G273">
        <v>116</v>
      </c>
      <c r="H273">
        <v>89</v>
      </c>
      <c r="I273">
        <v>57</v>
      </c>
      <c r="J273">
        <v>3</v>
      </c>
      <c r="M273" t="s">
        <v>56</v>
      </c>
    </row>
    <row r="274" spans="1:13" x14ac:dyDescent="0.25">
      <c r="A274" t="s">
        <v>284</v>
      </c>
      <c r="B274" s="1">
        <v>736158</v>
      </c>
      <c r="C274" s="1">
        <v>11598</v>
      </c>
      <c r="D274" s="1">
        <v>37845</v>
      </c>
      <c r="E274" s="1">
        <v>1136</v>
      </c>
      <c r="F274" s="1">
        <v>71649</v>
      </c>
      <c r="G274" s="1">
        <v>626664</v>
      </c>
      <c r="H274" s="1">
        <v>14495</v>
      </c>
      <c r="M274" t="s">
        <v>55</v>
      </c>
    </row>
    <row r="275" spans="1:13" x14ac:dyDescent="0.25">
      <c r="A275" t="s">
        <v>284</v>
      </c>
      <c r="B275" s="1">
        <v>1040520</v>
      </c>
      <c r="C275" s="1">
        <v>25013</v>
      </c>
      <c r="D275" s="1">
        <v>94759</v>
      </c>
      <c r="E275" s="1">
        <v>2535</v>
      </c>
      <c r="F275" s="1">
        <v>286141</v>
      </c>
      <c r="G275" s="1">
        <v>659620</v>
      </c>
      <c r="H275" s="1">
        <v>27598</v>
      </c>
      <c r="M275" t="s">
        <v>54</v>
      </c>
    </row>
    <row r="276" spans="1:13" x14ac:dyDescent="0.25">
      <c r="A276" t="s">
        <v>284</v>
      </c>
      <c r="B276" s="1">
        <v>356570</v>
      </c>
      <c r="C276" s="1">
        <v>10600</v>
      </c>
      <c r="D276" s="1">
        <v>14030</v>
      </c>
      <c r="E276" s="1">
        <v>1604</v>
      </c>
      <c r="F276" s="1">
        <v>170704</v>
      </c>
      <c r="G276" s="1">
        <v>171836</v>
      </c>
      <c r="H276" s="1">
        <v>6407</v>
      </c>
      <c r="M276" t="s">
        <v>56</v>
      </c>
    </row>
    <row r="277" spans="1:13" x14ac:dyDescent="0.25">
      <c r="A277" t="s">
        <v>284</v>
      </c>
      <c r="B277" s="1">
        <v>69373</v>
      </c>
      <c r="C277" s="1">
        <v>1782</v>
      </c>
      <c r="D277" s="1">
        <v>3105</v>
      </c>
      <c r="E277">
        <v>48</v>
      </c>
      <c r="F277" s="1">
        <v>26029</v>
      </c>
      <c r="G277" s="1">
        <v>40239</v>
      </c>
      <c r="H277" s="1">
        <v>7606</v>
      </c>
      <c r="M277" t="s">
        <v>57</v>
      </c>
    </row>
    <row r="278" spans="1:13" x14ac:dyDescent="0.25">
      <c r="A278" t="s">
        <v>284</v>
      </c>
      <c r="B278" s="1">
        <v>8032</v>
      </c>
      <c r="C278">
        <v>66</v>
      </c>
      <c r="D278">
        <v>76</v>
      </c>
      <c r="E278">
        <v>4</v>
      </c>
      <c r="F278" s="1">
        <v>4651</v>
      </c>
      <c r="G278" s="1">
        <v>3305</v>
      </c>
      <c r="H278">
        <v>64</v>
      </c>
      <c r="M278" t="s">
        <v>74</v>
      </c>
    </row>
    <row r="279" spans="1:13" x14ac:dyDescent="0.25">
      <c r="A279" t="s">
        <v>284</v>
      </c>
      <c r="B279" s="1">
        <v>20064</v>
      </c>
      <c r="C279" s="1">
        <v>1071</v>
      </c>
      <c r="D279" s="1">
        <v>1006</v>
      </c>
      <c r="E279">
        <v>38</v>
      </c>
      <c r="F279" s="1">
        <v>4900</v>
      </c>
      <c r="G279" s="1">
        <v>14158</v>
      </c>
      <c r="H279">
        <v>187</v>
      </c>
      <c r="M279" t="s">
        <v>58</v>
      </c>
    </row>
    <row r="280" spans="1:13" x14ac:dyDescent="0.25">
      <c r="A280" t="s">
        <v>284</v>
      </c>
      <c r="B280">
        <v>721</v>
      </c>
      <c r="D280">
        <v>15</v>
      </c>
      <c r="F280">
        <v>644</v>
      </c>
      <c r="G280">
        <v>62</v>
      </c>
      <c r="H280">
        <v>7</v>
      </c>
    </row>
    <row r="281" spans="1:13" x14ac:dyDescent="0.25">
      <c r="A281" t="s">
        <v>284</v>
      </c>
      <c r="B281" s="1">
        <v>2231438</v>
      </c>
      <c r="C281" s="1">
        <v>50130</v>
      </c>
      <c r="D281" s="1">
        <v>150836</v>
      </c>
      <c r="E281" s="1">
        <v>5365</v>
      </c>
      <c r="F281" s="1">
        <v>564718</v>
      </c>
      <c r="G281" s="1">
        <v>1515884</v>
      </c>
      <c r="H281" s="1">
        <v>56364</v>
      </c>
      <c r="I281">
        <v>286.3</v>
      </c>
      <c r="J281">
        <v>19.399999999999999</v>
      </c>
      <c r="M281" t="s">
        <v>53</v>
      </c>
    </row>
    <row r="282" spans="1:13" x14ac:dyDescent="0.25">
      <c r="A282" t="s">
        <v>60</v>
      </c>
      <c r="B282" t="s">
        <v>62</v>
      </c>
      <c r="C282" t="s">
        <v>63</v>
      </c>
      <c r="D282" t="s">
        <v>62</v>
      </c>
      <c r="E282" t="s">
        <v>63</v>
      </c>
      <c r="F282" t="s">
        <v>62</v>
      </c>
      <c r="G282" t="s">
        <v>65</v>
      </c>
      <c r="H282" t="s">
        <v>66</v>
      </c>
      <c r="I282" t="s">
        <v>68</v>
      </c>
      <c r="J282" t="s">
        <v>70</v>
      </c>
      <c r="K282" t="s">
        <v>62</v>
      </c>
      <c r="L282" t="s">
        <v>72</v>
      </c>
      <c r="M282" t="s">
        <v>73</v>
      </c>
    </row>
    <row r="283" spans="1:13" x14ac:dyDescent="0.25">
      <c r="A283" t="s">
        <v>61</v>
      </c>
      <c r="B283" t="s">
        <v>30</v>
      </c>
      <c r="C283" t="s">
        <v>30</v>
      </c>
      <c r="D283" t="s">
        <v>8</v>
      </c>
      <c r="E283" t="s">
        <v>8</v>
      </c>
      <c r="F283" t="s">
        <v>64</v>
      </c>
      <c r="G283" t="s">
        <v>30</v>
      </c>
      <c r="H283" t="s">
        <v>67</v>
      </c>
      <c r="I283" t="s">
        <v>69</v>
      </c>
      <c r="J283" t="s">
        <v>69</v>
      </c>
      <c r="K283" t="s">
        <v>71</v>
      </c>
      <c r="L283" t="s">
        <v>69</v>
      </c>
    </row>
    <row r="284" spans="1:13" x14ac:dyDescent="0.25">
      <c r="A284" t="s">
        <v>56</v>
      </c>
      <c r="B284" s="1">
        <v>345970</v>
      </c>
      <c r="C284" s="1">
        <v>12773</v>
      </c>
      <c r="D284" s="1">
        <v>12426</v>
      </c>
      <c r="E284">
        <v>358</v>
      </c>
      <c r="F284" s="1">
        <v>165739</v>
      </c>
      <c r="G284" s="1">
        <v>167805</v>
      </c>
      <c r="H284" s="1">
        <v>6477</v>
      </c>
      <c r="M284" t="s">
        <v>56</v>
      </c>
    </row>
    <row r="285" spans="1:13" x14ac:dyDescent="0.25">
      <c r="A285" t="s">
        <v>55</v>
      </c>
      <c r="B285" s="1">
        <v>724560</v>
      </c>
      <c r="C285" s="1">
        <v>32002</v>
      </c>
      <c r="D285" s="1">
        <v>36709</v>
      </c>
      <c r="E285" s="1">
        <v>2418</v>
      </c>
      <c r="F285" s="1">
        <v>70319</v>
      </c>
      <c r="G285" s="1">
        <v>617532</v>
      </c>
      <c r="H285" s="1">
        <v>14460</v>
      </c>
      <c r="M285" t="s">
        <v>55</v>
      </c>
    </row>
    <row r="286" spans="1:13" x14ac:dyDescent="0.25">
      <c r="A286" t="s">
        <v>54</v>
      </c>
      <c r="B286" s="1">
        <v>1015507</v>
      </c>
      <c r="C286" s="1">
        <v>44750</v>
      </c>
      <c r="D286" s="1">
        <v>92224</v>
      </c>
      <c r="E286" s="1">
        <v>3905</v>
      </c>
      <c r="F286" s="1">
        <v>275293</v>
      </c>
      <c r="G286" s="1">
        <v>647990</v>
      </c>
      <c r="H286" s="1">
        <v>27806</v>
      </c>
      <c r="M286" t="s">
        <v>54</v>
      </c>
    </row>
    <row r="287" spans="1:13" x14ac:dyDescent="0.25">
      <c r="A287" t="s">
        <v>57</v>
      </c>
      <c r="B287" s="1">
        <v>67591</v>
      </c>
      <c r="C287" s="1">
        <v>4289</v>
      </c>
      <c r="D287" s="1">
        <v>3057</v>
      </c>
      <c r="E287">
        <v>260</v>
      </c>
      <c r="F287" s="1">
        <v>25971</v>
      </c>
      <c r="G287" s="1">
        <v>38563</v>
      </c>
      <c r="H287" s="1">
        <v>7601</v>
      </c>
      <c r="M287" t="s">
        <v>57</v>
      </c>
    </row>
    <row r="288" spans="1:13" x14ac:dyDescent="0.25">
      <c r="A288" t="s">
        <v>59</v>
      </c>
      <c r="B288" s="1">
        <v>7966</v>
      </c>
      <c r="C288">
        <v>42</v>
      </c>
      <c r="D288">
        <v>72</v>
      </c>
      <c r="F288" s="1">
        <v>4518</v>
      </c>
      <c r="G288" s="1">
        <v>3376</v>
      </c>
      <c r="H288">
        <v>71</v>
      </c>
      <c r="M288" t="s">
        <v>74</v>
      </c>
    </row>
    <row r="289" spans="1:13" x14ac:dyDescent="0.25">
      <c r="A289" t="s">
        <v>58</v>
      </c>
      <c r="B289" s="1">
        <v>18993</v>
      </c>
      <c r="C289" s="1">
        <v>1166</v>
      </c>
      <c r="D289">
        <v>968</v>
      </c>
      <c r="E289">
        <v>55</v>
      </c>
      <c r="F289" s="1">
        <v>4585</v>
      </c>
      <c r="G289" s="1">
        <v>13440</v>
      </c>
      <c r="H289">
        <v>180</v>
      </c>
      <c r="M289" t="s">
        <v>58</v>
      </c>
    </row>
    <row r="290" spans="1:13" x14ac:dyDescent="0.25">
      <c r="B290">
        <v>721</v>
      </c>
      <c r="D290">
        <v>15</v>
      </c>
      <c r="F290">
        <v>644</v>
      </c>
      <c r="G290">
        <v>62</v>
      </c>
      <c r="H290">
        <v>7</v>
      </c>
    </row>
    <row r="291" spans="1:13" x14ac:dyDescent="0.25">
      <c r="A291" t="s">
        <v>75</v>
      </c>
      <c r="B291" s="1">
        <v>2181308</v>
      </c>
      <c r="C291" s="1">
        <v>95022</v>
      </c>
      <c r="D291" s="1">
        <v>145471</v>
      </c>
      <c r="E291" s="1">
        <v>6996</v>
      </c>
      <c r="F291" s="1">
        <v>547069</v>
      </c>
      <c r="G291" s="1">
        <v>1488768</v>
      </c>
      <c r="H291" s="1">
        <v>56602</v>
      </c>
      <c r="I291">
        <v>280</v>
      </c>
      <c r="J291">
        <v>18.7</v>
      </c>
      <c r="M291" t="s">
        <v>53</v>
      </c>
    </row>
    <row r="292" spans="1:13" x14ac:dyDescent="0.25">
      <c r="A292" t="s">
        <v>23</v>
      </c>
      <c r="B292" s="1">
        <v>82341</v>
      </c>
      <c r="C292">
        <v>46</v>
      </c>
      <c r="D292" s="1">
        <v>3342</v>
      </c>
      <c r="F292" s="1">
        <v>77892</v>
      </c>
      <c r="G292" s="1">
        <v>1107</v>
      </c>
      <c r="H292">
        <v>95</v>
      </c>
      <c r="I292">
        <v>57</v>
      </c>
      <c r="J292">
        <v>2</v>
      </c>
      <c r="M292" t="s">
        <v>56</v>
      </c>
    </row>
    <row r="293" spans="1:13" x14ac:dyDescent="0.25">
      <c r="A293" t="s">
        <v>76</v>
      </c>
      <c r="B293" s="1">
        <v>677570</v>
      </c>
      <c r="C293" s="1">
        <v>29567</v>
      </c>
      <c r="D293" s="1">
        <v>34617</v>
      </c>
      <c r="E293" s="1">
        <v>2174</v>
      </c>
      <c r="F293" s="1">
        <v>57508</v>
      </c>
      <c r="G293" s="1">
        <v>585445</v>
      </c>
      <c r="H293" s="1">
        <v>13369</v>
      </c>
      <c r="I293" s="1">
        <v>2047</v>
      </c>
      <c r="J293">
        <v>105</v>
      </c>
      <c r="K293" s="1">
        <v>3398140</v>
      </c>
      <c r="L293" s="1">
        <v>10266</v>
      </c>
      <c r="M293" t="s">
        <v>55</v>
      </c>
    </row>
    <row r="294" spans="1:13" x14ac:dyDescent="0.25">
      <c r="A294" t="s">
        <v>26</v>
      </c>
      <c r="B294" s="1">
        <v>184948</v>
      </c>
      <c r="C294" s="1">
        <v>4289</v>
      </c>
      <c r="D294" s="1">
        <v>19315</v>
      </c>
      <c r="E294">
        <v>503</v>
      </c>
      <c r="F294" s="1">
        <v>74797</v>
      </c>
      <c r="G294" s="1">
        <v>90836</v>
      </c>
      <c r="H294" s="1">
        <v>7371</v>
      </c>
      <c r="I294" s="1">
        <v>3956</v>
      </c>
      <c r="J294">
        <v>413</v>
      </c>
      <c r="K294" s="1">
        <v>930230</v>
      </c>
      <c r="L294" s="1">
        <v>19896</v>
      </c>
      <c r="M294" t="s">
        <v>54</v>
      </c>
    </row>
    <row r="295" spans="1:13" x14ac:dyDescent="0.25">
      <c r="A295" t="s">
        <v>25</v>
      </c>
      <c r="B295" s="1">
        <v>168941</v>
      </c>
      <c r="C295" s="1">
        <v>3786</v>
      </c>
      <c r="D295" s="1">
        <v>22170</v>
      </c>
      <c r="E295">
        <v>525</v>
      </c>
      <c r="F295" s="1">
        <v>40164</v>
      </c>
      <c r="G295" s="1">
        <v>106607</v>
      </c>
      <c r="H295" s="1">
        <v>2936</v>
      </c>
      <c r="I295" s="1">
        <v>2794</v>
      </c>
      <c r="J295">
        <v>367</v>
      </c>
      <c r="K295" s="1">
        <v>1178403</v>
      </c>
      <c r="L295" s="1">
        <v>19490</v>
      </c>
      <c r="M295" t="s">
        <v>54</v>
      </c>
    </row>
    <row r="296" spans="1:13" x14ac:dyDescent="0.25">
      <c r="A296" t="s">
        <v>27</v>
      </c>
      <c r="B296" s="1">
        <v>165027</v>
      </c>
      <c r="C296" s="1">
        <v>17164</v>
      </c>
      <c r="D296" s="1">
        <v>17920</v>
      </c>
      <c r="E296">
        <v>753</v>
      </c>
      <c r="F296" s="1">
        <v>32812</v>
      </c>
      <c r="G296" s="1">
        <v>114295</v>
      </c>
      <c r="H296" s="1">
        <v>6248</v>
      </c>
      <c r="I296" s="1">
        <v>2528</v>
      </c>
      <c r="J296">
        <v>275</v>
      </c>
      <c r="K296" s="1">
        <v>333807</v>
      </c>
      <c r="L296" s="1">
        <v>5114</v>
      </c>
      <c r="M296" t="s">
        <v>54</v>
      </c>
    </row>
    <row r="297" spans="1:13" x14ac:dyDescent="0.25">
      <c r="A297" t="s">
        <v>77</v>
      </c>
      <c r="B297" s="1">
        <v>137698</v>
      </c>
      <c r="C297" s="1">
        <v>2945</v>
      </c>
      <c r="D297" s="1">
        <v>4052</v>
      </c>
      <c r="E297">
        <v>248</v>
      </c>
      <c r="F297" s="1">
        <v>77000</v>
      </c>
      <c r="G297" s="1">
        <v>56646</v>
      </c>
      <c r="H297" s="1">
        <v>4288</v>
      </c>
      <c r="I297" s="1">
        <v>1643</v>
      </c>
      <c r="J297">
        <v>48</v>
      </c>
      <c r="K297" s="1">
        <v>1728357</v>
      </c>
      <c r="L297" s="1">
        <v>20629</v>
      </c>
      <c r="M297" t="s">
        <v>54</v>
      </c>
    </row>
    <row r="298" spans="1:13" x14ac:dyDescent="0.25">
      <c r="A298" t="s">
        <v>78</v>
      </c>
      <c r="B298" s="1">
        <v>103093</v>
      </c>
      <c r="C298" s="1">
        <v>4617</v>
      </c>
      <c r="D298" s="1">
        <v>13729</v>
      </c>
      <c r="E298">
        <v>861</v>
      </c>
      <c r="F298" t="s">
        <v>79</v>
      </c>
      <c r="G298" s="1">
        <v>89020</v>
      </c>
      <c r="H298" s="1">
        <v>1559</v>
      </c>
      <c r="I298" s="1">
        <v>1519</v>
      </c>
      <c r="J298">
        <v>202</v>
      </c>
      <c r="K298" s="1">
        <v>417649</v>
      </c>
      <c r="L298" s="1">
        <v>6152</v>
      </c>
      <c r="M298" t="s">
        <v>54</v>
      </c>
    </row>
    <row r="299" spans="1:13" x14ac:dyDescent="0.25">
      <c r="A299" t="s">
        <v>24</v>
      </c>
      <c r="B299" s="1">
        <v>77995</v>
      </c>
      <c r="C299" s="1">
        <v>1606</v>
      </c>
      <c r="D299" s="1">
        <v>4869</v>
      </c>
      <c r="E299">
        <v>92</v>
      </c>
      <c r="F299" s="1">
        <v>52229</v>
      </c>
      <c r="G299" s="1">
        <v>20897</v>
      </c>
      <c r="H299" s="1">
        <v>3594</v>
      </c>
      <c r="I299">
        <v>929</v>
      </c>
      <c r="J299">
        <v>58</v>
      </c>
      <c r="K299" s="1">
        <v>310340</v>
      </c>
      <c r="L299" s="1">
        <v>3695</v>
      </c>
      <c r="M299" t="s">
        <v>56</v>
      </c>
    </row>
    <row r="300" spans="1:13" x14ac:dyDescent="0.25">
      <c r="A300" t="s">
        <v>80</v>
      </c>
      <c r="B300" s="1">
        <v>74193</v>
      </c>
      <c r="C300" s="1">
        <v>4801</v>
      </c>
      <c r="D300" s="1">
        <v>1643</v>
      </c>
      <c r="E300">
        <v>125</v>
      </c>
      <c r="F300" s="1">
        <v>7089</v>
      </c>
      <c r="G300" s="1">
        <v>65461</v>
      </c>
      <c r="H300" s="1">
        <v>1854</v>
      </c>
      <c r="I300">
        <v>880</v>
      </c>
      <c r="J300">
        <v>19</v>
      </c>
      <c r="K300" s="1">
        <v>518143</v>
      </c>
      <c r="L300" s="1">
        <v>6144</v>
      </c>
      <c r="M300" t="s">
        <v>56</v>
      </c>
    </row>
    <row r="301" spans="1:13" x14ac:dyDescent="0.25">
      <c r="A301" t="s">
        <v>81</v>
      </c>
      <c r="B301" s="1">
        <v>34809</v>
      </c>
      <c r="C301" s="1">
        <v>1236</v>
      </c>
      <c r="D301" s="1">
        <v>4857</v>
      </c>
      <c r="E301">
        <v>417</v>
      </c>
      <c r="F301" s="1">
        <v>7562</v>
      </c>
      <c r="G301" s="1">
        <v>22390</v>
      </c>
      <c r="H301" s="1">
        <v>1182</v>
      </c>
      <c r="I301" s="1">
        <v>3003</v>
      </c>
      <c r="J301">
        <v>419</v>
      </c>
      <c r="K301" s="1">
        <v>134303</v>
      </c>
      <c r="L301" s="1">
        <v>11588</v>
      </c>
      <c r="M301" t="s">
        <v>54</v>
      </c>
    </row>
    <row r="302" spans="1:13" x14ac:dyDescent="0.25">
      <c r="A302" t="s">
        <v>83</v>
      </c>
      <c r="B302" s="1">
        <v>30683</v>
      </c>
      <c r="C302" s="1">
        <v>2073</v>
      </c>
      <c r="D302" s="1">
        <v>1947</v>
      </c>
      <c r="E302">
        <v>190</v>
      </c>
      <c r="F302" s="1">
        <v>14026</v>
      </c>
      <c r="G302" s="1">
        <v>14710</v>
      </c>
      <c r="H302" s="1">
        <v>6634</v>
      </c>
      <c r="I302">
        <v>144</v>
      </c>
      <c r="J302">
        <v>9</v>
      </c>
      <c r="K302" s="1">
        <v>62985</v>
      </c>
      <c r="L302">
        <v>296</v>
      </c>
      <c r="M302" t="s">
        <v>57</v>
      </c>
    </row>
    <row r="303" spans="1:13" x14ac:dyDescent="0.25">
      <c r="A303" t="s">
        <v>85</v>
      </c>
      <c r="B303" s="1">
        <v>30106</v>
      </c>
      <c r="C303" s="1">
        <v>1727</v>
      </c>
      <c r="D303" s="1">
        <v>1195</v>
      </c>
      <c r="E303">
        <v>185</v>
      </c>
      <c r="F303" s="1">
        <v>9729</v>
      </c>
      <c r="G303" s="1">
        <v>19182</v>
      </c>
      <c r="H303">
        <v>557</v>
      </c>
      <c r="I303">
        <v>798</v>
      </c>
      <c r="J303">
        <v>32</v>
      </c>
      <c r="K303" s="1">
        <v>487625</v>
      </c>
      <c r="L303" s="1">
        <v>12920</v>
      </c>
      <c r="M303" t="s">
        <v>55</v>
      </c>
    </row>
    <row r="304" spans="1:13" x14ac:dyDescent="0.25">
      <c r="A304" t="s">
        <v>84</v>
      </c>
      <c r="B304" s="1">
        <v>29214</v>
      </c>
      <c r="C304" s="1">
        <v>1061</v>
      </c>
      <c r="D304" s="1">
        <v>3315</v>
      </c>
      <c r="E304">
        <v>181</v>
      </c>
      <c r="F304">
        <v>250</v>
      </c>
      <c r="G304" s="1">
        <v>25649</v>
      </c>
      <c r="H304" s="1">
        <v>1279</v>
      </c>
      <c r="I304" s="1">
        <v>1705</v>
      </c>
      <c r="J304">
        <v>193</v>
      </c>
      <c r="K304" s="1">
        <v>147948</v>
      </c>
      <c r="L304" s="1">
        <v>8634</v>
      </c>
      <c r="M304" t="s">
        <v>54</v>
      </c>
    </row>
    <row r="305" spans="1:13" x14ac:dyDescent="0.25">
      <c r="A305" t="s">
        <v>82</v>
      </c>
      <c r="B305" s="1">
        <v>27938</v>
      </c>
      <c r="C305" s="1">
        <v>3448</v>
      </c>
      <c r="D305">
        <v>232</v>
      </c>
      <c r="E305">
        <v>34</v>
      </c>
      <c r="F305" s="1">
        <v>2304</v>
      </c>
      <c r="G305" s="1">
        <v>25402</v>
      </c>
      <c r="H305">
        <v>8</v>
      </c>
      <c r="I305">
        <v>191</v>
      </c>
      <c r="J305">
        <v>2</v>
      </c>
      <c r="K305" s="1">
        <v>1613413</v>
      </c>
      <c r="L305" s="1">
        <v>11056</v>
      </c>
      <c r="M305" t="s">
        <v>54</v>
      </c>
    </row>
    <row r="306" spans="1:13" x14ac:dyDescent="0.25">
      <c r="A306" t="s">
        <v>86</v>
      </c>
      <c r="B306" s="1">
        <v>26732</v>
      </c>
      <c r="C306">
        <v>396</v>
      </c>
      <c r="D306" s="1">
        <v>1281</v>
      </c>
      <c r="E306">
        <v>42</v>
      </c>
      <c r="F306" s="1">
        <v>15900</v>
      </c>
      <c r="G306" s="1">
        <v>9551</v>
      </c>
      <c r="H306">
        <v>386</v>
      </c>
      <c r="I306" s="1">
        <v>3089</v>
      </c>
      <c r="J306">
        <v>148</v>
      </c>
      <c r="K306" s="1">
        <v>206400</v>
      </c>
      <c r="L306" s="1">
        <v>23849</v>
      </c>
      <c r="M306" t="s">
        <v>54</v>
      </c>
    </row>
    <row r="307" spans="1:13" x14ac:dyDescent="0.25">
      <c r="A307" t="s">
        <v>87</v>
      </c>
      <c r="B307" s="1">
        <v>18841</v>
      </c>
      <c r="C307">
        <v>750</v>
      </c>
      <c r="D307">
        <v>629</v>
      </c>
      <c r="E307">
        <v>30</v>
      </c>
      <c r="F307">
        <v>493</v>
      </c>
      <c r="G307" s="1">
        <v>17719</v>
      </c>
      <c r="H307">
        <v>229</v>
      </c>
      <c r="I307" s="1">
        <v>1848</v>
      </c>
      <c r="J307">
        <v>62</v>
      </c>
      <c r="K307" s="1">
        <v>208314</v>
      </c>
      <c r="L307" s="1">
        <v>20430</v>
      </c>
      <c r="M307" t="s">
        <v>54</v>
      </c>
    </row>
    <row r="308" spans="1:13" x14ac:dyDescent="0.25">
      <c r="A308" t="s">
        <v>88</v>
      </c>
      <c r="B308" s="1">
        <v>14476</v>
      </c>
      <c r="C308">
        <v>126</v>
      </c>
      <c r="D308">
        <v>410</v>
      </c>
      <c r="E308">
        <v>17</v>
      </c>
      <c r="F308" s="1">
        <v>8986</v>
      </c>
      <c r="G308" s="1">
        <v>5080</v>
      </c>
      <c r="H308">
        <v>238</v>
      </c>
      <c r="I308" s="1">
        <v>1607</v>
      </c>
      <c r="J308">
        <v>46</v>
      </c>
      <c r="K308" s="1">
        <v>162816</v>
      </c>
      <c r="L308" s="1">
        <v>18078</v>
      </c>
      <c r="M308" t="s">
        <v>54</v>
      </c>
    </row>
    <row r="309" spans="1:13" x14ac:dyDescent="0.25">
      <c r="A309" t="s">
        <v>89</v>
      </c>
      <c r="B309" s="1">
        <v>13430</v>
      </c>
      <c r="C309" s="1">
        <v>1060</v>
      </c>
      <c r="D309">
        <v>448</v>
      </c>
      <c r="E309">
        <v>26</v>
      </c>
      <c r="F309" s="1">
        <v>1768</v>
      </c>
      <c r="G309" s="1">
        <v>11214</v>
      </c>
      <c r="I309">
        <v>10</v>
      </c>
      <c r="J309">
        <v>0.3</v>
      </c>
      <c r="K309" s="1">
        <v>302956</v>
      </c>
      <c r="L309">
        <v>220</v>
      </c>
      <c r="M309" t="s">
        <v>56</v>
      </c>
    </row>
    <row r="310" spans="1:13" x14ac:dyDescent="0.25">
      <c r="A310" t="s">
        <v>90</v>
      </c>
      <c r="B310" s="1">
        <v>13271</v>
      </c>
      <c r="C310">
        <v>724</v>
      </c>
      <c r="D310">
        <v>486</v>
      </c>
      <c r="E310">
        <v>42</v>
      </c>
      <c r="F310">
        <v>77</v>
      </c>
      <c r="G310" s="1">
        <v>12708</v>
      </c>
      <c r="H310">
        <v>156</v>
      </c>
      <c r="I310" s="1">
        <v>2688</v>
      </c>
      <c r="J310">
        <v>98</v>
      </c>
      <c r="K310" s="1">
        <v>90646</v>
      </c>
      <c r="L310" s="1">
        <v>18358</v>
      </c>
      <c r="M310" t="s">
        <v>54</v>
      </c>
    </row>
    <row r="311" spans="1:13" x14ac:dyDescent="0.25">
      <c r="A311" t="s">
        <v>92</v>
      </c>
      <c r="B311" s="1">
        <v>12758</v>
      </c>
      <c r="C311">
        <v>257</v>
      </c>
      <c r="D311">
        <v>142</v>
      </c>
      <c r="E311">
        <v>12</v>
      </c>
      <c r="F311" s="1">
        <v>2818</v>
      </c>
      <c r="G311" s="1">
        <v>9798</v>
      </c>
      <c r="H311">
        <v>181</v>
      </c>
      <c r="I311" s="1">
        <v>1474</v>
      </c>
      <c r="J311">
        <v>16</v>
      </c>
      <c r="K311" s="1">
        <v>187250</v>
      </c>
      <c r="L311" s="1">
        <v>21634</v>
      </c>
      <c r="M311" t="s">
        <v>56</v>
      </c>
    </row>
    <row r="312" spans="1:13" x14ac:dyDescent="0.25">
      <c r="A312" t="s">
        <v>91</v>
      </c>
      <c r="B312" s="1">
        <v>12540</v>
      </c>
      <c r="C312">
        <v>613</v>
      </c>
      <c r="D312" s="1">
        <v>1333</v>
      </c>
      <c r="E312">
        <v>130</v>
      </c>
      <c r="F312">
        <v>550</v>
      </c>
      <c r="G312" s="1">
        <v>10657</v>
      </c>
      <c r="H312">
        <v>522</v>
      </c>
      <c r="I312" s="1">
        <v>1242</v>
      </c>
      <c r="J312">
        <v>132</v>
      </c>
      <c r="K312" s="1">
        <v>74600</v>
      </c>
      <c r="L312" s="1">
        <v>7387</v>
      </c>
      <c r="M312" t="s">
        <v>54</v>
      </c>
    </row>
    <row r="313" spans="1:13" x14ac:dyDescent="0.25">
      <c r="A313" t="s">
        <v>93</v>
      </c>
      <c r="B313" s="1">
        <v>12491</v>
      </c>
      <c r="C313" s="1">
        <v>1016</v>
      </c>
      <c r="D313">
        <v>274</v>
      </c>
      <c r="E313">
        <v>20</v>
      </c>
      <c r="F313" s="1">
        <v>6120</v>
      </c>
      <c r="G313" s="1">
        <v>6097</v>
      </c>
      <c r="H313">
        <v>169</v>
      </c>
      <c r="I313">
        <v>379</v>
      </c>
      <c r="J313">
        <v>8</v>
      </c>
      <c r="K313" s="1">
        <v>121468</v>
      </c>
      <c r="L313" s="1">
        <v>3684</v>
      </c>
      <c r="M313" t="s">
        <v>57</v>
      </c>
    </row>
    <row r="314" spans="1:13" x14ac:dyDescent="0.25">
      <c r="A314" t="s">
        <v>94</v>
      </c>
      <c r="B314" s="1">
        <v>10613</v>
      </c>
      <c r="C314">
        <v>22</v>
      </c>
      <c r="D314">
        <v>229</v>
      </c>
      <c r="E314">
        <v>4</v>
      </c>
      <c r="F314" s="1">
        <v>7757</v>
      </c>
      <c r="G314" s="1">
        <v>2627</v>
      </c>
      <c r="H314">
        <v>55</v>
      </c>
      <c r="I314">
        <v>207</v>
      </c>
      <c r="J314">
        <v>4</v>
      </c>
      <c r="K314" s="1">
        <v>538775</v>
      </c>
      <c r="L314" s="1">
        <v>10509</v>
      </c>
      <c r="M314" t="s">
        <v>56</v>
      </c>
    </row>
    <row r="315" spans="1:13" x14ac:dyDescent="0.25">
      <c r="A315" t="s">
        <v>95</v>
      </c>
      <c r="B315" s="1">
        <v>9231</v>
      </c>
      <c r="C315">
        <v>605</v>
      </c>
      <c r="D315">
        <v>190</v>
      </c>
      <c r="E315">
        <v>12</v>
      </c>
      <c r="F315">
        <v>935</v>
      </c>
      <c r="G315" s="1">
        <v>8106</v>
      </c>
      <c r="H315">
        <v>193</v>
      </c>
      <c r="I315">
        <v>73</v>
      </c>
      <c r="J315">
        <v>2</v>
      </c>
      <c r="K315" s="1">
        <v>100703</v>
      </c>
      <c r="L315">
        <v>796</v>
      </c>
      <c r="M315" t="s">
        <v>56</v>
      </c>
    </row>
    <row r="316" spans="1:13" x14ac:dyDescent="0.25">
      <c r="A316" t="s">
        <v>96</v>
      </c>
      <c r="B316" s="1">
        <v>8807</v>
      </c>
      <c r="C316">
        <v>534</v>
      </c>
      <c r="D316">
        <v>105</v>
      </c>
      <c r="E316">
        <v>11</v>
      </c>
      <c r="F316" s="1">
        <v>3299</v>
      </c>
      <c r="G316" s="1">
        <v>5403</v>
      </c>
      <c r="H316">
        <v>384</v>
      </c>
      <c r="I316">
        <v>461</v>
      </c>
      <c r="J316">
        <v>5</v>
      </c>
      <c r="K316" s="1">
        <v>98424</v>
      </c>
      <c r="L316" s="1">
        <v>5149</v>
      </c>
      <c r="M316" t="s">
        <v>57</v>
      </c>
    </row>
    <row r="317" spans="1:13" x14ac:dyDescent="0.25">
      <c r="A317" t="s">
        <v>97</v>
      </c>
      <c r="B317" s="1">
        <v>8225</v>
      </c>
      <c r="C317">
        <v>367</v>
      </c>
      <c r="D317">
        <v>403</v>
      </c>
      <c r="E317">
        <v>15</v>
      </c>
      <c r="F317">
        <v>838</v>
      </c>
      <c r="G317" s="1">
        <v>6984</v>
      </c>
      <c r="H317">
        <v>168</v>
      </c>
      <c r="I317">
        <v>466</v>
      </c>
      <c r="J317">
        <v>23</v>
      </c>
      <c r="K317" s="1">
        <v>27868</v>
      </c>
      <c r="L317" s="1">
        <v>1580</v>
      </c>
      <c r="M317" t="s">
        <v>57</v>
      </c>
    </row>
    <row r="318" spans="1:13" x14ac:dyDescent="0.25">
      <c r="A318" t="s">
        <v>98</v>
      </c>
      <c r="B318" s="1">
        <v>7918</v>
      </c>
      <c r="C318">
        <v>336</v>
      </c>
      <c r="D318">
        <v>314</v>
      </c>
      <c r="E318">
        <v>28</v>
      </c>
      <c r="F318">
        <v>774</v>
      </c>
      <c r="G318" s="1">
        <v>6830</v>
      </c>
      <c r="H318">
        <v>160</v>
      </c>
      <c r="I318">
        <v>209</v>
      </c>
      <c r="J318">
        <v>8</v>
      </c>
      <c r="K318" s="1">
        <v>169071</v>
      </c>
      <c r="L318" s="1">
        <v>4467</v>
      </c>
      <c r="M318" t="s">
        <v>54</v>
      </c>
    </row>
    <row r="319" spans="1:13" x14ac:dyDescent="0.25">
      <c r="A319" t="s">
        <v>99</v>
      </c>
      <c r="B319" s="1">
        <v>7707</v>
      </c>
      <c r="C319">
        <v>491</v>
      </c>
      <c r="D319">
        <v>392</v>
      </c>
      <c r="E319">
        <v>20</v>
      </c>
      <c r="F319" s="1">
        <v>1357</v>
      </c>
      <c r="G319" s="1">
        <v>5958</v>
      </c>
      <c r="H319">
        <v>243</v>
      </c>
      <c r="I319">
        <v>401</v>
      </c>
      <c r="J319">
        <v>20</v>
      </c>
      <c r="K319" s="1">
        <v>79629</v>
      </c>
      <c r="L319" s="1">
        <v>4139</v>
      </c>
      <c r="M319" t="s">
        <v>54</v>
      </c>
    </row>
    <row r="320" spans="1:13" x14ac:dyDescent="0.25">
      <c r="A320" t="s">
        <v>102</v>
      </c>
      <c r="B320" s="1">
        <v>6919</v>
      </c>
      <c r="C320">
        <v>536</v>
      </c>
      <c r="D320">
        <v>128</v>
      </c>
      <c r="E320">
        <v>17</v>
      </c>
      <c r="F320" s="1">
        <v>1645</v>
      </c>
      <c r="G320" s="1">
        <v>5146</v>
      </c>
      <c r="H320">
        <v>46</v>
      </c>
      <c r="I320">
        <v>31</v>
      </c>
      <c r="J320">
        <v>0.6</v>
      </c>
      <c r="K320" s="1">
        <v>78979</v>
      </c>
      <c r="L320">
        <v>358</v>
      </c>
      <c r="M320" t="s">
        <v>56</v>
      </c>
    </row>
    <row r="321" spans="1:13" x14ac:dyDescent="0.25">
      <c r="A321" t="s">
        <v>103</v>
      </c>
      <c r="B321" s="1">
        <v>6905</v>
      </c>
      <c r="C321">
        <v>108</v>
      </c>
      <c r="D321">
        <v>152</v>
      </c>
      <c r="E321">
        <v>2</v>
      </c>
      <c r="F321">
        <v>32</v>
      </c>
      <c r="G321" s="1">
        <v>6721</v>
      </c>
      <c r="H321">
        <v>64</v>
      </c>
      <c r="I321" s="1">
        <v>1274</v>
      </c>
      <c r="J321">
        <v>28</v>
      </c>
      <c r="K321" s="1">
        <v>133707</v>
      </c>
      <c r="L321" s="1">
        <v>24664</v>
      </c>
      <c r="M321" t="s">
        <v>54</v>
      </c>
    </row>
    <row r="322" spans="1:13" x14ac:dyDescent="0.25">
      <c r="A322" t="s">
        <v>101</v>
      </c>
      <c r="B322" s="1">
        <v>6879</v>
      </c>
      <c r="C322">
        <v>198</v>
      </c>
      <c r="D322">
        <v>321</v>
      </c>
      <c r="E322">
        <v>12</v>
      </c>
      <c r="F322" s="1">
        <v>3023</v>
      </c>
      <c r="G322" s="1">
        <v>3535</v>
      </c>
      <c r="H322">
        <v>92</v>
      </c>
      <c r="I322" s="1">
        <v>1188</v>
      </c>
      <c r="J322">
        <v>55</v>
      </c>
      <c r="K322" s="1">
        <v>82380</v>
      </c>
      <c r="L322" s="1">
        <v>14223</v>
      </c>
      <c r="M322" t="s">
        <v>54</v>
      </c>
    </row>
    <row r="323" spans="1:13" x14ac:dyDescent="0.25">
      <c r="A323" t="s">
        <v>104</v>
      </c>
      <c r="B323" s="1">
        <v>6468</v>
      </c>
      <c r="C323">
        <v>21</v>
      </c>
      <c r="D323">
        <v>63</v>
      </c>
      <c r="F323" s="1">
        <v>3747</v>
      </c>
      <c r="G323" s="1">
        <v>2658</v>
      </c>
      <c r="H323">
        <v>66</v>
      </c>
      <c r="I323">
        <v>254</v>
      </c>
      <c r="J323">
        <v>2</v>
      </c>
      <c r="K323" s="1">
        <v>380003</v>
      </c>
      <c r="L323" s="1">
        <v>14902</v>
      </c>
      <c r="M323" t="s">
        <v>74</v>
      </c>
    </row>
    <row r="324" spans="1:13" x14ac:dyDescent="0.25">
      <c r="A324" t="s">
        <v>105</v>
      </c>
      <c r="B324" s="1">
        <v>6433</v>
      </c>
      <c r="C324">
        <v>132</v>
      </c>
      <c r="D324">
        <v>169</v>
      </c>
      <c r="E324">
        <v>3</v>
      </c>
      <c r="F324">
        <v>972</v>
      </c>
      <c r="G324" s="1">
        <v>5292</v>
      </c>
      <c r="H324">
        <v>75</v>
      </c>
      <c r="I324">
        <v>601</v>
      </c>
      <c r="J324">
        <v>16</v>
      </c>
      <c r="K324" s="1">
        <v>146004</v>
      </c>
      <c r="L324" s="1">
        <v>13634</v>
      </c>
      <c r="M324" t="s">
        <v>54</v>
      </c>
    </row>
    <row r="325" spans="1:13" x14ac:dyDescent="0.25">
      <c r="A325" t="s">
        <v>100</v>
      </c>
      <c r="B325" s="1">
        <v>6380</v>
      </c>
      <c r="C325">
        <v>518</v>
      </c>
      <c r="D325">
        <v>83</v>
      </c>
      <c r="E325">
        <v>4</v>
      </c>
      <c r="F325">
        <v>990</v>
      </c>
      <c r="G325" s="1">
        <v>5307</v>
      </c>
      <c r="H325">
        <v>71</v>
      </c>
      <c r="I325">
        <v>183</v>
      </c>
      <c r="J325">
        <v>2</v>
      </c>
      <c r="K325" s="1">
        <v>150000</v>
      </c>
      <c r="L325" s="1">
        <v>4309</v>
      </c>
      <c r="M325" t="s">
        <v>56</v>
      </c>
    </row>
    <row r="326" spans="1:13" x14ac:dyDescent="0.25">
      <c r="A326" t="s">
        <v>106</v>
      </c>
      <c r="B326" s="1">
        <v>5847</v>
      </c>
      <c r="C326">
        <v>448</v>
      </c>
      <c r="D326">
        <v>449</v>
      </c>
      <c r="E326">
        <v>43</v>
      </c>
      <c r="F326" s="1">
        <v>2125</v>
      </c>
      <c r="G326" s="1">
        <v>3273</v>
      </c>
      <c r="H326">
        <v>207</v>
      </c>
      <c r="I326">
        <v>45</v>
      </c>
      <c r="J326">
        <v>3</v>
      </c>
      <c r="K326" s="1">
        <v>40091</v>
      </c>
      <c r="L326">
        <v>311</v>
      </c>
      <c r="M326" t="s">
        <v>55</v>
      </c>
    </row>
    <row r="327" spans="1:13" x14ac:dyDescent="0.25">
      <c r="A327" t="s">
        <v>109</v>
      </c>
      <c r="B327" s="1">
        <v>5825</v>
      </c>
      <c r="C327">
        <v>460</v>
      </c>
      <c r="D327">
        <v>35</v>
      </c>
      <c r="E327">
        <v>2</v>
      </c>
      <c r="F327" s="1">
        <v>1095</v>
      </c>
      <c r="G327" s="1">
        <v>4695</v>
      </c>
      <c r="H327">
        <v>1</v>
      </c>
      <c r="I327">
        <v>589</v>
      </c>
      <c r="J327">
        <v>4</v>
      </c>
      <c r="K327" s="1">
        <v>767000</v>
      </c>
      <c r="L327" s="1">
        <v>77550</v>
      </c>
      <c r="M327" t="s">
        <v>56</v>
      </c>
    </row>
    <row r="328" spans="1:13" x14ac:dyDescent="0.25">
      <c r="A328" t="s">
        <v>108</v>
      </c>
      <c r="B328" s="1">
        <v>5660</v>
      </c>
      <c r="C328">
        <v>207</v>
      </c>
      <c r="D328">
        <v>362</v>
      </c>
      <c r="E328">
        <v>13</v>
      </c>
      <c r="F328">
        <v>435</v>
      </c>
      <c r="G328" s="1">
        <v>4863</v>
      </c>
      <c r="H328">
        <v>1</v>
      </c>
      <c r="I328">
        <v>52</v>
      </c>
      <c r="J328">
        <v>3</v>
      </c>
      <c r="K328" s="1">
        <v>48171</v>
      </c>
      <c r="L328">
        <v>440</v>
      </c>
      <c r="M328" t="s">
        <v>56</v>
      </c>
    </row>
    <row r="329" spans="1:13" x14ac:dyDescent="0.25">
      <c r="A329" t="s">
        <v>107</v>
      </c>
      <c r="B329" s="1">
        <v>5516</v>
      </c>
      <c r="C329">
        <v>380</v>
      </c>
      <c r="D329">
        <v>496</v>
      </c>
      <c r="E329">
        <v>27</v>
      </c>
      <c r="F329">
        <v>548</v>
      </c>
      <c r="G329" s="1">
        <v>4472</v>
      </c>
      <c r="I329">
        <v>20</v>
      </c>
      <c r="J329">
        <v>2</v>
      </c>
      <c r="K329" s="1">
        <v>36000</v>
      </c>
      <c r="L329">
        <v>132</v>
      </c>
      <c r="M329" t="s">
        <v>56</v>
      </c>
    </row>
    <row r="330" spans="1:13" x14ac:dyDescent="0.25">
      <c r="A330" t="s">
        <v>110</v>
      </c>
      <c r="B330" s="1">
        <v>5318</v>
      </c>
      <c r="C330">
        <v>445</v>
      </c>
      <c r="D330">
        <v>103</v>
      </c>
      <c r="E330">
        <v>4</v>
      </c>
      <c r="F330">
        <v>443</v>
      </c>
      <c r="G330" s="1">
        <v>4772</v>
      </c>
      <c r="H330">
        <v>120</v>
      </c>
      <c r="I330">
        <v>609</v>
      </c>
      <c r="J330">
        <v>12</v>
      </c>
      <c r="K330" s="1">
        <v>29472</v>
      </c>
      <c r="L330" s="1">
        <v>3373</v>
      </c>
      <c r="M330" t="s">
        <v>54</v>
      </c>
    </row>
    <row r="331" spans="1:13" x14ac:dyDescent="0.25">
      <c r="A331" t="s">
        <v>111</v>
      </c>
      <c r="B331" s="1">
        <v>5182</v>
      </c>
      <c r="C331">
        <v>110</v>
      </c>
      <c r="D331">
        <v>84</v>
      </c>
      <c r="E331">
        <v>1</v>
      </c>
      <c r="F331" s="1">
        <v>2766</v>
      </c>
      <c r="G331" s="1">
        <v>2332</v>
      </c>
      <c r="H331">
        <v>56</v>
      </c>
      <c r="I331">
        <v>160</v>
      </c>
      <c r="J331">
        <v>3</v>
      </c>
      <c r="K331" s="1">
        <v>87183</v>
      </c>
      <c r="L331" s="1">
        <v>2694</v>
      </c>
      <c r="M331" t="s">
        <v>56</v>
      </c>
    </row>
    <row r="332" spans="1:13" x14ac:dyDescent="0.25">
      <c r="A332" t="s">
        <v>112</v>
      </c>
      <c r="B332" s="1">
        <v>4427</v>
      </c>
      <c r="C332">
        <v>728</v>
      </c>
      <c r="D332">
        <v>10</v>
      </c>
      <c r="F332">
        <v>683</v>
      </c>
      <c r="G332" s="1">
        <v>3734</v>
      </c>
      <c r="H332">
        <v>29</v>
      </c>
      <c r="I332">
        <v>757</v>
      </c>
      <c r="J332">
        <v>2</v>
      </c>
      <c r="K332" s="1">
        <v>72680</v>
      </c>
      <c r="L332" s="1">
        <v>12423</v>
      </c>
      <c r="M332" t="s">
        <v>56</v>
      </c>
    </row>
    <row r="333" spans="1:13" x14ac:dyDescent="0.25">
      <c r="A333" t="s">
        <v>113</v>
      </c>
      <c r="B333" s="1">
        <v>4204</v>
      </c>
      <c r="C333">
        <v>476</v>
      </c>
      <c r="D333">
        <v>40</v>
      </c>
      <c r="E333">
        <v>4</v>
      </c>
      <c r="F333">
        <v>203</v>
      </c>
      <c r="G333" s="1">
        <v>3961</v>
      </c>
      <c r="H333">
        <v>65</v>
      </c>
      <c r="I333">
        <v>445</v>
      </c>
      <c r="J333">
        <v>4</v>
      </c>
      <c r="K333" s="1">
        <v>81246</v>
      </c>
      <c r="L333" s="1">
        <v>8598</v>
      </c>
      <c r="M333" t="s">
        <v>54</v>
      </c>
    </row>
    <row r="334" spans="1:13" x14ac:dyDescent="0.25">
      <c r="A334" t="s">
        <v>115</v>
      </c>
      <c r="B334" s="1">
        <v>4161</v>
      </c>
      <c r="C334">
        <v>397</v>
      </c>
      <c r="D334">
        <v>116</v>
      </c>
      <c r="E334">
        <v>8</v>
      </c>
      <c r="F334">
        <v>186</v>
      </c>
      <c r="G334" s="1">
        <v>3859</v>
      </c>
      <c r="H334">
        <v>45</v>
      </c>
      <c r="I334">
        <v>95</v>
      </c>
      <c r="J334">
        <v>3</v>
      </c>
      <c r="K334" s="1">
        <v>42823</v>
      </c>
      <c r="L334">
        <v>979</v>
      </c>
      <c r="M334" t="s">
        <v>54</v>
      </c>
    </row>
    <row r="335" spans="1:13" x14ac:dyDescent="0.25">
      <c r="A335" t="s">
        <v>114</v>
      </c>
      <c r="B335" s="1">
        <v>4103</v>
      </c>
      <c r="C335">
        <v>392</v>
      </c>
      <c r="D335">
        <v>7</v>
      </c>
      <c r="F335">
        <v>415</v>
      </c>
      <c r="G335" s="1">
        <v>3681</v>
      </c>
      <c r="H335">
        <v>37</v>
      </c>
      <c r="I335" s="1">
        <v>1424</v>
      </c>
      <c r="J335">
        <v>2</v>
      </c>
      <c r="K335" s="1">
        <v>56381</v>
      </c>
      <c r="L335" s="1">
        <v>19570</v>
      </c>
      <c r="M335" t="s">
        <v>56</v>
      </c>
    </row>
    <row r="336" spans="1:13" x14ac:dyDescent="0.25">
      <c r="A336" t="s">
        <v>117</v>
      </c>
      <c r="B336" s="1">
        <v>3755</v>
      </c>
      <c r="C336">
        <v>141</v>
      </c>
      <c r="D336">
        <v>196</v>
      </c>
      <c r="E336">
        <v>7</v>
      </c>
      <c r="F336">
        <v>215</v>
      </c>
      <c r="G336" s="1">
        <v>3344</v>
      </c>
      <c r="H336">
        <v>121</v>
      </c>
      <c r="I336">
        <v>346</v>
      </c>
      <c r="J336">
        <v>18</v>
      </c>
      <c r="K336" s="1">
        <v>12229</v>
      </c>
      <c r="L336" s="1">
        <v>1127</v>
      </c>
      <c r="M336" t="s">
        <v>55</v>
      </c>
    </row>
    <row r="337" spans="1:13" x14ac:dyDescent="0.25">
      <c r="A337" t="s">
        <v>116</v>
      </c>
      <c r="B337" s="1">
        <v>3751</v>
      </c>
      <c r="D337">
        <v>103</v>
      </c>
      <c r="F337">
        <v>75</v>
      </c>
      <c r="G337" s="1">
        <v>3573</v>
      </c>
      <c r="H337">
        <v>106</v>
      </c>
      <c r="I337">
        <v>869</v>
      </c>
      <c r="J337">
        <v>24</v>
      </c>
      <c r="K337" s="1">
        <v>16854</v>
      </c>
      <c r="L337" s="1">
        <v>3906</v>
      </c>
      <c r="M337" t="s">
        <v>55</v>
      </c>
    </row>
    <row r="338" spans="1:13" x14ac:dyDescent="0.25">
      <c r="A338" t="s">
        <v>119</v>
      </c>
      <c r="B338" s="1">
        <v>3444</v>
      </c>
      <c r="C338">
        <v>71</v>
      </c>
      <c r="D338">
        <v>69</v>
      </c>
      <c r="F338">
        <v>552</v>
      </c>
      <c r="G338" s="1">
        <v>2823</v>
      </c>
      <c r="H338">
        <v>35</v>
      </c>
      <c r="I338" s="1">
        <v>5502</v>
      </c>
      <c r="J338">
        <v>110</v>
      </c>
      <c r="K338" s="1">
        <v>31660</v>
      </c>
      <c r="L338" s="1">
        <v>50577</v>
      </c>
      <c r="M338" t="s">
        <v>54</v>
      </c>
    </row>
    <row r="339" spans="1:13" x14ac:dyDescent="0.25">
      <c r="A339" t="s">
        <v>118</v>
      </c>
      <c r="B339" s="1">
        <v>3369</v>
      </c>
      <c r="C339">
        <v>132</v>
      </c>
      <c r="D339">
        <v>75</v>
      </c>
      <c r="E339">
        <v>3</v>
      </c>
      <c r="F339" s="1">
        <v>1700</v>
      </c>
      <c r="G339" s="1">
        <v>1594</v>
      </c>
      <c r="H339">
        <v>76</v>
      </c>
      <c r="I339">
        <v>608</v>
      </c>
      <c r="J339">
        <v>14</v>
      </c>
      <c r="K339" s="1">
        <v>49700</v>
      </c>
      <c r="L339" s="1">
        <v>8970</v>
      </c>
      <c r="M339" t="s">
        <v>54</v>
      </c>
    </row>
    <row r="340" spans="1:13" x14ac:dyDescent="0.25">
      <c r="A340" t="s">
        <v>120</v>
      </c>
      <c r="B340" s="1">
        <v>3233</v>
      </c>
      <c r="C340">
        <v>128</v>
      </c>
      <c r="D340">
        <v>144</v>
      </c>
      <c r="E340">
        <v>13</v>
      </c>
      <c r="F340">
        <v>550</v>
      </c>
      <c r="G340" s="1">
        <v>2539</v>
      </c>
      <c r="H340">
        <v>98</v>
      </c>
      <c r="I340">
        <v>64</v>
      </c>
      <c r="J340">
        <v>3</v>
      </c>
      <c r="K340" s="1">
        <v>52085</v>
      </c>
      <c r="L340" s="1">
        <v>1024</v>
      </c>
      <c r="M340" t="s">
        <v>57</v>
      </c>
    </row>
    <row r="341" spans="1:13" x14ac:dyDescent="0.25">
      <c r="A341" t="s">
        <v>122</v>
      </c>
      <c r="B341" s="1">
        <v>2673</v>
      </c>
      <c r="C341">
        <v>168</v>
      </c>
      <c r="D341">
        <v>196</v>
      </c>
      <c r="E341">
        <v>13</v>
      </c>
      <c r="F341">
        <v>596</v>
      </c>
      <c r="G341" s="1">
        <v>1881</v>
      </c>
      <c r="I341">
        <v>26</v>
      </c>
      <c r="J341">
        <v>2</v>
      </c>
      <c r="K341" s="1">
        <v>25000</v>
      </c>
      <c r="L341">
        <v>244</v>
      </c>
      <c r="M341" t="s">
        <v>58</v>
      </c>
    </row>
    <row r="342" spans="1:13" x14ac:dyDescent="0.25">
      <c r="A342" t="s">
        <v>121</v>
      </c>
      <c r="B342" s="1">
        <v>2672</v>
      </c>
      <c r="C342">
        <v>29</v>
      </c>
      <c r="D342">
        <v>46</v>
      </c>
      <c r="E342">
        <v>3</v>
      </c>
      <c r="F342" s="1">
        <v>1593</v>
      </c>
      <c r="G342" s="1">
        <v>1033</v>
      </c>
      <c r="H342">
        <v>61</v>
      </c>
      <c r="I342">
        <v>38</v>
      </c>
      <c r="J342">
        <v>0.7</v>
      </c>
      <c r="K342" s="1">
        <v>100498</v>
      </c>
      <c r="L342" s="1">
        <v>1440</v>
      </c>
      <c r="M342" t="s">
        <v>56</v>
      </c>
    </row>
    <row r="343" spans="1:13" x14ac:dyDescent="0.25">
      <c r="A343" t="s">
        <v>123</v>
      </c>
      <c r="B343" s="1">
        <v>2669</v>
      </c>
      <c r="C343">
        <v>98</v>
      </c>
      <c r="D343">
        <v>122</v>
      </c>
      <c r="E343">
        <v>10</v>
      </c>
      <c r="F343">
        <v>631</v>
      </c>
      <c r="G343" s="1">
        <v>1916</v>
      </c>
      <c r="H343">
        <v>121</v>
      </c>
      <c r="I343">
        <v>59</v>
      </c>
      <c r="J343">
        <v>3</v>
      </c>
      <c r="K343" s="1">
        <v>26457</v>
      </c>
      <c r="L343">
        <v>585</v>
      </c>
      <c r="M343" t="s">
        <v>57</v>
      </c>
    </row>
    <row r="344" spans="1:13" x14ac:dyDescent="0.25">
      <c r="A344" t="s">
        <v>124</v>
      </c>
      <c r="B344" s="1">
        <v>2605</v>
      </c>
      <c r="C344">
        <v>99</v>
      </c>
      <c r="D344">
        <v>48</v>
      </c>
      <c r="E344">
        <v>14</v>
      </c>
      <c r="F344">
        <v>903</v>
      </c>
      <c r="G344" s="1">
        <v>1654</v>
      </c>
      <c r="H344">
        <v>7</v>
      </c>
      <c r="I344">
        <v>44</v>
      </c>
      <c r="J344">
        <v>0.8</v>
      </c>
      <c r="K344" s="1">
        <v>95060</v>
      </c>
      <c r="L344" s="1">
        <v>1603</v>
      </c>
      <c r="M344" t="s">
        <v>58</v>
      </c>
    </row>
    <row r="345" spans="1:13" x14ac:dyDescent="0.25">
      <c r="A345" t="s">
        <v>125</v>
      </c>
      <c r="B345" s="1">
        <v>2283</v>
      </c>
      <c r="C345">
        <v>259</v>
      </c>
      <c r="D345">
        <v>130</v>
      </c>
      <c r="E345">
        <v>3</v>
      </c>
      <c r="F345">
        <v>249</v>
      </c>
      <c r="G345" s="1">
        <v>1904</v>
      </c>
      <c r="H345">
        <v>1</v>
      </c>
      <c r="I345">
        <v>62</v>
      </c>
      <c r="J345">
        <v>4</v>
      </c>
      <c r="K345" s="1">
        <v>11996</v>
      </c>
      <c r="L345">
        <v>325</v>
      </c>
      <c r="M345" t="s">
        <v>58</v>
      </c>
    </row>
    <row r="346" spans="1:13" x14ac:dyDescent="0.25">
      <c r="A346" t="s">
        <v>126</v>
      </c>
      <c r="B346" s="1">
        <v>2268</v>
      </c>
      <c r="C346">
        <v>108</v>
      </c>
      <c r="D346">
        <v>348</v>
      </c>
      <c r="E346">
        <v>12</v>
      </c>
      <c r="F346">
        <v>783</v>
      </c>
      <c r="G346" s="1">
        <v>1137</v>
      </c>
      <c r="H346">
        <v>60</v>
      </c>
      <c r="I346">
        <v>52</v>
      </c>
      <c r="J346">
        <v>8</v>
      </c>
      <c r="K346" s="1">
        <v>3359</v>
      </c>
      <c r="L346">
        <v>77</v>
      </c>
      <c r="M346" t="s">
        <v>58</v>
      </c>
    </row>
    <row r="347" spans="1:13" x14ac:dyDescent="0.25">
      <c r="A347" t="s">
        <v>127</v>
      </c>
      <c r="B347" s="1">
        <v>2207</v>
      </c>
      <c r="C347">
        <v>15</v>
      </c>
      <c r="D347">
        <v>105</v>
      </c>
      <c r="E347">
        <v>3</v>
      </c>
      <c r="F347">
        <v>269</v>
      </c>
      <c r="G347" s="1">
        <v>1833</v>
      </c>
      <c r="H347">
        <v>69</v>
      </c>
      <c r="I347">
        <v>212</v>
      </c>
      <c r="J347">
        <v>10</v>
      </c>
      <c r="K347" s="1">
        <v>50771</v>
      </c>
      <c r="L347" s="1">
        <v>4871</v>
      </c>
      <c r="M347" t="s">
        <v>54</v>
      </c>
    </row>
    <row r="348" spans="1:13" x14ac:dyDescent="0.25">
      <c r="A348" t="s">
        <v>128</v>
      </c>
      <c r="B348" s="1">
        <v>2154</v>
      </c>
      <c r="C348">
        <v>105</v>
      </c>
      <c r="D348">
        <v>54</v>
      </c>
      <c r="E348">
        <v>8</v>
      </c>
      <c r="F348">
        <v>235</v>
      </c>
      <c r="G348" s="1">
        <v>1865</v>
      </c>
      <c r="H348">
        <v>80</v>
      </c>
      <c r="I348">
        <v>534</v>
      </c>
      <c r="J348">
        <v>13</v>
      </c>
      <c r="K348" s="1">
        <v>9208</v>
      </c>
      <c r="L348" s="1">
        <v>2283</v>
      </c>
      <c r="M348" t="s">
        <v>54</v>
      </c>
    </row>
    <row r="349" spans="1:13" x14ac:dyDescent="0.25">
      <c r="A349" t="s">
        <v>130</v>
      </c>
      <c r="B349" s="1">
        <v>1791</v>
      </c>
      <c r="C349">
        <v>50</v>
      </c>
      <c r="D349">
        <v>35</v>
      </c>
      <c r="E349">
        <v>2</v>
      </c>
      <c r="F349">
        <v>529</v>
      </c>
      <c r="G349" s="1">
        <v>1227</v>
      </c>
      <c r="H349">
        <v>31</v>
      </c>
      <c r="I349">
        <v>436</v>
      </c>
      <c r="J349">
        <v>9</v>
      </c>
      <c r="K349" s="1">
        <v>20158</v>
      </c>
      <c r="L349" s="1">
        <v>4910</v>
      </c>
      <c r="M349" t="s">
        <v>54</v>
      </c>
    </row>
    <row r="350" spans="1:13" x14ac:dyDescent="0.25">
      <c r="A350" t="s">
        <v>132</v>
      </c>
      <c r="B350" s="1">
        <v>1739</v>
      </c>
      <c r="C350">
        <v>12</v>
      </c>
      <c r="D350">
        <v>8</v>
      </c>
      <c r="F350" s="1">
        <v>1144</v>
      </c>
      <c r="G350">
        <v>587</v>
      </c>
      <c r="H350">
        <v>6</v>
      </c>
      <c r="I350" s="1">
        <v>5096</v>
      </c>
      <c r="J350">
        <v>23</v>
      </c>
      <c r="K350" s="1">
        <v>38204</v>
      </c>
      <c r="L350" s="1">
        <v>111955</v>
      </c>
      <c r="M350" t="s">
        <v>54</v>
      </c>
    </row>
    <row r="351" spans="1:13" x14ac:dyDescent="0.25">
      <c r="A351" t="s">
        <v>133</v>
      </c>
      <c r="B351" s="1">
        <v>1700</v>
      </c>
      <c r="C351">
        <v>29</v>
      </c>
      <c r="D351">
        <v>7</v>
      </c>
      <c r="F351">
        <v>703</v>
      </c>
      <c r="G351">
        <v>990</v>
      </c>
      <c r="H351">
        <v>3</v>
      </c>
      <c r="I351">
        <v>999</v>
      </c>
      <c r="J351">
        <v>4</v>
      </c>
      <c r="K351" s="1">
        <v>76630</v>
      </c>
      <c r="L351" s="1">
        <v>45035</v>
      </c>
      <c r="M351" t="s">
        <v>56</v>
      </c>
    </row>
    <row r="352" spans="1:13" x14ac:dyDescent="0.25">
      <c r="A352" t="s">
        <v>131</v>
      </c>
      <c r="B352" s="1">
        <v>1652</v>
      </c>
      <c r="C352">
        <v>73</v>
      </c>
      <c r="D352">
        <v>142</v>
      </c>
      <c r="E352">
        <v>8</v>
      </c>
      <c r="F352">
        <v>199</v>
      </c>
      <c r="G352" s="1">
        <v>1311</v>
      </c>
      <c r="H352">
        <v>60</v>
      </c>
      <c r="I352">
        <v>171</v>
      </c>
      <c r="J352">
        <v>15</v>
      </c>
      <c r="K352" s="1">
        <v>38489</v>
      </c>
      <c r="L352" s="1">
        <v>3984</v>
      </c>
      <c r="M352" t="s">
        <v>54</v>
      </c>
    </row>
    <row r="353" spans="1:13" x14ac:dyDescent="0.25">
      <c r="A353" t="s">
        <v>129</v>
      </c>
      <c r="B353" s="1">
        <v>1572</v>
      </c>
      <c r="C353">
        <v>341</v>
      </c>
      <c r="D353">
        <v>60</v>
      </c>
      <c r="E353">
        <v>10</v>
      </c>
      <c r="F353">
        <v>49</v>
      </c>
      <c r="G353" s="1">
        <v>1463</v>
      </c>
      <c r="H353">
        <v>1</v>
      </c>
      <c r="I353">
        <v>10</v>
      </c>
      <c r="J353">
        <v>0.4</v>
      </c>
      <c r="K353" s="1">
        <v>17003</v>
      </c>
      <c r="L353">
        <v>103</v>
      </c>
      <c r="M353" t="s">
        <v>56</v>
      </c>
    </row>
    <row r="354" spans="1:13" x14ac:dyDescent="0.25">
      <c r="A354" t="s">
        <v>134</v>
      </c>
      <c r="B354" s="1">
        <v>1524</v>
      </c>
      <c r="C354">
        <v>119</v>
      </c>
      <c r="D354">
        <v>3</v>
      </c>
      <c r="F354">
        <v>225</v>
      </c>
      <c r="G354" s="1">
        <v>1296</v>
      </c>
      <c r="H354">
        <v>32</v>
      </c>
      <c r="I354">
        <v>357</v>
      </c>
      <c r="J354">
        <v>0.7</v>
      </c>
      <c r="M354" t="s">
        <v>56</v>
      </c>
    </row>
    <row r="355" spans="1:13" x14ac:dyDescent="0.25">
      <c r="A355" t="s">
        <v>137</v>
      </c>
      <c r="B355" s="1">
        <v>1434</v>
      </c>
      <c r="C355">
        <v>19</v>
      </c>
      <c r="D355">
        <v>80</v>
      </c>
      <c r="E355">
        <v>1</v>
      </c>
      <c r="F355">
        <v>856</v>
      </c>
      <c r="G355">
        <v>498</v>
      </c>
      <c r="I355">
        <v>36</v>
      </c>
      <c r="J355">
        <v>2</v>
      </c>
      <c r="K355" s="1">
        <v>49260</v>
      </c>
      <c r="L355" s="1">
        <v>1225</v>
      </c>
      <c r="M355" t="s">
        <v>56</v>
      </c>
    </row>
    <row r="356" spans="1:13" x14ac:dyDescent="0.25">
      <c r="A356" t="s">
        <v>136</v>
      </c>
      <c r="B356" s="1">
        <v>1434</v>
      </c>
      <c r="C356">
        <v>34</v>
      </c>
      <c r="D356">
        <v>36</v>
      </c>
      <c r="E356">
        <v>1</v>
      </c>
      <c r="F356">
        <v>133</v>
      </c>
      <c r="G356" s="1">
        <v>1265</v>
      </c>
      <c r="H356">
        <v>10</v>
      </c>
      <c r="I356" s="1">
        <v>1081</v>
      </c>
      <c r="J356">
        <v>27</v>
      </c>
      <c r="K356" s="1">
        <v>36024</v>
      </c>
      <c r="L356" s="1">
        <v>27156</v>
      </c>
      <c r="M356" t="s">
        <v>54</v>
      </c>
    </row>
    <row r="357" spans="1:13" x14ac:dyDescent="0.25">
      <c r="A357" t="s">
        <v>135</v>
      </c>
      <c r="B357" s="1">
        <v>1402</v>
      </c>
      <c r="C357">
        <v>107</v>
      </c>
      <c r="D357">
        <v>17</v>
      </c>
      <c r="E357">
        <v>1</v>
      </c>
      <c r="F357">
        <v>277</v>
      </c>
      <c r="G357" s="1">
        <v>1108</v>
      </c>
      <c r="H357">
        <v>22</v>
      </c>
      <c r="I357">
        <v>75</v>
      </c>
      <c r="J357">
        <v>0.9</v>
      </c>
      <c r="K357" s="1">
        <v>85735</v>
      </c>
      <c r="L357" s="1">
        <v>4566</v>
      </c>
      <c r="M357" t="s">
        <v>56</v>
      </c>
    </row>
    <row r="358" spans="1:13" x14ac:dyDescent="0.25">
      <c r="A358" t="s">
        <v>138</v>
      </c>
      <c r="B358" s="1">
        <v>1401</v>
      </c>
      <c r="C358">
        <v>15</v>
      </c>
      <c r="D358">
        <v>9</v>
      </c>
      <c r="F358">
        <v>770</v>
      </c>
      <c r="G358">
        <v>622</v>
      </c>
      <c r="H358">
        <v>3</v>
      </c>
      <c r="I358">
        <v>291</v>
      </c>
      <c r="J358">
        <v>2</v>
      </c>
      <c r="K358" s="1">
        <v>70160</v>
      </c>
      <c r="L358" s="1">
        <v>14549</v>
      </c>
      <c r="M358" t="s">
        <v>74</v>
      </c>
    </row>
    <row r="359" spans="1:13" x14ac:dyDescent="0.25">
      <c r="A359" t="s">
        <v>139</v>
      </c>
      <c r="B359" s="1">
        <v>1349</v>
      </c>
      <c r="C359">
        <v>47</v>
      </c>
      <c r="D359">
        <v>4</v>
      </c>
      <c r="F359">
        <v>129</v>
      </c>
      <c r="G359" s="1">
        <v>1216</v>
      </c>
      <c r="H359">
        <v>8</v>
      </c>
      <c r="I359">
        <v>40</v>
      </c>
      <c r="J359">
        <v>0.1</v>
      </c>
      <c r="K359" s="1">
        <v>100000</v>
      </c>
      <c r="L359" s="1">
        <v>2988</v>
      </c>
      <c r="M359" t="s">
        <v>56</v>
      </c>
    </row>
    <row r="360" spans="1:13" x14ac:dyDescent="0.25">
      <c r="A360" t="s">
        <v>141</v>
      </c>
      <c r="B360" s="1">
        <v>1283</v>
      </c>
      <c r="C360">
        <v>30</v>
      </c>
      <c r="D360">
        <v>15</v>
      </c>
      <c r="E360">
        <v>2</v>
      </c>
      <c r="F360">
        <v>460</v>
      </c>
      <c r="G360">
        <v>808</v>
      </c>
      <c r="H360">
        <v>28</v>
      </c>
      <c r="I360">
        <v>127</v>
      </c>
      <c r="J360">
        <v>1</v>
      </c>
      <c r="K360" s="1">
        <v>75397</v>
      </c>
      <c r="L360" s="1">
        <v>7436</v>
      </c>
      <c r="M360" t="s">
        <v>56</v>
      </c>
    </row>
    <row r="361" spans="1:13" x14ac:dyDescent="0.25">
      <c r="A361" t="s">
        <v>140</v>
      </c>
      <c r="B361" s="1">
        <v>1268</v>
      </c>
      <c r="C361">
        <v>20</v>
      </c>
      <c r="D361">
        <v>61</v>
      </c>
      <c r="F361">
        <v>174</v>
      </c>
      <c r="G361" s="1">
        <v>1033</v>
      </c>
      <c r="H361">
        <v>31</v>
      </c>
      <c r="I361">
        <v>610</v>
      </c>
      <c r="J361">
        <v>29</v>
      </c>
      <c r="K361" s="1">
        <v>38137</v>
      </c>
      <c r="L361" s="1">
        <v>18344</v>
      </c>
      <c r="M361" t="s">
        <v>54</v>
      </c>
    </row>
    <row r="362" spans="1:13" x14ac:dyDescent="0.25">
      <c r="A362" t="s">
        <v>143</v>
      </c>
      <c r="B362" s="1">
        <v>1167</v>
      </c>
      <c r="C362">
        <v>57</v>
      </c>
      <c r="D362">
        <v>43</v>
      </c>
      <c r="E362">
        <v>2</v>
      </c>
      <c r="F362">
        <v>277</v>
      </c>
      <c r="G362">
        <v>847</v>
      </c>
      <c r="H362">
        <v>4</v>
      </c>
      <c r="I362">
        <v>356</v>
      </c>
      <c r="J362">
        <v>13</v>
      </c>
      <c r="K362" s="1">
        <v>14743</v>
      </c>
      <c r="L362" s="1">
        <v>4494</v>
      </c>
      <c r="M362" t="s">
        <v>54</v>
      </c>
    </row>
    <row r="363" spans="1:13" x14ac:dyDescent="0.25">
      <c r="A363" t="s">
        <v>142</v>
      </c>
      <c r="B363" s="1">
        <v>1159</v>
      </c>
      <c r="C363">
        <v>48</v>
      </c>
      <c r="D363">
        <v>18</v>
      </c>
      <c r="E363">
        <v>1</v>
      </c>
      <c r="F363">
        <v>358</v>
      </c>
      <c r="G363">
        <v>783</v>
      </c>
      <c r="H363">
        <v>30</v>
      </c>
      <c r="I363">
        <v>391</v>
      </c>
      <c r="J363">
        <v>6</v>
      </c>
      <c r="K363" s="1">
        <v>9632</v>
      </c>
      <c r="L363" s="1">
        <v>3250</v>
      </c>
      <c r="M363" t="s">
        <v>56</v>
      </c>
    </row>
    <row r="364" spans="1:13" x14ac:dyDescent="0.25">
      <c r="A364" t="s">
        <v>144</v>
      </c>
      <c r="B364" s="1">
        <v>1128</v>
      </c>
      <c r="C364">
        <v>37</v>
      </c>
      <c r="D364">
        <v>32</v>
      </c>
      <c r="E364">
        <v>2</v>
      </c>
      <c r="F364">
        <v>178</v>
      </c>
      <c r="G364">
        <v>918</v>
      </c>
      <c r="H364">
        <v>14</v>
      </c>
      <c r="I364">
        <v>414</v>
      </c>
      <c r="J364">
        <v>12</v>
      </c>
      <c r="K364" s="1">
        <v>48537</v>
      </c>
      <c r="L364" s="1">
        <v>17829</v>
      </c>
      <c r="M364" t="s">
        <v>54</v>
      </c>
    </row>
    <row r="365" spans="1:13" x14ac:dyDescent="0.25">
      <c r="A365" t="s">
        <v>145</v>
      </c>
      <c r="B365" s="1">
        <v>1081</v>
      </c>
      <c r="C365">
        <v>107</v>
      </c>
      <c r="D365">
        <v>46</v>
      </c>
      <c r="E365">
        <v>1</v>
      </c>
      <c r="F365">
        <v>121</v>
      </c>
      <c r="G365">
        <v>914</v>
      </c>
      <c r="H365">
        <v>15</v>
      </c>
      <c r="I365">
        <v>519</v>
      </c>
      <c r="J365">
        <v>22</v>
      </c>
      <c r="K365" s="1">
        <v>10422</v>
      </c>
      <c r="L365" s="1">
        <v>5002</v>
      </c>
      <c r="M365" t="s">
        <v>54</v>
      </c>
    </row>
    <row r="366" spans="1:13" x14ac:dyDescent="0.25">
      <c r="A366" t="s">
        <v>146</v>
      </c>
      <c r="B366" s="1">
        <v>1019</v>
      </c>
      <c r="C366">
        <v>109</v>
      </c>
      <c r="D366">
        <v>4</v>
      </c>
      <c r="F366">
        <v>176</v>
      </c>
      <c r="G366">
        <v>839</v>
      </c>
      <c r="H366">
        <v>3</v>
      </c>
      <c r="I366">
        <v>200</v>
      </c>
      <c r="J366">
        <v>0.8</v>
      </c>
      <c r="M366" t="s">
        <v>56</v>
      </c>
    </row>
    <row r="367" spans="1:13" x14ac:dyDescent="0.25">
      <c r="A367" t="s">
        <v>148</v>
      </c>
      <c r="B367" s="1">
        <v>1018</v>
      </c>
      <c r="C367">
        <v>1</v>
      </c>
      <c r="D367">
        <v>4</v>
      </c>
      <c r="F367">
        <v>485</v>
      </c>
      <c r="G367">
        <v>529</v>
      </c>
      <c r="H367">
        <v>9</v>
      </c>
      <c r="I367">
        <v>136</v>
      </c>
      <c r="J367">
        <v>0.5</v>
      </c>
      <c r="K367" s="1">
        <v>116273</v>
      </c>
      <c r="L367" s="1">
        <v>15509</v>
      </c>
      <c r="M367" t="s">
        <v>56</v>
      </c>
    </row>
    <row r="368" spans="1:13" x14ac:dyDescent="0.25">
      <c r="A368" t="s">
        <v>149</v>
      </c>
      <c r="B368">
        <v>996</v>
      </c>
      <c r="C368">
        <v>148</v>
      </c>
      <c r="D368">
        <v>22</v>
      </c>
      <c r="E368">
        <v>5</v>
      </c>
      <c r="F368">
        <v>164</v>
      </c>
      <c r="G368">
        <v>810</v>
      </c>
      <c r="I368">
        <v>38</v>
      </c>
      <c r="J368">
        <v>0.8</v>
      </c>
      <c r="M368" t="s">
        <v>58</v>
      </c>
    </row>
    <row r="369" spans="1:13" x14ac:dyDescent="0.25">
      <c r="A369" t="s">
        <v>147</v>
      </c>
      <c r="B369">
        <v>977</v>
      </c>
      <c r="C369">
        <v>114</v>
      </c>
      <c r="D369">
        <v>8</v>
      </c>
      <c r="E369">
        <v>2</v>
      </c>
      <c r="F369">
        <v>167</v>
      </c>
      <c r="G369">
        <v>802</v>
      </c>
      <c r="H369">
        <v>5</v>
      </c>
      <c r="I369">
        <v>179</v>
      </c>
      <c r="J369">
        <v>1</v>
      </c>
      <c r="K369" s="1">
        <v>34458</v>
      </c>
      <c r="L369" s="1">
        <v>6311</v>
      </c>
      <c r="M369" t="s">
        <v>54</v>
      </c>
    </row>
    <row r="370" spans="1:13" x14ac:dyDescent="0.25">
      <c r="A370" t="s">
        <v>151</v>
      </c>
      <c r="B370">
        <v>862</v>
      </c>
      <c r="C370">
        <v>48</v>
      </c>
      <c r="D370">
        <v>27</v>
      </c>
      <c r="E370">
        <v>3</v>
      </c>
      <c r="F370">
        <v>171</v>
      </c>
      <c r="G370">
        <v>664</v>
      </c>
      <c r="H370">
        <v>16</v>
      </c>
      <c r="I370">
        <v>76</v>
      </c>
      <c r="J370">
        <v>2</v>
      </c>
      <c r="K370" s="1">
        <v>21837</v>
      </c>
      <c r="L370" s="1">
        <v>1928</v>
      </c>
      <c r="M370" t="s">
        <v>55</v>
      </c>
    </row>
    <row r="371" spans="1:13" x14ac:dyDescent="0.25">
      <c r="A371" t="s">
        <v>150</v>
      </c>
      <c r="B371">
        <v>840</v>
      </c>
      <c r="C371">
        <v>56</v>
      </c>
      <c r="D371">
        <v>30</v>
      </c>
      <c r="E371">
        <v>5</v>
      </c>
      <c r="F371">
        <v>54</v>
      </c>
      <c r="G371">
        <v>756</v>
      </c>
      <c r="I371">
        <v>22</v>
      </c>
      <c r="J371">
        <v>0.8</v>
      </c>
      <c r="M371" t="s">
        <v>56</v>
      </c>
    </row>
    <row r="372" spans="1:13" x14ac:dyDescent="0.25">
      <c r="A372" t="s">
        <v>153</v>
      </c>
      <c r="B372">
        <v>822</v>
      </c>
      <c r="C372">
        <v>42</v>
      </c>
      <c r="D372">
        <v>37</v>
      </c>
      <c r="E372">
        <v>2</v>
      </c>
      <c r="F372">
        <v>43</v>
      </c>
      <c r="G372">
        <v>742</v>
      </c>
      <c r="H372">
        <v>89</v>
      </c>
      <c r="I372">
        <v>70</v>
      </c>
      <c r="J372">
        <v>3</v>
      </c>
      <c r="K372" s="1">
        <v>13930</v>
      </c>
      <c r="L372" s="1">
        <v>1179</v>
      </c>
      <c r="M372" t="s">
        <v>58</v>
      </c>
    </row>
    <row r="373" spans="1:13" x14ac:dyDescent="0.25">
      <c r="A373" t="s">
        <v>152</v>
      </c>
      <c r="B373">
        <v>800</v>
      </c>
      <c r="C373">
        <v>53</v>
      </c>
      <c r="D373">
        <v>38</v>
      </c>
      <c r="E373">
        <v>2</v>
      </c>
      <c r="F373">
        <v>122</v>
      </c>
      <c r="G373">
        <v>640</v>
      </c>
      <c r="H373">
        <v>37</v>
      </c>
      <c r="I373">
        <v>115</v>
      </c>
      <c r="J373">
        <v>5</v>
      </c>
      <c r="K373" s="1">
        <v>18502</v>
      </c>
      <c r="L373" s="1">
        <v>2663</v>
      </c>
      <c r="M373" t="s">
        <v>54</v>
      </c>
    </row>
    <row r="374" spans="1:13" x14ac:dyDescent="0.25">
      <c r="A374" t="s">
        <v>154</v>
      </c>
      <c r="B374">
        <v>735</v>
      </c>
      <c r="C374">
        <v>20</v>
      </c>
      <c r="D374">
        <v>12</v>
      </c>
      <c r="F374">
        <v>77</v>
      </c>
      <c r="G374">
        <v>646</v>
      </c>
      <c r="H374">
        <v>8</v>
      </c>
      <c r="I374">
        <v>609</v>
      </c>
      <c r="J374">
        <v>10</v>
      </c>
      <c r="K374" s="1">
        <v>17923</v>
      </c>
      <c r="L374" s="1">
        <v>14845</v>
      </c>
      <c r="M374" t="s">
        <v>56</v>
      </c>
    </row>
    <row r="375" spans="1:13" x14ac:dyDescent="0.25">
      <c r="A375" t="s">
        <v>156</v>
      </c>
      <c r="B375">
        <v>712</v>
      </c>
      <c r="D375">
        <v>13</v>
      </c>
      <c r="F375">
        <v>644</v>
      </c>
      <c r="G375">
        <v>55</v>
      </c>
      <c r="H375">
        <v>7</v>
      </c>
    </row>
    <row r="376" spans="1:13" x14ac:dyDescent="0.25">
      <c r="A376" t="s">
        <v>159</v>
      </c>
      <c r="B376">
        <v>675</v>
      </c>
      <c r="C376">
        <v>9</v>
      </c>
      <c r="D376">
        <v>5</v>
      </c>
      <c r="F376">
        <v>57</v>
      </c>
      <c r="G376">
        <v>613</v>
      </c>
      <c r="H376">
        <v>3</v>
      </c>
      <c r="I376">
        <v>358</v>
      </c>
      <c r="J376">
        <v>3</v>
      </c>
      <c r="K376" s="1">
        <v>31302</v>
      </c>
      <c r="L376" s="1">
        <v>16595</v>
      </c>
      <c r="M376" t="s">
        <v>54</v>
      </c>
    </row>
    <row r="377" spans="1:13" x14ac:dyDescent="0.25">
      <c r="A377" t="s">
        <v>157</v>
      </c>
      <c r="B377">
        <v>673</v>
      </c>
      <c r="D377">
        <v>33</v>
      </c>
      <c r="F377">
        <v>169</v>
      </c>
      <c r="G377">
        <v>471</v>
      </c>
      <c r="H377">
        <v>17</v>
      </c>
      <c r="I377" s="1">
        <v>8710</v>
      </c>
      <c r="J377">
        <v>427</v>
      </c>
      <c r="K377" s="1">
        <v>1673</v>
      </c>
      <c r="L377" s="1">
        <v>21653</v>
      </c>
      <c r="M377" t="s">
        <v>54</v>
      </c>
    </row>
    <row r="378" spans="1:13" x14ac:dyDescent="0.25">
      <c r="A378" t="s">
        <v>160</v>
      </c>
      <c r="B378">
        <v>663</v>
      </c>
      <c r="C378">
        <v>5</v>
      </c>
      <c r="D378">
        <v>21</v>
      </c>
      <c r="F378">
        <v>86</v>
      </c>
      <c r="G378">
        <v>556</v>
      </c>
      <c r="H378">
        <v>30</v>
      </c>
      <c r="I378">
        <v>97</v>
      </c>
      <c r="J378">
        <v>3</v>
      </c>
      <c r="K378" s="1">
        <v>18115</v>
      </c>
      <c r="L378" s="1">
        <v>2654</v>
      </c>
      <c r="M378" t="s">
        <v>56</v>
      </c>
    </row>
    <row r="379" spans="1:13" x14ac:dyDescent="0.25">
      <c r="A379" t="s">
        <v>158</v>
      </c>
      <c r="B379">
        <v>654</v>
      </c>
      <c r="D379">
        <v>6</v>
      </c>
      <c r="F379">
        <v>146</v>
      </c>
      <c r="G379">
        <v>502</v>
      </c>
      <c r="I379">
        <v>25</v>
      </c>
      <c r="J379">
        <v>0.2</v>
      </c>
      <c r="M379" t="s">
        <v>58</v>
      </c>
    </row>
    <row r="380" spans="1:13" x14ac:dyDescent="0.25">
      <c r="A380" t="s">
        <v>161</v>
      </c>
      <c r="B380">
        <v>642</v>
      </c>
      <c r="C380">
        <v>16</v>
      </c>
      <c r="D380">
        <v>4</v>
      </c>
      <c r="F380">
        <v>74</v>
      </c>
      <c r="G380">
        <v>564</v>
      </c>
      <c r="H380">
        <v>11</v>
      </c>
      <c r="I380">
        <v>126</v>
      </c>
      <c r="J380">
        <v>0.8</v>
      </c>
      <c r="K380" s="1">
        <v>9396</v>
      </c>
      <c r="L380" s="1">
        <v>1844</v>
      </c>
      <c r="M380" t="s">
        <v>55</v>
      </c>
    </row>
    <row r="381" spans="1:13" x14ac:dyDescent="0.25">
      <c r="A381" t="s">
        <v>162</v>
      </c>
      <c r="B381">
        <v>641</v>
      </c>
      <c r="D381">
        <v>8</v>
      </c>
      <c r="F381">
        <v>83</v>
      </c>
      <c r="G381">
        <v>550</v>
      </c>
      <c r="H381">
        <v>2</v>
      </c>
      <c r="I381">
        <v>21</v>
      </c>
      <c r="J381">
        <v>0.3</v>
      </c>
      <c r="K381" s="1">
        <v>50719</v>
      </c>
      <c r="L381" s="1">
        <v>1632</v>
      </c>
      <c r="M381" t="s">
        <v>58</v>
      </c>
    </row>
    <row r="382" spans="1:13" x14ac:dyDescent="0.25">
      <c r="A382" t="s">
        <v>155</v>
      </c>
      <c r="B382">
        <v>591</v>
      </c>
      <c r="C382">
        <v>156</v>
      </c>
      <c r="D382">
        <v>2</v>
      </c>
      <c r="F382">
        <v>73</v>
      </c>
      <c r="G382">
        <v>516</v>
      </c>
      <c r="I382">
        <v>598</v>
      </c>
      <c r="J382">
        <v>2</v>
      </c>
      <c r="K382" s="1">
        <v>6430</v>
      </c>
      <c r="L382" s="1">
        <v>6508</v>
      </c>
      <c r="M382" t="s">
        <v>58</v>
      </c>
    </row>
    <row r="383" spans="1:13" x14ac:dyDescent="0.25">
      <c r="A383" t="s">
        <v>163</v>
      </c>
      <c r="B383">
        <v>584</v>
      </c>
      <c r="D383">
        <v>14</v>
      </c>
      <c r="F383">
        <v>90</v>
      </c>
      <c r="G383">
        <v>480</v>
      </c>
      <c r="I383">
        <v>24</v>
      </c>
      <c r="J383">
        <v>0.6</v>
      </c>
      <c r="K383" s="1">
        <v>4427</v>
      </c>
      <c r="L383">
        <v>183</v>
      </c>
      <c r="M383" t="s">
        <v>58</v>
      </c>
    </row>
    <row r="384" spans="1:13" x14ac:dyDescent="0.25">
      <c r="A384" t="s">
        <v>164</v>
      </c>
      <c r="B384">
        <v>546</v>
      </c>
      <c r="C384">
        <v>4</v>
      </c>
      <c r="D384">
        <v>32</v>
      </c>
      <c r="F384">
        <v>257</v>
      </c>
      <c r="G384">
        <v>257</v>
      </c>
      <c r="I384">
        <v>26</v>
      </c>
      <c r="J384">
        <v>2</v>
      </c>
      <c r="M384" t="s">
        <v>58</v>
      </c>
    </row>
    <row r="385" spans="1:13" x14ac:dyDescent="0.25">
      <c r="A385" t="s">
        <v>165</v>
      </c>
      <c r="B385">
        <v>518</v>
      </c>
      <c r="C385">
        <v>24</v>
      </c>
      <c r="D385">
        <v>26</v>
      </c>
      <c r="E385">
        <v>1</v>
      </c>
      <c r="F385">
        <v>277</v>
      </c>
      <c r="G385">
        <v>215</v>
      </c>
      <c r="H385">
        <v>5</v>
      </c>
      <c r="I385">
        <v>180</v>
      </c>
      <c r="J385">
        <v>9</v>
      </c>
      <c r="K385" s="1">
        <v>4827</v>
      </c>
      <c r="L385" s="1">
        <v>1677</v>
      </c>
      <c r="M385" t="s">
        <v>54</v>
      </c>
    </row>
    <row r="386" spans="1:13" x14ac:dyDescent="0.25">
      <c r="A386" t="s">
        <v>166</v>
      </c>
      <c r="B386">
        <v>502</v>
      </c>
      <c r="C386">
        <v>9</v>
      </c>
      <c r="D386">
        <v>9</v>
      </c>
      <c r="F386">
        <v>286</v>
      </c>
      <c r="G386">
        <v>207</v>
      </c>
      <c r="H386">
        <v>13</v>
      </c>
      <c r="I386">
        <v>145</v>
      </c>
      <c r="J386">
        <v>3</v>
      </c>
      <c r="K386" s="1">
        <v>11239</v>
      </c>
      <c r="L386" s="1">
        <v>3235</v>
      </c>
      <c r="M386" t="s">
        <v>57</v>
      </c>
    </row>
    <row r="387" spans="1:13" x14ac:dyDescent="0.25">
      <c r="A387" t="s">
        <v>167</v>
      </c>
      <c r="B387">
        <v>466</v>
      </c>
      <c r="C387">
        <v>17</v>
      </c>
      <c r="D387">
        <v>5</v>
      </c>
      <c r="F387">
        <v>91</v>
      </c>
      <c r="G387">
        <v>370</v>
      </c>
      <c r="H387">
        <v>5</v>
      </c>
      <c r="I387">
        <v>71</v>
      </c>
      <c r="J387">
        <v>0.8</v>
      </c>
      <c r="K387" s="1">
        <v>26147</v>
      </c>
      <c r="L387" s="1">
        <v>4008</v>
      </c>
      <c r="M387" t="s">
        <v>56</v>
      </c>
    </row>
    <row r="388" spans="1:13" x14ac:dyDescent="0.25">
      <c r="A388" t="s">
        <v>169</v>
      </c>
      <c r="B388">
        <v>457</v>
      </c>
      <c r="C388">
        <v>10</v>
      </c>
      <c r="D388">
        <v>19</v>
      </c>
      <c r="E388">
        <v>4</v>
      </c>
      <c r="F388">
        <v>73</v>
      </c>
      <c r="G388">
        <v>365</v>
      </c>
      <c r="I388" s="1">
        <v>2629</v>
      </c>
      <c r="J388">
        <v>109</v>
      </c>
      <c r="K388" s="1">
        <v>3320</v>
      </c>
      <c r="L388" s="1">
        <v>19095</v>
      </c>
      <c r="M388" t="s">
        <v>54</v>
      </c>
    </row>
    <row r="389" spans="1:13" x14ac:dyDescent="0.25">
      <c r="A389" t="s">
        <v>171</v>
      </c>
      <c r="B389">
        <v>442</v>
      </c>
      <c r="C389">
        <v>35</v>
      </c>
      <c r="D389">
        <v>13</v>
      </c>
      <c r="E389">
        <v>1</v>
      </c>
      <c r="F389">
        <v>152</v>
      </c>
      <c r="G389">
        <v>277</v>
      </c>
      <c r="H389">
        <v>2</v>
      </c>
      <c r="I389">
        <v>2</v>
      </c>
      <c r="J389">
        <v>0.06</v>
      </c>
      <c r="K389" s="1">
        <v>5000</v>
      </c>
      <c r="L389">
        <v>24</v>
      </c>
      <c r="M389" t="s">
        <v>58</v>
      </c>
    </row>
    <row r="390" spans="1:13" x14ac:dyDescent="0.25">
      <c r="A390" t="s">
        <v>168</v>
      </c>
      <c r="B390">
        <v>441</v>
      </c>
      <c r="C390">
        <v>44</v>
      </c>
      <c r="D390">
        <v>29</v>
      </c>
      <c r="E390">
        <v>1</v>
      </c>
      <c r="F390">
        <v>14</v>
      </c>
      <c r="G390">
        <v>398</v>
      </c>
      <c r="H390">
        <v>3</v>
      </c>
      <c r="I390">
        <v>38</v>
      </c>
      <c r="J390">
        <v>2</v>
      </c>
      <c r="K390" s="1">
        <v>2185</v>
      </c>
      <c r="L390">
        <v>187</v>
      </c>
      <c r="M390" t="s">
        <v>57</v>
      </c>
    </row>
    <row r="391" spans="1:13" x14ac:dyDescent="0.25">
      <c r="A391" t="s">
        <v>172</v>
      </c>
      <c r="B391">
        <v>438</v>
      </c>
      <c r="C391">
        <v>34</v>
      </c>
      <c r="D391">
        <v>1</v>
      </c>
      <c r="F391">
        <v>49</v>
      </c>
      <c r="G391">
        <v>388</v>
      </c>
      <c r="I391">
        <v>33</v>
      </c>
      <c r="J391">
        <v>0.08</v>
      </c>
      <c r="M391" t="s">
        <v>58</v>
      </c>
    </row>
    <row r="392" spans="1:13" x14ac:dyDescent="0.25">
      <c r="A392" t="s">
        <v>173</v>
      </c>
      <c r="B392">
        <v>426</v>
      </c>
      <c r="C392">
        <v>33</v>
      </c>
      <c r="D392">
        <v>38</v>
      </c>
      <c r="E392">
        <v>2</v>
      </c>
      <c r="F392">
        <v>55</v>
      </c>
      <c r="G392">
        <v>333</v>
      </c>
      <c r="H392">
        <v>15</v>
      </c>
      <c r="I392" s="1">
        <v>12555</v>
      </c>
      <c r="J392" s="1">
        <v>1120</v>
      </c>
      <c r="K392">
        <v>846</v>
      </c>
      <c r="L392" s="1">
        <v>24933</v>
      </c>
      <c r="M392" t="s">
        <v>54</v>
      </c>
    </row>
    <row r="393" spans="1:13" x14ac:dyDescent="0.25">
      <c r="A393" t="s">
        <v>170</v>
      </c>
      <c r="B393">
        <v>426</v>
      </c>
      <c r="C393">
        <v>7</v>
      </c>
      <c r="D393">
        <v>35</v>
      </c>
      <c r="E393">
        <v>4</v>
      </c>
      <c r="F393">
        <v>9</v>
      </c>
      <c r="G393">
        <v>382</v>
      </c>
      <c r="H393">
        <v>10</v>
      </c>
      <c r="I393">
        <v>43</v>
      </c>
      <c r="J393">
        <v>4</v>
      </c>
      <c r="K393" s="1">
        <v>2012</v>
      </c>
      <c r="L393">
        <v>203</v>
      </c>
      <c r="M393" t="s">
        <v>55</v>
      </c>
    </row>
    <row r="394" spans="1:13" x14ac:dyDescent="0.25">
      <c r="A394" t="s">
        <v>174</v>
      </c>
      <c r="B394">
        <v>412</v>
      </c>
      <c r="C394">
        <v>13</v>
      </c>
      <c r="D394">
        <v>3</v>
      </c>
      <c r="F394">
        <v>82</v>
      </c>
      <c r="G394">
        <v>327</v>
      </c>
      <c r="H394">
        <v>4</v>
      </c>
      <c r="I394">
        <v>933</v>
      </c>
      <c r="J394">
        <v>7</v>
      </c>
      <c r="K394" s="1">
        <v>21164</v>
      </c>
      <c r="L394" s="1">
        <v>47932</v>
      </c>
      <c r="M394" t="s">
        <v>54</v>
      </c>
    </row>
    <row r="395" spans="1:13" x14ac:dyDescent="0.25">
      <c r="A395" t="s">
        <v>175</v>
      </c>
      <c r="B395">
        <v>402</v>
      </c>
      <c r="C395">
        <v>1</v>
      </c>
      <c r="D395">
        <v>7</v>
      </c>
      <c r="F395">
        <v>259</v>
      </c>
      <c r="G395">
        <v>136</v>
      </c>
      <c r="H395">
        <v>5</v>
      </c>
      <c r="I395">
        <v>39</v>
      </c>
      <c r="J395">
        <v>0.7</v>
      </c>
      <c r="K395" s="1">
        <v>20500</v>
      </c>
      <c r="L395" s="1">
        <v>2009</v>
      </c>
      <c r="M395" t="s">
        <v>56</v>
      </c>
    </row>
    <row r="396" spans="1:13" x14ac:dyDescent="0.25">
      <c r="A396" t="s">
        <v>177</v>
      </c>
      <c r="B396">
        <v>395</v>
      </c>
      <c r="D396">
        <v>6</v>
      </c>
      <c r="F396">
        <v>155</v>
      </c>
      <c r="G396">
        <v>234</v>
      </c>
      <c r="I396">
        <v>17</v>
      </c>
      <c r="J396">
        <v>0.3</v>
      </c>
      <c r="K396" s="1">
        <v>50703</v>
      </c>
      <c r="L396" s="1">
        <v>2129</v>
      </c>
      <c r="M396" t="s">
        <v>56</v>
      </c>
    </row>
    <row r="397" spans="1:13" x14ac:dyDescent="0.25">
      <c r="A397" t="s">
        <v>178</v>
      </c>
      <c r="B397">
        <v>394</v>
      </c>
      <c r="C397">
        <v>3</v>
      </c>
      <c r="F397">
        <v>237</v>
      </c>
      <c r="G397">
        <v>157</v>
      </c>
      <c r="H397">
        <v>4</v>
      </c>
      <c r="I397">
        <v>440</v>
      </c>
      <c r="M397" t="s">
        <v>58</v>
      </c>
    </row>
    <row r="398" spans="1:13" x14ac:dyDescent="0.25">
      <c r="A398" t="s">
        <v>176</v>
      </c>
      <c r="B398">
        <v>374</v>
      </c>
      <c r="D398">
        <v>2</v>
      </c>
      <c r="F398">
        <v>63</v>
      </c>
      <c r="G398">
        <v>309</v>
      </c>
      <c r="I398">
        <v>73</v>
      </c>
      <c r="J398">
        <v>0.4</v>
      </c>
      <c r="K398" s="1">
        <v>17329</v>
      </c>
      <c r="L398" s="1">
        <v>3397</v>
      </c>
      <c r="M398" t="s">
        <v>56</v>
      </c>
    </row>
    <row r="399" spans="1:13" x14ac:dyDescent="0.25">
      <c r="A399" t="s">
        <v>179</v>
      </c>
      <c r="B399">
        <v>348</v>
      </c>
      <c r="C399">
        <v>42</v>
      </c>
      <c r="D399">
        <v>3</v>
      </c>
      <c r="F399">
        <v>76</v>
      </c>
      <c r="G399">
        <v>269</v>
      </c>
      <c r="H399">
        <v>6</v>
      </c>
      <c r="I399">
        <v>87</v>
      </c>
      <c r="J399">
        <v>0.8</v>
      </c>
      <c r="K399" s="1">
        <v>5027</v>
      </c>
      <c r="L399" s="1">
        <v>1260</v>
      </c>
      <c r="M399" t="s">
        <v>56</v>
      </c>
    </row>
    <row r="400" spans="1:13" x14ac:dyDescent="0.25">
      <c r="A400" t="s">
        <v>180</v>
      </c>
      <c r="B400">
        <v>335</v>
      </c>
      <c r="C400">
        <v>21</v>
      </c>
      <c r="D400">
        <v>2</v>
      </c>
      <c r="F400">
        <v>194</v>
      </c>
      <c r="G400">
        <v>139</v>
      </c>
      <c r="H400">
        <v>1</v>
      </c>
      <c r="I400">
        <v>20</v>
      </c>
      <c r="J400">
        <v>0.1</v>
      </c>
      <c r="M400" t="s">
        <v>58</v>
      </c>
    </row>
    <row r="401" spans="1:13" x14ac:dyDescent="0.25">
      <c r="A401" t="s">
        <v>181</v>
      </c>
      <c r="B401">
        <v>324</v>
      </c>
      <c r="D401">
        <v>9</v>
      </c>
      <c r="F401">
        <v>81</v>
      </c>
      <c r="G401">
        <v>234</v>
      </c>
      <c r="H401">
        <v>3</v>
      </c>
      <c r="I401">
        <v>255</v>
      </c>
      <c r="J401">
        <v>7</v>
      </c>
      <c r="K401" s="1">
        <v>8279</v>
      </c>
      <c r="L401" s="1">
        <v>6510</v>
      </c>
      <c r="M401" t="s">
        <v>58</v>
      </c>
    </row>
    <row r="402" spans="1:13" x14ac:dyDescent="0.25">
      <c r="A402" t="s">
        <v>182</v>
      </c>
      <c r="B402">
        <v>303</v>
      </c>
      <c r="C402">
        <v>15</v>
      </c>
      <c r="D402">
        <v>4</v>
      </c>
      <c r="F402">
        <v>55</v>
      </c>
      <c r="G402">
        <v>244</v>
      </c>
      <c r="H402">
        <v>7</v>
      </c>
      <c r="I402">
        <v>482</v>
      </c>
      <c r="J402">
        <v>6</v>
      </c>
      <c r="K402" s="1">
        <v>3874</v>
      </c>
      <c r="L402" s="1">
        <v>6168</v>
      </c>
      <c r="M402" t="s">
        <v>54</v>
      </c>
    </row>
    <row r="403" spans="1:13" x14ac:dyDescent="0.25">
      <c r="A403" t="s">
        <v>183</v>
      </c>
      <c r="B403">
        <v>284</v>
      </c>
      <c r="C403">
        <v>28</v>
      </c>
      <c r="D403">
        <v>4</v>
      </c>
      <c r="F403">
        <v>154</v>
      </c>
      <c r="G403">
        <v>126</v>
      </c>
      <c r="H403">
        <v>13</v>
      </c>
      <c r="I403" s="1">
        <v>3340</v>
      </c>
      <c r="J403">
        <v>47</v>
      </c>
      <c r="K403" s="1">
        <v>2261</v>
      </c>
      <c r="L403" s="1">
        <v>26590</v>
      </c>
      <c r="M403" t="s">
        <v>54</v>
      </c>
    </row>
    <row r="404" spans="1:13" x14ac:dyDescent="0.25">
      <c r="A404" t="s">
        <v>185</v>
      </c>
      <c r="B404">
        <v>268</v>
      </c>
      <c r="F404">
        <v>177</v>
      </c>
      <c r="G404">
        <v>91</v>
      </c>
      <c r="H404">
        <v>8</v>
      </c>
      <c r="I404">
        <v>3</v>
      </c>
      <c r="K404" s="1">
        <v>206253</v>
      </c>
      <c r="L404" s="1">
        <v>2119</v>
      </c>
      <c r="M404" t="s">
        <v>56</v>
      </c>
    </row>
    <row r="405" spans="1:13" x14ac:dyDescent="0.25">
      <c r="A405" t="s">
        <v>184</v>
      </c>
      <c r="B405">
        <v>267</v>
      </c>
      <c r="C405">
        <v>13</v>
      </c>
      <c r="D405">
        <v>22</v>
      </c>
      <c r="E405">
        <v>1</v>
      </c>
      <c r="F405">
        <v>23</v>
      </c>
      <c r="G405">
        <v>222</v>
      </c>
      <c r="I405">
        <v>3</v>
      </c>
      <c r="J405">
        <v>0.2</v>
      </c>
      <c r="M405" t="s">
        <v>58</v>
      </c>
    </row>
    <row r="406" spans="1:13" x14ac:dyDescent="0.25">
      <c r="A406" t="s">
        <v>188</v>
      </c>
      <c r="B406">
        <v>238</v>
      </c>
      <c r="D406">
        <v>7</v>
      </c>
      <c r="F406">
        <v>68</v>
      </c>
      <c r="G406">
        <v>163</v>
      </c>
      <c r="H406">
        <v>1</v>
      </c>
      <c r="I406">
        <v>11</v>
      </c>
      <c r="J406">
        <v>0.3</v>
      </c>
      <c r="K406" s="1">
        <v>4768</v>
      </c>
      <c r="L406">
        <v>223</v>
      </c>
      <c r="M406" t="s">
        <v>56</v>
      </c>
    </row>
    <row r="407" spans="1:13" x14ac:dyDescent="0.25">
      <c r="A407" t="s">
        <v>186</v>
      </c>
      <c r="B407">
        <v>234</v>
      </c>
      <c r="C407">
        <v>9</v>
      </c>
      <c r="D407">
        <v>11</v>
      </c>
      <c r="E407">
        <v>1</v>
      </c>
      <c r="F407">
        <v>53</v>
      </c>
      <c r="G407">
        <v>170</v>
      </c>
      <c r="H407">
        <v>2</v>
      </c>
      <c r="I407">
        <v>4</v>
      </c>
      <c r="J407">
        <v>0.2</v>
      </c>
      <c r="K407" s="1">
        <v>9630</v>
      </c>
      <c r="L407">
        <v>179</v>
      </c>
      <c r="M407" t="s">
        <v>58</v>
      </c>
    </row>
    <row r="408" spans="1:13" x14ac:dyDescent="0.25">
      <c r="A408" t="s">
        <v>187</v>
      </c>
      <c r="B408">
        <v>233</v>
      </c>
      <c r="C408">
        <v>16</v>
      </c>
      <c r="D408">
        <v>3</v>
      </c>
      <c r="F408">
        <v>69</v>
      </c>
      <c r="G408">
        <v>161</v>
      </c>
      <c r="H408">
        <v>3</v>
      </c>
      <c r="I408">
        <v>854</v>
      </c>
      <c r="J408">
        <v>11</v>
      </c>
      <c r="K408" s="1">
        <v>1500</v>
      </c>
      <c r="L408" s="1">
        <v>5498</v>
      </c>
      <c r="M408" t="s">
        <v>58</v>
      </c>
    </row>
    <row r="409" spans="1:13" x14ac:dyDescent="0.25">
      <c r="A409" t="s">
        <v>190</v>
      </c>
      <c r="B409">
        <v>204</v>
      </c>
      <c r="C409">
        <v>7</v>
      </c>
      <c r="D409">
        <v>9</v>
      </c>
      <c r="F409">
        <v>111</v>
      </c>
      <c r="G409">
        <v>84</v>
      </c>
      <c r="H409">
        <v>4</v>
      </c>
      <c r="I409">
        <v>7</v>
      </c>
      <c r="J409">
        <v>0.3</v>
      </c>
      <c r="K409" s="1">
        <v>268503</v>
      </c>
      <c r="L409" s="1">
        <v>9442</v>
      </c>
      <c r="M409" t="s">
        <v>57</v>
      </c>
    </row>
    <row r="410" spans="1:13" x14ac:dyDescent="0.25">
      <c r="A410" t="s">
        <v>189</v>
      </c>
      <c r="B410">
        <v>196</v>
      </c>
      <c r="C410">
        <v>16</v>
      </c>
      <c r="D410">
        <v>5</v>
      </c>
      <c r="F410">
        <v>19</v>
      </c>
      <c r="G410">
        <v>172</v>
      </c>
      <c r="H410">
        <v>3</v>
      </c>
      <c r="I410">
        <v>11</v>
      </c>
      <c r="J410">
        <v>0.3</v>
      </c>
      <c r="K410" s="1">
        <v>7200</v>
      </c>
      <c r="L410">
        <v>402</v>
      </c>
      <c r="M410" t="s">
        <v>55</v>
      </c>
    </row>
    <row r="411" spans="1:13" x14ac:dyDescent="0.25">
      <c r="A411" t="s">
        <v>192</v>
      </c>
      <c r="B411">
        <v>184</v>
      </c>
      <c r="F411">
        <v>169</v>
      </c>
      <c r="G411">
        <v>15</v>
      </c>
      <c r="I411" s="1">
        <v>3766</v>
      </c>
      <c r="K411" s="1">
        <v>5765</v>
      </c>
      <c r="L411" s="1">
        <v>117983</v>
      </c>
      <c r="M411" t="s">
        <v>54</v>
      </c>
    </row>
    <row r="412" spans="1:13" x14ac:dyDescent="0.25">
      <c r="A412" t="s">
        <v>191</v>
      </c>
      <c r="B412">
        <v>174</v>
      </c>
      <c r="C412">
        <v>13</v>
      </c>
      <c r="D412">
        <v>8</v>
      </c>
      <c r="F412">
        <v>30</v>
      </c>
      <c r="G412">
        <v>136</v>
      </c>
      <c r="H412">
        <v>1</v>
      </c>
      <c r="I412">
        <v>24</v>
      </c>
      <c r="J412">
        <v>1</v>
      </c>
      <c r="K412" s="1">
        <v>4267</v>
      </c>
      <c r="L412">
        <v>598</v>
      </c>
      <c r="M412" t="s">
        <v>57</v>
      </c>
    </row>
    <row r="413" spans="1:13" x14ac:dyDescent="0.25">
      <c r="A413" t="s">
        <v>194</v>
      </c>
      <c r="B413">
        <v>171</v>
      </c>
      <c r="C413">
        <v>23</v>
      </c>
      <c r="D413">
        <v>13</v>
      </c>
      <c r="F413">
        <v>34</v>
      </c>
      <c r="G413">
        <v>124</v>
      </c>
      <c r="I413">
        <v>8</v>
      </c>
      <c r="J413">
        <v>0.6</v>
      </c>
      <c r="M413" t="s">
        <v>58</v>
      </c>
    </row>
    <row r="414" spans="1:13" x14ac:dyDescent="0.25">
      <c r="A414" t="s">
        <v>193</v>
      </c>
      <c r="B414">
        <v>164</v>
      </c>
      <c r="C414">
        <v>5</v>
      </c>
      <c r="D414">
        <v>6</v>
      </c>
      <c r="F414">
        <v>33</v>
      </c>
      <c r="G414">
        <v>125</v>
      </c>
      <c r="H414">
        <v>2</v>
      </c>
      <c r="I414">
        <v>25</v>
      </c>
      <c r="J414">
        <v>0.9</v>
      </c>
      <c r="K414" s="1">
        <v>8333</v>
      </c>
      <c r="L414" s="1">
        <v>1285</v>
      </c>
      <c r="M414" t="s">
        <v>55</v>
      </c>
    </row>
    <row r="415" spans="1:13" x14ac:dyDescent="0.25">
      <c r="A415" t="s">
        <v>195</v>
      </c>
      <c r="B415">
        <v>158</v>
      </c>
      <c r="D415">
        <v>8</v>
      </c>
      <c r="F415">
        <v>73</v>
      </c>
      <c r="G415">
        <v>77</v>
      </c>
      <c r="H415">
        <v>17</v>
      </c>
      <c r="I415">
        <v>421</v>
      </c>
      <c r="J415">
        <v>21</v>
      </c>
      <c r="M415" t="s">
        <v>55</v>
      </c>
    </row>
    <row r="416" spans="1:13" x14ac:dyDescent="0.25">
      <c r="A416" t="s">
        <v>196</v>
      </c>
      <c r="B416">
        <v>145</v>
      </c>
      <c r="D416">
        <v>8</v>
      </c>
      <c r="F416">
        <v>67</v>
      </c>
      <c r="G416">
        <v>70</v>
      </c>
      <c r="H416">
        <v>13</v>
      </c>
      <c r="I416">
        <v>362</v>
      </c>
      <c r="J416">
        <v>20</v>
      </c>
      <c r="M416" t="s">
        <v>55</v>
      </c>
    </row>
    <row r="417" spans="1:13" x14ac:dyDescent="0.25">
      <c r="A417" t="s">
        <v>197</v>
      </c>
      <c r="B417">
        <v>143</v>
      </c>
      <c r="C417">
        <v>18</v>
      </c>
      <c r="D417">
        <v>5</v>
      </c>
      <c r="F417">
        <v>21</v>
      </c>
      <c r="G417">
        <v>117</v>
      </c>
      <c r="I417">
        <v>48</v>
      </c>
      <c r="J417">
        <v>2</v>
      </c>
      <c r="K417" s="1">
        <v>1424</v>
      </c>
      <c r="L417">
        <v>481</v>
      </c>
      <c r="M417" t="s">
        <v>55</v>
      </c>
    </row>
    <row r="418" spans="1:13" x14ac:dyDescent="0.25">
      <c r="A418" t="s">
        <v>198</v>
      </c>
      <c r="B418">
        <v>138</v>
      </c>
      <c r="C418">
        <v>2</v>
      </c>
      <c r="F418">
        <v>60</v>
      </c>
      <c r="G418">
        <v>78</v>
      </c>
      <c r="I418">
        <v>11</v>
      </c>
      <c r="K418" s="1">
        <v>6237</v>
      </c>
      <c r="L418">
        <v>482</v>
      </c>
      <c r="M418" t="s">
        <v>58</v>
      </c>
    </row>
    <row r="419" spans="1:13" x14ac:dyDescent="0.25">
      <c r="A419" t="s">
        <v>199</v>
      </c>
      <c r="B419">
        <v>136</v>
      </c>
      <c r="D419">
        <v>1</v>
      </c>
      <c r="F419">
        <v>108</v>
      </c>
      <c r="G419">
        <v>27</v>
      </c>
      <c r="H419">
        <v>2</v>
      </c>
      <c r="I419">
        <v>311</v>
      </c>
      <c r="J419">
        <v>2</v>
      </c>
      <c r="K419" s="1">
        <v>10826</v>
      </c>
      <c r="L419" s="1">
        <v>24746</v>
      </c>
      <c r="M419" t="s">
        <v>56</v>
      </c>
    </row>
    <row r="420" spans="1:13" x14ac:dyDescent="0.25">
      <c r="A420" t="s">
        <v>200</v>
      </c>
      <c r="B420">
        <v>131</v>
      </c>
      <c r="F420">
        <v>104</v>
      </c>
      <c r="G420">
        <v>27</v>
      </c>
      <c r="H420">
        <v>1</v>
      </c>
      <c r="I420" s="1">
        <v>3888</v>
      </c>
      <c r="K420" s="1">
        <v>1649</v>
      </c>
      <c r="L420" s="1">
        <v>48945</v>
      </c>
      <c r="M420" t="s">
        <v>54</v>
      </c>
    </row>
    <row r="421" spans="1:13" x14ac:dyDescent="0.25">
      <c r="A421" t="s">
        <v>201</v>
      </c>
      <c r="B421">
        <v>122</v>
      </c>
      <c r="F421">
        <v>98</v>
      </c>
      <c r="G421">
        <v>24</v>
      </c>
      <c r="H421">
        <v>1</v>
      </c>
      <c r="I421">
        <v>7</v>
      </c>
      <c r="K421" s="1">
        <v>5768</v>
      </c>
      <c r="L421">
        <v>345</v>
      </c>
      <c r="M421" t="s">
        <v>56</v>
      </c>
    </row>
    <row r="422" spans="1:13" x14ac:dyDescent="0.25">
      <c r="A422" t="s">
        <v>202</v>
      </c>
      <c r="B422">
        <v>117</v>
      </c>
      <c r="D422">
        <v>5</v>
      </c>
      <c r="F422">
        <v>11</v>
      </c>
      <c r="G422">
        <v>101</v>
      </c>
      <c r="I422">
        <v>21</v>
      </c>
      <c r="J422">
        <v>0.9</v>
      </c>
      <c r="M422" t="s">
        <v>58</v>
      </c>
    </row>
    <row r="423" spans="1:13" x14ac:dyDescent="0.25">
      <c r="A423" t="s">
        <v>204</v>
      </c>
      <c r="B423">
        <v>114</v>
      </c>
      <c r="D423">
        <v>8</v>
      </c>
      <c r="F423">
        <v>20</v>
      </c>
      <c r="G423">
        <v>86</v>
      </c>
      <c r="I423">
        <v>81</v>
      </c>
      <c r="J423">
        <v>6</v>
      </c>
      <c r="K423" s="1">
        <v>1282</v>
      </c>
      <c r="L423">
        <v>916</v>
      </c>
      <c r="M423" t="s">
        <v>55</v>
      </c>
    </row>
    <row r="424" spans="1:13" x14ac:dyDescent="0.25">
      <c r="A424" t="s">
        <v>203</v>
      </c>
      <c r="B424">
        <v>111</v>
      </c>
      <c r="C424">
        <v>1</v>
      </c>
      <c r="F424">
        <v>33</v>
      </c>
      <c r="G424">
        <v>78</v>
      </c>
      <c r="H424">
        <v>1</v>
      </c>
      <c r="I424">
        <v>4</v>
      </c>
      <c r="M424" t="s">
        <v>58</v>
      </c>
    </row>
    <row r="425" spans="1:13" x14ac:dyDescent="0.25">
      <c r="A425" t="s">
        <v>207</v>
      </c>
      <c r="B425">
        <v>95</v>
      </c>
      <c r="C425">
        <v>2</v>
      </c>
      <c r="D425">
        <v>2</v>
      </c>
      <c r="E425">
        <v>1</v>
      </c>
      <c r="F425">
        <v>39</v>
      </c>
      <c r="G425">
        <v>54</v>
      </c>
      <c r="H425">
        <v>1</v>
      </c>
      <c r="I425">
        <v>890</v>
      </c>
      <c r="J425">
        <v>19</v>
      </c>
      <c r="K425" s="1">
        <v>1237</v>
      </c>
      <c r="L425" s="1">
        <v>11586</v>
      </c>
      <c r="M425" t="s">
        <v>55</v>
      </c>
    </row>
    <row r="426" spans="1:13" x14ac:dyDescent="0.25">
      <c r="A426" t="s">
        <v>209</v>
      </c>
      <c r="B426">
        <v>94</v>
      </c>
      <c r="C426">
        <v>6</v>
      </c>
      <c r="D426">
        <v>4</v>
      </c>
      <c r="F426">
        <v>11</v>
      </c>
      <c r="G426">
        <v>79</v>
      </c>
      <c r="I426">
        <v>2</v>
      </c>
      <c r="J426">
        <v>7.0000000000000007E-2</v>
      </c>
      <c r="M426" t="s">
        <v>58</v>
      </c>
    </row>
    <row r="427" spans="1:13" x14ac:dyDescent="0.25">
      <c r="A427" t="s">
        <v>210</v>
      </c>
      <c r="B427">
        <v>93</v>
      </c>
      <c r="D427">
        <v>3</v>
      </c>
      <c r="F427">
        <v>12</v>
      </c>
      <c r="G427">
        <v>78</v>
      </c>
      <c r="H427">
        <v>2</v>
      </c>
      <c r="I427" s="1">
        <v>2370</v>
      </c>
      <c r="J427">
        <v>76</v>
      </c>
      <c r="M427" t="s">
        <v>54</v>
      </c>
    </row>
    <row r="428" spans="1:13" x14ac:dyDescent="0.25">
      <c r="A428" t="s">
        <v>205</v>
      </c>
      <c r="B428">
        <v>92</v>
      </c>
      <c r="C428">
        <v>7</v>
      </c>
      <c r="D428">
        <v>3</v>
      </c>
      <c r="F428">
        <v>15</v>
      </c>
      <c r="G428">
        <v>74</v>
      </c>
      <c r="H428">
        <v>1</v>
      </c>
      <c r="I428">
        <v>0.8</v>
      </c>
      <c r="J428">
        <v>0.03</v>
      </c>
      <c r="K428" s="1">
        <v>5389</v>
      </c>
      <c r="L428">
        <v>47</v>
      </c>
      <c r="M428" t="s">
        <v>58</v>
      </c>
    </row>
    <row r="429" spans="1:13" x14ac:dyDescent="0.25">
      <c r="A429" t="s">
        <v>206</v>
      </c>
      <c r="B429">
        <v>86</v>
      </c>
      <c r="F429">
        <v>51</v>
      </c>
      <c r="G429">
        <v>35</v>
      </c>
      <c r="H429">
        <v>1</v>
      </c>
      <c r="I429">
        <v>288</v>
      </c>
      <c r="M429" t="s">
        <v>57</v>
      </c>
    </row>
    <row r="430" spans="1:13" x14ac:dyDescent="0.25">
      <c r="A430" t="s">
        <v>211</v>
      </c>
      <c r="B430">
        <v>85</v>
      </c>
      <c r="C430">
        <v>11</v>
      </c>
      <c r="D430">
        <v>4</v>
      </c>
      <c r="F430">
        <v>2</v>
      </c>
      <c r="G430">
        <v>79</v>
      </c>
      <c r="I430">
        <v>2</v>
      </c>
      <c r="J430">
        <v>7.0000000000000007E-2</v>
      </c>
      <c r="K430" s="1">
        <v>3236</v>
      </c>
      <c r="L430">
        <v>59</v>
      </c>
      <c r="M430" t="s">
        <v>56</v>
      </c>
    </row>
    <row r="431" spans="1:13" x14ac:dyDescent="0.25">
      <c r="A431" t="s">
        <v>212</v>
      </c>
      <c r="B431">
        <v>81</v>
      </c>
      <c r="D431">
        <v>5</v>
      </c>
      <c r="F431">
        <v>33</v>
      </c>
      <c r="G431">
        <v>43</v>
      </c>
      <c r="H431">
        <v>3</v>
      </c>
      <c r="I431" s="1">
        <v>1301</v>
      </c>
      <c r="J431">
        <v>80</v>
      </c>
      <c r="K431">
        <v>527</v>
      </c>
      <c r="L431" s="1">
        <v>8462</v>
      </c>
      <c r="M431" t="s">
        <v>55</v>
      </c>
    </row>
    <row r="432" spans="1:13" x14ac:dyDescent="0.25">
      <c r="A432" t="s">
        <v>213</v>
      </c>
      <c r="B432">
        <v>81</v>
      </c>
      <c r="D432">
        <v>5</v>
      </c>
      <c r="E432">
        <v>2</v>
      </c>
      <c r="F432">
        <v>45</v>
      </c>
      <c r="G432">
        <v>31</v>
      </c>
      <c r="I432">
        <v>10</v>
      </c>
      <c r="J432">
        <v>0.6</v>
      </c>
      <c r="K432" s="1">
        <v>3618</v>
      </c>
      <c r="L432">
        <v>437</v>
      </c>
      <c r="M432" t="s">
        <v>58</v>
      </c>
    </row>
    <row r="433" spans="1:13" x14ac:dyDescent="0.25">
      <c r="A433" t="s">
        <v>214</v>
      </c>
      <c r="B433">
        <v>80</v>
      </c>
      <c r="D433">
        <v>5</v>
      </c>
      <c r="F433">
        <v>2</v>
      </c>
      <c r="G433">
        <v>73</v>
      </c>
      <c r="H433">
        <v>2</v>
      </c>
      <c r="I433">
        <v>5</v>
      </c>
      <c r="J433">
        <v>0.3</v>
      </c>
      <c r="M433" t="s">
        <v>58</v>
      </c>
    </row>
    <row r="434" spans="1:13" x14ac:dyDescent="0.25">
      <c r="A434" t="s">
        <v>208</v>
      </c>
      <c r="B434">
        <v>80</v>
      </c>
      <c r="D434">
        <v>1</v>
      </c>
      <c r="F434">
        <v>4</v>
      </c>
      <c r="G434">
        <v>75</v>
      </c>
      <c r="I434">
        <v>36</v>
      </c>
      <c r="J434">
        <v>0.4</v>
      </c>
      <c r="M434" t="s">
        <v>58</v>
      </c>
    </row>
    <row r="435" spans="1:13" x14ac:dyDescent="0.25">
      <c r="A435" t="s">
        <v>215</v>
      </c>
      <c r="B435">
        <v>79</v>
      </c>
      <c r="D435">
        <v>1</v>
      </c>
      <c r="F435">
        <v>55</v>
      </c>
      <c r="G435">
        <v>23</v>
      </c>
      <c r="I435" s="1">
        <v>2072</v>
      </c>
      <c r="J435">
        <v>26</v>
      </c>
      <c r="K435">
        <v>900</v>
      </c>
      <c r="L435" s="1">
        <v>23605</v>
      </c>
      <c r="M435" t="s">
        <v>54</v>
      </c>
    </row>
    <row r="436" spans="1:13" x14ac:dyDescent="0.25">
      <c r="A436" t="s">
        <v>217</v>
      </c>
      <c r="B436">
        <v>75</v>
      </c>
      <c r="C436">
        <v>2</v>
      </c>
      <c r="D436">
        <v>5</v>
      </c>
      <c r="F436">
        <v>15</v>
      </c>
      <c r="G436">
        <v>55</v>
      </c>
      <c r="H436">
        <v>4</v>
      </c>
      <c r="I436">
        <v>261</v>
      </c>
      <c r="J436">
        <v>17</v>
      </c>
      <c r="K436">
        <v>900</v>
      </c>
      <c r="L436" s="1">
        <v>3132</v>
      </c>
      <c r="M436" t="s">
        <v>55</v>
      </c>
    </row>
    <row r="437" spans="1:13" x14ac:dyDescent="0.25">
      <c r="A437" t="s">
        <v>218</v>
      </c>
      <c r="B437">
        <v>60</v>
      </c>
      <c r="D437">
        <v>1</v>
      </c>
      <c r="F437">
        <v>6</v>
      </c>
      <c r="G437">
        <v>53</v>
      </c>
      <c r="H437">
        <v>3</v>
      </c>
      <c r="I437">
        <v>913</v>
      </c>
      <c r="J437">
        <v>15</v>
      </c>
      <c r="K437">
        <v>636</v>
      </c>
      <c r="L437" s="1">
        <v>9677</v>
      </c>
      <c r="M437" t="s">
        <v>55</v>
      </c>
    </row>
    <row r="438" spans="1:13" x14ac:dyDescent="0.25">
      <c r="A438" t="s">
        <v>216</v>
      </c>
      <c r="B438">
        <v>59</v>
      </c>
      <c r="D438">
        <v>6</v>
      </c>
      <c r="F438">
        <v>4</v>
      </c>
      <c r="G438">
        <v>49</v>
      </c>
      <c r="I438">
        <v>12</v>
      </c>
      <c r="J438">
        <v>1</v>
      </c>
      <c r="M438" t="s">
        <v>58</v>
      </c>
    </row>
    <row r="439" spans="1:13" x14ac:dyDescent="0.25">
      <c r="A439" t="s">
        <v>219</v>
      </c>
      <c r="B439">
        <v>57</v>
      </c>
      <c r="C439">
        <v>4</v>
      </c>
      <c r="D439">
        <v>9</v>
      </c>
      <c r="F439">
        <v>12</v>
      </c>
      <c r="G439">
        <v>36</v>
      </c>
      <c r="H439">
        <v>6</v>
      </c>
      <c r="I439" s="1">
        <v>1329</v>
      </c>
      <c r="J439">
        <v>210</v>
      </c>
      <c r="K439">
        <v>163</v>
      </c>
      <c r="L439" s="1">
        <v>3802</v>
      </c>
      <c r="M439" t="s">
        <v>55</v>
      </c>
    </row>
    <row r="440" spans="1:13" x14ac:dyDescent="0.25">
      <c r="A440" t="s">
        <v>221</v>
      </c>
      <c r="B440">
        <v>56</v>
      </c>
      <c r="D440">
        <v>1</v>
      </c>
      <c r="F440">
        <v>1</v>
      </c>
      <c r="G440">
        <v>54</v>
      </c>
      <c r="I440">
        <v>101</v>
      </c>
      <c r="J440">
        <v>2</v>
      </c>
      <c r="M440" t="s">
        <v>58</v>
      </c>
    </row>
    <row r="441" spans="1:13" x14ac:dyDescent="0.25">
      <c r="A441" t="s">
        <v>220</v>
      </c>
      <c r="B441">
        <v>55</v>
      </c>
      <c r="D441">
        <v>6</v>
      </c>
      <c r="F441">
        <v>8</v>
      </c>
      <c r="G441">
        <v>41</v>
      </c>
      <c r="H441">
        <v>5</v>
      </c>
      <c r="I441">
        <v>70</v>
      </c>
      <c r="J441">
        <v>8</v>
      </c>
      <c r="K441">
        <v>213</v>
      </c>
      <c r="L441">
        <v>271</v>
      </c>
      <c r="M441" t="s">
        <v>57</v>
      </c>
    </row>
    <row r="442" spans="1:13" x14ac:dyDescent="0.25">
      <c r="A442" t="s">
        <v>222</v>
      </c>
      <c r="B442">
        <v>55</v>
      </c>
      <c r="G442">
        <v>55</v>
      </c>
      <c r="H442">
        <v>1</v>
      </c>
      <c r="I442">
        <v>196</v>
      </c>
      <c r="K442">
        <v>920</v>
      </c>
      <c r="L442" s="1">
        <v>3275</v>
      </c>
      <c r="M442" t="s">
        <v>74</v>
      </c>
    </row>
    <row r="443" spans="1:13" x14ac:dyDescent="0.25">
      <c r="A443" t="s">
        <v>223</v>
      </c>
      <c r="B443">
        <v>55</v>
      </c>
      <c r="F443">
        <v>20</v>
      </c>
      <c r="G443">
        <v>35</v>
      </c>
      <c r="I443">
        <v>1</v>
      </c>
      <c r="K443" s="1">
        <v>7693</v>
      </c>
      <c r="L443">
        <v>168</v>
      </c>
      <c r="M443" t="s">
        <v>58</v>
      </c>
    </row>
    <row r="444" spans="1:13" x14ac:dyDescent="0.25">
      <c r="A444" t="s">
        <v>224</v>
      </c>
      <c r="B444">
        <v>53</v>
      </c>
      <c r="D444">
        <v>8</v>
      </c>
      <c r="F444">
        <v>6</v>
      </c>
      <c r="G444">
        <v>39</v>
      </c>
      <c r="H444">
        <v>1</v>
      </c>
      <c r="I444">
        <v>135</v>
      </c>
      <c r="J444">
        <v>20</v>
      </c>
      <c r="M444" t="s">
        <v>55</v>
      </c>
    </row>
    <row r="445" spans="1:13" x14ac:dyDescent="0.25">
      <c r="A445" t="s">
        <v>226</v>
      </c>
      <c r="B445">
        <v>51</v>
      </c>
      <c r="F445">
        <v>4</v>
      </c>
      <c r="G445">
        <v>47</v>
      </c>
      <c r="I445">
        <v>36</v>
      </c>
      <c r="K445">
        <v>854</v>
      </c>
      <c r="L445">
        <v>609</v>
      </c>
      <c r="M445" t="s">
        <v>58</v>
      </c>
    </row>
    <row r="446" spans="1:13" x14ac:dyDescent="0.25">
      <c r="A446" t="s">
        <v>227</v>
      </c>
      <c r="B446">
        <v>49</v>
      </c>
      <c r="C446">
        <v>1</v>
      </c>
      <c r="D446">
        <v>1</v>
      </c>
      <c r="F446">
        <v>11</v>
      </c>
      <c r="G446">
        <v>37</v>
      </c>
      <c r="I446">
        <v>7</v>
      </c>
      <c r="J446">
        <v>0.1</v>
      </c>
      <c r="K446">
        <v>699</v>
      </c>
      <c r="L446">
        <v>102</v>
      </c>
      <c r="M446" t="s">
        <v>58</v>
      </c>
    </row>
    <row r="447" spans="1:13" x14ac:dyDescent="0.25">
      <c r="A447" t="s">
        <v>225</v>
      </c>
      <c r="B447">
        <v>48</v>
      </c>
      <c r="D447">
        <v>2</v>
      </c>
      <c r="F447">
        <v>30</v>
      </c>
      <c r="G447">
        <v>16</v>
      </c>
      <c r="H447">
        <v>1</v>
      </c>
      <c r="I447">
        <v>3</v>
      </c>
      <c r="J447">
        <v>0.1</v>
      </c>
      <c r="K447" s="1">
        <v>1696</v>
      </c>
      <c r="L447">
        <v>92</v>
      </c>
      <c r="M447" t="s">
        <v>58</v>
      </c>
    </row>
    <row r="448" spans="1:13" x14ac:dyDescent="0.25">
      <c r="A448" t="s">
        <v>228</v>
      </c>
      <c r="B448">
        <v>45</v>
      </c>
      <c r="F448">
        <v>16</v>
      </c>
      <c r="G448">
        <v>29</v>
      </c>
      <c r="H448">
        <v>1</v>
      </c>
      <c r="I448">
        <v>69</v>
      </c>
      <c r="M448" t="s">
        <v>56</v>
      </c>
    </row>
    <row r="449" spans="1:13" x14ac:dyDescent="0.25">
      <c r="A449" t="s">
        <v>230</v>
      </c>
      <c r="B449">
        <v>43</v>
      </c>
      <c r="G449">
        <v>43</v>
      </c>
      <c r="I449">
        <v>22</v>
      </c>
      <c r="K449" s="1">
        <v>1500</v>
      </c>
      <c r="L449">
        <v>762</v>
      </c>
      <c r="M449" t="s">
        <v>58</v>
      </c>
    </row>
    <row r="450" spans="1:13" x14ac:dyDescent="0.25">
      <c r="A450" t="s">
        <v>229</v>
      </c>
      <c r="B450">
        <v>41</v>
      </c>
      <c r="D450">
        <v>3</v>
      </c>
      <c r="G450">
        <v>38</v>
      </c>
      <c r="I450">
        <v>4</v>
      </c>
      <c r="J450">
        <v>0.3</v>
      </c>
      <c r="K450">
        <v>365</v>
      </c>
      <c r="L450">
        <v>32</v>
      </c>
      <c r="M450" t="s">
        <v>55</v>
      </c>
    </row>
    <row r="451" spans="1:13" x14ac:dyDescent="0.25">
      <c r="A451" t="s">
        <v>231</v>
      </c>
      <c r="B451">
        <v>35</v>
      </c>
      <c r="D451">
        <v>2</v>
      </c>
      <c r="F451">
        <v>13</v>
      </c>
      <c r="G451">
        <v>20</v>
      </c>
      <c r="H451">
        <v>5</v>
      </c>
      <c r="I451">
        <v>905</v>
      </c>
      <c r="J451">
        <v>52</v>
      </c>
      <c r="M451" t="s">
        <v>55</v>
      </c>
    </row>
    <row r="452" spans="1:13" x14ac:dyDescent="0.25">
      <c r="A452" t="s">
        <v>232</v>
      </c>
      <c r="B452">
        <v>35</v>
      </c>
      <c r="D452">
        <v>1</v>
      </c>
      <c r="F452">
        <v>18</v>
      </c>
      <c r="G452">
        <v>16</v>
      </c>
      <c r="I452">
        <v>3</v>
      </c>
      <c r="J452">
        <v>0.08</v>
      </c>
      <c r="M452" t="s">
        <v>58</v>
      </c>
    </row>
    <row r="453" spans="1:13" x14ac:dyDescent="0.25">
      <c r="A453" t="s">
        <v>233</v>
      </c>
      <c r="B453">
        <v>35</v>
      </c>
      <c r="G453">
        <v>35</v>
      </c>
      <c r="I453">
        <v>10</v>
      </c>
      <c r="M453" t="s">
        <v>58</v>
      </c>
    </row>
    <row r="454" spans="1:13" x14ac:dyDescent="0.25">
      <c r="A454" t="s">
        <v>234</v>
      </c>
      <c r="B454">
        <v>33</v>
      </c>
      <c r="D454">
        <v>2</v>
      </c>
      <c r="F454">
        <v>5</v>
      </c>
      <c r="G454">
        <v>26</v>
      </c>
      <c r="I454">
        <v>2</v>
      </c>
      <c r="J454">
        <v>0.1</v>
      </c>
      <c r="M454" t="s">
        <v>56</v>
      </c>
    </row>
    <row r="455" spans="1:13" x14ac:dyDescent="0.25">
      <c r="A455" t="s">
        <v>235</v>
      </c>
      <c r="B455">
        <v>32</v>
      </c>
      <c r="D455">
        <v>5</v>
      </c>
      <c r="F455">
        <v>4</v>
      </c>
      <c r="G455">
        <v>23</v>
      </c>
      <c r="I455">
        <v>0.7</v>
      </c>
      <c r="J455">
        <v>0.1</v>
      </c>
      <c r="M455" t="s">
        <v>58</v>
      </c>
    </row>
    <row r="456" spans="1:13" x14ac:dyDescent="0.25">
      <c r="A456" t="s">
        <v>236</v>
      </c>
      <c r="B456">
        <v>31</v>
      </c>
      <c r="C456">
        <v>1</v>
      </c>
      <c r="F456">
        <v>5</v>
      </c>
      <c r="G456">
        <v>26</v>
      </c>
      <c r="I456">
        <v>9</v>
      </c>
      <c r="K456" s="1">
        <v>1077</v>
      </c>
      <c r="L456">
        <v>329</v>
      </c>
      <c r="M456" t="s">
        <v>56</v>
      </c>
    </row>
    <row r="457" spans="1:13" x14ac:dyDescent="0.25">
      <c r="A457" t="s">
        <v>237</v>
      </c>
      <c r="B457">
        <v>31</v>
      </c>
      <c r="C457">
        <v>2</v>
      </c>
      <c r="F457">
        <v>2</v>
      </c>
      <c r="G457">
        <v>29</v>
      </c>
      <c r="I457">
        <v>1</v>
      </c>
      <c r="K457">
        <v>855</v>
      </c>
      <c r="L457">
        <v>27</v>
      </c>
      <c r="M457" t="s">
        <v>58</v>
      </c>
    </row>
    <row r="458" spans="1:13" x14ac:dyDescent="0.25">
      <c r="A458" t="s">
        <v>240</v>
      </c>
      <c r="B458">
        <v>27</v>
      </c>
      <c r="C458">
        <v>4</v>
      </c>
      <c r="F458">
        <v>5</v>
      </c>
      <c r="G458">
        <v>22</v>
      </c>
      <c r="I458">
        <v>2</v>
      </c>
      <c r="M458" t="s">
        <v>58</v>
      </c>
    </row>
    <row r="459" spans="1:13" x14ac:dyDescent="0.25">
      <c r="A459" t="s">
        <v>239</v>
      </c>
      <c r="B459">
        <v>25</v>
      </c>
      <c r="C459">
        <v>3</v>
      </c>
      <c r="F459">
        <v>16</v>
      </c>
      <c r="G459">
        <v>9</v>
      </c>
      <c r="I459">
        <v>46</v>
      </c>
      <c r="K459" s="1">
        <v>3432</v>
      </c>
      <c r="L459" s="1">
        <v>6349</v>
      </c>
      <c r="M459" t="s">
        <v>56</v>
      </c>
    </row>
    <row r="460" spans="1:13" x14ac:dyDescent="0.25">
      <c r="A460" t="s">
        <v>243</v>
      </c>
      <c r="B460">
        <v>23</v>
      </c>
      <c r="D460">
        <v>3</v>
      </c>
      <c r="E460">
        <v>1</v>
      </c>
      <c r="F460">
        <v>3</v>
      </c>
      <c r="G460">
        <v>17</v>
      </c>
      <c r="H460">
        <v>1</v>
      </c>
      <c r="I460">
        <v>235</v>
      </c>
      <c r="J460">
        <v>31</v>
      </c>
      <c r="K460">
        <v>73</v>
      </c>
      <c r="L460">
        <v>745</v>
      </c>
      <c r="M460" t="s">
        <v>55</v>
      </c>
    </row>
    <row r="461" spans="1:13" x14ac:dyDescent="0.25">
      <c r="A461" t="s">
        <v>242</v>
      </c>
      <c r="B461">
        <v>23</v>
      </c>
      <c r="D461">
        <v>3</v>
      </c>
      <c r="F461">
        <v>1</v>
      </c>
      <c r="G461">
        <v>19</v>
      </c>
      <c r="I461">
        <v>2</v>
      </c>
      <c r="J461">
        <v>0.2</v>
      </c>
      <c r="K461">
        <v>716</v>
      </c>
      <c r="L461">
        <v>48</v>
      </c>
      <c r="M461" t="s">
        <v>58</v>
      </c>
    </row>
    <row r="462" spans="1:13" x14ac:dyDescent="0.25">
      <c r="A462" t="s">
        <v>244</v>
      </c>
      <c r="B462">
        <v>19</v>
      </c>
      <c r="D462">
        <v>2</v>
      </c>
      <c r="F462">
        <v>5</v>
      </c>
      <c r="G462">
        <v>12</v>
      </c>
      <c r="I462">
        <v>0.6</v>
      </c>
      <c r="J462">
        <v>0.06</v>
      </c>
      <c r="M462" t="s">
        <v>58</v>
      </c>
    </row>
    <row r="463" spans="1:13" x14ac:dyDescent="0.25">
      <c r="A463" t="s">
        <v>245</v>
      </c>
      <c r="B463">
        <v>19</v>
      </c>
      <c r="F463">
        <v>2</v>
      </c>
      <c r="G463">
        <v>17</v>
      </c>
      <c r="I463">
        <v>3</v>
      </c>
      <c r="K463" s="1">
        <v>1288</v>
      </c>
      <c r="L463">
        <v>177</v>
      </c>
      <c r="M463" t="s">
        <v>56</v>
      </c>
    </row>
    <row r="464" spans="1:13" x14ac:dyDescent="0.25">
      <c r="A464" t="s">
        <v>246</v>
      </c>
      <c r="B464">
        <v>18</v>
      </c>
      <c r="D464">
        <v>2</v>
      </c>
      <c r="G464">
        <v>16</v>
      </c>
      <c r="H464">
        <v>1</v>
      </c>
      <c r="I464">
        <v>45</v>
      </c>
      <c r="J464">
        <v>5</v>
      </c>
      <c r="K464">
        <v>567</v>
      </c>
      <c r="L464" s="1">
        <v>1426</v>
      </c>
      <c r="M464" t="s">
        <v>55</v>
      </c>
    </row>
    <row r="465" spans="1:13" x14ac:dyDescent="0.25">
      <c r="A465" t="s">
        <v>247</v>
      </c>
      <c r="B465">
        <v>18</v>
      </c>
      <c r="F465">
        <v>1</v>
      </c>
      <c r="G465">
        <v>17</v>
      </c>
      <c r="H465">
        <v>1</v>
      </c>
      <c r="I465">
        <v>63</v>
      </c>
      <c r="K465" s="1">
        <v>3002</v>
      </c>
      <c r="L465" s="1">
        <v>10515</v>
      </c>
      <c r="M465" t="s">
        <v>74</v>
      </c>
    </row>
    <row r="466" spans="1:13" x14ac:dyDescent="0.25">
      <c r="A466" t="s">
        <v>248</v>
      </c>
      <c r="B466">
        <v>18</v>
      </c>
      <c r="C466">
        <v>10</v>
      </c>
      <c r="F466">
        <v>1</v>
      </c>
      <c r="G466">
        <v>17</v>
      </c>
      <c r="I466">
        <v>14</v>
      </c>
      <c r="M466" t="s">
        <v>56</v>
      </c>
    </row>
    <row r="467" spans="1:13" x14ac:dyDescent="0.25">
      <c r="A467" t="s">
        <v>249</v>
      </c>
      <c r="B467">
        <v>17</v>
      </c>
      <c r="C467">
        <v>1</v>
      </c>
      <c r="G467">
        <v>17</v>
      </c>
      <c r="I467">
        <v>19</v>
      </c>
      <c r="M467" t="s">
        <v>74</v>
      </c>
    </row>
    <row r="468" spans="1:13" x14ac:dyDescent="0.25">
      <c r="A468" t="s">
        <v>250</v>
      </c>
      <c r="B468">
        <v>16</v>
      </c>
      <c r="D468">
        <v>2</v>
      </c>
      <c r="G468">
        <v>14</v>
      </c>
      <c r="H468">
        <v>1</v>
      </c>
      <c r="I468">
        <v>0.8</v>
      </c>
      <c r="J468">
        <v>0.1</v>
      </c>
      <c r="K468">
        <v>343</v>
      </c>
      <c r="L468">
        <v>18</v>
      </c>
      <c r="M468" t="s">
        <v>58</v>
      </c>
    </row>
    <row r="469" spans="1:13" x14ac:dyDescent="0.25">
      <c r="A469" t="s">
        <v>251</v>
      </c>
      <c r="B469">
        <v>16</v>
      </c>
      <c r="C469">
        <v>1</v>
      </c>
      <c r="D469">
        <v>1</v>
      </c>
      <c r="E469">
        <v>1</v>
      </c>
      <c r="F469">
        <v>8</v>
      </c>
      <c r="G469">
        <v>7</v>
      </c>
      <c r="I469">
        <v>14</v>
      </c>
      <c r="J469">
        <v>0.9</v>
      </c>
      <c r="K469">
        <v>714</v>
      </c>
      <c r="L469">
        <v>615</v>
      </c>
      <c r="M469" t="s">
        <v>58</v>
      </c>
    </row>
    <row r="470" spans="1:13" x14ac:dyDescent="0.25">
      <c r="A470" t="s">
        <v>238</v>
      </c>
      <c r="B470">
        <v>16</v>
      </c>
      <c r="F470">
        <v>2</v>
      </c>
      <c r="G470">
        <v>14</v>
      </c>
      <c r="I470">
        <v>0.5</v>
      </c>
      <c r="K470" s="1">
        <v>15800</v>
      </c>
      <c r="L470">
        <v>542</v>
      </c>
      <c r="M470" t="s">
        <v>56</v>
      </c>
    </row>
    <row r="471" spans="1:13" x14ac:dyDescent="0.25">
      <c r="A471" t="s">
        <v>252</v>
      </c>
      <c r="B471">
        <v>16</v>
      </c>
      <c r="F471">
        <v>8</v>
      </c>
      <c r="G471">
        <v>8</v>
      </c>
      <c r="I471">
        <v>222</v>
      </c>
      <c r="K471">
        <v>345</v>
      </c>
      <c r="L471" s="1">
        <v>4793</v>
      </c>
      <c r="M471" t="s">
        <v>55</v>
      </c>
    </row>
    <row r="472" spans="1:13" x14ac:dyDescent="0.25">
      <c r="A472" t="s">
        <v>253</v>
      </c>
      <c r="B472">
        <v>16</v>
      </c>
      <c r="F472">
        <v>4</v>
      </c>
      <c r="G472">
        <v>12</v>
      </c>
      <c r="I472">
        <v>6</v>
      </c>
      <c r="K472">
        <v>362</v>
      </c>
      <c r="L472">
        <v>142</v>
      </c>
      <c r="M472" t="s">
        <v>58</v>
      </c>
    </row>
    <row r="473" spans="1:13" x14ac:dyDescent="0.25">
      <c r="A473" t="s">
        <v>254</v>
      </c>
      <c r="B473">
        <v>15</v>
      </c>
      <c r="C473">
        <v>2</v>
      </c>
      <c r="D473">
        <v>1</v>
      </c>
      <c r="G473">
        <v>14</v>
      </c>
      <c r="I473">
        <v>6</v>
      </c>
      <c r="J473">
        <v>0.4</v>
      </c>
      <c r="K473" s="1">
        <v>3441</v>
      </c>
      <c r="L473" s="1">
        <v>1463</v>
      </c>
      <c r="M473" t="s">
        <v>58</v>
      </c>
    </row>
    <row r="474" spans="1:13" x14ac:dyDescent="0.25">
      <c r="A474" t="s">
        <v>255</v>
      </c>
      <c r="B474">
        <v>15</v>
      </c>
      <c r="F474">
        <v>11</v>
      </c>
      <c r="G474">
        <v>4</v>
      </c>
      <c r="I474">
        <v>82</v>
      </c>
      <c r="K474">
        <v>319</v>
      </c>
      <c r="L474" s="1">
        <v>1737</v>
      </c>
      <c r="M474" t="s">
        <v>55</v>
      </c>
    </row>
    <row r="475" spans="1:13" x14ac:dyDescent="0.25">
      <c r="A475" t="s">
        <v>241</v>
      </c>
      <c r="B475">
        <v>15</v>
      </c>
      <c r="C475">
        <v>2</v>
      </c>
      <c r="G475">
        <v>15</v>
      </c>
      <c r="I475">
        <v>2</v>
      </c>
      <c r="M475" t="s">
        <v>58</v>
      </c>
    </row>
    <row r="476" spans="1:13" x14ac:dyDescent="0.25">
      <c r="A476" t="s">
        <v>256</v>
      </c>
      <c r="B476">
        <v>14</v>
      </c>
      <c r="D476">
        <v>1</v>
      </c>
      <c r="F476">
        <v>10</v>
      </c>
      <c r="G476">
        <v>3</v>
      </c>
      <c r="I476">
        <v>85</v>
      </c>
      <c r="J476">
        <v>6</v>
      </c>
      <c r="K476">
        <v>230</v>
      </c>
      <c r="L476" s="1">
        <v>1402</v>
      </c>
      <c r="M476" t="s">
        <v>55</v>
      </c>
    </row>
    <row r="477" spans="1:13" x14ac:dyDescent="0.25">
      <c r="A477" t="s">
        <v>257</v>
      </c>
      <c r="B477">
        <v>14</v>
      </c>
      <c r="G477">
        <v>14</v>
      </c>
      <c r="H477">
        <v>2</v>
      </c>
      <c r="I477">
        <v>124</v>
      </c>
      <c r="K477">
        <v>92</v>
      </c>
      <c r="L477">
        <v>818</v>
      </c>
      <c r="M477" t="s">
        <v>55</v>
      </c>
    </row>
    <row r="478" spans="1:13" x14ac:dyDescent="0.25">
      <c r="A478" t="s">
        <v>258</v>
      </c>
      <c r="B478">
        <v>14</v>
      </c>
      <c r="G478">
        <v>14</v>
      </c>
      <c r="I478">
        <v>263</v>
      </c>
      <c r="K478">
        <v>234</v>
      </c>
      <c r="L478" s="1">
        <v>4399</v>
      </c>
      <c r="M478" t="s">
        <v>55</v>
      </c>
    </row>
    <row r="479" spans="1:13" x14ac:dyDescent="0.25">
      <c r="A479" t="s">
        <v>259</v>
      </c>
      <c r="B479">
        <v>12</v>
      </c>
      <c r="F479">
        <v>4</v>
      </c>
      <c r="G479">
        <v>8</v>
      </c>
      <c r="I479">
        <v>2</v>
      </c>
      <c r="M479" t="s">
        <v>58</v>
      </c>
    </row>
    <row r="480" spans="1:13" x14ac:dyDescent="0.25">
      <c r="A480" t="s">
        <v>260</v>
      </c>
      <c r="B480">
        <v>12</v>
      </c>
      <c r="F480">
        <v>1</v>
      </c>
      <c r="G480">
        <v>11</v>
      </c>
      <c r="I480">
        <v>108</v>
      </c>
      <c r="K480">
        <v>87</v>
      </c>
      <c r="L480">
        <v>784</v>
      </c>
      <c r="M480" t="s">
        <v>55</v>
      </c>
    </row>
    <row r="481" spans="1:13" x14ac:dyDescent="0.25">
      <c r="A481" t="s">
        <v>261</v>
      </c>
      <c r="B481">
        <v>11</v>
      </c>
      <c r="C481">
        <v>1</v>
      </c>
      <c r="D481">
        <v>1</v>
      </c>
      <c r="G481">
        <v>10</v>
      </c>
      <c r="I481">
        <v>284</v>
      </c>
      <c r="J481">
        <v>26</v>
      </c>
      <c r="K481">
        <v>71</v>
      </c>
      <c r="L481" s="1">
        <v>1834</v>
      </c>
      <c r="M481" t="s">
        <v>55</v>
      </c>
    </row>
    <row r="482" spans="1:13" x14ac:dyDescent="0.25">
      <c r="A482" t="s">
        <v>262</v>
      </c>
      <c r="B482">
        <v>11</v>
      </c>
      <c r="F482">
        <v>1</v>
      </c>
      <c r="G482">
        <v>10</v>
      </c>
      <c r="I482" s="1">
        <v>3161</v>
      </c>
      <c r="K482">
        <v>137</v>
      </c>
      <c r="L482" s="1">
        <v>39368</v>
      </c>
      <c r="M482" t="s">
        <v>57</v>
      </c>
    </row>
    <row r="483" spans="1:13" x14ac:dyDescent="0.25">
      <c r="A483" t="s">
        <v>263</v>
      </c>
      <c r="B483">
        <v>11</v>
      </c>
      <c r="F483">
        <v>11</v>
      </c>
      <c r="G483">
        <v>0</v>
      </c>
      <c r="I483">
        <v>194</v>
      </c>
      <c r="K483">
        <v>912</v>
      </c>
      <c r="L483" s="1">
        <v>16065</v>
      </c>
      <c r="M483" t="s">
        <v>55</v>
      </c>
    </row>
    <row r="484" spans="1:13" x14ac:dyDescent="0.25">
      <c r="A484" t="s">
        <v>264</v>
      </c>
      <c r="B484">
        <v>11</v>
      </c>
      <c r="F484">
        <v>1</v>
      </c>
      <c r="G484">
        <v>10</v>
      </c>
      <c r="H484">
        <v>1</v>
      </c>
      <c r="I484" s="1">
        <v>2204</v>
      </c>
      <c r="K484">
        <v>36</v>
      </c>
      <c r="L484" s="1">
        <v>7212</v>
      </c>
      <c r="M484" t="s">
        <v>55</v>
      </c>
    </row>
    <row r="485" spans="1:13" x14ac:dyDescent="0.25">
      <c r="A485" t="s">
        <v>265</v>
      </c>
      <c r="B485">
        <v>11</v>
      </c>
      <c r="G485">
        <v>11</v>
      </c>
      <c r="I485">
        <v>112</v>
      </c>
      <c r="M485" t="s">
        <v>58</v>
      </c>
    </row>
    <row r="486" spans="1:13" x14ac:dyDescent="0.25">
      <c r="A486" t="s">
        <v>266</v>
      </c>
      <c r="B486">
        <v>10</v>
      </c>
      <c r="D486">
        <v>1</v>
      </c>
      <c r="F486">
        <v>6</v>
      </c>
      <c r="G486">
        <v>3</v>
      </c>
      <c r="I486">
        <v>17</v>
      </c>
      <c r="J486">
        <v>2</v>
      </c>
      <c r="M486" t="s">
        <v>57</v>
      </c>
    </row>
    <row r="487" spans="1:13" x14ac:dyDescent="0.25">
      <c r="A487" t="s">
        <v>267</v>
      </c>
      <c r="B487">
        <v>9</v>
      </c>
      <c r="D487">
        <v>2</v>
      </c>
      <c r="G487">
        <v>7</v>
      </c>
    </row>
    <row r="488" spans="1:13" x14ac:dyDescent="0.25">
      <c r="A488" t="s">
        <v>268</v>
      </c>
      <c r="B488">
        <v>9</v>
      </c>
      <c r="D488">
        <v>1</v>
      </c>
      <c r="F488">
        <v>2</v>
      </c>
      <c r="G488">
        <v>6</v>
      </c>
      <c r="I488">
        <v>4</v>
      </c>
      <c r="J488">
        <v>0.4</v>
      </c>
      <c r="K488">
        <v>281</v>
      </c>
      <c r="L488">
        <v>116</v>
      </c>
      <c r="M488" t="s">
        <v>58</v>
      </c>
    </row>
    <row r="489" spans="1:13" x14ac:dyDescent="0.25">
      <c r="A489" t="s">
        <v>269</v>
      </c>
      <c r="B489">
        <v>9</v>
      </c>
      <c r="D489">
        <v>1</v>
      </c>
      <c r="F489">
        <v>4</v>
      </c>
      <c r="G489">
        <v>4</v>
      </c>
      <c r="I489">
        <v>1</v>
      </c>
      <c r="J489">
        <v>0.2</v>
      </c>
      <c r="M489" t="s">
        <v>55</v>
      </c>
    </row>
    <row r="490" spans="1:13" x14ac:dyDescent="0.25">
      <c r="A490" t="s">
        <v>270</v>
      </c>
      <c r="B490">
        <v>8</v>
      </c>
      <c r="F490">
        <v>2</v>
      </c>
      <c r="G490">
        <v>6</v>
      </c>
      <c r="I490" s="1">
        <v>9988</v>
      </c>
      <c r="M490" t="s">
        <v>54</v>
      </c>
    </row>
    <row r="491" spans="1:13" x14ac:dyDescent="0.25">
      <c r="A491" t="s">
        <v>271</v>
      </c>
      <c r="B491">
        <v>7</v>
      </c>
      <c r="D491">
        <v>1</v>
      </c>
      <c r="F491">
        <v>2</v>
      </c>
      <c r="G491">
        <v>4</v>
      </c>
      <c r="I491">
        <v>2</v>
      </c>
      <c r="J491">
        <v>0.2</v>
      </c>
      <c r="K491">
        <v>713</v>
      </c>
      <c r="L491">
        <v>153</v>
      </c>
      <c r="M491" t="s">
        <v>58</v>
      </c>
    </row>
    <row r="492" spans="1:13" x14ac:dyDescent="0.25">
      <c r="A492" t="s">
        <v>272</v>
      </c>
      <c r="B492">
        <v>7</v>
      </c>
      <c r="C492">
        <v>5</v>
      </c>
      <c r="G492">
        <v>7</v>
      </c>
      <c r="I492">
        <v>0.8</v>
      </c>
      <c r="K492">
        <v>167</v>
      </c>
      <c r="L492">
        <v>19</v>
      </c>
      <c r="M492" t="s">
        <v>74</v>
      </c>
    </row>
    <row r="493" spans="1:13" x14ac:dyDescent="0.25">
      <c r="A493" t="s">
        <v>273</v>
      </c>
      <c r="B493">
        <v>6</v>
      </c>
      <c r="F493">
        <v>4</v>
      </c>
      <c r="G493">
        <v>2</v>
      </c>
      <c r="I493">
        <v>607</v>
      </c>
      <c r="M493" t="s">
        <v>55</v>
      </c>
    </row>
    <row r="494" spans="1:13" x14ac:dyDescent="0.25">
      <c r="A494" t="s">
        <v>274</v>
      </c>
      <c r="B494">
        <v>6</v>
      </c>
      <c r="G494">
        <v>6</v>
      </c>
      <c r="I494">
        <v>10</v>
      </c>
      <c r="M494" t="s">
        <v>58</v>
      </c>
    </row>
    <row r="495" spans="1:13" x14ac:dyDescent="0.25">
      <c r="A495" t="s">
        <v>275</v>
      </c>
      <c r="B495">
        <v>5</v>
      </c>
      <c r="D495">
        <v>1</v>
      </c>
      <c r="G495">
        <v>4</v>
      </c>
      <c r="I495">
        <v>0.4</v>
      </c>
      <c r="J495">
        <v>0.08</v>
      </c>
      <c r="M495" t="s">
        <v>58</v>
      </c>
    </row>
    <row r="496" spans="1:13" x14ac:dyDescent="0.25">
      <c r="A496" t="s">
        <v>276</v>
      </c>
      <c r="B496">
        <v>5</v>
      </c>
      <c r="F496">
        <v>2</v>
      </c>
      <c r="G496">
        <v>3</v>
      </c>
      <c r="I496">
        <v>6</v>
      </c>
      <c r="K496" s="1">
        <v>1166</v>
      </c>
      <c r="L496" s="1">
        <v>1511</v>
      </c>
      <c r="M496" t="s">
        <v>56</v>
      </c>
    </row>
    <row r="497" spans="1:13" x14ac:dyDescent="0.25">
      <c r="A497" t="s">
        <v>278</v>
      </c>
      <c r="B497">
        <v>4</v>
      </c>
      <c r="G497">
        <v>4</v>
      </c>
      <c r="I497">
        <v>18</v>
      </c>
      <c r="K497">
        <v>19</v>
      </c>
      <c r="L497">
        <v>87</v>
      </c>
      <c r="M497" t="s">
        <v>58</v>
      </c>
    </row>
    <row r="498" spans="1:13" x14ac:dyDescent="0.25">
      <c r="A498" t="s">
        <v>279</v>
      </c>
      <c r="B498">
        <v>4</v>
      </c>
      <c r="G498">
        <v>4</v>
      </c>
      <c r="I498">
        <v>0.4</v>
      </c>
      <c r="M498" t="s">
        <v>58</v>
      </c>
    </row>
    <row r="499" spans="1:13" x14ac:dyDescent="0.25">
      <c r="A499" t="s">
        <v>280</v>
      </c>
      <c r="B499">
        <v>3</v>
      </c>
      <c r="F499">
        <v>1</v>
      </c>
      <c r="G499">
        <v>2</v>
      </c>
      <c r="I499">
        <v>200</v>
      </c>
      <c r="M499" t="s">
        <v>55</v>
      </c>
    </row>
    <row r="500" spans="1:13" x14ac:dyDescent="0.25">
      <c r="A500" t="s">
        <v>277</v>
      </c>
      <c r="B500">
        <v>3</v>
      </c>
      <c r="F500">
        <v>2</v>
      </c>
      <c r="G500">
        <v>1</v>
      </c>
      <c r="I500">
        <v>99</v>
      </c>
      <c r="M500" t="s">
        <v>55</v>
      </c>
    </row>
    <row r="501" spans="1:13" x14ac:dyDescent="0.25">
      <c r="A501" t="s">
        <v>281</v>
      </c>
      <c r="B501">
        <v>3</v>
      </c>
      <c r="G501">
        <v>3</v>
      </c>
      <c r="I501">
        <v>114</v>
      </c>
      <c r="K501">
        <v>10</v>
      </c>
      <c r="L501">
        <v>381</v>
      </c>
      <c r="M501" t="s">
        <v>55</v>
      </c>
    </row>
    <row r="502" spans="1:13" x14ac:dyDescent="0.25">
      <c r="A502" t="s">
        <v>282</v>
      </c>
      <c r="B502">
        <v>1</v>
      </c>
      <c r="G502">
        <v>1</v>
      </c>
      <c r="I502">
        <v>173</v>
      </c>
      <c r="M502" t="s">
        <v>55</v>
      </c>
    </row>
    <row r="503" spans="1:13" x14ac:dyDescent="0.25">
      <c r="A503" t="s">
        <v>283</v>
      </c>
      <c r="B503">
        <v>1</v>
      </c>
      <c r="G503">
        <v>1</v>
      </c>
      <c r="I503">
        <v>0.03</v>
      </c>
      <c r="M503" t="s">
        <v>56</v>
      </c>
    </row>
    <row r="504" spans="1:13" x14ac:dyDescent="0.25">
      <c r="A504" t="s">
        <v>284</v>
      </c>
      <c r="B504" s="1">
        <v>345970</v>
      </c>
      <c r="C504" s="1">
        <v>12773</v>
      </c>
      <c r="D504" s="1">
        <v>12426</v>
      </c>
      <c r="E504">
        <v>358</v>
      </c>
      <c r="F504" s="1">
        <v>165739</v>
      </c>
      <c r="G504" s="1">
        <v>167805</v>
      </c>
      <c r="H504" s="1">
        <v>6477</v>
      </c>
      <c r="M504" t="s">
        <v>56</v>
      </c>
    </row>
    <row r="505" spans="1:13" x14ac:dyDescent="0.25">
      <c r="A505" t="s">
        <v>284</v>
      </c>
      <c r="B505" s="1">
        <v>724560</v>
      </c>
      <c r="C505" s="1">
        <v>32002</v>
      </c>
      <c r="D505" s="1">
        <v>36709</v>
      </c>
      <c r="E505" s="1">
        <v>2418</v>
      </c>
      <c r="F505" s="1">
        <v>70319</v>
      </c>
      <c r="G505" s="1">
        <v>617532</v>
      </c>
      <c r="H505" s="1">
        <v>14460</v>
      </c>
      <c r="M505" t="s">
        <v>55</v>
      </c>
    </row>
    <row r="506" spans="1:13" x14ac:dyDescent="0.25">
      <c r="A506" t="s">
        <v>284</v>
      </c>
      <c r="B506" s="1">
        <v>1015507</v>
      </c>
      <c r="C506" s="1">
        <v>44750</v>
      </c>
      <c r="D506" s="1">
        <v>92224</v>
      </c>
      <c r="E506" s="1">
        <v>3905</v>
      </c>
      <c r="F506" s="1">
        <v>275293</v>
      </c>
      <c r="G506" s="1">
        <v>647990</v>
      </c>
      <c r="H506" s="1">
        <v>27806</v>
      </c>
      <c r="M506" t="s">
        <v>54</v>
      </c>
    </row>
    <row r="507" spans="1:13" x14ac:dyDescent="0.25">
      <c r="A507" t="s">
        <v>284</v>
      </c>
      <c r="B507" s="1">
        <v>67591</v>
      </c>
      <c r="C507" s="1">
        <v>4289</v>
      </c>
      <c r="D507" s="1">
        <v>3057</v>
      </c>
      <c r="E507">
        <v>260</v>
      </c>
      <c r="F507" s="1">
        <v>25971</v>
      </c>
      <c r="G507" s="1">
        <v>38563</v>
      </c>
      <c r="H507" s="1">
        <v>7601</v>
      </c>
      <c r="M507" t="s">
        <v>57</v>
      </c>
    </row>
    <row r="508" spans="1:13" x14ac:dyDescent="0.25">
      <c r="A508" t="s">
        <v>284</v>
      </c>
      <c r="B508" s="1">
        <v>7966</v>
      </c>
      <c r="C508">
        <v>42</v>
      </c>
      <c r="D508">
        <v>72</v>
      </c>
      <c r="F508" s="1">
        <v>4518</v>
      </c>
      <c r="G508" s="1">
        <v>3376</v>
      </c>
      <c r="H508">
        <v>71</v>
      </c>
      <c r="M508" t="s">
        <v>74</v>
      </c>
    </row>
    <row r="509" spans="1:13" x14ac:dyDescent="0.25">
      <c r="A509" t="s">
        <v>284</v>
      </c>
      <c r="B509" s="1">
        <v>18993</v>
      </c>
      <c r="C509" s="1">
        <v>1166</v>
      </c>
      <c r="D509">
        <v>968</v>
      </c>
      <c r="E509">
        <v>55</v>
      </c>
      <c r="F509" s="1">
        <v>4585</v>
      </c>
      <c r="G509" s="1">
        <v>13440</v>
      </c>
      <c r="H509">
        <v>180</v>
      </c>
      <c r="M509" t="s">
        <v>58</v>
      </c>
    </row>
    <row r="510" spans="1:13" x14ac:dyDescent="0.25">
      <c r="A510" t="s">
        <v>284</v>
      </c>
      <c r="B510">
        <v>721</v>
      </c>
      <c r="D510">
        <v>15</v>
      </c>
      <c r="F510">
        <v>644</v>
      </c>
      <c r="G510">
        <v>62</v>
      </c>
      <c r="H510">
        <v>7</v>
      </c>
    </row>
    <row r="511" spans="1:13" x14ac:dyDescent="0.25">
      <c r="A511" t="s">
        <v>284</v>
      </c>
      <c r="B511" s="1">
        <v>2181308</v>
      </c>
      <c r="C511" s="1">
        <v>95022</v>
      </c>
      <c r="D511" s="1">
        <v>145471</v>
      </c>
      <c r="E511" s="1">
        <v>6996</v>
      </c>
      <c r="F511" s="1">
        <v>547069</v>
      </c>
      <c r="G511" s="1">
        <v>1488768</v>
      </c>
      <c r="H511" s="1">
        <v>56602</v>
      </c>
      <c r="I511">
        <v>279.8</v>
      </c>
      <c r="J511">
        <v>18.7</v>
      </c>
      <c r="M511" t="s">
        <v>53</v>
      </c>
    </row>
    <row r="512" spans="1:13" x14ac:dyDescent="0.25">
      <c r="A512" t="s">
        <v>285</v>
      </c>
    </row>
    <row r="513" spans="1:1" x14ac:dyDescent="0.25">
      <c r="A513" t="e">
        <f xml:space="preserve"> all cases have recovered from the infection</f>
        <v>#NAME?</v>
      </c>
    </row>
    <row r="514" spans="1:1" x14ac:dyDescent="0.25">
      <c r="A514" t="s">
        <v>286</v>
      </c>
    </row>
    <row r="515" spans="1:1" x14ac:dyDescent="0.25">
      <c r="A515" t="e">
        <f xml:space="preserve"> all cases have had an outcome (there are no active cases)</f>
        <v>#NAME?</v>
      </c>
    </row>
    <row r="516" spans="1:1" x14ac:dyDescent="0.25">
      <c r="A516" t="s">
        <v>287</v>
      </c>
    </row>
    <row r="517" spans="1:1" x14ac:dyDescent="0.25">
      <c r="A517" t="s">
        <v>288</v>
      </c>
    </row>
    <row r="518" spans="1:1" x14ac:dyDescent="0.25">
      <c r="A518" t="s">
        <v>13</v>
      </c>
    </row>
    <row r="519" spans="1:1" x14ac:dyDescent="0.25">
      <c r="A519" t="s">
        <v>14</v>
      </c>
    </row>
    <row r="520" spans="1:1" x14ac:dyDescent="0.25">
      <c r="A520" t="s">
        <v>940</v>
      </c>
    </row>
    <row r="521" spans="1:1" x14ac:dyDescent="0.25">
      <c r="A521" t="s">
        <v>1329</v>
      </c>
    </row>
    <row r="522" spans="1:1" x14ac:dyDescent="0.25">
      <c r="A522" t="s">
        <v>1330</v>
      </c>
    </row>
    <row r="523" spans="1:1" x14ac:dyDescent="0.25">
      <c r="A523" t="s">
        <v>1331</v>
      </c>
    </row>
    <row r="524" spans="1:1" x14ac:dyDescent="0.25">
      <c r="A524" t="s">
        <v>1332</v>
      </c>
    </row>
    <row r="525" spans="1:1" x14ac:dyDescent="0.25">
      <c r="A525" t="s">
        <v>1333</v>
      </c>
    </row>
    <row r="526" spans="1:1" x14ac:dyDescent="0.25">
      <c r="A526" t="s">
        <v>1334</v>
      </c>
    </row>
    <row r="527" spans="1:1" x14ac:dyDescent="0.25">
      <c r="A527" t="s">
        <v>1335</v>
      </c>
    </row>
    <row r="528" spans="1:1" x14ac:dyDescent="0.25">
      <c r="A528" t="s">
        <v>1336</v>
      </c>
    </row>
    <row r="529" spans="1:1" x14ac:dyDescent="0.25">
      <c r="A529" t="s">
        <v>1337</v>
      </c>
    </row>
    <row r="530" spans="1:1" x14ac:dyDescent="0.25">
      <c r="A530" t="s">
        <v>1338</v>
      </c>
    </row>
    <row r="531" spans="1:1" x14ac:dyDescent="0.25">
      <c r="A531" t="s">
        <v>1339</v>
      </c>
    </row>
    <row r="532" spans="1:1" x14ac:dyDescent="0.25">
      <c r="A532" t="s">
        <v>1340</v>
      </c>
    </row>
    <row r="533" spans="1:1" x14ac:dyDescent="0.25">
      <c r="A533" t="s">
        <v>1341</v>
      </c>
    </row>
    <row r="534" spans="1:1" x14ac:dyDescent="0.25">
      <c r="A534" t="s">
        <v>1342</v>
      </c>
    </row>
    <row r="535" spans="1:1" x14ac:dyDescent="0.25">
      <c r="A535" t="s">
        <v>1343</v>
      </c>
    </row>
    <row r="536" spans="1:1" x14ac:dyDescent="0.25">
      <c r="A536" t="s">
        <v>1344</v>
      </c>
    </row>
    <row r="537" spans="1:1" x14ac:dyDescent="0.25">
      <c r="A537" t="s">
        <v>1345</v>
      </c>
    </row>
    <row r="538" spans="1:1" x14ac:dyDescent="0.25">
      <c r="A538" t="s">
        <v>1346</v>
      </c>
    </row>
    <row r="539" spans="1:1" x14ac:dyDescent="0.25">
      <c r="A539" t="s">
        <v>1347</v>
      </c>
    </row>
    <row r="540" spans="1:1" x14ac:dyDescent="0.25">
      <c r="A540" t="s">
        <v>1348</v>
      </c>
    </row>
    <row r="541" spans="1:1" x14ac:dyDescent="0.25">
      <c r="A541" t="s">
        <v>1349</v>
      </c>
    </row>
    <row r="542" spans="1:1" x14ac:dyDescent="0.25">
      <c r="A542" t="s">
        <v>1350</v>
      </c>
    </row>
    <row r="543" spans="1:1" x14ac:dyDescent="0.25">
      <c r="A543" t="s">
        <v>1351</v>
      </c>
    </row>
    <row r="544" spans="1:1" x14ac:dyDescent="0.25">
      <c r="A544" t="s">
        <v>1352</v>
      </c>
    </row>
    <row r="545" spans="1:1" x14ac:dyDescent="0.25">
      <c r="A545" t="s">
        <v>1353</v>
      </c>
    </row>
    <row r="546" spans="1:1" x14ac:dyDescent="0.25">
      <c r="A546" t="s">
        <v>1354</v>
      </c>
    </row>
    <row r="547" spans="1:1" x14ac:dyDescent="0.25">
      <c r="A547" t="s">
        <v>1355</v>
      </c>
    </row>
    <row r="548" spans="1:1" x14ac:dyDescent="0.25">
      <c r="A548" t="s">
        <v>1356</v>
      </c>
    </row>
    <row r="549" spans="1:1" x14ac:dyDescent="0.25">
      <c r="A549" t="s">
        <v>1357</v>
      </c>
    </row>
    <row r="550" spans="1:1" x14ac:dyDescent="0.25">
      <c r="A550" t="s">
        <v>1358</v>
      </c>
    </row>
    <row r="551" spans="1:1" x14ac:dyDescent="0.25">
      <c r="A551" t="s">
        <v>1359</v>
      </c>
    </row>
    <row r="552" spans="1:1" x14ac:dyDescent="0.25">
      <c r="A552" t="s">
        <v>1360</v>
      </c>
    </row>
    <row r="553" spans="1:1" x14ac:dyDescent="0.25">
      <c r="A553" t="s">
        <v>1361</v>
      </c>
    </row>
    <row r="554" spans="1:1" x14ac:dyDescent="0.25">
      <c r="A554" t="s">
        <v>1362</v>
      </c>
    </row>
    <row r="555" spans="1:1" x14ac:dyDescent="0.25">
      <c r="A555" t="s">
        <v>1363</v>
      </c>
    </row>
    <row r="556" spans="1:1" x14ac:dyDescent="0.25">
      <c r="A556" t="s">
        <v>1364</v>
      </c>
    </row>
    <row r="557" spans="1:1" x14ac:dyDescent="0.25">
      <c r="A557" t="s">
        <v>1365</v>
      </c>
    </row>
    <row r="558" spans="1:1" x14ac:dyDescent="0.25">
      <c r="A558" t="s">
        <v>995</v>
      </c>
    </row>
    <row r="559" spans="1:1" x14ac:dyDescent="0.25">
      <c r="A559" t="s">
        <v>1366</v>
      </c>
    </row>
    <row r="560" spans="1:1" x14ac:dyDescent="0.25">
      <c r="A560" t="s">
        <v>1367</v>
      </c>
    </row>
    <row r="561" spans="1:1" x14ac:dyDescent="0.25">
      <c r="A561" t="s">
        <v>1314</v>
      </c>
    </row>
    <row r="562" spans="1:1" x14ac:dyDescent="0.25">
      <c r="A562" t="s">
        <v>1315</v>
      </c>
    </row>
    <row r="563" spans="1:1" x14ac:dyDescent="0.25">
      <c r="A563" t="s">
        <v>1316</v>
      </c>
    </row>
    <row r="564" spans="1:1" x14ac:dyDescent="0.25">
      <c r="A564" t="s">
        <v>1317</v>
      </c>
    </row>
    <row r="565" spans="1:1" x14ac:dyDescent="0.25">
      <c r="A565" t="s">
        <v>1318</v>
      </c>
    </row>
    <row r="566" spans="1:1" x14ac:dyDescent="0.25">
      <c r="A566" t="s">
        <v>1319</v>
      </c>
    </row>
    <row r="567" spans="1:1" x14ac:dyDescent="0.25">
      <c r="A567" t="s">
        <v>1320</v>
      </c>
    </row>
    <row r="568" spans="1:1" x14ac:dyDescent="0.25">
      <c r="A568" t="s">
        <v>1321</v>
      </c>
    </row>
    <row r="569" spans="1:1" x14ac:dyDescent="0.25">
      <c r="A569" t="s">
        <v>289</v>
      </c>
    </row>
    <row r="570" spans="1:1" x14ac:dyDescent="0.25">
      <c r="A570" t="s">
        <v>290</v>
      </c>
    </row>
    <row r="571" spans="1:1" x14ac:dyDescent="0.25">
      <c r="A571" t="s">
        <v>291</v>
      </c>
    </row>
    <row r="572" spans="1:1" x14ac:dyDescent="0.25">
      <c r="A572" t="s">
        <v>292</v>
      </c>
    </row>
    <row r="573" spans="1:1" x14ac:dyDescent="0.25">
      <c r="A573" t="s">
        <v>293</v>
      </c>
    </row>
    <row r="574" spans="1:1" x14ac:dyDescent="0.25">
      <c r="A574" t="s">
        <v>294</v>
      </c>
    </row>
    <row r="575" spans="1:1" x14ac:dyDescent="0.25">
      <c r="A575" t="s">
        <v>295</v>
      </c>
    </row>
    <row r="576" spans="1:1" x14ac:dyDescent="0.25">
      <c r="A576" t="s">
        <v>296</v>
      </c>
    </row>
    <row r="577" spans="1:1" x14ac:dyDescent="0.25">
      <c r="A577" t="s">
        <v>297</v>
      </c>
    </row>
    <row r="578" spans="1:1" x14ac:dyDescent="0.25">
      <c r="A578" t="s">
        <v>298</v>
      </c>
    </row>
    <row r="579" spans="1:1" x14ac:dyDescent="0.25">
      <c r="A579" t="s">
        <v>299</v>
      </c>
    </row>
    <row r="580" spans="1:1" x14ac:dyDescent="0.25">
      <c r="A580" t="s">
        <v>300</v>
      </c>
    </row>
    <row r="581" spans="1:1" x14ac:dyDescent="0.25">
      <c r="A581" t="s">
        <v>15</v>
      </c>
    </row>
    <row r="582" spans="1:1" x14ac:dyDescent="0.25">
      <c r="A582" t="s">
        <v>301</v>
      </c>
    </row>
    <row r="583" spans="1:1" x14ac:dyDescent="0.25">
      <c r="A583" t="s">
        <v>302</v>
      </c>
    </row>
    <row r="584" spans="1:1" x14ac:dyDescent="0.25">
      <c r="A584" t="s">
        <v>303</v>
      </c>
    </row>
    <row r="585" spans="1:1" x14ac:dyDescent="0.25">
      <c r="A585" t="s">
        <v>304</v>
      </c>
    </row>
    <row r="586" spans="1:1" x14ac:dyDescent="0.25">
      <c r="A586" t="s">
        <v>305</v>
      </c>
    </row>
    <row r="587" spans="1:1" x14ac:dyDescent="0.25">
      <c r="A587" t="s">
        <v>306</v>
      </c>
    </row>
    <row r="588" spans="1:1" x14ac:dyDescent="0.25">
      <c r="A588" t="s">
        <v>307</v>
      </c>
    </row>
    <row r="589" spans="1:1" x14ac:dyDescent="0.25">
      <c r="A589" t="s">
        <v>308</v>
      </c>
    </row>
    <row r="590" spans="1:1" x14ac:dyDescent="0.25">
      <c r="A590" t="s">
        <v>309</v>
      </c>
    </row>
    <row r="591" spans="1:1" x14ac:dyDescent="0.25">
      <c r="A591" t="s">
        <v>310</v>
      </c>
    </row>
    <row r="592" spans="1:1" x14ac:dyDescent="0.25">
      <c r="A592" t="s">
        <v>311</v>
      </c>
    </row>
    <row r="593" spans="1:1" x14ac:dyDescent="0.25">
      <c r="A593" t="s">
        <v>312</v>
      </c>
    </row>
    <row r="594" spans="1:1" x14ac:dyDescent="0.25">
      <c r="A594" t="s">
        <v>313</v>
      </c>
    </row>
    <row r="595" spans="1:1" x14ac:dyDescent="0.25">
      <c r="A595" t="s">
        <v>314</v>
      </c>
    </row>
    <row r="596" spans="1:1" x14ac:dyDescent="0.25">
      <c r="A596" t="s">
        <v>315</v>
      </c>
    </row>
    <row r="597" spans="1:1" x14ac:dyDescent="0.25">
      <c r="A597" t="s">
        <v>316</v>
      </c>
    </row>
    <row r="598" spans="1:1" x14ac:dyDescent="0.25">
      <c r="A598" t="s">
        <v>317</v>
      </c>
    </row>
    <row r="599" spans="1:1" x14ac:dyDescent="0.25">
      <c r="A599" t="s">
        <v>318</v>
      </c>
    </row>
    <row r="600" spans="1:1" x14ac:dyDescent="0.25">
      <c r="A600" t="s">
        <v>319</v>
      </c>
    </row>
    <row r="601" spans="1:1" x14ac:dyDescent="0.25">
      <c r="A601" t="s">
        <v>320</v>
      </c>
    </row>
    <row r="602" spans="1:1" x14ac:dyDescent="0.25">
      <c r="A602" t="s">
        <v>321</v>
      </c>
    </row>
    <row r="603" spans="1:1" x14ac:dyDescent="0.25">
      <c r="A603" t="s">
        <v>322</v>
      </c>
    </row>
    <row r="604" spans="1:1" x14ac:dyDescent="0.25">
      <c r="A604" t="s">
        <v>323</v>
      </c>
    </row>
    <row r="605" spans="1:1" x14ac:dyDescent="0.25">
      <c r="A605" t="s">
        <v>324</v>
      </c>
    </row>
    <row r="606" spans="1:1" x14ac:dyDescent="0.25">
      <c r="A606" t="s">
        <v>325</v>
      </c>
    </row>
    <row r="607" spans="1:1" x14ac:dyDescent="0.25">
      <c r="A607" t="s">
        <v>326</v>
      </c>
    </row>
    <row r="608" spans="1:1" x14ac:dyDescent="0.25">
      <c r="A608" t="s">
        <v>327</v>
      </c>
    </row>
    <row r="609" spans="1:1" x14ac:dyDescent="0.25">
      <c r="A609" t="s">
        <v>328</v>
      </c>
    </row>
    <row r="610" spans="1:1" x14ac:dyDescent="0.25">
      <c r="A610" t="s">
        <v>329</v>
      </c>
    </row>
    <row r="611" spans="1:1" x14ac:dyDescent="0.25">
      <c r="A611" t="s">
        <v>330</v>
      </c>
    </row>
    <row r="612" spans="1:1" x14ac:dyDescent="0.25">
      <c r="A612" t="s">
        <v>331</v>
      </c>
    </row>
    <row r="613" spans="1:1" x14ac:dyDescent="0.25">
      <c r="A613" t="s">
        <v>332</v>
      </c>
    </row>
    <row r="614" spans="1:1" x14ac:dyDescent="0.25">
      <c r="A614" t="s">
        <v>333</v>
      </c>
    </row>
    <row r="615" spans="1:1" x14ac:dyDescent="0.25">
      <c r="A615" t="s">
        <v>334</v>
      </c>
    </row>
    <row r="616" spans="1:1" x14ac:dyDescent="0.25">
      <c r="A616" t="s">
        <v>335</v>
      </c>
    </row>
    <row r="617" spans="1:1" x14ac:dyDescent="0.25">
      <c r="A617" s="2" t="s">
        <v>336</v>
      </c>
    </row>
    <row r="618" spans="1:1" x14ac:dyDescent="0.25">
      <c r="A618" t="s">
        <v>337</v>
      </c>
    </row>
    <row r="619" spans="1:1" x14ac:dyDescent="0.25">
      <c r="A619" t="s">
        <v>338</v>
      </c>
    </row>
    <row r="620" spans="1:1" x14ac:dyDescent="0.25">
      <c r="A620" t="s">
        <v>339</v>
      </c>
    </row>
    <row r="621" spans="1:1" x14ac:dyDescent="0.25">
      <c r="A621" t="s">
        <v>340</v>
      </c>
    </row>
    <row r="622" spans="1:1" x14ac:dyDescent="0.25">
      <c r="A622" t="s">
        <v>341</v>
      </c>
    </row>
    <row r="623" spans="1:1" x14ac:dyDescent="0.25">
      <c r="A623" s="2" t="s">
        <v>342</v>
      </c>
    </row>
    <row r="624" spans="1:1" x14ac:dyDescent="0.25">
      <c r="A624" t="s">
        <v>343</v>
      </c>
    </row>
    <row r="625" spans="1:1" x14ac:dyDescent="0.25">
      <c r="A625" t="s">
        <v>344</v>
      </c>
    </row>
    <row r="626" spans="1:1" x14ac:dyDescent="0.25">
      <c r="A626" t="s">
        <v>345</v>
      </c>
    </row>
    <row r="627" spans="1:1" x14ac:dyDescent="0.25">
      <c r="A627" t="s">
        <v>346</v>
      </c>
    </row>
    <row r="628" spans="1:1" x14ac:dyDescent="0.25">
      <c r="A628" t="s">
        <v>347</v>
      </c>
    </row>
    <row r="629" spans="1:1" x14ac:dyDescent="0.25">
      <c r="A629" t="s">
        <v>348</v>
      </c>
    </row>
    <row r="630" spans="1:1" x14ac:dyDescent="0.25">
      <c r="A630" t="s">
        <v>349</v>
      </c>
    </row>
    <row r="631" spans="1:1" x14ac:dyDescent="0.25">
      <c r="A631" t="s">
        <v>350</v>
      </c>
    </row>
    <row r="632" spans="1:1" x14ac:dyDescent="0.25">
      <c r="A632" t="s">
        <v>351</v>
      </c>
    </row>
    <row r="633" spans="1:1" x14ac:dyDescent="0.25">
      <c r="A633" t="s">
        <v>352</v>
      </c>
    </row>
    <row r="634" spans="1:1" x14ac:dyDescent="0.25">
      <c r="A634" t="s">
        <v>353</v>
      </c>
    </row>
    <row r="635" spans="1:1" x14ac:dyDescent="0.25">
      <c r="A635" t="s">
        <v>354</v>
      </c>
    </row>
    <row r="636" spans="1:1" x14ac:dyDescent="0.25">
      <c r="A636" t="s">
        <v>355</v>
      </c>
    </row>
    <row r="637" spans="1:1" x14ac:dyDescent="0.25">
      <c r="A637" t="s">
        <v>356</v>
      </c>
    </row>
    <row r="638" spans="1:1" x14ac:dyDescent="0.25">
      <c r="A638" t="s">
        <v>357</v>
      </c>
    </row>
    <row r="639" spans="1:1" x14ac:dyDescent="0.25">
      <c r="A639" t="s">
        <v>358</v>
      </c>
    </row>
    <row r="640" spans="1:1" x14ac:dyDescent="0.25">
      <c r="A640" t="s">
        <v>359</v>
      </c>
    </row>
    <row r="641" spans="1:1" x14ac:dyDescent="0.25">
      <c r="A641" t="s">
        <v>360</v>
      </c>
    </row>
    <row r="642" spans="1:1" x14ac:dyDescent="0.25">
      <c r="A642" t="s">
        <v>361</v>
      </c>
    </row>
    <row r="643" spans="1:1" x14ac:dyDescent="0.25">
      <c r="A643" t="s">
        <v>362</v>
      </c>
    </row>
    <row r="644" spans="1:1" x14ac:dyDescent="0.25">
      <c r="A644" t="s">
        <v>363</v>
      </c>
    </row>
    <row r="645" spans="1:1" x14ac:dyDescent="0.25">
      <c r="A645" t="s">
        <v>364</v>
      </c>
    </row>
    <row r="646" spans="1:1" x14ac:dyDescent="0.25">
      <c r="A646" t="s">
        <v>365</v>
      </c>
    </row>
    <row r="647" spans="1:1" x14ac:dyDescent="0.25">
      <c r="A647" t="s">
        <v>1313</v>
      </c>
    </row>
    <row r="648" spans="1:1" x14ac:dyDescent="0.25">
      <c r="A648" s="2">
        <v>42461</v>
      </c>
    </row>
    <row r="649" spans="1:1" x14ac:dyDescent="0.25">
      <c r="A649" t="s">
        <v>366</v>
      </c>
    </row>
    <row r="650" spans="1:1" x14ac:dyDescent="0.25">
      <c r="A650" t="s">
        <v>367</v>
      </c>
    </row>
    <row r="651" spans="1:1" x14ac:dyDescent="0.25">
      <c r="A651" t="s">
        <v>368</v>
      </c>
    </row>
    <row r="652" spans="1:1" x14ac:dyDescent="0.25">
      <c r="A652" t="s">
        <v>369</v>
      </c>
    </row>
    <row r="654" spans="1:1" x14ac:dyDescent="0.25">
      <c r="A654" t="s">
        <v>370</v>
      </c>
    </row>
    <row r="655" spans="1:1" x14ac:dyDescent="0.25">
      <c r="A655" t="s">
        <v>371</v>
      </c>
    </row>
    <row r="656" spans="1:1" x14ac:dyDescent="0.25">
      <c r="A656" t="s">
        <v>372</v>
      </c>
    </row>
    <row r="657" spans="1:1" x14ac:dyDescent="0.25">
      <c r="A657" t="s">
        <v>373</v>
      </c>
    </row>
    <row r="658" spans="1:1" x14ac:dyDescent="0.25">
      <c r="A658" t="s">
        <v>374</v>
      </c>
    </row>
    <row r="659" spans="1:1" x14ac:dyDescent="0.25">
      <c r="A659" t="s">
        <v>375</v>
      </c>
    </row>
    <row r="660" spans="1:1" x14ac:dyDescent="0.25">
      <c r="A660" t="s">
        <v>16</v>
      </c>
    </row>
    <row r="661" spans="1:1" x14ac:dyDescent="0.25">
      <c r="A661" t="s">
        <v>376</v>
      </c>
    </row>
    <row r="662" spans="1:1" x14ac:dyDescent="0.25">
      <c r="A662" t="s">
        <v>377</v>
      </c>
    </row>
    <row r="663" spans="1:1" x14ac:dyDescent="0.25">
      <c r="A663" t="s">
        <v>378</v>
      </c>
    </row>
    <row r="664" spans="1:1" x14ac:dyDescent="0.25">
      <c r="A664" t="s">
        <v>379</v>
      </c>
    </row>
    <row r="665" spans="1:1" x14ac:dyDescent="0.25">
      <c r="A665" t="s">
        <v>380</v>
      </c>
    </row>
    <row r="666" spans="1:1" x14ac:dyDescent="0.25">
      <c r="A666" t="s">
        <v>313</v>
      </c>
    </row>
    <row r="667" spans="1:1" x14ac:dyDescent="0.25">
      <c r="A667" t="s">
        <v>381</v>
      </c>
    </row>
    <row r="668" spans="1:1" x14ac:dyDescent="0.25">
      <c r="A668" t="s">
        <v>382</v>
      </c>
    </row>
    <row r="669" spans="1:1" x14ac:dyDescent="0.25">
      <c r="A669" t="s">
        <v>383</v>
      </c>
    </row>
    <row r="670" spans="1:1" x14ac:dyDescent="0.25">
      <c r="A670" t="s">
        <v>384</v>
      </c>
    </row>
    <row r="671" spans="1:1" x14ac:dyDescent="0.25">
      <c r="A671" t="s">
        <v>385</v>
      </c>
    </row>
    <row r="672" spans="1:1" x14ac:dyDescent="0.25">
      <c r="A672" t="s">
        <v>386</v>
      </c>
    </row>
    <row r="673" spans="1:1" x14ac:dyDescent="0.25">
      <c r="A673" t="s">
        <v>387</v>
      </c>
    </row>
    <row r="674" spans="1:1" x14ac:dyDescent="0.25">
      <c r="A674" t="s">
        <v>388</v>
      </c>
    </row>
    <row r="675" spans="1:1" x14ac:dyDescent="0.25">
      <c r="A675" t="s">
        <v>389</v>
      </c>
    </row>
    <row r="676" spans="1:1" x14ac:dyDescent="0.25">
      <c r="A676" t="s">
        <v>390</v>
      </c>
    </row>
    <row r="677" spans="1:1" x14ac:dyDescent="0.25">
      <c r="A677" t="s">
        <v>391</v>
      </c>
    </row>
    <row r="678" spans="1:1" x14ac:dyDescent="0.25">
      <c r="A678" t="s">
        <v>392</v>
      </c>
    </row>
    <row r="679" spans="1:1" x14ac:dyDescent="0.25">
      <c r="A679" t="s">
        <v>393</v>
      </c>
    </row>
    <row r="680" spans="1:1" x14ac:dyDescent="0.25">
      <c r="A680" t="s">
        <v>394</v>
      </c>
    </row>
    <row r="681" spans="1:1" x14ac:dyDescent="0.25">
      <c r="A681" t="s">
        <v>395</v>
      </c>
    </row>
    <row r="682" spans="1:1" x14ac:dyDescent="0.25">
      <c r="A682" t="s">
        <v>396</v>
      </c>
    </row>
    <row r="683" spans="1:1" x14ac:dyDescent="0.25">
      <c r="A683" t="s">
        <v>397</v>
      </c>
    </row>
    <row r="684" spans="1:1" x14ac:dyDescent="0.25">
      <c r="A684" t="s">
        <v>398</v>
      </c>
    </row>
    <row r="685" spans="1:1" x14ac:dyDescent="0.25">
      <c r="A685" t="s">
        <v>399</v>
      </c>
    </row>
    <row r="686" spans="1:1" x14ac:dyDescent="0.25">
      <c r="A686" t="s">
        <v>400</v>
      </c>
    </row>
    <row r="687" spans="1:1" x14ac:dyDescent="0.25">
      <c r="A687" t="s">
        <v>401</v>
      </c>
    </row>
    <row r="688" spans="1:1" x14ac:dyDescent="0.25">
      <c r="A688" t="s">
        <v>402</v>
      </c>
    </row>
    <row r="689" spans="1:1" x14ac:dyDescent="0.25">
      <c r="A689" t="s">
        <v>403</v>
      </c>
    </row>
    <row r="690" spans="1:1" x14ac:dyDescent="0.25">
      <c r="A690" t="s">
        <v>404</v>
      </c>
    </row>
    <row r="691" spans="1:1" x14ac:dyDescent="0.25">
      <c r="A691" t="s">
        <v>405</v>
      </c>
    </row>
    <row r="692" spans="1:1" x14ac:dyDescent="0.25">
      <c r="A692" t="s">
        <v>406</v>
      </c>
    </row>
    <row r="693" spans="1:1" x14ac:dyDescent="0.25">
      <c r="A693" t="s">
        <v>407</v>
      </c>
    </row>
    <row r="694" spans="1:1" x14ac:dyDescent="0.25">
      <c r="A694" t="s">
        <v>408</v>
      </c>
    </row>
    <row r="695" spans="1:1" x14ac:dyDescent="0.25">
      <c r="A695" t="s">
        <v>409</v>
      </c>
    </row>
    <row r="696" spans="1:1" x14ac:dyDescent="0.25">
      <c r="A696" t="s">
        <v>410</v>
      </c>
    </row>
    <row r="697" spans="1:1" x14ac:dyDescent="0.25">
      <c r="A697" t="s">
        <v>411</v>
      </c>
    </row>
    <row r="698" spans="1:1" x14ac:dyDescent="0.25">
      <c r="A698" t="s">
        <v>412</v>
      </c>
    </row>
    <row r="699" spans="1:1" x14ac:dyDescent="0.25">
      <c r="A699" t="s">
        <v>413</v>
      </c>
    </row>
    <row r="700" spans="1:1" x14ac:dyDescent="0.25">
      <c r="A700" t="s">
        <v>414</v>
      </c>
    </row>
    <row r="701" spans="1:1" x14ac:dyDescent="0.25">
      <c r="A701" t="s">
        <v>415</v>
      </c>
    </row>
    <row r="702" spans="1:1" x14ac:dyDescent="0.25">
      <c r="A702" t="s">
        <v>416</v>
      </c>
    </row>
    <row r="703" spans="1:1" x14ac:dyDescent="0.25">
      <c r="A703" t="s">
        <v>417</v>
      </c>
    </row>
    <row r="704" spans="1:1" x14ac:dyDescent="0.25">
      <c r="A704" t="s">
        <v>418</v>
      </c>
    </row>
    <row r="705" spans="1:1" x14ac:dyDescent="0.25">
      <c r="A705" t="s">
        <v>419</v>
      </c>
    </row>
    <row r="706" spans="1:1" x14ac:dyDescent="0.25">
      <c r="A706" t="s">
        <v>420</v>
      </c>
    </row>
    <row r="707" spans="1:1" x14ac:dyDescent="0.25">
      <c r="A707" t="s">
        <v>421</v>
      </c>
    </row>
    <row r="708" spans="1:1" x14ac:dyDescent="0.25">
      <c r="A708" t="s">
        <v>422</v>
      </c>
    </row>
    <row r="709" spans="1:1" x14ac:dyDescent="0.25">
      <c r="A709" t="s">
        <v>423</v>
      </c>
    </row>
    <row r="710" spans="1:1" x14ac:dyDescent="0.25">
      <c r="A710" t="s">
        <v>424</v>
      </c>
    </row>
    <row r="711" spans="1:1" x14ac:dyDescent="0.25">
      <c r="A711" t="s">
        <v>425</v>
      </c>
    </row>
    <row r="712" spans="1:1" x14ac:dyDescent="0.25">
      <c r="A712" t="s">
        <v>426</v>
      </c>
    </row>
    <row r="713" spans="1:1" x14ac:dyDescent="0.25">
      <c r="A713" t="s">
        <v>427</v>
      </c>
    </row>
    <row r="714" spans="1:1" x14ac:dyDescent="0.25">
      <c r="A714" t="s">
        <v>428</v>
      </c>
    </row>
    <row r="715" spans="1:1" x14ac:dyDescent="0.25">
      <c r="A715" t="s">
        <v>429</v>
      </c>
    </row>
    <row r="716" spans="1:1" x14ac:dyDescent="0.25">
      <c r="A716" t="s">
        <v>430</v>
      </c>
    </row>
    <row r="717" spans="1:1" x14ac:dyDescent="0.25">
      <c r="A717" t="s">
        <v>431</v>
      </c>
    </row>
    <row r="718" spans="1:1" x14ac:dyDescent="0.25">
      <c r="A718" t="s">
        <v>432</v>
      </c>
    </row>
    <row r="719" spans="1:1" x14ac:dyDescent="0.25">
      <c r="A719" t="s">
        <v>433</v>
      </c>
    </row>
    <row r="720" spans="1:1" x14ac:dyDescent="0.25">
      <c r="A720" t="s">
        <v>434</v>
      </c>
    </row>
    <row r="721" spans="1:1" x14ac:dyDescent="0.25">
      <c r="A721" t="s">
        <v>435</v>
      </c>
    </row>
    <row r="722" spans="1:1" x14ac:dyDescent="0.25">
      <c r="A722" t="s">
        <v>436</v>
      </c>
    </row>
    <row r="723" spans="1:1" x14ac:dyDescent="0.25">
      <c r="A723" t="s">
        <v>437</v>
      </c>
    </row>
    <row r="724" spans="1:1" x14ac:dyDescent="0.25">
      <c r="A724" t="s">
        <v>438</v>
      </c>
    </row>
    <row r="725" spans="1:1" x14ac:dyDescent="0.25">
      <c r="A725" t="s">
        <v>439</v>
      </c>
    </row>
    <row r="726" spans="1:1" x14ac:dyDescent="0.25">
      <c r="A726" t="s">
        <v>440</v>
      </c>
    </row>
    <row r="727" spans="1:1" x14ac:dyDescent="0.25">
      <c r="A727" t="s">
        <v>441</v>
      </c>
    </row>
    <row r="728" spans="1:1" x14ac:dyDescent="0.25">
      <c r="A728" t="s">
        <v>442</v>
      </c>
    </row>
    <row r="729" spans="1:1" x14ac:dyDescent="0.25">
      <c r="A729" t="s">
        <v>443</v>
      </c>
    </row>
    <row r="730" spans="1:1" x14ac:dyDescent="0.25">
      <c r="A730" t="s">
        <v>444</v>
      </c>
    </row>
    <row r="731" spans="1:1" x14ac:dyDescent="0.25">
      <c r="A731" t="s">
        <v>445</v>
      </c>
    </row>
    <row r="732" spans="1:1" x14ac:dyDescent="0.25">
      <c r="A732" t="s">
        <v>446</v>
      </c>
    </row>
    <row r="733" spans="1:1" x14ac:dyDescent="0.25">
      <c r="A733" t="s">
        <v>447</v>
      </c>
    </row>
    <row r="734" spans="1:1" x14ac:dyDescent="0.25">
      <c r="A734" t="s">
        <v>448</v>
      </c>
    </row>
    <row r="735" spans="1:1" x14ac:dyDescent="0.25">
      <c r="A735" t="s">
        <v>449</v>
      </c>
    </row>
    <row r="736" spans="1:1" x14ac:dyDescent="0.25">
      <c r="A736" t="s">
        <v>450</v>
      </c>
    </row>
    <row r="737" spans="1:1" x14ac:dyDescent="0.25">
      <c r="A737" t="s">
        <v>451</v>
      </c>
    </row>
    <row r="738" spans="1:1" x14ac:dyDescent="0.25">
      <c r="A738" t="s">
        <v>452</v>
      </c>
    </row>
    <row r="739" spans="1:1" x14ac:dyDescent="0.25">
      <c r="A739" t="s">
        <v>453</v>
      </c>
    </row>
    <row r="740" spans="1:1" x14ac:dyDescent="0.25">
      <c r="A740" t="s">
        <v>454</v>
      </c>
    </row>
    <row r="741" spans="1:1" x14ac:dyDescent="0.25">
      <c r="A741" t="s">
        <v>455</v>
      </c>
    </row>
    <row r="742" spans="1:1" x14ac:dyDescent="0.25">
      <c r="A742" t="s">
        <v>456</v>
      </c>
    </row>
    <row r="743" spans="1:1" x14ac:dyDescent="0.25">
      <c r="A743" t="s">
        <v>457</v>
      </c>
    </row>
    <row r="744" spans="1:1" x14ac:dyDescent="0.25">
      <c r="A744" t="s">
        <v>458</v>
      </c>
    </row>
    <row r="745" spans="1:1" x14ac:dyDescent="0.25">
      <c r="A745" t="s">
        <v>459</v>
      </c>
    </row>
    <row r="746" spans="1:1" x14ac:dyDescent="0.25">
      <c r="A746" t="s">
        <v>460</v>
      </c>
    </row>
    <row r="747" spans="1:1" x14ac:dyDescent="0.25">
      <c r="A747" t="s">
        <v>461</v>
      </c>
    </row>
    <row r="748" spans="1:1" x14ac:dyDescent="0.25">
      <c r="A748" t="s">
        <v>462</v>
      </c>
    </row>
    <row r="749" spans="1:1" x14ac:dyDescent="0.25">
      <c r="A749" t="s">
        <v>323</v>
      </c>
    </row>
    <row r="750" spans="1:1" x14ac:dyDescent="0.25">
      <c r="A750" t="s">
        <v>463</v>
      </c>
    </row>
    <row r="751" spans="1:1" x14ac:dyDescent="0.25">
      <c r="A751" t="s">
        <v>464</v>
      </c>
    </row>
    <row r="752" spans="1:1" x14ac:dyDescent="0.25">
      <c r="A752" t="s">
        <v>465</v>
      </c>
    </row>
    <row r="753" spans="1:1" x14ac:dyDescent="0.25">
      <c r="A753" t="s">
        <v>466</v>
      </c>
    </row>
    <row r="754" spans="1:1" x14ac:dyDescent="0.25">
      <c r="A754" t="s">
        <v>467</v>
      </c>
    </row>
    <row r="755" spans="1:1" x14ac:dyDescent="0.25">
      <c r="A755" t="s">
        <v>468</v>
      </c>
    </row>
    <row r="756" spans="1:1" x14ac:dyDescent="0.25">
      <c r="A756" t="s">
        <v>469</v>
      </c>
    </row>
    <row r="757" spans="1:1" x14ac:dyDescent="0.25">
      <c r="A757" t="s">
        <v>470</v>
      </c>
    </row>
    <row r="758" spans="1:1" x14ac:dyDescent="0.25">
      <c r="A758" s="2" t="s">
        <v>471</v>
      </c>
    </row>
    <row r="759" spans="1:1" x14ac:dyDescent="0.25">
      <c r="A759" t="s">
        <v>472</v>
      </c>
    </row>
    <row r="760" spans="1:1" x14ac:dyDescent="0.25">
      <c r="A760" t="s">
        <v>473</v>
      </c>
    </row>
    <row r="761" spans="1:1" x14ac:dyDescent="0.25">
      <c r="A761" t="s">
        <v>474</v>
      </c>
    </row>
    <row r="762" spans="1:1" x14ac:dyDescent="0.25">
      <c r="A762" t="s">
        <v>475</v>
      </c>
    </row>
    <row r="763" spans="1:1" x14ac:dyDescent="0.25">
      <c r="A763" t="s">
        <v>476</v>
      </c>
    </row>
    <row r="764" spans="1:1" x14ac:dyDescent="0.25">
      <c r="A764" s="2" t="s">
        <v>477</v>
      </c>
    </row>
    <row r="765" spans="1:1" x14ac:dyDescent="0.25">
      <c r="A765" t="s">
        <v>478</v>
      </c>
    </row>
    <row r="766" spans="1:1" x14ac:dyDescent="0.25">
      <c r="A766" t="s">
        <v>479</v>
      </c>
    </row>
    <row r="767" spans="1:1" x14ac:dyDescent="0.25">
      <c r="A767" t="s">
        <v>480</v>
      </c>
    </row>
    <row r="768" spans="1:1" x14ac:dyDescent="0.25">
      <c r="A768" t="s">
        <v>481</v>
      </c>
    </row>
    <row r="769" spans="1:1" x14ac:dyDescent="0.25">
      <c r="A769" t="s">
        <v>482</v>
      </c>
    </row>
    <row r="770" spans="1:1" x14ac:dyDescent="0.25">
      <c r="A770" t="s">
        <v>483</v>
      </c>
    </row>
    <row r="771" spans="1:1" x14ac:dyDescent="0.25">
      <c r="A771" t="s">
        <v>484</v>
      </c>
    </row>
    <row r="772" spans="1:1" x14ac:dyDescent="0.25">
      <c r="A772" t="s">
        <v>485</v>
      </c>
    </row>
    <row r="773" spans="1:1" x14ac:dyDescent="0.25">
      <c r="A773" t="s">
        <v>486</v>
      </c>
    </row>
    <row r="774" spans="1:1" x14ac:dyDescent="0.25">
      <c r="A774" t="s">
        <v>487</v>
      </c>
    </row>
    <row r="775" spans="1:1" x14ac:dyDescent="0.25">
      <c r="A775" t="s">
        <v>488</v>
      </c>
    </row>
    <row r="776" spans="1:1" x14ac:dyDescent="0.25">
      <c r="A776" t="s">
        <v>489</v>
      </c>
    </row>
    <row r="777" spans="1:1" x14ac:dyDescent="0.25">
      <c r="A777" t="s">
        <v>490</v>
      </c>
    </row>
    <row r="778" spans="1:1" x14ac:dyDescent="0.25">
      <c r="A778" t="s">
        <v>491</v>
      </c>
    </row>
    <row r="779" spans="1:1" x14ac:dyDescent="0.25">
      <c r="A779" t="s">
        <v>492</v>
      </c>
    </row>
    <row r="780" spans="1:1" x14ac:dyDescent="0.25">
      <c r="A780" t="s">
        <v>493</v>
      </c>
    </row>
    <row r="781" spans="1:1" x14ac:dyDescent="0.25">
      <c r="A781" t="s">
        <v>494</v>
      </c>
    </row>
    <row r="782" spans="1:1" x14ac:dyDescent="0.25">
      <c r="A782" t="s">
        <v>495</v>
      </c>
    </row>
    <row r="783" spans="1:1" x14ac:dyDescent="0.25">
      <c r="A783" t="s">
        <v>496</v>
      </c>
    </row>
    <row r="784" spans="1:1" x14ac:dyDescent="0.25">
      <c r="A784" t="s">
        <v>497</v>
      </c>
    </row>
    <row r="785" spans="1:1" x14ac:dyDescent="0.25">
      <c r="A785" t="s">
        <v>498</v>
      </c>
    </row>
    <row r="786" spans="1:1" x14ac:dyDescent="0.25">
      <c r="A786" t="s">
        <v>499</v>
      </c>
    </row>
    <row r="787" spans="1:1" x14ac:dyDescent="0.25">
      <c r="A787" t="s">
        <v>500</v>
      </c>
    </row>
    <row r="788" spans="1:1" x14ac:dyDescent="0.25">
      <c r="A788" t="s">
        <v>501</v>
      </c>
    </row>
    <row r="789" spans="1:1" x14ac:dyDescent="0.25">
      <c r="A789" s="2">
        <v>42095</v>
      </c>
    </row>
    <row r="790" spans="1:1" x14ac:dyDescent="0.25">
      <c r="A790" t="s">
        <v>502</v>
      </c>
    </row>
    <row r="791" spans="1:1" x14ac:dyDescent="0.25">
      <c r="A791" t="s">
        <v>503</v>
      </c>
    </row>
    <row r="792" spans="1:1" x14ac:dyDescent="0.25">
      <c r="A792" t="s">
        <v>504</v>
      </c>
    </row>
    <row r="793" spans="1:1" x14ac:dyDescent="0.25">
      <c r="A793" t="s">
        <v>505</v>
      </c>
    </row>
    <row r="794" spans="1:1" x14ac:dyDescent="0.25">
      <c r="A794" t="s">
        <v>506</v>
      </c>
    </row>
    <row r="796" spans="1:1" x14ac:dyDescent="0.25">
      <c r="A796" t="s">
        <v>507</v>
      </c>
    </row>
    <row r="797" spans="1:1" x14ac:dyDescent="0.25">
      <c r="A797" t="s">
        <v>508</v>
      </c>
    </row>
    <row r="798" spans="1:1" x14ac:dyDescent="0.25">
      <c r="A798" t="s">
        <v>509</v>
      </c>
    </row>
    <row r="799" spans="1:1" x14ac:dyDescent="0.25">
      <c r="A799" t="s">
        <v>510</v>
      </c>
    </row>
    <row r="800" spans="1:1" x14ac:dyDescent="0.25">
      <c r="A800" t="s">
        <v>511</v>
      </c>
    </row>
    <row r="801" spans="1:1" x14ac:dyDescent="0.25">
      <c r="A801" t="s">
        <v>512</v>
      </c>
    </row>
    <row r="802" spans="1:1" x14ac:dyDescent="0.25">
      <c r="A802" t="s">
        <v>513</v>
      </c>
    </row>
    <row r="803" spans="1:1" x14ac:dyDescent="0.25">
      <c r="A803" t="s">
        <v>514</v>
      </c>
    </row>
    <row r="804" spans="1:1" x14ac:dyDescent="0.25">
      <c r="A804" t="s">
        <v>515</v>
      </c>
    </row>
    <row r="805" spans="1:1" x14ac:dyDescent="0.25">
      <c r="A805" t="s">
        <v>516</v>
      </c>
    </row>
    <row r="806" spans="1:1" x14ac:dyDescent="0.25">
      <c r="A806" t="s">
        <v>517</v>
      </c>
    </row>
    <row r="807" spans="1:1" x14ac:dyDescent="0.25">
      <c r="A807" t="s">
        <v>518</v>
      </c>
    </row>
    <row r="808" spans="1:1" x14ac:dyDescent="0.25">
      <c r="A808" t="s">
        <v>519</v>
      </c>
    </row>
    <row r="809" spans="1:1" x14ac:dyDescent="0.25">
      <c r="A809" t="s">
        <v>520</v>
      </c>
    </row>
    <row r="810" spans="1:1" x14ac:dyDescent="0.25">
      <c r="A810" t="s">
        <v>521</v>
      </c>
    </row>
    <row r="811" spans="1:1" x14ac:dyDescent="0.25">
      <c r="A811" t="s">
        <v>522</v>
      </c>
    </row>
    <row r="812" spans="1:1" x14ac:dyDescent="0.25">
      <c r="A812" t="s">
        <v>523</v>
      </c>
    </row>
    <row r="813" spans="1:1" x14ac:dyDescent="0.25">
      <c r="A813" t="s">
        <v>524</v>
      </c>
    </row>
    <row r="814" spans="1:1" x14ac:dyDescent="0.25">
      <c r="A814" t="s">
        <v>525</v>
      </c>
    </row>
    <row r="815" spans="1:1" x14ac:dyDescent="0.25">
      <c r="A815" t="s">
        <v>526</v>
      </c>
    </row>
    <row r="816" spans="1:1" x14ac:dyDescent="0.25">
      <c r="A816" t="s">
        <v>527</v>
      </c>
    </row>
    <row r="817" spans="1:1" x14ac:dyDescent="0.25">
      <c r="A817" t="s">
        <v>528</v>
      </c>
    </row>
    <row r="818" spans="1:1" x14ac:dyDescent="0.25">
      <c r="A818" t="s">
        <v>529</v>
      </c>
    </row>
    <row r="819" spans="1:1" x14ac:dyDescent="0.25">
      <c r="A819" t="s">
        <v>530</v>
      </c>
    </row>
    <row r="820" spans="1:1" x14ac:dyDescent="0.25">
      <c r="A820" t="s">
        <v>531</v>
      </c>
    </row>
    <row r="821" spans="1:1" x14ac:dyDescent="0.25">
      <c r="A821" t="s">
        <v>532</v>
      </c>
    </row>
    <row r="822" spans="1:1" x14ac:dyDescent="0.25">
      <c r="A822" t="s">
        <v>533</v>
      </c>
    </row>
    <row r="823" spans="1:1" x14ac:dyDescent="0.25">
      <c r="A823" t="s">
        <v>534</v>
      </c>
    </row>
    <row r="824" spans="1:1" x14ac:dyDescent="0.25">
      <c r="A824" t="s">
        <v>535</v>
      </c>
    </row>
    <row r="825" spans="1:1" x14ac:dyDescent="0.25">
      <c r="A825" t="s">
        <v>536</v>
      </c>
    </row>
    <row r="826" spans="1:1" x14ac:dyDescent="0.25">
      <c r="A826" t="s">
        <v>537</v>
      </c>
    </row>
    <row r="827" spans="1:1" x14ac:dyDescent="0.25">
      <c r="A827" t="s">
        <v>538</v>
      </c>
    </row>
    <row r="828" spans="1:1" x14ac:dyDescent="0.25">
      <c r="A828" t="s">
        <v>17</v>
      </c>
    </row>
    <row r="829" spans="1:1" x14ac:dyDescent="0.25">
      <c r="A829" t="s">
        <v>539</v>
      </c>
    </row>
    <row r="830" spans="1:1" x14ac:dyDescent="0.25">
      <c r="A830" t="s">
        <v>540</v>
      </c>
    </row>
    <row r="831" spans="1:1" x14ac:dyDescent="0.25">
      <c r="A831" t="s">
        <v>541</v>
      </c>
    </row>
    <row r="832" spans="1:1" x14ac:dyDescent="0.25">
      <c r="A832" t="s">
        <v>542</v>
      </c>
    </row>
    <row r="833" spans="1:1" x14ac:dyDescent="0.25">
      <c r="A833" t="s">
        <v>543</v>
      </c>
    </row>
    <row r="834" spans="1:1" x14ac:dyDescent="0.25">
      <c r="A834" t="s">
        <v>544</v>
      </c>
    </row>
    <row r="835" spans="1:1" x14ac:dyDescent="0.25">
      <c r="A835" t="s">
        <v>545</v>
      </c>
    </row>
    <row r="836" spans="1:1" x14ac:dyDescent="0.25">
      <c r="A836" t="s">
        <v>546</v>
      </c>
    </row>
    <row r="837" spans="1:1" x14ac:dyDescent="0.25">
      <c r="A837" t="s">
        <v>547</v>
      </c>
    </row>
    <row r="838" spans="1:1" x14ac:dyDescent="0.25">
      <c r="A838" t="s">
        <v>400</v>
      </c>
    </row>
    <row r="839" spans="1:1" x14ac:dyDescent="0.25">
      <c r="A839" t="s">
        <v>548</v>
      </c>
    </row>
    <row r="840" spans="1:1" x14ac:dyDescent="0.25">
      <c r="A840" t="s">
        <v>549</v>
      </c>
    </row>
    <row r="841" spans="1:1" x14ac:dyDescent="0.25">
      <c r="A841" t="s">
        <v>550</v>
      </c>
    </row>
    <row r="842" spans="1:1" x14ac:dyDescent="0.25">
      <c r="A842" t="s">
        <v>551</v>
      </c>
    </row>
    <row r="843" spans="1:1" x14ac:dyDescent="0.25">
      <c r="A843" t="s">
        <v>552</v>
      </c>
    </row>
    <row r="844" spans="1:1" x14ac:dyDescent="0.25">
      <c r="A844" t="s">
        <v>553</v>
      </c>
    </row>
    <row r="845" spans="1:1" x14ac:dyDescent="0.25">
      <c r="A845" t="s">
        <v>554</v>
      </c>
    </row>
    <row r="846" spans="1:1" x14ac:dyDescent="0.25">
      <c r="A846" t="s">
        <v>555</v>
      </c>
    </row>
    <row r="847" spans="1:1" x14ac:dyDescent="0.25">
      <c r="A847" t="s">
        <v>556</v>
      </c>
    </row>
    <row r="848" spans="1:1" x14ac:dyDescent="0.25">
      <c r="A848" t="s">
        <v>557</v>
      </c>
    </row>
    <row r="849" spans="1:1" x14ac:dyDescent="0.25">
      <c r="A849" t="s">
        <v>558</v>
      </c>
    </row>
    <row r="850" spans="1:1" x14ac:dyDescent="0.25">
      <c r="A850" t="s">
        <v>559</v>
      </c>
    </row>
    <row r="851" spans="1:1" x14ac:dyDescent="0.25">
      <c r="A851" t="s">
        <v>560</v>
      </c>
    </row>
    <row r="852" spans="1:1" x14ac:dyDescent="0.25">
      <c r="A852" t="s">
        <v>561</v>
      </c>
    </row>
    <row r="853" spans="1:1" x14ac:dyDescent="0.25">
      <c r="A853" t="s">
        <v>562</v>
      </c>
    </row>
    <row r="854" spans="1:1" x14ac:dyDescent="0.25">
      <c r="A854" t="s">
        <v>563</v>
      </c>
    </row>
    <row r="855" spans="1:1" x14ac:dyDescent="0.25">
      <c r="A855" t="s">
        <v>564</v>
      </c>
    </row>
    <row r="856" spans="1:1" x14ac:dyDescent="0.25">
      <c r="A856" t="s">
        <v>565</v>
      </c>
    </row>
    <row r="857" spans="1:1" x14ac:dyDescent="0.25">
      <c r="A857" t="s">
        <v>566</v>
      </c>
    </row>
    <row r="858" spans="1:1" x14ac:dyDescent="0.25">
      <c r="A858" t="s">
        <v>427</v>
      </c>
    </row>
    <row r="859" spans="1:1" x14ac:dyDescent="0.25">
      <c r="A859" t="s">
        <v>567</v>
      </c>
    </row>
    <row r="860" spans="1:1" x14ac:dyDescent="0.25">
      <c r="A860" t="s">
        <v>568</v>
      </c>
    </row>
    <row r="861" spans="1:1" x14ac:dyDescent="0.25">
      <c r="A861" t="s">
        <v>569</v>
      </c>
    </row>
    <row r="862" spans="1:1" x14ac:dyDescent="0.25">
      <c r="A862" t="s">
        <v>423</v>
      </c>
    </row>
    <row r="863" spans="1:1" x14ac:dyDescent="0.25">
      <c r="A863" t="s">
        <v>570</v>
      </c>
    </row>
    <row r="864" spans="1:1" x14ac:dyDescent="0.25">
      <c r="A864" t="s">
        <v>571</v>
      </c>
    </row>
    <row r="865" spans="1:1" x14ac:dyDescent="0.25">
      <c r="A865" t="s">
        <v>572</v>
      </c>
    </row>
    <row r="866" spans="1:1" x14ac:dyDescent="0.25">
      <c r="A866" t="s">
        <v>573</v>
      </c>
    </row>
    <row r="867" spans="1:1" x14ac:dyDescent="0.25">
      <c r="A867" t="s">
        <v>574</v>
      </c>
    </row>
    <row r="868" spans="1:1" x14ac:dyDescent="0.25">
      <c r="A868" t="s">
        <v>575</v>
      </c>
    </row>
    <row r="869" spans="1:1" x14ac:dyDescent="0.25">
      <c r="A869" t="s">
        <v>576</v>
      </c>
    </row>
    <row r="870" spans="1:1" x14ac:dyDescent="0.25">
      <c r="A870" t="s">
        <v>577</v>
      </c>
    </row>
    <row r="871" spans="1:1" x14ac:dyDescent="0.25">
      <c r="A871" t="s">
        <v>472</v>
      </c>
    </row>
    <row r="872" spans="1:1" x14ac:dyDescent="0.25">
      <c r="A872" t="s">
        <v>578</v>
      </c>
    </row>
    <row r="873" spans="1:1" x14ac:dyDescent="0.25">
      <c r="A873" t="s">
        <v>579</v>
      </c>
    </row>
    <row r="874" spans="1:1" x14ac:dyDescent="0.25">
      <c r="A874" t="s">
        <v>580</v>
      </c>
    </row>
    <row r="875" spans="1:1" x14ac:dyDescent="0.25">
      <c r="A875" t="s">
        <v>581</v>
      </c>
    </row>
    <row r="876" spans="1:1" x14ac:dyDescent="0.25">
      <c r="A876" t="s">
        <v>582</v>
      </c>
    </row>
    <row r="877" spans="1:1" x14ac:dyDescent="0.25">
      <c r="A877" t="s">
        <v>583</v>
      </c>
    </row>
    <row r="878" spans="1:1" x14ac:dyDescent="0.25">
      <c r="A878" t="s">
        <v>584</v>
      </c>
    </row>
    <row r="879" spans="1:1" x14ac:dyDescent="0.25">
      <c r="A879" t="s">
        <v>585</v>
      </c>
    </row>
    <row r="880" spans="1:1" x14ac:dyDescent="0.25">
      <c r="A880" t="s">
        <v>586</v>
      </c>
    </row>
    <row r="881" spans="1:1" x14ac:dyDescent="0.25">
      <c r="A881" t="s">
        <v>587</v>
      </c>
    </row>
    <row r="882" spans="1:1" x14ac:dyDescent="0.25">
      <c r="A882" t="s">
        <v>588</v>
      </c>
    </row>
    <row r="883" spans="1:1" x14ac:dyDescent="0.25">
      <c r="A883" t="s">
        <v>589</v>
      </c>
    </row>
    <row r="884" spans="1:1" x14ac:dyDescent="0.25">
      <c r="A884" t="s">
        <v>590</v>
      </c>
    </row>
    <row r="885" spans="1:1" x14ac:dyDescent="0.25">
      <c r="A885" t="s">
        <v>591</v>
      </c>
    </row>
    <row r="886" spans="1:1" x14ac:dyDescent="0.25">
      <c r="A886" t="s">
        <v>592</v>
      </c>
    </row>
    <row r="887" spans="1:1" x14ac:dyDescent="0.25">
      <c r="A887" t="s">
        <v>593</v>
      </c>
    </row>
    <row r="888" spans="1:1" x14ac:dyDescent="0.25">
      <c r="A888" t="s">
        <v>594</v>
      </c>
    </row>
    <row r="889" spans="1:1" x14ac:dyDescent="0.25">
      <c r="A889" t="s">
        <v>595</v>
      </c>
    </row>
    <row r="890" spans="1:1" x14ac:dyDescent="0.25">
      <c r="A890" t="s">
        <v>438</v>
      </c>
    </row>
    <row r="891" spans="1:1" x14ac:dyDescent="0.25">
      <c r="A891" t="s">
        <v>596</v>
      </c>
    </row>
    <row r="892" spans="1:1" x14ac:dyDescent="0.25">
      <c r="A892" t="s">
        <v>597</v>
      </c>
    </row>
    <row r="893" spans="1:1" x14ac:dyDescent="0.25">
      <c r="A893" t="s">
        <v>444</v>
      </c>
    </row>
    <row r="894" spans="1:1" x14ac:dyDescent="0.25">
      <c r="A894" t="s">
        <v>598</v>
      </c>
    </row>
    <row r="895" spans="1:1" x14ac:dyDescent="0.25">
      <c r="A895" t="s">
        <v>599</v>
      </c>
    </row>
    <row r="896" spans="1:1" x14ac:dyDescent="0.25">
      <c r="A896" t="s">
        <v>600</v>
      </c>
    </row>
    <row r="897" spans="1:1" x14ac:dyDescent="0.25">
      <c r="A897" t="s">
        <v>601</v>
      </c>
    </row>
    <row r="898" spans="1:1" x14ac:dyDescent="0.25">
      <c r="A898" t="s">
        <v>602</v>
      </c>
    </row>
    <row r="899" spans="1:1" x14ac:dyDescent="0.25">
      <c r="A899" t="s">
        <v>603</v>
      </c>
    </row>
    <row r="900" spans="1:1" x14ac:dyDescent="0.25">
      <c r="A900" t="s">
        <v>604</v>
      </c>
    </row>
    <row r="901" spans="1:1" x14ac:dyDescent="0.25">
      <c r="A901" t="s">
        <v>605</v>
      </c>
    </row>
    <row r="902" spans="1:1" x14ac:dyDescent="0.25">
      <c r="A902" t="s">
        <v>606</v>
      </c>
    </row>
    <row r="903" spans="1:1" x14ac:dyDescent="0.25">
      <c r="A903" t="s">
        <v>607</v>
      </c>
    </row>
    <row r="904" spans="1:1" x14ac:dyDescent="0.25">
      <c r="A904" t="s">
        <v>608</v>
      </c>
    </row>
    <row r="905" spans="1:1" x14ac:dyDescent="0.25">
      <c r="A905" t="s">
        <v>609</v>
      </c>
    </row>
    <row r="906" spans="1:1" x14ac:dyDescent="0.25">
      <c r="A906" t="s">
        <v>610</v>
      </c>
    </row>
    <row r="907" spans="1:1" x14ac:dyDescent="0.25">
      <c r="A907" t="s">
        <v>611</v>
      </c>
    </row>
    <row r="908" spans="1:1" x14ac:dyDescent="0.25">
      <c r="A908" t="s">
        <v>612</v>
      </c>
    </row>
    <row r="909" spans="1:1" x14ac:dyDescent="0.25">
      <c r="A909" t="s">
        <v>613</v>
      </c>
    </row>
    <row r="910" spans="1:1" x14ac:dyDescent="0.25">
      <c r="A910" t="s">
        <v>614</v>
      </c>
    </row>
    <row r="911" spans="1:1" x14ac:dyDescent="0.25">
      <c r="A911" t="s">
        <v>615</v>
      </c>
    </row>
    <row r="912" spans="1:1" x14ac:dyDescent="0.25">
      <c r="A912" t="s">
        <v>616</v>
      </c>
    </row>
    <row r="913" spans="1:1" x14ac:dyDescent="0.25">
      <c r="A913" s="2" t="s">
        <v>329</v>
      </c>
    </row>
    <row r="914" spans="1:1" x14ac:dyDescent="0.25">
      <c r="A914" t="s">
        <v>617</v>
      </c>
    </row>
    <row r="915" spans="1:1" x14ac:dyDescent="0.25">
      <c r="A915" t="s">
        <v>618</v>
      </c>
    </row>
    <row r="916" spans="1:1" x14ac:dyDescent="0.25">
      <c r="A916" t="s">
        <v>619</v>
      </c>
    </row>
    <row r="917" spans="1:1" x14ac:dyDescent="0.25">
      <c r="A917" t="s">
        <v>620</v>
      </c>
    </row>
    <row r="918" spans="1:1" x14ac:dyDescent="0.25">
      <c r="A918" t="s">
        <v>621</v>
      </c>
    </row>
    <row r="919" spans="1:1" x14ac:dyDescent="0.25">
      <c r="A919" s="2" t="s">
        <v>478</v>
      </c>
    </row>
    <row r="920" spans="1:1" x14ac:dyDescent="0.25">
      <c r="A920" t="s">
        <v>622</v>
      </c>
    </row>
    <row r="921" spans="1:1" x14ac:dyDescent="0.25">
      <c r="A921" t="s">
        <v>623</v>
      </c>
    </row>
    <row r="922" spans="1:1" x14ac:dyDescent="0.25">
      <c r="A922" t="s">
        <v>624</v>
      </c>
    </row>
    <row r="923" spans="1:1" x14ac:dyDescent="0.25">
      <c r="A923" t="s">
        <v>625</v>
      </c>
    </row>
    <row r="924" spans="1:1" x14ac:dyDescent="0.25">
      <c r="A924" t="s">
        <v>626</v>
      </c>
    </row>
    <row r="925" spans="1:1" x14ac:dyDescent="0.25">
      <c r="A925" t="s">
        <v>627</v>
      </c>
    </row>
    <row r="926" spans="1:1" x14ac:dyDescent="0.25">
      <c r="A926" t="s">
        <v>628</v>
      </c>
    </row>
    <row r="927" spans="1:1" x14ac:dyDescent="0.25">
      <c r="A927" t="s">
        <v>629</v>
      </c>
    </row>
    <row r="928" spans="1:1" x14ac:dyDescent="0.25">
      <c r="A928" t="s">
        <v>630</v>
      </c>
    </row>
    <row r="929" spans="1:1" x14ac:dyDescent="0.25">
      <c r="A929" t="s">
        <v>631</v>
      </c>
    </row>
    <row r="930" spans="1:1" x14ac:dyDescent="0.25">
      <c r="A930" t="s">
        <v>632</v>
      </c>
    </row>
    <row r="931" spans="1:1" x14ac:dyDescent="0.25">
      <c r="A931" t="s">
        <v>633</v>
      </c>
    </row>
    <row r="932" spans="1:1" x14ac:dyDescent="0.25">
      <c r="A932" t="s">
        <v>634</v>
      </c>
    </row>
    <row r="933" spans="1:1" x14ac:dyDescent="0.25">
      <c r="A933" t="s">
        <v>635</v>
      </c>
    </row>
    <row r="934" spans="1:1" x14ac:dyDescent="0.25">
      <c r="A934" t="s">
        <v>636</v>
      </c>
    </row>
    <row r="935" spans="1:1" x14ac:dyDescent="0.25">
      <c r="A935" t="s">
        <v>637</v>
      </c>
    </row>
    <row r="936" spans="1:1" x14ac:dyDescent="0.25">
      <c r="A936" t="s">
        <v>638</v>
      </c>
    </row>
    <row r="937" spans="1:1" x14ac:dyDescent="0.25">
      <c r="A937" t="s">
        <v>639</v>
      </c>
    </row>
    <row r="938" spans="1:1" x14ac:dyDescent="0.25">
      <c r="A938" t="s">
        <v>640</v>
      </c>
    </row>
    <row r="939" spans="1:1" x14ac:dyDescent="0.25">
      <c r="A939" t="s">
        <v>641</v>
      </c>
    </row>
    <row r="940" spans="1:1" x14ac:dyDescent="0.25">
      <c r="A940" t="s">
        <v>642</v>
      </c>
    </row>
    <row r="941" spans="1:1" x14ac:dyDescent="0.25">
      <c r="A941" t="s">
        <v>643</v>
      </c>
    </row>
    <row r="942" spans="1:1" x14ac:dyDescent="0.25">
      <c r="A942" t="s">
        <v>644</v>
      </c>
    </row>
    <row r="943" spans="1:1" x14ac:dyDescent="0.25">
      <c r="A943" t="s">
        <v>645</v>
      </c>
    </row>
    <row r="944" spans="1:1" x14ac:dyDescent="0.25">
      <c r="A944" s="2">
        <v>41730</v>
      </c>
    </row>
    <row r="945" spans="1:1" x14ac:dyDescent="0.25">
      <c r="A945" t="s">
        <v>646</v>
      </c>
    </row>
    <row r="946" spans="1:1" x14ac:dyDescent="0.25">
      <c r="A946" t="s">
        <v>647</v>
      </c>
    </row>
    <row r="947" spans="1:1" x14ac:dyDescent="0.25">
      <c r="A947" t="s">
        <v>648</v>
      </c>
    </row>
    <row r="949" spans="1:1" x14ac:dyDescent="0.25">
      <c r="A949" t="s">
        <v>649</v>
      </c>
    </row>
    <row r="950" spans="1:1" x14ac:dyDescent="0.25">
      <c r="A950" t="s">
        <v>650</v>
      </c>
    </row>
    <row r="951" spans="1:1" x14ac:dyDescent="0.25">
      <c r="A951" t="s">
        <v>651</v>
      </c>
    </row>
    <row r="952" spans="1:1" x14ac:dyDescent="0.25">
      <c r="A952" t="s">
        <v>652</v>
      </c>
    </row>
    <row r="953" spans="1:1" x14ac:dyDescent="0.25">
      <c r="A953" t="s">
        <v>653</v>
      </c>
    </row>
    <row r="954" spans="1:1" x14ac:dyDescent="0.25">
      <c r="A954" t="s">
        <v>654</v>
      </c>
    </row>
    <row r="955" spans="1:1" x14ac:dyDescent="0.25">
      <c r="A955" t="s">
        <v>655</v>
      </c>
    </row>
    <row r="956" spans="1:1" x14ac:dyDescent="0.25">
      <c r="A956" t="s">
        <v>656</v>
      </c>
    </row>
    <row r="957" spans="1:1" x14ac:dyDescent="0.25">
      <c r="A957" t="s">
        <v>657</v>
      </c>
    </row>
    <row r="958" spans="1:1" x14ac:dyDescent="0.25">
      <c r="A958" t="s">
        <v>658</v>
      </c>
    </row>
    <row r="959" spans="1:1" x14ac:dyDescent="0.25">
      <c r="A959" t="s">
        <v>659</v>
      </c>
    </row>
    <row r="960" spans="1:1" x14ac:dyDescent="0.25">
      <c r="A960" t="s">
        <v>660</v>
      </c>
    </row>
    <row r="961" spans="1:1" x14ac:dyDescent="0.25">
      <c r="A961" t="s">
        <v>661</v>
      </c>
    </row>
    <row r="962" spans="1:1" x14ac:dyDescent="0.25">
      <c r="A962" t="s">
        <v>662</v>
      </c>
    </row>
    <row r="963" spans="1:1" x14ac:dyDescent="0.25">
      <c r="A963" t="s">
        <v>663</v>
      </c>
    </row>
    <row r="964" spans="1:1" x14ac:dyDescent="0.25">
      <c r="A964" t="s">
        <v>664</v>
      </c>
    </row>
    <row r="965" spans="1:1" x14ac:dyDescent="0.25">
      <c r="A965" t="s">
        <v>665</v>
      </c>
    </row>
    <row r="966" spans="1:1" x14ac:dyDescent="0.25">
      <c r="A966" t="s">
        <v>666</v>
      </c>
    </row>
    <row r="967" spans="1:1" x14ac:dyDescent="0.25">
      <c r="A967" t="s">
        <v>667</v>
      </c>
    </row>
    <row r="968" spans="1:1" x14ac:dyDescent="0.25">
      <c r="A968" t="s">
        <v>668</v>
      </c>
    </row>
    <row r="969" spans="1:1" x14ac:dyDescent="0.25">
      <c r="A969" t="s">
        <v>669</v>
      </c>
    </row>
    <row r="970" spans="1:1" x14ac:dyDescent="0.25">
      <c r="A970" t="s">
        <v>670</v>
      </c>
    </row>
    <row r="971" spans="1:1" x14ac:dyDescent="0.25">
      <c r="A971" t="s">
        <v>671</v>
      </c>
    </row>
    <row r="972" spans="1:1" x14ac:dyDescent="0.25">
      <c r="A972" t="s">
        <v>672</v>
      </c>
    </row>
    <row r="973" spans="1:1" x14ac:dyDescent="0.25">
      <c r="A973" t="s">
        <v>673</v>
      </c>
    </row>
    <row r="974" spans="1:1" x14ac:dyDescent="0.25">
      <c r="A974" t="s">
        <v>674</v>
      </c>
    </row>
    <row r="975" spans="1:1" x14ac:dyDescent="0.25">
      <c r="A975" t="s">
        <v>675</v>
      </c>
    </row>
    <row r="976" spans="1:1" x14ac:dyDescent="0.25">
      <c r="A976" t="s">
        <v>676</v>
      </c>
    </row>
    <row r="977" spans="1:1" x14ac:dyDescent="0.25">
      <c r="A977" t="s">
        <v>677</v>
      </c>
    </row>
    <row r="978" spans="1:1" x14ac:dyDescent="0.25">
      <c r="A978" t="s">
        <v>678</v>
      </c>
    </row>
    <row r="979" spans="1:1" x14ac:dyDescent="0.25">
      <c r="A979" t="s">
        <v>18</v>
      </c>
    </row>
    <row r="980" spans="1:1" x14ac:dyDescent="0.25">
      <c r="A980" t="s">
        <v>679</v>
      </c>
    </row>
    <row r="981" spans="1:1" x14ac:dyDescent="0.25">
      <c r="A981" t="s">
        <v>680</v>
      </c>
    </row>
    <row r="982" spans="1:1" x14ac:dyDescent="0.25">
      <c r="A982" t="s">
        <v>681</v>
      </c>
    </row>
    <row r="983" spans="1:1" x14ac:dyDescent="0.25">
      <c r="A983" t="s">
        <v>682</v>
      </c>
    </row>
    <row r="984" spans="1:1" x14ac:dyDescent="0.25">
      <c r="A984" t="s">
        <v>683</v>
      </c>
    </row>
    <row r="985" spans="1:1" x14ac:dyDescent="0.25">
      <c r="A985" t="s">
        <v>684</v>
      </c>
    </row>
    <row r="986" spans="1:1" x14ac:dyDescent="0.25">
      <c r="A986" t="s">
        <v>685</v>
      </c>
    </row>
    <row r="987" spans="1:1" x14ac:dyDescent="0.25">
      <c r="A987" t="s">
        <v>686</v>
      </c>
    </row>
    <row r="988" spans="1:1" x14ac:dyDescent="0.25">
      <c r="A988" t="s">
        <v>687</v>
      </c>
    </row>
    <row r="989" spans="1:1" x14ac:dyDescent="0.25">
      <c r="A989" t="s">
        <v>688</v>
      </c>
    </row>
    <row r="990" spans="1:1" x14ac:dyDescent="0.25">
      <c r="A990" t="s">
        <v>689</v>
      </c>
    </row>
    <row r="991" spans="1:1" x14ac:dyDescent="0.25">
      <c r="A991" t="s">
        <v>690</v>
      </c>
    </row>
    <row r="992" spans="1:1" x14ac:dyDescent="0.25">
      <c r="A992" t="s">
        <v>691</v>
      </c>
    </row>
    <row r="993" spans="1:1" x14ac:dyDescent="0.25">
      <c r="A993" t="s">
        <v>692</v>
      </c>
    </row>
    <row r="994" spans="1:1" x14ac:dyDescent="0.25">
      <c r="A994" t="s">
        <v>693</v>
      </c>
    </row>
    <row r="995" spans="1:1" x14ac:dyDescent="0.25">
      <c r="A995" t="s">
        <v>694</v>
      </c>
    </row>
    <row r="996" spans="1:1" x14ac:dyDescent="0.25">
      <c r="A996" t="s">
        <v>695</v>
      </c>
    </row>
    <row r="997" spans="1:1" x14ac:dyDescent="0.25">
      <c r="A997" t="s">
        <v>696</v>
      </c>
    </row>
    <row r="998" spans="1:1" x14ac:dyDescent="0.25">
      <c r="A998" t="s">
        <v>697</v>
      </c>
    </row>
    <row r="999" spans="1:1" x14ac:dyDescent="0.25">
      <c r="A999" t="s">
        <v>698</v>
      </c>
    </row>
    <row r="1000" spans="1:1" x14ac:dyDescent="0.25">
      <c r="A1000" t="s">
        <v>699</v>
      </c>
    </row>
    <row r="1001" spans="1:1" x14ac:dyDescent="0.25">
      <c r="A1001" t="s">
        <v>700</v>
      </c>
    </row>
    <row r="1002" spans="1:1" x14ac:dyDescent="0.25">
      <c r="A1002" t="s">
        <v>701</v>
      </c>
    </row>
    <row r="1003" spans="1:1" x14ac:dyDescent="0.25">
      <c r="A1003" t="s">
        <v>702</v>
      </c>
    </row>
    <row r="1004" spans="1:1" x14ac:dyDescent="0.25">
      <c r="A1004" t="s">
        <v>703</v>
      </c>
    </row>
    <row r="1005" spans="1:1" x14ac:dyDescent="0.25">
      <c r="A1005" t="s">
        <v>704</v>
      </c>
    </row>
    <row r="1006" spans="1:1" x14ac:dyDescent="0.25">
      <c r="A1006" t="s">
        <v>705</v>
      </c>
    </row>
    <row r="1007" spans="1:1" x14ac:dyDescent="0.25">
      <c r="A1007" t="s">
        <v>706</v>
      </c>
    </row>
    <row r="1008" spans="1:1" x14ac:dyDescent="0.25">
      <c r="A1008" t="s">
        <v>707</v>
      </c>
    </row>
    <row r="1009" spans="1:1" x14ac:dyDescent="0.25">
      <c r="A1009" t="s">
        <v>708</v>
      </c>
    </row>
    <row r="1010" spans="1:1" x14ac:dyDescent="0.25">
      <c r="A1010" t="s">
        <v>709</v>
      </c>
    </row>
    <row r="1011" spans="1:1" x14ac:dyDescent="0.25">
      <c r="A1011" t="s">
        <v>710</v>
      </c>
    </row>
    <row r="1012" spans="1:1" x14ac:dyDescent="0.25">
      <c r="A1012" t="s">
        <v>711</v>
      </c>
    </row>
    <row r="1013" spans="1:1" x14ac:dyDescent="0.25">
      <c r="A1013" t="s">
        <v>712</v>
      </c>
    </row>
    <row r="1014" spans="1:1" x14ac:dyDescent="0.25">
      <c r="A1014" t="s">
        <v>713</v>
      </c>
    </row>
    <row r="1015" spans="1:1" x14ac:dyDescent="0.25">
      <c r="A1015" t="s">
        <v>714</v>
      </c>
    </row>
    <row r="1016" spans="1:1" x14ac:dyDescent="0.25">
      <c r="A1016" t="s">
        <v>549</v>
      </c>
    </row>
    <row r="1017" spans="1:1" x14ac:dyDescent="0.25">
      <c r="A1017" t="s">
        <v>715</v>
      </c>
    </row>
    <row r="1018" spans="1:1" x14ac:dyDescent="0.25">
      <c r="A1018" t="s">
        <v>716</v>
      </c>
    </row>
    <row r="1019" spans="1:1" x14ac:dyDescent="0.25">
      <c r="A1019" t="s">
        <v>717</v>
      </c>
    </row>
    <row r="1020" spans="1:1" x14ac:dyDescent="0.25">
      <c r="A1020" t="s">
        <v>718</v>
      </c>
    </row>
    <row r="1021" spans="1:1" x14ac:dyDescent="0.25">
      <c r="A1021" t="s">
        <v>719</v>
      </c>
    </row>
    <row r="1022" spans="1:1" x14ac:dyDescent="0.25">
      <c r="A1022" t="s">
        <v>720</v>
      </c>
    </row>
    <row r="1023" spans="1:1" x14ac:dyDescent="0.25">
      <c r="A1023" t="s">
        <v>721</v>
      </c>
    </row>
    <row r="1024" spans="1:1" x14ac:dyDescent="0.25">
      <c r="A1024" t="s">
        <v>722</v>
      </c>
    </row>
    <row r="1025" spans="1:1" x14ac:dyDescent="0.25">
      <c r="A1025" t="s">
        <v>723</v>
      </c>
    </row>
    <row r="1026" spans="1:1" x14ac:dyDescent="0.25">
      <c r="A1026" t="s">
        <v>724</v>
      </c>
    </row>
    <row r="1027" spans="1:1" x14ac:dyDescent="0.25">
      <c r="A1027" t="s">
        <v>725</v>
      </c>
    </row>
    <row r="1028" spans="1:1" x14ac:dyDescent="0.25">
      <c r="A1028" t="s">
        <v>726</v>
      </c>
    </row>
    <row r="1029" spans="1:1" x14ac:dyDescent="0.25">
      <c r="A1029" t="s">
        <v>727</v>
      </c>
    </row>
    <row r="1030" spans="1:1" x14ac:dyDescent="0.25">
      <c r="A1030" t="s">
        <v>728</v>
      </c>
    </row>
    <row r="1031" spans="1:1" x14ac:dyDescent="0.25">
      <c r="A1031" t="s">
        <v>729</v>
      </c>
    </row>
    <row r="1032" spans="1:1" x14ac:dyDescent="0.25">
      <c r="A1032" t="s">
        <v>730</v>
      </c>
    </row>
    <row r="1033" spans="1:1" x14ac:dyDescent="0.25">
      <c r="A1033" t="s">
        <v>731</v>
      </c>
    </row>
    <row r="1034" spans="1:1" x14ac:dyDescent="0.25">
      <c r="A1034" t="s">
        <v>732</v>
      </c>
    </row>
    <row r="1035" spans="1:1" x14ac:dyDescent="0.25">
      <c r="A1035" t="s">
        <v>733</v>
      </c>
    </row>
    <row r="1036" spans="1:1" x14ac:dyDescent="0.25">
      <c r="A1036" t="s">
        <v>734</v>
      </c>
    </row>
    <row r="1037" spans="1:1" x14ac:dyDescent="0.25">
      <c r="A1037" t="s">
        <v>735</v>
      </c>
    </row>
    <row r="1038" spans="1:1" x14ac:dyDescent="0.25">
      <c r="A1038" t="s">
        <v>736</v>
      </c>
    </row>
    <row r="1039" spans="1:1" x14ac:dyDescent="0.25">
      <c r="A1039" t="s">
        <v>737</v>
      </c>
    </row>
    <row r="1040" spans="1:1" x14ac:dyDescent="0.25">
      <c r="A1040" t="s">
        <v>738</v>
      </c>
    </row>
    <row r="1041" spans="1:1" x14ac:dyDescent="0.25">
      <c r="A1041" t="s">
        <v>739</v>
      </c>
    </row>
    <row r="1042" spans="1:1" x14ac:dyDescent="0.25">
      <c r="A1042" t="s">
        <v>740</v>
      </c>
    </row>
    <row r="1043" spans="1:1" x14ac:dyDescent="0.25">
      <c r="A1043" t="s">
        <v>581</v>
      </c>
    </row>
    <row r="1044" spans="1:1" x14ac:dyDescent="0.25">
      <c r="A1044" t="s">
        <v>741</v>
      </c>
    </row>
    <row r="1045" spans="1:1" x14ac:dyDescent="0.25">
      <c r="A1045" t="s">
        <v>742</v>
      </c>
    </row>
    <row r="1046" spans="1:1" x14ac:dyDescent="0.25">
      <c r="A1046" t="s">
        <v>743</v>
      </c>
    </row>
    <row r="1047" spans="1:1" x14ac:dyDescent="0.25">
      <c r="A1047" t="s">
        <v>744</v>
      </c>
    </row>
    <row r="1048" spans="1:1" x14ac:dyDescent="0.25">
      <c r="A1048" t="s">
        <v>745</v>
      </c>
    </row>
    <row r="1049" spans="1:1" x14ac:dyDescent="0.25">
      <c r="A1049" t="s">
        <v>746</v>
      </c>
    </row>
    <row r="1050" spans="1:1" x14ac:dyDescent="0.25">
      <c r="A1050" t="s">
        <v>747</v>
      </c>
    </row>
    <row r="1051" spans="1:1" x14ac:dyDescent="0.25">
      <c r="A1051" t="s">
        <v>748</v>
      </c>
    </row>
    <row r="1052" spans="1:1" x14ac:dyDescent="0.25">
      <c r="A1052" t="s">
        <v>749</v>
      </c>
    </row>
    <row r="1053" spans="1:1" x14ac:dyDescent="0.25">
      <c r="A1053" t="s">
        <v>750</v>
      </c>
    </row>
    <row r="1054" spans="1:1" x14ac:dyDescent="0.25">
      <c r="A1054" t="s">
        <v>751</v>
      </c>
    </row>
    <row r="1055" spans="1:1" x14ac:dyDescent="0.25">
      <c r="A1055" t="s">
        <v>752</v>
      </c>
    </row>
    <row r="1056" spans="1:1" x14ac:dyDescent="0.25">
      <c r="A1056" t="s">
        <v>753</v>
      </c>
    </row>
    <row r="1057" spans="1:1" x14ac:dyDescent="0.25">
      <c r="A1057" s="2" t="s">
        <v>754</v>
      </c>
    </row>
    <row r="1058" spans="1:1" x14ac:dyDescent="0.25">
      <c r="A1058" t="s">
        <v>755</v>
      </c>
    </row>
    <row r="1059" spans="1:1" x14ac:dyDescent="0.25">
      <c r="A1059" t="s">
        <v>756</v>
      </c>
    </row>
    <row r="1060" spans="1:1" x14ac:dyDescent="0.25">
      <c r="A1060" t="s">
        <v>757</v>
      </c>
    </row>
    <row r="1061" spans="1:1" x14ac:dyDescent="0.25">
      <c r="A1061" t="s">
        <v>758</v>
      </c>
    </row>
    <row r="1062" spans="1:1" x14ac:dyDescent="0.25">
      <c r="A1062" t="s">
        <v>759</v>
      </c>
    </row>
    <row r="1063" spans="1:1" x14ac:dyDescent="0.25">
      <c r="A1063" s="2" t="s">
        <v>760</v>
      </c>
    </row>
    <row r="1064" spans="1:1" x14ac:dyDescent="0.25">
      <c r="A1064" t="s">
        <v>761</v>
      </c>
    </row>
    <row r="1065" spans="1:1" x14ac:dyDescent="0.25">
      <c r="A1065" t="s">
        <v>762</v>
      </c>
    </row>
    <row r="1066" spans="1:1" x14ac:dyDescent="0.25">
      <c r="A1066" t="s">
        <v>763</v>
      </c>
    </row>
    <row r="1067" spans="1:1" x14ac:dyDescent="0.25">
      <c r="A1067" t="s">
        <v>764</v>
      </c>
    </row>
    <row r="1068" spans="1:1" x14ac:dyDescent="0.25">
      <c r="A1068" t="s">
        <v>765</v>
      </c>
    </row>
    <row r="1069" spans="1:1" x14ac:dyDescent="0.25">
      <c r="A1069" t="s">
        <v>766</v>
      </c>
    </row>
    <row r="1070" spans="1:1" x14ac:dyDescent="0.25">
      <c r="A1070" t="s">
        <v>767</v>
      </c>
    </row>
    <row r="1071" spans="1:1" x14ac:dyDescent="0.25">
      <c r="A1071" t="s">
        <v>617</v>
      </c>
    </row>
    <row r="1072" spans="1:1" x14ac:dyDescent="0.25">
      <c r="A1072" t="s">
        <v>768</v>
      </c>
    </row>
    <row r="1073" spans="1:1" x14ac:dyDescent="0.25">
      <c r="A1073" t="s">
        <v>769</v>
      </c>
    </row>
    <row r="1074" spans="1:1" x14ac:dyDescent="0.25">
      <c r="A1074" t="s">
        <v>770</v>
      </c>
    </row>
    <row r="1075" spans="1:1" x14ac:dyDescent="0.25">
      <c r="A1075" t="s">
        <v>771</v>
      </c>
    </row>
    <row r="1076" spans="1:1" x14ac:dyDescent="0.25">
      <c r="A1076" t="s">
        <v>772</v>
      </c>
    </row>
    <row r="1077" spans="1:1" x14ac:dyDescent="0.25">
      <c r="A1077" t="s">
        <v>773</v>
      </c>
    </row>
    <row r="1078" spans="1:1" x14ac:dyDescent="0.25">
      <c r="A1078" t="s">
        <v>774</v>
      </c>
    </row>
    <row r="1079" spans="1:1" x14ac:dyDescent="0.25">
      <c r="A1079" t="s">
        <v>775</v>
      </c>
    </row>
    <row r="1080" spans="1:1" x14ac:dyDescent="0.25">
      <c r="A1080" t="s">
        <v>776</v>
      </c>
    </row>
    <row r="1081" spans="1:1" x14ac:dyDescent="0.25">
      <c r="A1081" t="s">
        <v>777</v>
      </c>
    </row>
    <row r="1082" spans="1:1" x14ac:dyDescent="0.25">
      <c r="A1082" t="s">
        <v>778</v>
      </c>
    </row>
    <row r="1083" spans="1:1" x14ac:dyDescent="0.25">
      <c r="A1083" t="s">
        <v>779</v>
      </c>
    </row>
    <row r="1084" spans="1:1" x14ac:dyDescent="0.25">
      <c r="A1084" t="s">
        <v>780</v>
      </c>
    </row>
    <row r="1085" spans="1:1" x14ac:dyDescent="0.25">
      <c r="A1085" t="s">
        <v>781</v>
      </c>
    </row>
    <row r="1086" spans="1:1" x14ac:dyDescent="0.25">
      <c r="A1086" t="s">
        <v>782</v>
      </c>
    </row>
    <row r="1087" spans="1:1" x14ac:dyDescent="0.25">
      <c r="A1087" t="s">
        <v>783</v>
      </c>
    </row>
    <row r="1088" spans="1:1" x14ac:dyDescent="0.25">
      <c r="A1088" s="2">
        <v>41365</v>
      </c>
    </row>
    <row r="1089" spans="1:1" x14ac:dyDescent="0.25">
      <c r="A1089" t="s">
        <v>362</v>
      </c>
    </row>
    <row r="1090" spans="1:1" x14ac:dyDescent="0.25">
      <c r="A1090" t="s">
        <v>784</v>
      </c>
    </row>
    <row r="1091" spans="1:1" x14ac:dyDescent="0.25">
      <c r="A1091" t="s">
        <v>785</v>
      </c>
    </row>
    <row r="1093" spans="1:1" x14ac:dyDescent="0.25">
      <c r="A1093" t="s">
        <v>786</v>
      </c>
    </row>
    <row r="1094" spans="1:1" x14ac:dyDescent="0.25">
      <c r="A1094" t="s">
        <v>787</v>
      </c>
    </row>
    <row r="1095" spans="1:1" x14ac:dyDescent="0.25">
      <c r="A1095" t="s">
        <v>788</v>
      </c>
    </row>
    <row r="1096" spans="1:1" x14ac:dyDescent="0.25">
      <c r="A1096" t="s">
        <v>789</v>
      </c>
    </row>
    <row r="1097" spans="1:1" x14ac:dyDescent="0.25">
      <c r="A1097" t="s">
        <v>790</v>
      </c>
    </row>
    <row r="1098" spans="1:1" x14ac:dyDescent="0.25">
      <c r="A1098" t="s">
        <v>791</v>
      </c>
    </row>
    <row r="1099" spans="1:1" x14ac:dyDescent="0.25">
      <c r="A1099" t="s">
        <v>792</v>
      </c>
    </row>
    <row r="1100" spans="1:1" x14ac:dyDescent="0.25">
      <c r="A1100" t="s">
        <v>793</v>
      </c>
    </row>
    <row r="1101" spans="1:1" x14ac:dyDescent="0.25">
      <c r="A1101" t="s">
        <v>794</v>
      </c>
    </row>
    <row r="1102" spans="1:1" x14ac:dyDescent="0.25">
      <c r="A1102" t="s">
        <v>795</v>
      </c>
    </row>
    <row r="1103" spans="1:1" x14ac:dyDescent="0.25">
      <c r="A1103" t="s">
        <v>368</v>
      </c>
    </row>
    <row r="1104" spans="1:1" x14ac:dyDescent="0.25">
      <c r="A1104" t="s">
        <v>796</v>
      </c>
    </row>
    <row r="1105" spans="1:1" x14ac:dyDescent="0.25">
      <c r="A1105" t="s">
        <v>797</v>
      </c>
    </row>
    <row r="1106" spans="1:1" x14ac:dyDescent="0.25">
      <c r="A1106" t="s">
        <v>798</v>
      </c>
    </row>
    <row r="1107" spans="1:1" x14ac:dyDescent="0.25">
      <c r="A1107" t="s">
        <v>799</v>
      </c>
    </row>
    <row r="1108" spans="1:1" x14ac:dyDescent="0.25">
      <c r="A1108" t="s">
        <v>800</v>
      </c>
    </row>
    <row r="1109" spans="1:1" x14ac:dyDescent="0.25">
      <c r="A1109" t="s">
        <v>801</v>
      </c>
    </row>
    <row r="1110" spans="1:1" x14ac:dyDescent="0.25">
      <c r="A1110" t="s">
        <v>802</v>
      </c>
    </row>
    <row r="1111" spans="1:1" x14ac:dyDescent="0.25">
      <c r="A1111" t="s">
        <v>803</v>
      </c>
    </row>
    <row r="1112" spans="1:1" x14ac:dyDescent="0.25">
      <c r="A1112" t="s">
        <v>804</v>
      </c>
    </row>
    <row r="1113" spans="1:1" x14ac:dyDescent="0.25">
      <c r="A1113" t="s">
        <v>633</v>
      </c>
    </row>
    <row r="1114" spans="1:1" x14ac:dyDescent="0.25">
      <c r="A1114" t="s">
        <v>805</v>
      </c>
    </row>
    <row r="1115" spans="1:1" x14ac:dyDescent="0.25">
      <c r="A1115" t="s">
        <v>806</v>
      </c>
    </row>
    <row r="1116" spans="1:1" x14ac:dyDescent="0.25">
      <c r="A1116" t="s">
        <v>807</v>
      </c>
    </row>
    <row r="1117" spans="1:1" x14ac:dyDescent="0.25">
      <c r="A1117" t="s">
        <v>808</v>
      </c>
    </row>
    <row r="1118" spans="1:1" x14ac:dyDescent="0.25">
      <c r="A1118" t="s">
        <v>809</v>
      </c>
    </row>
    <row r="1119" spans="1:1" x14ac:dyDescent="0.25">
      <c r="A1119" t="s">
        <v>810</v>
      </c>
    </row>
    <row r="1120" spans="1:1" x14ac:dyDescent="0.25">
      <c r="A1120" t="s">
        <v>811</v>
      </c>
    </row>
    <row r="1121" spans="1:1" x14ac:dyDescent="0.25">
      <c r="A1121" t="s">
        <v>812</v>
      </c>
    </row>
    <row r="1122" spans="1:1" x14ac:dyDescent="0.25">
      <c r="A1122" t="s">
        <v>813</v>
      </c>
    </row>
    <row r="1123" spans="1:1" x14ac:dyDescent="0.25">
      <c r="A1123" t="s">
        <v>814</v>
      </c>
    </row>
    <row r="1124" spans="1:1" x14ac:dyDescent="0.25">
      <c r="A1124" t="s">
        <v>815</v>
      </c>
    </row>
    <row r="1125" spans="1:1" x14ac:dyDescent="0.25">
      <c r="A1125" t="s">
        <v>816</v>
      </c>
    </row>
    <row r="1126" spans="1:1" x14ac:dyDescent="0.25">
      <c r="A1126" t="s">
        <v>817</v>
      </c>
    </row>
    <row r="1127" spans="1:1" x14ac:dyDescent="0.25">
      <c r="A1127" t="s">
        <v>818</v>
      </c>
    </row>
    <row r="1128" spans="1:1" x14ac:dyDescent="0.25">
      <c r="A1128" t="s">
        <v>819</v>
      </c>
    </row>
    <row r="1129" spans="1:1" x14ac:dyDescent="0.25">
      <c r="A1129" t="s">
        <v>820</v>
      </c>
    </row>
    <row r="1130" spans="1:1" x14ac:dyDescent="0.25">
      <c r="A1130" t="s">
        <v>821</v>
      </c>
    </row>
    <row r="1131" spans="1:1" x14ac:dyDescent="0.25">
      <c r="A1131" t="s">
        <v>822</v>
      </c>
    </row>
    <row r="1132" spans="1:1" x14ac:dyDescent="0.25">
      <c r="A1132" t="s">
        <v>823</v>
      </c>
    </row>
    <row r="1133" spans="1:1" x14ac:dyDescent="0.25">
      <c r="A1133" t="s">
        <v>824</v>
      </c>
    </row>
    <row r="1134" spans="1:1" x14ac:dyDescent="0.25">
      <c r="A1134" t="s">
        <v>825</v>
      </c>
    </row>
    <row r="1135" spans="1:1" x14ac:dyDescent="0.25">
      <c r="A1135" t="s">
        <v>826</v>
      </c>
    </row>
    <row r="1136" spans="1:1" x14ac:dyDescent="0.25">
      <c r="A1136" t="s">
        <v>827</v>
      </c>
    </row>
    <row r="1137" spans="1:1" x14ac:dyDescent="0.25">
      <c r="A1137" t="s">
        <v>828</v>
      </c>
    </row>
    <row r="1138" spans="1:1" x14ac:dyDescent="0.25">
      <c r="A1138" t="s">
        <v>829</v>
      </c>
    </row>
    <row r="1139" spans="1:1" x14ac:dyDescent="0.25">
      <c r="A1139" t="s">
        <v>830</v>
      </c>
    </row>
    <row r="1140" spans="1:1" x14ac:dyDescent="0.25">
      <c r="A1140" t="s">
        <v>19</v>
      </c>
    </row>
    <row r="1141" spans="1:1" x14ac:dyDescent="0.25">
      <c r="A1141" t="s">
        <v>831</v>
      </c>
    </row>
    <row r="1142" spans="1:1" x14ac:dyDescent="0.25">
      <c r="A1142" t="s">
        <v>832</v>
      </c>
    </row>
    <row r="1143" spans="1:1" x14ac:dyDescent="0.25">
      <c r="A1143" t="s">
        <v>833</v>
      </c>
    </row>
    <row r="1144" spans="1:1" x14ac:dyDescent="0.25">
      <c r="A1144" t="s">
        <v>834</v>
      </c>
    </row>
    <row r="1145" spans="1:1" x14ac:dyDescent="0.25">
      <c r="A1145" t="s">
        <v>835</v>
      </c>
    </row>
    <row r="1146" spans="1:1" x14ac:dyDescent="0.25">
      <c r="A1146" t="s">
        <v>836</v>
      </c>
    </row>
    <row r="1147" spans="1:1" x14ac:dyDescent="0.25">
      <c r="A1147" t="s">
        <v>837</v>
      </c>
    </row>
    <row r="1148" spans="1:1" x14ac:dyDescent="0.25">
      <c r="A1148" t="s">
        <v>838</v>
      </c>
    </row>
    <row r="1149" spans="1:1" x14ac:dyDescent="0.25">
      <c r="A1149" t="s">
        <v>839</v>
      </c>
    </row>
    <row r="1150" spans="1:1" x14ac:dyDescent="0.25">
      <c r="A1150" t="s">
        <v>840</v>
      </c>
    </row>
    <row r="1151" spans="1:1" x14ac:dyDescent="0.25">
      <c r="A1151" t="s">
        <v>841</v>
      </c>
    </row>
    <row r="1152" spans="1:1" x14ac:dyDescent="0.25">
      <c r="A1152" t="s">
        <v>842</v>
      </c>
    </row>
    <row r="1153" spans="1:1" x14ac:dyDescent="0.25">
      <c r="A1153" t="s">
        <v>843</v>
      </c>
    </row>
    <row r="1154" spans="1:1" x14ac:dyDescent="0.25">
      <c r="A1154" t="s">
        <v>844</v>
      </c>
    </row>
    <row r="1155" spans="1:1" x14ac:dyDescent="0.25">
      <c r="A1155" t="s">
        <v>845</v>
      </c>
    </row>
    <row r="1156" spans="1:1" x14ac:dyDescent="0.25">
      <c r="A1156" t="s">
        <v>846</v>
      </c>
    </row>
    <row r="1157" spans="1:1" x14ac:dyDescent="0.25">
      <c r="A1157" t="s">
        <v>847</v>
      </c>
    </row>
    <row r="1158" spans="1:1" x14ac:dyDescent="0.25">
      <c r="A1158" t="s">
        <v>848</v>
      </c>
    </row>
    <row r="1159" spans="1:1" x14ac:dyDescent="0.25">
      <c r="A1159" t="s">
        <v>849</v>
      </c>
    </row>
    <row r="1160" spans="1:1" x14ac:dyDescent="0.25">
      <c r="A1160" t="s">
        <v>850</v>
      </c>
    </row>
    <row r="1161" spans="1:1" x14ac:dyDescent="0.25">
      <c r="A1161" t="s">
        <v>851</v>
      </c>
    </row>
    <row r="1162" spans="1:1" x14ac:dyDescent="0.25">
      <c r="A1162" t="s">
        <v>852</v>
      </c>
    </row>
    <row r="1163" spans="1:1" x14ac:dyDescent="0.25">
      <c r="A1163" t="s">
        <v>853</v>
      </c>
    </row>
    <row r="1164" spans="1:1" x14ac:dyDescent="0.25">
      <c r="A1164" t="s">
        <v>854</v>
      </c>
    </row>
    <row r="1165" spans="1:1" x14ac:dyDescent="0.25">
      <c r="A1165" t="s">
        <v>855</v>
      </c>
    </row>
    <row r="1166" spans="1:1" x14ac:dyDescent="0.25">
      <c r="A1166" t="s">
        <v>856</v>
      </c>
    </row>
    <row r="1167" spans="1:1" x14ac:dyDescent="0.25">
      <c r="A1167" t="s">
        <v>857</v>
      </c>
    </row>
    <row r="1168" spans="1:1" x14ac:dyDescent="0.25">
      <c r="A1168" t="s">
        <v>858</v>
      </c>
    </row>
    <row r="1169" spans="1:1" x14ac:dyDescent="0.25">
      <c r="A1169" t="s">
        <v>859</v>
      </c>
    </row>
    <row r="1170" spans="1:1" x14ac:dyDescent="0.25">
      <c r="A1170" t="s">
        <v>860</v>
      </c>
    </row>
    <row r="1171" spans="1:1" x14ac:dyDescent="0.25">
      <c r="A1171" t="s">
        <v>861</v>
      </c>
    </row>
    <row r="1172" spans="1:1" x14ac:dyDescent="0.25">
      <c r="A1172" t="s">
        <v>862</v>
      </c>
    </row>
    <row r="1173" spans="1:1" x14ac:dyDescent="0.25">
      <c r="A1173" t="s">
        <v>863</v>
      </c>
    </row>
    <row r="1174" spans="1:1" x14ac:dyDescent="0.25">
      <c r="A1174" t="s">
        <v>864</v>
      </c>
    </row>
    <row r="1175" spans="1:1" x14ac:dyDescent="0.25">
      <c r="A1175" t="s">
        <v>865</v>
      </c>
    </row>
    <row r="1176" spans="1:1" x14ac:dyDescent="0.25">
      <c r="A1176" t="s">
        <v>866</v>
      </c>
    </row>
    <row r="1177" spans="1:1" x14ac:dyDescent="0.25">
      <c r="A1177" t="s">
        <v>867</v>
      </c>
    </row>
    <row r="1178" spans="1:1" x14ac:dyDescent="0.25">
      <c r="A1178" t="s">
        <v>868</v>
      </c>
    </row>
    <row r="1179" spans="1:1" x14ac:dyDescent="0.25">
      <c r="A1179" t="s">
        <v>869</v>
      </c>
    </row>
    <row r="1180" spans="1:1" x14ac:dyDescent="0.25">
      <c r="A1180" t="s">
        <v>870</v>
      </c>
    </row>
    <row r="1181" spans="1:1" x14ac:dyDescent="0.25">
      <c r="A1181" t="s">
        <v>871</v>
      </c>
    </row>
    <row r="1182" spans="1:1" x14ac:dyDescent="0.25">
      <c r="A1182" t="s">
        <v>872</v>
      </c>
    </row>
    <row r="1183" spans="1:1" x14ac:dyDescent="0.25">
      <c r="A1183" t="s">
        <v>873</v>
      </c>
    </row>
    <row r="1184" spans="1:1" x14ac:dyDescent="0.25">
      <c r="A1184" t="s">
        <v>874</v>
      </c>
    </row>
    <row r="1185" spans="1:1" x14ac:dyDescent="0.25">
      <c r="A1185" t="s">
        <v>875</v>
      </c>
    </row>
    <row r="1186" spans="1:1" x14ac:dyDescent="0.25">
      <c r="A1186" t="s">
        <v>876</v>
      </c>
    </row>
    <row r="1187" spans="1:1" x14ac:dyDescent="0.25">
      <c r="A1187" t="s">
        <v>877</v>
      </c>
    </row>
    <row r="1188" spans="1:1" x14ac:dyDescent="0.25">
      <c r="A1188" t="s">
        <v>878</v>
      </c>
    </row>
    <row r="1189" spans="1:1" x14ac:dyDescent="0.25">
      <c r="A1189" t="s">
        <v>879</v>
      </c>
    </row>
    <row r="1190" spans="1:1" x14ac:dyDescent="0.25">
      <c r="A1190" t="s">
        <v>880</v>
      </c>
    </row>
    <row r="1191" spans="1:1" x14ac:dyDescent="0.25">
      <c r="A1191" t="s">
        <v>446</v>
      </c>
    </row>
    <row r="1192" spans="1:1" x14ac:dyDescent="0.25">
      <c r="A1192" t="s">
        <v>881</v>
      </c>
    </row>
    <row r="1193" spans="1:1" x14ac:dyDescent="0.25">
      <c r="A1193" t="s">
        <v>882</v>
      </c>
    </row>
    <row r="1194" spans="1:1" x14ac:dyDescent="0.25">
      <c r="A1194" t="s">
        <v>883</v>
      </c>
    </row>
    <row r="1195" spans="1:1" x14ac:dyDescent="0.25">
      <c r="A1195" t="s">
        <v>884</v>
      </c>
    </row>
    <row r="1196" spans="1:1" x14ac:dyDescent="0.25">
      <c r="A1196" t="s">
        <v>885</v>
      </c>
    </row>
    <row r="1197" spans="1:1" x14ac:dyDescent="0.25">
      <c r="A1197" t="s">
        <v>886</v>
      </c>
    </row>
    <row r="1198" spans="1:1" x14ac:dyDescent="0.25">
      <c r="A1198" t="s">
        <v>887</v>
      </c>
    </row>
    <row r="1199" spans="1:1" x14ac:dyDescent="0.25">
      <c r="A1199" t="s">
        <v>888</v>
      </c>
    </row>
    <row r="1200" spans="1:1" x14ac:dyDescent="0.25">
      <c r="A1200" t="s">
        <v>889</v>
      </c>
    </row>
    <row r="1201" spans="1:1" x14ac:dyDescent="0.25">
      <c r="A1201" t="s">
        <v>890</v>
      </c>
    </row>
    <row r="1202" spans="1:1" x14ac:dyDescent="0.25">
      <c r="A1202" t="s">
        <v>760</v>
      </c>
    </row>
    <row r="1203" spans="1:1" x14ac:dyDescent="0.25">
      <c r="A1203" t="s">
        <v>891</v>
      </c>
    </row>
    <row r="1204" spans="1:1" x14ac:dyDescent="0.25">
      <c r="A1204" t="s">
        <v>892</v>
      </c>
    </row>
    <row r="1205" spans="1:1" x14ac:dyDescent="0.25">
      <c r="A1205" t="s">
        <v>602</v>
      </c>
    </row>
    <row r="1206" spans="1:1" x14ac:dyDescent="0.25">
      <c r="A1206" t="s">
        <v>328</v>
      </c>
    </row>
    <row r="1207" spans="1:1" x14ac:dyDescent="0.25">
      <c r="A1207" t="s">
        <v>893</v>
      </c>
    </row>
    <row r="1208" spans="1:1" x14ac:dyDescent="0.25">
      <c r="A1208" t="s">
        <v>613</v>
      </c>
    </row>
    <row r="1209" spans="1:1" x14ac:dyDescent="0.25">
      <c r="A1209" t="s">
        <v>894</v>
      </c>
    </row>
    <row r="1210" spans="1:1" x14ac:dyDescent="0.25">
      <c r="A1210" t="s">
        <v>895</v>
      </c>
    </row>
    <row r="1211" spans="1:1" x14ac:dyDescent="0.25">
      <c r="A1211" t="s">
        <v>896</v>
      </c>
    </row>
    <row r="1212" spans="1:1" x14ac:dyDescent="0.25">
      <c r="A1212" t="s">
        <v>897</v>
      </c>
    </row>
    <row r="1213" spans="1:1" x14ac:dyDescent="0.25">
      <c r="A1213" t="s">
        <v>617</v>
      </c>
    </row>
    <row r="1214" spans="1:1" x14ac:dyDescent="0.25">
      <c r="A1214" t="s">
        <v>898</v>
      </c>
    </row>
    <row r="1215" spans="1:1" x14ac:dyDescent="0.25">
      <c r="A1215" s="2" t="s">
        <v>899</v>
      </c>
    </row>
    <row r="1216" spans="1:1" x14ac:dyDescent="0.25">
      <c r="A1216" t="s">
        <v>900</v>
      </c>
    </row>
    <row r="1217" spans="1:1" x14ac:dyDescent="0.25">
      <c r="A1217" t="s">
        <v>901</v>
      </c>
    </row>
    <row r="1218" spans="1:1" x14ac:dyDescent="0.25">
      <c r="A1218" t="s">
        <v>902</v>
      </c>
    </row>
    <row r="1219" spans="1:1" x14ac:dyDescent="0.25">
      <c r="A1219" t="s">
        <v>903</v>
      </c>
    </row>
    <row r="1220" spans="1:1" x14ac:dyDescent="0.25">
      <c r="A1220" t="s">
        <v>904</v>
      </c>
    </row>
    <row r="1221" spans="1:1" x14ac:dyDescent="0.25">
      <c r="A1221" s="2" t="s">
        <v>905</v>
      </c>
    </row>
    <row r="1222" spans="1:1" x14ac:dyDescent="0.25">
      <c r="A1222" t="s">
        <v>906</v>
      </c>
    </row>
    <row r="1223" spans="1:1" x14ac:dyDescent="0.25">
      <c r="A1223" t="s">
        <v>907</v>
      </c>
    </row>
    <row r="1224" spans="1:1" x14ac:dyDescent="0.25">
      <c r="A1224" t="s">
        <v>908</v>
      </c>
    </row>
    <row r="1225" spans="1:1" x14ac:dyDescent="0.25">
      <c r="A1225" t="s">
        <v>909</v>
      </c>
    </row>
    <row r="1226" spans="1:1" x14ac:dyDescent="0.25">
      <c r="A1226" t="s">
        <v>804</v>
      </c>
    </row>
    <row r="1227" spans="1:1" x14ac:dyDescent="0.25">
      <c r="A1227" t="s">
        <v>910</v>
      </c>
    </row>
    <row r="1228" spans="1:1" x14ac:dyDescent="0.25">
      <c r="A1228" t="s">
        <v>911</v>
      </c>
    </row>
    <row r="1229" spans="1:1" x14ac:dyDescent="0.25">
      <c r="A1229" t="s">
        <v>912</v>
      </c>
    </row>
    <row r="1230" spans="1:1" x14ac:dyDescent="0.25">
      <c r="A1230" t="s">
        <v>913</v>
      </c>
    </row>
    <row r="1231" spans="1:1" x14ac:dyDescent="0.25">
      <c r="A1231" t="s">
        <v>914</v>
      </c>
    </row>
    <row r="1232" spans="1:1" x14ac:dyDescent="0.25">
      <c r="A1232" t="s">
        <v>915</v>
      </c>
    </row>
    <row r="1233" spans="1:1" x14ac:dyDescent="0.25">
      <c r="A1233" t="s">
        <v>769</v>
      </c>
    </row>
    <row r="1234" spans="1:1" x14ac:dyDescent="0.25">
      <c r="A1234" t="s">
        <v>916</v>
      </c>
    </row>
    <row r="1235" spans="1:1" x14ac:dyDescent="0.25">
      <c r="A1235" t="s">
        <v>917</v>
      </c>
    </row>
    <row r="1236" spans="1:1" x14ac:dyDescent="0.25">
      <c r="A1236" t="s">
        <v>918</v>
      </c>
    </row>
    <row r="1237" spans="1:1" x14ac:dyDescent="0.25">
      <c r="A1237" t="s">
        <v>488</v>
      </c>
    </row>
    <row r="1238" spans="1:1" x14ac:dyDescent="0.25">
      <c r="A1238" t="s">
        <v>919</v>
      </c>
    </row>
    <row r="1239" spans="1:1" x14ac:dyDescent="0.25">
      <c r="A1239" t="s">
        <v>497</v>
      </c>
    </row>
    <row r="1240" spans="1:1" x14ac:dyDescent="0.25">
      <c r="A1240" t="s">
        <v>920</v>
      </c>
    </row>
    <row r="1241" spans="1:1" x14ac:dyDescent="0.25">
      <c r="A1241" t="s">
        <v>921</v>
      </c>
    </row>
    <row r="1242" spans="1:1" x14ac:dyDescent="0.25">
      <c r="A1242" t="s">
        <v>922</v>
      </c>
    </row>
    <row r="1243" spans="1:1" x14ac:dyDescent="0.25">
      <c r="A1243" t="s">
        <v>923</v>
      </c>
    </row>
    <row r="1244" spans="1:1" x14ac:dyDescent="0.25">
      <c r="A1244" t="s">
        <v>924</v>
      </c>
    </row>
    <row r="1245" spans="1:1" x14ac:dyDescent="0.25">
      <c r="A1245" t="s">
        <v>925</v>
      </c>
    </row>
    <row r="1246" spans="1:1" x14ac:dyDescent="0.25">
      <c r="A1246" s="2">
        <v>41000</v>
      </c>
    </row>
    <row r="1247" spans="1:1" x14ac:dyDescent="0.25">
      <c r="A1247" t="s">
        <v>926</v>
      </c>
    </row>
    <row r="1248" spans="1:1" x14ac:dyDescent="0.25">
      <c r="A1248" t="s">
        <v>927</v>
      </c>
    </row>
    <row r="1250" spans="1:1" x14ac:dyDescent="0.25">
      <c r="A1250" t="s">
        <v>928</v>
      </c>
    </row>
    <row r="1251" spans="1:1" x14ac:dyDescent="0.25">
      <c r="A1251" t="s">
        <v>929</v>
      </c>
    </row>
    <row r="1252" spans="1:1" x14ac:dyDescent="0.25">
      <c r="A1252" t="s">
        <v>930</v>
      </c>
    </row>
    <row r="1253" spans="1:1" x14ac:dyDescent="0.25">
      <c r="A1253" t="s">
        <v>931</v>
      </c>
    </row>
    <row r="1254" spans="1:1" x14ac:dyDescent="0.25">
      <c r="A1254" t="s">
        <v>932</v>
      </c>
    </row>
    <row r="1255" spans="1:1" x14ac:dyDescent="0.25">
      <c r="A1255" t="s">
        <v>933</v>
      </c>
    </row>
    <row r="1256" spans="1:1" x14ac:dyDescent="0.25">
      <c r="A1256" t="s">
        <v>934</v>
      </c>
    </row>
    <row r="1257" spans="1:1" x14ac:dyDescent="0.25">
      <c r="A1257" t="s">
        <v>935</v>
      </c>
    </row>
    <row r="1258" spans="1:1" x14ac:dyDescent="0.25">
      <c r="A1258" t="s">
        <v>936</v>
      </c>
    </row>
    <row r="1259" spans="1:1" x14ac:dyDescent="0.25">
      <c r="A1259" t="s">
        <v>937</v>
      </c>
    </row>
    <row r="1260" spans="1:1" x14ac:dyDescent="0.25">
      <c r="A1260" t="s">
        <v>938</v>
      </c>
    </row>
    <row r="1261" spans="1:1" x14ac:dyDescent="0.25">
      <c r="A1261" t="s">
        <v>939</v>
      </c>
    </row>
    <row r="1262" spans="1:1" x14ac:dyDescent="0.25">
      <c r="A1262" t="s">
        <v>940</v>
      </c>
    </row>
    <row r="1263" spans="1:1" x14ac:dyDescent="0.25">
      <c r="A1263" t="s">
        <v>941</v>
      </c>
    </row>
    <row r="1264" spans="1:1" x14ac:dyDescent="0.25">
      <c r="A1264" t="s">
        <v>942</v>
      </c>
    </row>
    <row r="1265" spans="1:1" x14ac:dyDescent="0.25">
      <c r="A1265" t="s">
        <v>943</v>
      </c>
    </row>
    <row r="1266" spans="1:1" x14ac:dyDescent="0.25">
      <c r="A1266" t="s">
        <v>944</v>
      </c>
    </row>
    <row r="1267" spans="1:1" x14ac:dyDescent="0.25">
      <c r="A1267" t="s">
        <v>945</v>
      </c>
    </row>
    <row r="1268" spans="1:1" x14ac:dyDescent="0.25">
      <c r="A1268" t="s">
        <v>946</v>
      </c>
    </row>
    <row r="1269" spans="1:1" x14ac:dyDescent="0.25">
      <c r="A1269" t="s">
        <v>947</v>
      </c>
    </row>
    <row r="1270" spans="1:1" x14ac:dyDescent="0.25">
      <c r="A1270" t="s">
        <v>948</v>
      </c>
    </row>
    <row r="1271" spans="1:1" x14ac:dyDescent="0.25">
      <c r="A1271" t="s">
        <v>949</v>
      </c>
    </row>
    <row r="1272" spans="1:1" x14ac:dyDescent="0.25">
      <c r="A1272" t="s">
        <v>950</v>
      </c>
    </row>
    <row r="1273" spans="1:1" x14ac:dyDescent="0.25">
      <c r="A1273" t="s">
        <v>951</v>
      </c>
    </row>
    <row r="1274" spans="1:1" x14ac:dyDescent="0.25">
      <c r="A1274" t="s">
        <v>952</v>
      </c>
    </row>
    <row r="1275" spans="1:1" x14ac:dyDescent="0.25">
      <c r="A1275" t="s">
        <v>953</v>
      </c>
    </row>
    <row r="1276" spans="1:1" x14ac:dyDescent="0.25">
      <c r="A1276" t="s">
        <v>954</v>
      </c>
    </row>
    <row r="1277" spans="1:1" x14ac:dyDescent="0.25">
      <c r="A1277" t="s">
        <v>666</v>
      </c>
    </row>
    <row r="1278" spans="1:1" x14ac:dyDescent="0.25">
      <c r="A1278" t="s">
        <v>955</v>
      </c>
    </row>
    <row r="1279" spans="1:1" x14ac:dyDescent="0.25">
      <c r="A1279" t="s">
        <v>956</v>
      </c>
    </row>
    <row r="1280" spans="1:1" x14ac:dyDescent="0.25">
      <c r="A1280" t="s">
        <v>957</v>
      </c>
    </row>
    <row r="1281" spans="1:1" x14ac:dyDescent="0.25">
      <c r="A1281" t="s">
        <v>818</v>
      </c>
    </row>
    <row r="1282" spans="1:1" x14ac:dyDescent="0.25">
      <c r="A1282" t="s">
        <v>958</v>
      </c>
    </row>
    <row r="1283" spans="1:1" x14ac:dyDescent="0.25">
      <c r="A1283" t="s">
        <v>20</v>
      </c>
    </row>
    <row r="1284" spans="1:1" x14ac:dyDescent="0.25">
      <c r="A1284" t="s">
        <v>959</v>
      </c>
    </row>
    <row r="1285" spans="1:1" x14ac:dyDescent="0.25">
      <c r="A1285" t="s">
        <v>960</v>
      </c>
    </row>
    <row r="1286" spans="1:1" x14ac:dyDescent="0.25">
      <c r="A1286" t="s">
        <v>961</v>
      </c>
    </row>
    <row r="1287" spans="1:1" x14ac:dyDescent="0.25">
      <c r="A1287" t="s">
        <v>962</v>
      </c>
    </row>
    <row r="1288" spans="1:1" x14ac:dyDescent="0.25">
      <c r="A1288" t="s">
        <v>963</v>
      </c>
    </row>
    <row r="1289" spans="1:1" x14ac:dyDescent="0.25">
      <c r="A1289" t="s">
        <v>357</v>
      </c>
    </row>
    <row r="1290" spans="1:1" x14ac:dyDescent="0.25">
      <c r="A1290" t="s">
        <v>964</v>
      </c>
    </row>
    <row r="1291" spans="1:1" x14ac:dyDescent="0.25">
      <c r="A1291" t="s">
        <v>837</v>
      </c>
    </row>
    <row r="1292" spans="1:1" x14ac:dyDescent="0.25">
      <c r="A1292" t="s">
        <v>965</v>
      </c>
    </row>
    <row r="1293" spans="1:1" x14ac:dyDescent="0.25">
      <c r="A1293" t="s">
        <v>966</v>
      </c>
    </row>
    <row r="1294" spans="1:1" x14ac:dyDescent="0.25">
      <c r="A1294" t="s">
        <v>967</v>
      </c>
    </row>
    <row r="1295" spans="1:1" x14ac:dyDescent="0.25">
      <c r="A1295" t="s">
        <v>968</v>
      </c>
    </row>
    <row r="1296" spans="1:1" x14ac:dyDescent="0.25">
      <c r="A1296" t="s">
        <v>969</v>
      </c>
    </row>
    <row r="1297" spans="1:1" x14ac:dyDescent="0.25">
      <c r="A1297" t="s">
        <v>970</v>
      </c>
    </row>
    <row r="1298" spans="1:1" x14ac:dyDescent="0.25">
      <c r="A1298" t="s">
        <v>971</v>
      </c>
    </row>
    <row r="1299" spans="1:1" x14ac:dyDescent="0.25">
      <c r="A1299" t="s">
        <v>972</v>
      </c>
    </row>
    <row r="1300" spans="1:1" x14ac:dyDescent="0.25">
      <c r="A1300" t="s">
        <v>973</v>
      </c>
    </row>
    <row r="1301" spans="1:1" x14ac:dyDescent="0.25">
      <c r="A1301" t="s">
        <v>974</v>
      </c>
    </row>
    <row r="1302" spans="1:1" x14ac:dyDescent="0.25">
      <c r="A1302" t="s">
        <v>975</v>
      </c>
    </row>
    <row r="1303" spans="1:1" x14ac:dyDescent="0.25">
      <c r="A1303" t="s">
        <v>976</v>
      </c>
    </row>
    <row r="1304" spans="1:1" x14ac:dyDescent="0.25">
      <c r="A1304" t="s">
        <v>977</v>
      </c>
    </row>
    <row r="1305" spans="1:1" x14ac:dyDescent="0.25">
      <c r="A1305" t="s">
        <v>978</v>
      </c>
    </row>
    <row r="1306" spans="1:1" x14ac:dyDescent="0.25">
      <c r="A1306" t="s">
        <v>979</v>
      </c>
    </row>
    <row r="1307" spans="1:1" x14ac:dyDescent="0.25">
      <c r="A1307" t="s">
        <v>980</v>
      </c>
    </row>
    <row r="1308" spans="1:1" x14ac:dyDescent="0.25">
      <c r="A1308" t="s">
        <v>981</v>
      </c>
    </row>
    <row r="1309" spans="1:1" x14ac:dyDescent="0.25">
      <c r="A1309" t="s">
        <v>982</v>
      </c>
    </row>
    <row r="1310" spans="1:1" x14ac:dyDescent="0.25">
      <c r="A1310" t="s">
        <v>983</v>
      </c>
    </row>
    <row r="1311" spans="1:1" x14ac:dyDescent="0.25">
      <c r="A1311" t="s">
        <v>984</v>
      </c>
    </row>
    <row r="1312" spans="1:1" x14ac:dyDescent="0.25">
      <c r="A1312" t="s">
        <v>985</v>
      </c>
    </row>
    <row r="1313" spans="1:1" x14ac:dyDescent="0.25">
      <c r="A1313" t="s">
        <v>986</v>
      </c>
    </row>
    <row r="1314" spans="1:1" x14ac:dyDescent="0.25">
      <c r="A1314" t="s">
        <v>987</v>
      </c>
    </row>
    <row r="1315" spans="1:1" x14ac:dyDescent="0.25">
      <c r="A1315" t="s">
        <v>988</v>
      </c>
    </row>
    <row r="1316" spans="1:1" x14ac:dyDescent="0.25">
      <c r="A1316" t="s">
        <v>989</v>
      </c>
    </row>
    <row r="1317" spans="1:1" x14ac:dyDescent="0.25">
      <c r="A1317" t="s">
        <v>990</v>
      </c>
    </row>
    <row r="1318" spans="1:1" x14ac:dyDescent="0.25">
      <c r="A1318" t="s">
        <v>991</v>
      </c>
    </row>
    <row r="1319" spans="1:1" x14ac:dyDescent="0.25">
      <c r="A1319" t="s">
        <v>992</v>
      </c>
    </row>
    <row r="1320" spans="1:1" x14ac:dyDescent="0.25">
      <c r="A1320" t="s">
        <v>993</v>
      </c>
    </row>
    <row r="1321" spans="1:1" x14ac:dyDescent="0.25">
      <c r="A1321" t="s">
        <v>574</v>
      </c>
    </row>
    <row r="1322" spans="1:1" x14ac:dyDescent="0.25">
      <c r="A1322" t="s">
        <v>994</v>
      </c>
    </row>
    <row r="1323" spans="1:1" x14ac:dyDescent="0.25">
      <c r="A1323" t="s">
        <v>603</v>
      </c>
    </row>
    <row r="1324" spans="1:1" x14ac:dyDescent="0.25">
      <c r="A1324" t="s">
        <v>995</v>
      </c>
    </row>
    <row r="1325" spans="1:1" x14ac:dyDescent="0.25">
      <c r="A1325" t="s">
        <v>996</v>
      </c>
    </row>
    <row r="1326" spans="1:1" x14ac:dyDescent="0.25">
      <c r="A1326" t="s">
        <v>997</v>
      </c>
    </row>
    <row r="1327" spans="1:1" x14ac:dyDescent="0.25">
      <c r="A1327" t="s">
        <v>396</v>
      </c>
    </row>
    <row r="1328" spans="1:1" x14ac:dyDescent="0.25">
      <c r="A1328" t="s">
        <v>998</v>
      </c>
    </row>
    <row r="1329" spans="1:1" x14ac:dyDescent="0.25">
      <c r="A1329" t="s">
        <v>999</v>
      </c>
    </row>
    <row r="1330" spans="1:1" x14ac:dyDescent="0.25">
      <c r="A1330" t="s">
        <v>1000</v>
      </c>
    </row>
    <row r="1331" spans="1:1" x14ac:dyDescent="0.25">
      <c r="A1331" t="s">
        <v>1001</v>
      </c>
    </row>
    <row r="1332" spans="1:1" x14ac:dyDescent="0.25">
      <c r="A1332" t="s">
        <v>1002</v>
      </c>
    </row>
    <row r="1333" spans="1:1" x14ac:dyDescent="0.25">
      <c r="A1333" t="s">
        <v>1003</v>
      </c>
    </row>
    <row r="1334" spans="1:1" x14ac:dyDescent="0.25">
      <c r="A1334" t="s">
        <v>1004</v>
      </c>
    </row>
    <row r="1335" spans="1:1" x14ac:dyDescent="0.25">
      <c r="A1335" t="s">
        <v>1005</v>
      </c>
    </row>
    <row r="1336" spans="1:1" x14ac:dyDescent="0.25">
      <c r="A1336" t="s">
        <v>1006</v>
      </c>
    </row>
    <row r="1337" spans="1:1" x14ac:dyDescent="0.25">
      <c r="A1337" t="s">
        <v>1007</v>
      </c>
    </row>
    <row r="1338" spans="1:1" x14ac:dyDescent="0.25">
      <c r="A1338" t="s">
        <v>1008</v>
      </c>
    </row>
    <row r="1339" spans="1:1" x14ac:dyDescent="0.25">
      <c r="A1339" t="s">
        <v>1009</v>
      </c>
    </row>
    <row r="1340" spans="1:1" x14ac:dyDescent="0.25">
      <c r="A1340" t="s">
        <v>1010</v>
      </c>
    </row>
    <row r="1341" spans="1:1" x14ac:dyDescent="0.25">
      <c r="A1341" t="s">
        <v>1011</v>
      </c>
    </row>
    <row r="1342" spans="1:1" x14ac:dyDescent="0.25">
      <c r="A1342" t="s">
        <v>1012</v>
      </c>
    </row>
    <row r="1343" spans="1:1" x14ac:dyDescent="0.25">
      <c r="A1343" t="s">
        <v>567</v>
      </c>
    </row>
    <row r="1344" spans="1:1" x14ac:dyDescent="0.25">
      <c r="A1344" t="s">
        <v>1013</v>
      </c>
    </row>
    <row r="1345" spans="1:1" x14ac:dyDescent="0.25">
      <c r="A1345" t="s">
        <v>1014</v>
      </c>
    </row>
    <row r="1346" spans="1:1" x14ac:dyDescent="0.25">
      <c r="A1346" t="s">
        <v>1015</v>
      </c>
    </row>
    <row r="1347" spans="1:1" x14ac:dyDescent="0.25">
      <c r="A1347" t="s">
        <v>1016</v>
      </c>
    </row>
    <row r="1348" spans="1:1" x14ac:dyDescent="0.25">
      <c r="A1348" t="s">
        <v>1017</v>
      </c>
    </row>
    <row r="1349" spans="1:1" x14ac:dyDescent="0.25">
      <c r="A1349" t="s">
        <v>1018</v>
      </c>
    </row>
    <row r="1350" spans="1:1" x14ac:dyDescent="0.25">
      <c r="A1350" t="s">
        <v>1019</v>
      </c>
    </row>
    <row r="1351" spans="1:1" x14ac:dyDescent="0.25">
      <c r="A1351" t="s">
        <v>1020</v>
      </c>
    </row>
    <row r="1352" spans="1:1" x14ac:dyDescent="0.25">
      <c r="A1352" t="s">
        <v>1021</v>
      </c>
    </row>
    <row r="1353" spans="1:1" x14ac:dyDescent="0.25">
      <c r="A1353" t="s">
        <v>1022</v>
      </c>
    </row>
    <row r="1354" spans="1:1" x14ac:dyDescent="0.25">
      <c r="A1354" t="s">
        <v>1023</v>
      </c>
    </row>
    <row r="1355" spans="1:1" x14ac:dyDescent="0.25">
      <c r="A1355" t="s">
        <v>329</v>
      </c>
    </row>
    <row r="1356" spans="1:1" x14ac:dyDescent="0.25">
      <c r="A1356" t="s">
        <v>1024</v>
      </c>
    </row>
    <row r="1357" spans="1:1" x14ac:dyDescent="0.25">
      <c r="A1357" t="s">
        <v>1025</v>
      </c>
    </row>
    <row r="1358" spans="1:1" x14ac:dyDescent="0.25">
      <c r="A1358" t="s">
        <v>1026</v>
      </c>
    </row>
    <row r="1359" spans="1:1" x14ac:dyDescent="0.25">
      <c r="A1359" t="s">
        <v>1027</v>
      </c>
    </row>
    <row r="1360" spans="1:1" x14ac:dyDescent="0.25">
      <c r="A1360" t="s">
        <v>1028</v>
      </c>
    </row>
    <row r="1361" spans="1:1" x14ac:dyDescent="0.25">
      <c r="A1361" t="s">
        <v>1029</v>
      </c>
    </row>
    <row r="1362" spans="1:1" x14ac:dyDescent="0.25">
      <c r="A1362" t="s">
        <v>1030</v>
      </c>
    </row>
    <row r="1363" spans="1:1" x14ac:dyDescent="0.25">
      <c r="A1363" s="2" t="s">
        <v>1031</v>
      </c>
    </row>
    <row r="1364" spans="1:1" x14ac:dyDescent="0.25">
      <c r="A1364" t="s">
        <v>1032</v>
      </c>
    </row>
    <row r="1365" spans="1:1" x14ac:dyDescent="0.25">
      <c r="A1365" t="s">
        <v>1033</v>
      </c>
    </row>
    <row r="1366" spans="1:1" x14ac:dyDescent="0.25">
      <c r="A1366" t="s">
        <v>1034</v>
      </c>
    </row>
    <row r="1367" spans="1:1" x14ac:dyDescent="0.25">
      <c r="A1367" t="s">
        <v>1035</v>
      </c>
    </row>
    <row r="1368" spans="1:1" x14ac:dyDescent="0.25">
      <c r="A1368" t="s">
        <v>1036</v>
      </c>
    </row>
    <row r="1369" spans="1:1" x14ac:dyDescent="0.25">
      <c r="A1369" s="2" t="s">
        <v>1037</v>
      </c>
    </row>
    <row r="1370" spans="1:1" x14ac:dyDescent="0.25">
      <c r="A1370" t="s">
        <v>1038</v>
      </c>
    </row>
    <row r="1371" spans="1:1" x14ac:dyDescent="0.25">
      <c r="A1371" t="s">
        <v>1039</v>
      </c>
    </row>
    <row r="1372" spans="1:1" x14ac:dyDescent="0.25">
      <c r="A1372" t="s">
        <v>1040</v>
      </c>
    </row>
    <row r="1373" spans="1:1" x14ac:dyDescent="0.25">
      <c r="A1373" t="s">
        <v>1041</v>
      </c>
    </row>
    <row r="1374" spans="1:1" x14ac:dyDescent="0.25">
      <c r="A1374" t="s">
        <v>1042</v>
      </c>
    </row>
    <row r="1375" spans="1:1" x14ac:dyDescent="0.25">
      <c r="A1375" t="s">
        <v>1043</v>
      </c>
    </row>
    <row r="1376" spans="1:1" x14ac:dyDescent="0.25">
      <c r="A1376" t="s">
        <v>1044</v>
      </c>
    </row>
    <row r="1377" spans="1:1" x14ac:dyDescent="0.25">
      <c r="A1377" t="s">
        <v>1045</v>
      </c>
    </row>
    <row r="1378" spans="1:1" x14ac:dyDescent="0.25">
      <c r="A1378" t="s">
        <v>1046</v>
      </c>
    </row>
    <row r="1379" spans="1:1" x14ac:dyDescent="0.25">
      <c r="A1379" t="s">
        <v>1047</v>
      </c>
    </row>
    <row r="1380" spans="1:1" x14ac:dyDescent="0.25">
      <c r="A1380" t="s">
        <v>1048</v>
      </c>
    </row>
    <row r="1381" spans="1:1" x14ac:dyDescent="0.25">
      <c r="A1381" t="s">
        <v>1049</v>
      </c>
    </row>
    <row r="1382" spans="1:1" x14ac:dyDescent="0.25">
      <c r="A1382" t="s">
        <v>1050</v>
      </c>
    </row>
    <row r="1383" spans="1:1" x14ac:dyDescent="0.25">
      <c r="A1383" t="s">
        <v>1051</v>
      </c>
    </row>
    <row r="1384" spans="1:1" x14ac:dyDescent="0.25">
      <c r="A1384" t="s">
        <v>1052</v>
      </c>
    </row>
    <row r="1385" spans="1:1" x14ac:dyDescent="0.25">
      <c r="A1385" t="s">
        <v>1053</v>
      </c>
    </row>
    <row r="1386" spans="1:1" x14ac:dyDescent="0.25">
      <c r="A1386" t="s">
        <v>1054</v>
      </c>
    </row>
    <row r="1387" spans="1:1" x14ac:dyDescent="0.25">
      <c r="A1387" t="s">
        <v>1055</v>
      </c>
    </row>
    <row r="1388" spans="1:1" x14ac:dyDescent="0.25">
      <c r="A1388" t="s">
        <v>1056</v>
      </c>
    </row>
    <row r="1389" spans="1:1" x14ac:dyDescent="0.25">
      <c r="A1389" t="s">
        <v>1057</v>
      </c>
    </row>
    <row r="1390" spans="1:1" x14ac:dyDescent="0.25">
      <c r="A1390" t="s">
        <v>1058</v>
      </c>
    </row>
    <row r="1391" spans="1:1" x14ac:dyDescent="0.25">
      <c r="A1391" t="s">
        <v>1059</v>
      </c>
    </row>
    <row r="1392" spans="1:1" x14ac:dyDescent="0.25">
      <c r="A1392" t="s">
        <v>1060</v>
      </c>
    </row>
    <row r="1393" spans="1:1" x14ac:dyDescent="0.25">
      <c r="A1393" t="s">
        <v>1061</v>
      </c>
    </row>
    <row r="1394" spans="1:1" x14ac:dyDescent="0.25">
      <c r="A1394" s="2">
        <v>40634</v>
      </c>
    </row>
    <row r="1395" spans="1:1" x14ac:dyDescent="0.25">
      <c r="A1395" t="s">
        <v>1062</v>
      </c>
    </row>
    <row r="1396" spans="1:1" x14ac:dyDescent="0.25">
      <c r="A1396" t="s">
        <v>444</v>
      </c>
    </row>
    <row r="1397" spans="1:1" x14ac:dyDescent="0.25">
      <c r="A1397" t="s">
        <v>1063</v>
      </c>
    </row>
    <row r="1398" spans="1:1" x14ac:dyDescent="0.25">
      <c r="A1398" t="s">
        <v>1064</v>
      </c>
    </row>
    <row r="1399" spans="1:1" x14ac:dyDescent="0.25">
      <c r="A1399" t="s">
        <v>368</v>
      </c>
    </row>
    <row r="1400" spans="1:1" x14ac:dyDescent="0.25">
      <c r="A1400" t="s">
        <v>1065</v>
      </c>
    </row>
    <row r="1401" spans="1:1" x14ac:dyDescent="0.25">
      <c r="A1401" t="s">
        <v>415</v>
      </c>
    </row>
    <row r="1402" spans="1:1" x14ac:dyDescent="0.25">
      <c r="A1402" t="s">
        <v>1066</v>
      </c>
    </row>
    <row r="1403" spans="1:1" x14ac:dyDescent="0.25">
      <c r="A1403" t="s">
        <v>1067</v>
      </c>
    </row>
    <row r="1404" spans="1:1" x14ac:dyDescent="0.25">
      <c r="A1404" t="s">
        <v>1068</v>
      </c>
    </row>
    <row r="1405" spans="1:1" x14ac:dyDescent="0.25">
      <c r="A1405" t="s">
        <v>1069</v>
      </c>
    </row>
    <row r="1407" spans="1:1" x14ac:dyDescent="0.25">
      <c r="A1407" t="s">
        <v>1070</v>
      </c>
    </row>
    <row r="1408" spans="1:1" x14ac:dyDescent="0.25">
      <c r="A1408" t="s">
        <v>1071</v>
      </c>
    </row>
    <row r="1409" spans="1:1" x14ac:dyDescent="0.25">
      <c r="A1409" t="s">
        <v>1072</v>
      </c>
    </row>
    <row r="1410" spans="1:1" x14ac:dyDescent="0.25">
      <c r="A1410" t="s">
        <v>1073</v>
      </c>
    </row>
    <row r="1411" spans="1:1" x14ac:dyDescent="0.25">
      <c r="A1411" t="s">
        <v>1074</v>
      </c>
    </row>
    <row r="1412" spans="1:1" x14ac:dyDescent="0.25">
      <c r="A1412" t="s">
        <v>521</v>
      </c>
    </row>
    <row r="1413" spans="1:1" x14ac:dyDescent="0.25">
      <c r="A1413" t="s">
        <v>1075</v>
      </c>
    </row>
    <row r="1414" spans="1:1" x14ac:dyDescent="0.25">
      <c r="A1414" t="s">
        <v>400</v>
      </c>
    </row>
    <row r="1415" spans="1:1" x14ac:dyDescent="0.25">
      <c r="A1415" t="s">
        <v>363</v>
      </c>
    </row>
    <row r="1416" spans="1:1" x14ac:dyDescent="0.25">
      <c r="A1416" t="s">
        <v>517</v>
      </c>
    </row>
    <row r="1417" spans="1:1" x14ac:dyDescent="0.25">
      <c r="A1417" t="s">
        <v>1076</v>
      </c>
    </row>
    <row r="1418" spans="1:1" x14ac:dyDescent="0.25">
      <c r="A1418" t="s">
        <v>1077</v>
      </c>
    </row>
    <row r="1419" spans="1:1" x14ac:dyDescent="0.25">
      <c r="A1419" t="s">
        <v>1078</v>
      </c>
    </row>
    <row r="1420" spans="1:1" x14ac:dyDescent="0.25">
      <c r="A1420" t="s">
        <v>1079</v>
      </c>
    </row>
    <row r="1421" spans="1:1" x14ac:dyDescent="0.25">
      <c r="A1421" t="s">
        <v>1080</v>
      </c>
    </row>
    <row r="1422" spans="1:1" x14ac:dyDescent="0.25">
      <c r="A1422" t="s">
        <v>1081</v>
      </c>
    </row>
    <row r="1423" spans="1:1" x14ac:dyDescent="0.25">
      <c r="A1423" t="s">
        <v>1082</v>
      </c>
    </row>
    <row r="1424" spans="1:1" x14ac:dyDescent="0.25">
      <c r="A1424" t="s">
        <v>336</v>
      </c>
    </row>
    <row r="1425" spans="1:1" x14ac:dyDescent="0.25">
      <c r="A1425" t="s">
        <v>1083</v>
      </c>
    </row>
    <row r="1426" spans="1:1" x14ac:dyDescent="0.25">
      <c r="A1426" t="s">
        <v>489</v>
      </c>
    </row>
    <row r="1427" spans="1:1" x14ac:dyDescent="0.25">
      <c r="A1427" t="s">
        <v>1084</v>
      </c>
    </row>
    <row r="1428" spans="1:1" x14ac:dyDescent="0.25">
      <c r="A1428" t="s">
        <v>1085</v>
      </c>
    </row>
    <row r="1429" spans="1:1" x14ac:dyDescent="0.25">
      <c r="A1429" t="s">
        <v>1086</v>
      </c>
    </row>
    <row r="1430" spans="1:1" x14ac:dyDescent="0.25">
      <c r="A1430" t="s">
        <v>1087</v>
      </c>
    </row>
    <row r="1431" spans="1:1" x14ac:dyDescent="0.25">
      <c r="A1431" t="s">
        <v>1088</v>
      </c>
    </row>
    <row r="1432" spans="1:1" x14ac:dyDescent="0.25">
      <c r="A1432" t="s">
        <v>1089</v>
      </c>
    </row>
    <row r="1433" spans="1:1" x14ac:dyDescent="0.25">
      <c r="A1433" t="s">
        <v>1090</v>
      </c>
    </row>
    <row r="1434" spans="1:1" x14ac:dyDescent="0.25">
      <c r="A1434" t="s">
        <v>1091</v>
      </c>
    </row>
    <row r="1435" spans="1:1" x14ac:dyDescent="0.25">
      <c r="A1435" t="s">
        <v>1092</v>
      </c>
    </row>
    <row r="1436" spans="1:1" x14ac:dyDescent="0.25">
      <c r="A1436" t="s">
        <v>21</v>
      </c>
    </row>
    <row r="1437" spans="1:1" x14ac:dyDescent="0.25">
      <c r="A1437" t="s">
        <v>1093</v>
      </c>
    </row>
    <row r="1438" spans="1:1" x14ac:dyDescent="0.25">
      <c r="A1438" t="s">
        <v>1094</v>
      </c>
    </row>
    <row r="1439" spans="1:1" x14ac:dyDescent="0.25">
      <c r="A1439" t="s">
        <v>1095</v>
      </c>
    </row>
    <row r="1440" spans="1:1" x14ac:dyDescent="0.25">
      <c r="A1440" t="s">
        <v>1096</v>
      </c>
    </row>
    <row r="1441" spans="1:1" x14ac:dyDescent="0.25">
      <c r="A1441" t="s">
        <v>1097</v>
      </c>
    </row>
    <row r="1442" spans="1:1" x14ac:dyDescent="0.25">
      <c r="A1442" t="s">
        <v>1098</v>
      </c>
    </row>
    <row r="1443" spans="1:1" x14ac:dyDescent="0.25">
      <c r="A1443" t="s">
        <v>1099</v>
      </c>
    </row>
    <row r="1444" spans="1:1" x14ac:dyDescent="0.25">
      <c r="A1444" t="s">
        <v>1100</v>
      </c>
    </row>
    <row r="1445" spans="1:1" x14ac:dyDescent="0.25">
      <c r="A1445" t="s">
        <v>1101</v>
      </c>
    </row>
    <row r="1446" spans="1:1" x14ac:dyDescent="0.25">
      <c r="A1446" t="s">
        <v>1102</v>
      </c>
    </row>
    <row r="1447" spans="1:1" x14ac:dyDescent="0.25">
      <c r="A1447" t="s">
        <v>1103</v>
      </c>
    </row>
    <row r="1448" spans="1:1" x14ac:dyDescent="0.25">
      <c r="A1448" t="s">
        <v>1104</v>
      </c>
    </row>
    <row r="1449" spans="1:1" x14ac:dyDescent="0.25">
      <c r="A1449" t="s">
        <v>1105</v>
      </c>
    </row>
    <row r="1450" spans="1:1" x14ac:dyDescent="0.25">
      <c r="A1450" t="s">
        <v>1106</v>
      </c>
    </row>
    <row r="1451" spans="1:1" x14ac:dyDescent="0.25">
      <c r="A1451" t="s">
        <v>1107</v>
      </c>
    </row>
    <row r="1452" spans="1:1" x14ac:dyDescent="0.25">
      <c r="A1452" t="s">
        <v>1108</v>
      </c>
    </row>
    <row r="1453" spans="1:1" x14ac:dyDescent="0.25">
      <c r="A1453" t="s">
        <v>1109</v>
      </c>
    </row>
    <row r="1454" spans="1:1" x14ac:dyDescent="0.25">
      <c r="A1454" t="s">
        <v>1110</v>
      </c>
    </row>
    <row r="1455" spans="1:1" x14ac:dyDescent="0.25">
      <c r="A1455" t="s">
        <v>1111</v>
      </c>
    </row>
    <row r="1456" spans="1:1" x14ac:dyDescent="0.25">
      <c r="A1456" t="s">
        <v>1112</v>
      </c>
    </row>
    <row r="1457" spans="1:1" x14ac:dyDescent="0.25">
      <c r="A1457" t="s">
        <v>1113</v>
      </c>
    </row>
    <row r="1458" spans="1:1" x14ac:dyDescent="0.25">
      <c r="A1458" t="s">
        <v>1114</v>
      </c>
    </row>
    <row r="1459" spans="1:1" x14ac:dyDescent="0.25">
      <c r="A1459" t="s">
        <v>1115</v>
      </c>
    </row>
    <row r="1460" spans="1:1" x14ac:dyDescent="0.25">
      <c r="A1460" t="s">
        <v>1116</v>
      </c>
    </row>
    <row r="1461" spans="1:1" x14ac:dyDescent="0.25">
      <c r="A1461" t="s">
        <v>1117</v>
      </c>
    </row>
    <row r="1462" spans="1:1" x14ac:dyDescent="0.25">
      <c r="A1462" t="s">
        <v>1118</v>
      </c>
    </row>
    <row r="1463" spans="1:1" x14ac:dyDescent="0.25">
      <c r="A1463" t="s">
        <v>1119</v>
      </c>
    </row>
    <row r="1464" spans="1:1" x14ac:dyDescent="0.25">
      <c r="A1464" t="s">
        <v>539</v>
      </c>
    </row>
    <row r="1465" spans="1:1" x14ac:dyDescent="0.25">
      <c r="A1465" t="s">
        <v>1120</v>
      </c>
    </row>
    <row r="1466" spans="1:1" x14ac:dyDescent="0.25">
      <c r="A1466" t="s">
        <v>1121</v>
      </c>
    </row>
    <row r="1467" spans="1:1" x14ac:dyDescent="0.25">
      <c r="A1467" t="s">
        <v>1122</v>
      </c>
    </row>
    <row r="1468" spans="1:1" x14ac:dyDescent="0.25">
      <c r="A1468" t="s">
        <v>1123</v>
      </c>
    </row>
    <row r="1469" spans="1:1" x14ac:dyDescent="0.25">
      <c r="A1469" t="s">
        <v>1124</v>
      </c>
    </row>
    <row r="1470" spans="1:1" x14ac:dyDescent="0.25">
      <c r="A1470" t="s">
        <v>1125</v>
      </c>
    </row>
    <row r="1471" spans="1:1" x14ac:dyDescent="0.25">
      <c r="A1471" t="s">
        <v>1126</v>
      </c>
    </row>
    <row r="1472" spans="1:1" x14ac:dyDescent="0.25">
      <c r="A1472" t="s">
        <v>1127</v>
      </c>
    </row>
    <row r="1473" spans="1:1" x14ac:dyDescent="0.25">
      <c r="A1473" t="s">
        <v>1128</v>
      </c>
    </row>
    <row r="1474" spans="1:1" x14ac:dyDescent="0.25">
      <c r="A1474" t="s">
        <v>1129</v>
      </c>
    </row>
    <row r="1475" spans="1:1" x14ac:dyDescent="0.25">
      <c r="A1475" t="s">
        <v>1130</v>
      </c>
    </row>
    <row r="1476" spans="1:1" x14ac:dyDescent="0.25">
      <c r="A1476" t="s">
        <v>1131</v>
      </c>
    </row>
    <row r="1477" spans="1:1" x14ac:dyDescent="0.25">
      <c r="A1477" t="s">
        <v>1132</v>
      </c>
    </row>
    <row r="1478" spans="1:1" x14ac:dyDescent="0.25">
      <c r="A1478" t="s">
        <v>1133</v>
      </c>
    </row>
    <row r="1479" spans="1:1" x14ac:dyDescent="0.25">
      <c r="A1479" t="s">
        <v>1134</v>
      </c>
    </row>
    <row r="1480" spans="1:1" x14ac:dyDescent="0.25">
      <c r="A1480" t="s">
        <v>1135</v>
      </c>
    </row>
    <row r="1481" spans="1:1" x14ac:dyDescent="0.25">
      <c r="A1481" t="s">
        <v>1136</v>
      </c>
    </row>
    <row r="1482" spans="1:1" x14ac:dyDescent="0.25">
      <c r="A1482" t="s">
        <v>1137</v>
      </c>
    </row>
    <row r="1483" spans="1:1" x14ac:dyDescent="0.25">
      <c r="A1483" t="s">
        <v>1138</v>
      </c>
    </row>
    <row r="1484" spans="1:1" x14ac:dyDescent="0.25">
      <c r="A1484" t="s">
        <v>1139</v>
      </c>
    </row>
    <row r="1485" spans="1:1" x14ac:dyDescent="0.25">
      <c r="A1485" t="s">
        <v>1140</v>
      </c>
    </row>
    <row r="1486" spans="1:1" x14ac:dyDescent="0.25">
      <c r="A1486" t="s">
        <v>1141</v>
      </c>
    </row>
    <row r="1487" spans="1:1" x14ac:dyDescent="0.25">
      <c r="A1487" t="s">
        <v>1142</v>
      </c>
    </row>
    <row r="1488" spans="1:1" x14ac:dyDescent="0.25">
      <c r="A1488" t="s">
        <v>1143</v>
      </c>
    </row>
    <row r="1489" spans="1:1" x14ac:dyDescent="0.25">
      <c r="A1489" t="s">
        <v>1144</v>
      </c>
    </row>
    <row r="1490" spans="1:1" x14ac:dyDescent="0.25">
      <c r="A1490" t="s">
        <v>1145</v>
      </c>
    </row>
    <row r="1491" spans="1:1" x14ac:dyDescent="0.25">
      <c r="A1491" t="s">
        <v>670</v>
      </c>
    </row>
    <row r="1492" spans="1:1" x14ac:dyDescent="0.25">
      <c r="A1492" t="s">
        <v>1146</v>
      </c>
    </row>
    <row r="1493" spans="1:1" x14ac:dyDescent="0.25">
      <c r="A1493" t="s">
        <v>1147</v>
      </c>
    </row>
    <row r="1494" spans="1:1" x14ac:dyDescent="0.25">
      <c r="A1494" t="s">
        <v>1148</v>
      </c>
    </row>
    <row r="1495" spans="1:1" x14ac:dyDescent="0.25">
      <c r="A1495" t="s">
        <v>1149</v>
      </c>
    </row>
    <row r="1496" spans="1:1" x14ac:dyDescent="0.25">
      <c r="A1496" t="s">
        <v>1150</v>
      </c>
    </row>
    <row r="1497" spans="1:1" x14ac:dyDescent="0.25">
      <c r="A1497" t="s">
        <v>1151</v>
      </c>
    </row>
    <row r="1498" spans="1:1" x14ac:dyDescent="0.25">
      <c r="A1498" t="s">
        <v>1152</v>
      </c>
    </row>
    <row r="1499" spans="1:1" x14ac:dyDescent="0.25">
      <c r="A1499" t="s">
        <v>1153</v>
      </c>
    </row>
    <row r="1500" spans="1:1" x14ac:dyDescent="0.25">
      <c r="A1500" t="s">
        <v>1154</v>
      </c>
    </row>
    <row r="1501" spans="1:1" x14ac:dyDescent="0.25">
      <c r="A1501" t="s">
        <v>1155</v>
      </c>
    </row>
    <row r="1502" spans="1:1" x14ac:dyDescent="0.25">
      <c r="A1502" t="s">
        <v>1156</v>
      </c>
    </row>
    <row r="1503" spans="1:1" x14ac:dyDescent="0.25">
      <c r="A1503" t="s">
        <v>1157</v>
      </c>
    </row>
    <row r="1504" spans="1:1" x14ac:dyDescent="0.25">
      <c r="A1504" t="s">
        <v>1158</v>
      </c>
    </row>
    <row r="1505" spans="1:1" x14ac:dyDescent="0.25">
      <c r="A1505" t="s">
        <v>743</v>
      </c>
    </row>
    <row r="1506" spans="1:1" x14ac:dyDescent="0.25">
      <c r="A1506" t="s">
        <v>1159</v>
      </c>
    </row>
    <row r="1507" spans="1:1" x14ac:dyDescent="0.25">
      <c r="A1507" t="s">
        <v>1160</v>
      </c>
    </row>
    <row r="1508" spans="1:1" x14ac:dyDescent="0.25">
      <c r="A1508" t="s">
        <v>1161</v>
      </c>
    </row>
    <row r="1509" spans="1:1" x14ac:dyDescent="0.25">
      <c r="A1509" t="s">
        <v>1162</v>
      </c>
    </row>
    <row r="1510" spans="1:1" x14ac:dyDescent="0.25">
      <c r="A1510" t="s">
        <v>321</v>
      </c>
    </row>
    <row r="1511" spans="1:1" x14ac:dyDescent="0.25">
      <c r="A1511" t="s">
        <v>1163</v>
      </c>
    </row>
    <row r="1512" spans="1:1" x14ac:dyDescent="0.25">
      <c r="A1512" t="s">
        <v>1164</v>
      </c>
    </row>
    <row r="1513" spans="1:1" x14ac:dyDescent="0.25">
      <c r="A1513" t="s">
        <v>1165</v>
      </c>
    </row>
    <row r="1514" spans="1:1" x14ac:dyDescent="0.25">
      <c r="A1514" t="s">
        <v>1166</v>
      </c>
    </row>
    <row r="1515" spans="1:1" x14ac:dyDescent="0.25">
      <c r="A1515" t="s">
        <v>1167</v>
      </c>
    </row>
    <row r="1516" spans="1:1" x14ac:dyDescent="0.25">
      <c r="A1516" t="s">
        <v>1168</v>
      </c>
    </row>
    <row r="1517" spans="1:1" x14ac:dyDescent="0.25">
      <c r="A1517" t="s">
        <v>1169</v>
      </c>
    </row>
    <row r="1518" spans="1:1" x14ac:dyDescent="0.25">
      <c r="A1518" t="s">
        <v>1170</v>
      </c>
    </row>
    <row r="1519" spans="1:1" x14ac:dyDescent="0.25">
      <c r="A1519" t="s">
        <v>615</v>
      </c>
    </row>
    <row r="1520" spans="1:1" x14ac:dyDescent="0.25">
      <c r="A1520" t="s">
        <v>1171</v>
      </c>
    </row>
    <row r="1521" spans="1:1" x14ac:dyDescent="0.25">
      <c r="A1521" t="s">
        <v>1172</v>
      </c>
    </row>
    <row r="1522" spans="1:1" x14ac:dyDescent="0.25">
      <c r="A1522" t="s">
        <v>1173</v>
      </c>
    </row>
    <row r="1523" spans="1:1" x14ac:dyDescent="0.25">
      <c r="A1523" t="s">
        <v>1174</v>
      </c>
    </row>
    <row r="1524" spans="1:1" x14ac:dyDescent="0.25">
      <c r="A1524" t="s">
        <v>1175</v>
      </c>
    </row>
    <row r="1525" spans="1:1" x14ac:dyDescent="0.25">
      <c r="A1525" t="s">
        <v>1176</v>
      </c>
    </row>
    <row r="1526" spans="1:1" x14ac:dyDescent="0.25">
      <c r="A1526" t="s">
        <v>1177</v>
      </c>
    </row>
    <row r="1527" spans="1:1" x14ac:dyDescent="0.25">
      <c r="A1527" t="s">
        <v>1178</v>
      </c>
    </row>
    <row r="1528" spans="1:1" x14ac:dyDescent="0.25">
      <c r="A1528" t="s">
        <v>1179</v>
      </c>
    </row>
    <row r="1529" spans="1:1" x14ac:dyDescent="0.25">
      <c r="A1529" t="s">
        <v>1180</v>
      </c>
    </row>
    <row r="1530" spans="1:1" x14ac:dyDescent="0.25">
      <c r="A1530" t="s">
        <v>762</v>
      </c>
    </row>
    <row r="1531" spans="1:1" x14ac:dyDescent="0.25">
      <c r="A1531" t="s">
        <v>1181</v>
      </c>
    </row>
    <row r="1532" spans="1:1" x14ac:dyDescent="0.25">
      <c r="A1532" t="s">
        <v>1182</v>
      </c>
    </row>
    <row r="1533" spans="1:1" x14ac:dyDescent="0.25">
      <c r="A1533" t="s">
        <v>1183</v>
      </c>
    </row>
    <row r="1534" spans="1:1" x14ac:dyDescent="0.25">
      <c r="A1534" t="s">
        <v>1043</v>
      </c>
    </row>
    <row r="1535" spans="1:1" x14ac:dyDescent="0.25">
      <c r="A1535" t="s">
        <v>1184</v>
      </c>
    </row>
    <row r="1536" spans="1:1" x14ac:dyDescent="0.25">
      <c r="A1536" t="s">
        <v>1185</v>
      </c>
    </row>
    <row r="1537" spans="1:1" x14ac:dyDescent="0.25">
      <c r="A1537" t="s">
        <v>1186</v>
      </c>
    </row>
    <row r="1538" spans="1:1" x14ac:dyDescent="0.25">
      <c r="A1538" t="s">
        <v>1187</v>
      </c>
    </row>
    <row r="1539" spans="1:1" x14ac:dyDescent="0.25">
      <c r="A1539" t="s">
        <v>22</v>
      </c>
    </row>
    <row r="1540" spans="1:1" x14ac:dyDescent="0.25">
      <c r="A1540" t="s">
        <v>1188</v>
      </c>
    </row>
    <row r="1542" spans="1:1" x14ac:dyDescent="0.25">
      <c r="A1542" t="s">
        <v>1189</v>
      </c>
    </row>
    <row r="1543" spans="1:1" x14ac:dyDescent="0.25">
      <c r="A1543" t="s">
        <v>1190</v>
      </c>
    </row>
    <row r="1544" spans="1:1" x14ac:dyDescent="0.25">
      <c r="A1544" t="s">
        <v>1191</v>
      </c>
    </row>
    <row r="1545" spans="1:1" x14ac:dyDescent="0.25">
      <c r="A1545" t="s">
        <v>1192</v>
      </c>
    </row>
    <row r="1546" spans="1:1" x14ac:dyDescent="0.25">
      <c r="A1546" t="s">
        <v>1193</v>
      </c>
    </row>
    <row r="1547" spans="1:1" x14ac:dyDescent="0.25">
      <c r="A1547" t="s">
        <v>1194</v>
      </c>
    </row>
    <row r="1548" spans="1:1" x14ac:dyDescent="0.25">
      <c r="A1548" t="s">
        <v>1195</v>
      </c>
    </row>
    <row r="1549" spans="1:1" x14ac:dyDescent="0.25">
      <c r="A1549" t="s">
        <v>1196</v>
      </c>
    </row>
    <row r="1550" spans="1:1" x14ac:dyDescent="0.25">
      <c r="A1550" t="s">
        <v>1197</v>
      </c>
    </row>
    <row r="1551" spans="1:1" x14ac:dyDescent="0.25">
      <c r="A1551" t="s">
        <v>1198</v>
      </c>
    </row>
    <row r="1552" spans="1:1" x14ac:dyDescent="0.25">
      <c r="A1552" t="s">
        <v>1199</v>
      </c>
    </row>
    <row r="1553" spans="1:1" x14ac:dyDescent="0.25">
      <c r="A1553" t="s">
        <v>1200</v>
      </c>
    </row>
    <row r="1554" spans="1:1" x14ac:dyDescent="0.25">
      <c r="A1554" t="s">
        <v>1201</v>
      </c>
    </row>
    <row r="1555" spans="1:1" x14ac:dyDescent="0.25">
      <c r="A1555" t="s">
        <v>1202</v>
      </c>
    </row>
    <row r="1556" spans="1:1" x14ac:dyDescent="0.25">
      <c r="A1556" t="s">
        <v>1203</v>
      </c>
    </row>
    <row r="1557" spans="1:1" x14ac:dyDescent="0.25">
      <c r="A1557" t="s">
        <v>1204</v>
      </c>
    </row>
    <row r="1558" spans="1:1" x14ac:dyDescent="0.25">
      <c r="A1558" t="s">
        <v>1205</v>
      </c>
    </row>
    <row r="1559" spans="1:1" x14ac:dyDescent="0.25">
      <c r="A1559" t="s">
        <v>1206</v>
      </c>
    </row>
    <row r="1560" spans="1:1" x14ac:dyDescent="0.25">
      <c r="A1560" t="s">
        <v>1207</v>
      </c>
    </row>
    <row r="1561" spans="1:1" x14ac:dyDescent="0.25">
      <c r="A1561" t="s">
        <v>1208</v>
      </c>
    </row>
    <row r="1562" spans="1:1" x14ac:dyDescent="0.25">
      <c r="A1562" t="s">
        <v>1209</v>
      </c>
    </row>
    <row r="1563" spans="1:1" x14ac:dyDescent="0.25">
      <c r="A1563" t="s">
        <v>1210</v>
      </c>
    </row>
    <row r="1564" spans="1:1" x14ac:dyDescent="0.25">
      <c r="A1564" t="s">
        <v>1211</v>
      </c>
    </row>
    <row r="1565" spans="1:1" x14ac:dyDescent="0.25">
      <c r="A1565" t="s">
        <v>1212</v>
      </c>
    </row>
    <row r="1566" spans="1:1" x14ac:dyDescent="0.25">
      <c r="A1566" t="s">
        <v>1213</v>
      </c>
    </row>
    <row r="1567" spans="1:1" x14ac:dyDescent="0.25">
      <c r="A1567" t="s">
        <v>1214</v>
      </c>
    </row>
    <row r="1568" spans="1:1" x14ac:dyDescent="0.25">
      <c r="A1568" t="s">
        <v>1215</v>
      </c>
    </row>
    <row r="1569" spans="1:1" x14ac:dyDescent="0.25">
      <c r="A1569" t="s">
        <v>1216</v>
      </c>
    </row>
    <row r="1570" spans="1:1" x14ac:dyDescent="0.25">
      <c r="A1570" t="s">
        <v>1217</v>
      </c>
    </row>
    <row r="1571" spans="1:1" x14ac:dyDescent="0.25">
      <c r="A1571" t="s">
        <v>1218</v>
      </c>
    </row>
    <row r="1572" spans="1:1" x14ac:dyDescent="0.25">
      <c r="A1572" t="s">
        <v>1219</v>
      </c>
    </row>
    <row r="1573" spans="1:1" x14ac:dyDescent="0.25">
      <c r="A1573" t="s">
        <v>1220</v>
      </c>
    </row>
    <row r="1574" spans="1:1" x14ac:dyDescent="0.25">
      <c r="A1574" t="s">
        <v>1221</v>
      </c>
    </row>
    <row r="1575" spans="1:1" x14ac:dyDescent="0.25">
      <c r="A1575" t="s">
        <v>1222</v>
      </c>
    </row>
    <row r="1576" spans="1:1" x14ac:dyDescent="0.25">
      <c r="A1576" t="s">
        <v>1223</v>
      </c>
    </row>
    <row r="1577" spans="1:1" x14ac:dyDescent="0.25">
      <c r="A1577" t="s">
        <v>1224</v>
      </c>
    </row>
    <row r="1578" spans="1:1" x14ac:dyDescent="0.25">
      <c r="A1578" t="s">
        <v>1225</v>
      </c>
    </row>
    <row r="1579" spans="1:1" x14ac:dyDescent="0.25">
      <c r="A1579" t="s">
        <v>1226</v>
      </c>
    </row>
    <row r="1580" spans="1:1" x14ac:dyDescent="0.25">
      <c r="A1580" t="s">
        <v>1227</v>
      </c>
    </row>
    <row r="1581" spans="1:1" x14ac:dyDescent="0.25">
      <c r="A1581" t="s">
        <v>1228</v>
      </c>
    </row>
    <row r="1582" spans="1:1" x14ac:dyDescent="0.25">
      <c r="A1582" t="s">
        <v>1229</v>
      </c>
    </row>
    <row r="1583" spans="1:1" x14ac:dyDescent="0.25">
      <c r="A1583" t="s">
        <v>1230</v>
      </c>
    </row>
    <row r="1584" spans="1:1" x14ac:dyDescent="0.25">
      <c r="A1584" t="s">
        <v>1231</v>
      </c>
    </row>
    <row r="1585" spans="1:1" x14ac:dyDescent="0.25">
      <c r="A1585" t="s">
        <v>1232</v>
      </c>
    </row>
    <row r="1586" spans="1:1" x14ac:dyDescent="0.25">
      <c r="A1586" t="s">
        <v>1233</v>
      </c>
    </row>
    <row r="1587" spans="1:1" x14ac:dyDescent="0.25">
      <c r="A1587" t="s">
        <v>1234</v>
      </c>
    </row>
    <row r="1588" spans="1:1" x14ac:dyDescent="0.25">
      <c r="A1588" t="s">
        <v>1235</v>
      </c>
    </row>
    <row r="1589" spans="1:1" x14ac:dyDescent="0.25">
      <c r="A1589" t="s">
        <v>1236</v>
      </c>
    </row>
    <row r="1590" spans="1:1" x14ac:dyDescent="0.25">
      <c r="A1590" t="s">
        <v>1237</v>
      </c>
    </row>
    <row r="1591" spans="1:1" x14ac:dyDescent="0.25">
      <c r="A1591" t="s">
        <v>1238</v>
      </c>
    </row>
    <row r="1592" spans="1:1" x14ac:dyDescent="0.25">
      <c r="A1592" t="s">
        <v>1239</v>
      </c>
    </row>
    <row r="1593" spans="1:1" x14ac:dyDescent="0.25">
      <c r="A1593" t="s">
        <v>1197</v>
      </c>
    </row>
    <row r="1594" spans="1:1" x14ac:dyDescent="0.25">
      <c r="A1594" t="s">
        <v>1240</v>
      </c>
    </row>
    <row r="1595" spans="1:1" x14ac:dyDescent="0.25">
      <c r="A1595" t="s">
        <v>1241</v>
      </c>
    </row>
    <row r="1596" spans="1:1" x14ac:dyDescent="0.25">
      <c r="A1596" t="s">
        <v>1242</v>
      </c>
    </row>
    <row r="1597" spans="1:1" x14ac:dyDescent="0.25">
      <c r="A1597" t="s">
        <v>1243</v>
      </c>
    </row>
    <row r="1598" spans="1:1" x14ac:dyDescent="0.25">
      <c r="A1598" t="s">
        <v>1244</v>
      </c>
    </row>
    <row r="1599" spans="1:1" x14ac:dyDescent="0.25">
      <c r="A1599" t="s">
        <v>28</v>
      </c>
    </row>
    <row r="1600" spans="1:1" x14ac:dyDescent="0.25">
      <c r="A1600" t="s">
        <v>29</v>
      </c>
    </row>
    <row r="1601" spans="1:1" x14ac:dyDescent="0.25">
      <c r="A1601" t="s">
        <v>1245</v>
      </c>
    </row>
    <row r="1602" spans="1:1" x14ac:dyDescent="0.25">
      <c r="A1602" t="s">
        <v>1246</v>
      </c>
    </row>
    <row r="1603" spans="1:1" x14ac:dyDescent="0.25">
      <c r="A1603" t="s">
        <v>31</v>
      </c>
    </row>
    <row r="1604" spans="1:1" x14ac:dyDescent="0.25">
      <c r="A1604" t="s">
        <v>32</v>
      </c>
    </row>
    <row r="1605" spans="1:1" x14ac:dyDescent="0.25">
      <c r="A1605" t="s">
        <v>1247</v>
      </c>
    </row>
    <row r="1606" spans="1:1" x14ac:dyDescent="0.25">
      <c r="A1606" t="s">
        <v>33</v>
      </c>
    </row>
    <row r="1607" spans="1:1" x14ac:dyDescent="0.25">
      <c r="A1607" t="s">
        <v>34</v>
      </c>
    </row>
    <row r="1609" spans="1:1" x14ac:dyDescent="0.25">
      <c r="A1609" t="s">
        <v>1248</v>
      </c>
    </row>
    <row r="1611" spans="1:1" x14ac:dyDescent="0.25">
      <c r="A1611" t="s">
        <v>1249</v>
      </c>
    </row>
    <row r="1612" spans="1:1" x14ac:dyDescent="0.25">
      <c r="A1612" t="s">
        <v>1250</v>
      </c>
    </row>
    <row r="1613" spans="1:1" x14ac:dyDescent="0.25">
      <c r="A1613" t="s">
        <v>1251</v>
      </c>
    </row>
    <row r="1614" spans="1:1" x14ac:dyDescent="0.25">
      <c r="A1614" t="s">
        <v>1252</v>
      </c>
    </row>
    <row r="1615" spans="1:1" x14ac:dyDescent="0.25">
      <c r="A1615" t="s">
        <v>1253</v>
      </c>
    </row>
    <row r="1616" spans="1:1" x14ac:dyDescent="0.25">
      <c r="A1616" t="s">
        <v>1254</v>
      </c>
    </row>
    <row r="1617" spans="1:1" x14ac:dyDescent="0.25">
      <c r="A1617" t="s">
        <v>1255</v>
      </c>
    </row>
    <row r="1618" spans="1:1" x14ac:dyDescent="0.25">
      <c r="A1618" t="s">
        <v>1256</v>
      </c>
    </row>
    <row r="1619" spans="1:1" x14ac:dyDescent="0.25">
      <c r="A1619" t="s">
        <v>1257</v>
      </c>
    </row>
    <row r="1620" spans="1:1" x14ac:dyDescent="0.25">
      <c r="A1620" t="s">
        <v>1258</v>
      </c>
    </row>
    <row r="1621" spans="1:1" x14ac:dyDescent="0.25">
      <c r="A1621" t="s">
        <v>1259</v>
      </c>
    </row>
    <row r="1622" spans="1:1" x14ac:dyDescent="0.25">
      <c r="A1622" t="s">
        <v>1260</v>
      </c>
    </row>
    <row r="1623" spans="1:1" x14ac:dyDescent="0.25">
      <c r="A1623" t="s">
        <v>1261</v>
      </c>
    </row>
    <row r="1624" spans="1:1" x14ac:dyDescent="0.25">
      <c r="A1624" t="s">
        <v>1262</v>
      </c>
    </row>
    <row r="1625" spans="1:1" x14ac:dyDescent="0.25">
      <c r="A1625" t="s">
        <v>1263</v>
      </c>
    </row>
    <row r="1626" spans="1:1" x14ac:dyDescent="0.25">
      <c r="A1626" t="s">
        <v>1264</v>
      </c>
    </row>
    <row r="1627" spans="1:1" x14ac:dyDescent="0.25">
      <c r="A1627" t="s">
        <v>1265</v>
      </c>
    </row>
    <row r="1628" spans="1:1" x14ac:dyDescent="0.25">
      <c r="A1628" t="s">
        <v>1266</v>
      </c>
    </row>
    <row r="1629" spans="1:1" x14ac:dyDescent="0.25">
      <c r="A1629" t="s">
        <v>1267</v>
      </c>
    </row>
    <row r="1630" spans="1:1" x14ac:dyDescent="0.25">
      <c r="A1630" t="s">
        <v>1268</v>
      </c>
    </row>
    <row r="1631" spans="1:1" x14ac:dyDescent="0.25">
      <c r="A1631" t="s">
        <v>1269</v>
      </c>
    </row>
    <row r="1632" spans="1:1" x14ac:dyDescent="0.25">
      <c r="A1632" t="s">
        <v>1270</v>
      </c>
    </row>
    <row r="1633" spans="1:1" x14ac:dyDescent="0.25">
      <c r="A1633" t="s">
        <v>1271</v>
      </c>
    </row>
    <row r="1634" spans="1:1" x14ac:dyDescent="0.25">
      <c r="A1634" t="s">
        <v>1272</v>
      </c>
    </row>
    <row r="1635" spans="1:1" x14ac:dyDescent="0.25">
      <c r="A1635" t="s">
        <v>1273</v>
      </c>
    </row>
    <row r="1636" spans="1:1" x14ac:dyDescent="0.25">
      <c r="A1636" t="s">
        <v>1274</v>
      </c>
    </row>
    <row r="1637" spans="1:1" x14ac:dyDescent="0.25">
      <c r="A1637" t="s">
        <v>1275</v>
      </c>
    </row>
    <row r="1638" spans="1:1" x14ac:dyDescent="0.25">
      <c r="A1638" t="s">
        <v>1276</v>
      </c>
    </row>
    <row r="1639" spans="1:1" x14ac:dyDescent="0.25">
      <c r="A1639" t="s">
        <v>1277</v>
      </c>
    </row>
    <row r="1640" spans="1:1" x14ac:dyDescent="0.25">
      <c r="A1640" t="s">
        <v>1278</v>
      </c>
    </row>
    <row r="1641" spans="1:1" x14ac:dyDescent="0.25">
      <c r="A1641" t="s">
        <v>1279</v>
      </c>
    </row>
    <row r="1642" spans="1:1" x14ac:dyDescent="0.25">
      <c r="A1642" t="s">
        <v>1280</v>
      </c>
    </row>
    <row r="1643" spans="1:1" x14ac:dyDescent="0.25">
      <c r="A1643" t="s">
        <v>1281</v>
      </c>
    </row>
    <row r="1644" spans="1:1" x14ac:dyDescent="0.25">
      <c r="A1644" t="s">
        <v>1282</v>
      </c>
    </row>
    <row r="1645" spans="1:1" x14ac:dyDescent="0.25">
      <c r="A1645" t="s">
        <v>1283</v>
      </c>
    </row>
    <row r="1646" spans="1:1" x14ac:dyDescent="0.25">
      <c r="A1646" t="s">
        <v>1284</v>
      </c>
    </row>
    <row r="1647" spans="1:1" x14ac:dyDescent="0.25">
      <c r="A1647" t="s">
        <v>1285</v>
      </c>
    </row>
    <row r="1648" spans="1:1" x14ac:dyDescent="0.25">
      <c r="A1648" t="s">
        <v>1286</v>
      </c>
    </row>
    <row r="1649" spans="1:1" x14ac:dyDescent="0.25">
      <c r="A1649" t="s">
        <v>1287</v>
      </c>
    </row>
    <row r="1650" spans="1:1" x14ac:dyDescent="0.25">
      <c r="A1650" t="s">
        <v>1288</v>
      </c>
    </row>
    <row r="1651" spans="1:1" x14ac:dyDescent="0.25">
      <c r="A1651" t="s">
        <v>1289</v>
      </c>
    </row>
    <row r="1652" spans="1:1" x14ac:dyDescent="0.25">
      <c r="A1652" t="s">
        <v>1290</v>
      </c>
    </row>
    <row r="1653" spans="1:1" x14ac:dyDescent="0.25">
      <c r="A1653" t="s">
        <v>1291</v>
      </c>
    </row>
    <row r="1654" spans="1:1" x14ac:dyDescent="0.25">
      <c r="A1654" t="s">
        <v>1292</v>
      </c>
    </row>
    <row r="1655" spans="1:1" x14ac:dyDescent="0.25">
      <c r="A1655" t="s">
        <v>1293</v>
      </c>
    </row>
    <row r="1656" spans="1:1" x14ac:dyDescent="0.25">
      <c r="A1656" t="s">
        <v>1294</v>
      </c>
    </row>
    <row r="1657" spans="1:1" x14ac:dyDescent="0.25">
      <c r="A1657" t="s">
        <v>1295</v>
      </c>
    </row>
    <row r="1658" spans="1:1" x14ac:dyDescent="0.25">
      <c r="A1658" t="s">
        <v>1296</v>
      </c>
    </row>
    <row r="1659" spans="1:1" x14ac:dyDescent="0.25">
      <c r="A1659" t="s">
        <v>1297</v>
      </c>
    </row>
    <row r="1660" spans="1:1" x14ac:dyDescent="0.25">
      <c r="A1660" t="s">
        <v>1279</v>
      </c>
    </row>
    <row r="1661" spans="1:1" x14ac:dyDescent="0.25">
      <c r="A1661" t="s">
        <v>1298</v>
      </c>
    </row>
    <row r="1662" spans="1:1" x14ac:dyDescent="0.25">
      <c r="A1662" t="s">
        <v>1299</v>
      </c>
    </row>
    <row r="1663" spans="1:1" x14ac:dyDescent="0.25">
      <c r="A1663" t="s">
        <v>35</v>
      </c>
    </row>
    <row r="1664" spans="1:1" x14ac:dyDescent="0.25">
      <c r="A1664" t="s">
        <v>36</v>
      </c>
    </row>
    <row r="1665" spans="1:1" x14ac:dyDescent="0.25">
      <c r="A1665"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5"/>
  <sheetViews>
    <sheetView workbookViewId="0">
      <selection activeCell="B2" sqref="B2"/>
    </sheetView>
  </sheetViews>
  <sheetFormatPr defaultRowHeight="15" x14ac:dyDescent="0.25"/>
  <cols>
    <col min="1" max="1" width="10.7109375" customWidth="1"/>
    <col min="2" max="2" width="22.42578125" bestFit="1" customWidth="1"/>
    <col min="3" max="3" width="10.140625" style="1" bestFit="1" customWidth="1"/>
    <col min="4" max="4" width="13" style="1" bestFit="1" customWidth="1"/>
    <col min="5" max="5" width="14.28515625" style="1" bestFit="1" customWidth="1"/>
    <col min="6" max="6" width="14" style="1" bestFit="1" customWidth="1"/>
    <col min="7" max="7" width="16.5703125" style="1" bestFit="1" customWidth="1"/>
    <col min="8" max="8" width="14.28515625" style="1" bestFit="1" customWidth="1"/>
    <col min="9" max="9" width="17.140625" style="1" bestFit="1" customWidth="1"/>
    <col min="10" max="10" width="20.28515625" style="1" bestFit="1" customWidth="1"/>
    <col min="11" max="11" width="17.5703125" style="1" bestFit="1" customWidth="1"/>
    <col min="12" max="12" width="12.7109375" style="1" bestFit="1" customWidth="1"/>
    <col min="13" max="13" width="16" style="1" bestFit="1" customWidth="1"/>
    <col min="14" max="14" width="17" bestFit="1" customWidth="1"/>
  </cols>
  <sheetData>
    <row r="1" spans="2:14" x14ac:dyDescent="0.25">
      <c r="B1" t="s">
        <v>1300</v>
      </c>
      <c r="C1" s="1" t="s">
        <v>30</v>
      </c>
      <c r="D1" s="1" t="s">
        <v>1301</v>
      </c>
      <c r="E1" s="1" t="s">
        <v>1307</v>
      </c>
      <c r="F1" s="1" t="s">
        <v>1306</v>
      </c>
      <c r="G1" s="1" t="s">
        <v>1302</v>
      </c>
      <c r="H1" s="1" t="s">
        <v>1303</v>
      </c>
      <c r="I1" s="1" t="s">
        <v>1304</v>
      </c>
      <c r="J1" s="1" t="s">
        <v>1305</v>
      </c>
      <c r="K1" s="1" t="s">
        <v>1308</v>
      </c>
      <c r="L1" s="1" t="s">
        <v>1309</v>
      </c>
      <c r="M1" s="1" t="s">
        <v>1310</v>
      </c>
      <c r="N1" t="s">
        <v>73</v>
      </c>
    </row>
    <row r="2" spans="2:14" x14ac:dyDescent="0.25">
      <c r="B2" t="str">
        <f>'Raw Data'!A62</f>
        <v>USA</v>
      </c>
      <c r="C2" s="1">
        <f>'Raw Data'!B62</f>
        <v>686431</v>
      </c>
      <c r="D2" s="1">
        <f>'Raw Data'!C62</f>
        <v>8861</v>
      </c>
      <c r="E2" s="1">
        <f>'Raw Data'!D62</f>
        <v>35578</v>
      </c>
      <c r="F2" s="1">
        <f>'Raw Data'!E62</f>
        <v>961</v>
      </c>
      <c r="G2" s="1">
        <f>'Raw Data'!F62</f>
        <v>58179</v>
      </c>
      <c r="H2" s="1">
        <f>'Raw Data'!G62</f>
        <v>592674</v>
      </c>
      <c r="I2" s="1">
        <f>'Raw Data'!H62</f>
        <v>13380</v>
      </c>
      <c r="J2" s="1">
        <f>'Raw Data'!I62</f>
        <v>2074</v>
      </c>
      <c r="K2" s="1">
        <f>'Raw Data'!J62</f>
        <v>107</v>
      </c>
      <c r="L2" s="1">
        <f>'Raw Data'!K62</f>
        <v>3453558</v>
      </c>
      <c r="M2" s="1">
        <f>'Raw Data'!L62</f>
        <v>10434</v>
      </c>
      <c r="N2" t="str">
        <f>'Raw Data'!M62</f>
        <v>North America</v>
      </c>
    </row>
    <row r="3" spans="2:14" x14ac:dyDescent="0.25">
      <c r="B3" t="str">
        <f>'Raw Data'!A63</f>
        <v>Spain</v>
      </c>
      <c r="C3" s="1">
        <f>'Raw Data'!B63</f>
        <v>188068</v>
      </c>
      <c r="D3" s="1">
        <f>'Raw Data'!C63</f>
        <v>3120</v>
      </c>
      <c r="E3" s="1">
        <f>'Raw Data'!D63</f>
        <v>19478</v>
      </c>
      <c r="F3" s="1">
        <f>'Raw Data'!E63</f>
        <v>163</v>
      </c>
      <c r="G3" s="1">
        <f>'Raw Data'!F63</f>
        <v>74797</v>
      </c>
      <c r="H3" s="1">
        <f>'Raw Data'!G63</f>
        <v>93793</v>
      </c>
      <c r="I3" s="1">
        <f>'Raw Data'!H63</f>
        <v>7371</v>
      </c>
      <c r="J3" s="1">
        <f>'Raw Data'!I63</f>
        <v>4022</v>
      </c>
      <c r="K3" s="1">
        <f>'Raw Data'!J63</f>
        <v>417</v>
      </c>
      <c r="L3" s="1">
        <f>'Raw Data'!K63</f>
        <v>930230</v>
      </c>
      <c r="M3" s="1">
        <f>'Raw Data'!L63</f>
        <v>19896</v>
      </c>
      <c r="N3" t="str">
        <f>'Raw Data'!M63</f>
        <v>Europe</v>
      </c>
    </row>
    <row r="4" spans="2:14" x14ac:dyDescent="0.25">
      <c r="B4" t="str">
        <f>'Raw Data'!A64</f>
        <v>Italy</v>
      </c>
      <c r="C4" s="1">
        <f>'Raw Data'!B64</f>
        <v>172434</v>
      </c>
      <c r="D4" s="1">
        <f>'Raw Data'!C64</f>
        <v>3493</v>
      </c>
      <c r="E4" s="1">
        <f>'Raw Data'!D64</f>
        <v>22745</v>
      </c>
      <c r="F4" s="1">
        <f>'Raw Data'!E64</f>
        <v>575</v>
      </c>
      <c r="G4" s="1">
        <f>'Raw Data'!F64</f>
        <v>42727</v>
      </c>
      <c r="H4" s="1">
        <f>'Raw Data'!G64</f>
        <v>106962</v>
      </c>
      <c r="I4" s="1">
        <f>'Raw Data'!H64</f>
        <v>2812</v>
      </c>
      <c r="J4" s="1">
        <f>'Raw Data'!I64</f>
        <v>2852</v>
      </c>
      <c r="K4" s="1">
        <f>'Raw Data'!J64</f>
        <v>376</v>
      </c>
      <c r="L4" s="1">
        <f>'Raw Data'!K64</f>
        <v>1244108</v>
      </c>
      <c r="M4" s="1">
        <f>'Raw Data'!L64</f>
        <v>20577</v>
      </c>
      <c r="N4" t="str">
        <f>'Raw Data'!M64</f>
        <v>Europe</v>
      </c>
    </row>
    <row r="5" spans="2:14" x14ac:dyDescent="0.25">
      <c r="B5" t="str">
        <f>'Raw Data'!A65</f>
        <v>France</v>
      </c>
      <c r="C5" s="1">
        <f>'Raw Data'!B65</f>
        <v>165027</v>
      </c>
      <c r="D5" s="1">
        <f>'Raw Data'!C65</f>
        <v>0</v>
      </c>
      <c r="E5" s="1">
        <f>'Raw Data'!D65</f>
        <v>17920</v>
      </c>
      <c r="F5" s="1">
        <f>'Raw Data'!E65</f>
        <v>0</v>
      </c>
      <c r="G5" s="1">
        <f>'Raw Data'!F65</f>
        <v>32812</v>
      </c>
      <c r="H5" s="1">
        <f>'Raw Data'!G65</f>
        <v>114295</v>
      </c>
      <c r="I5" s="1">
        <f>'Raw Data'!H65</f>
        <v>6248</v>
      </c>
      <c r="J5" s="1">
        <f>'Raw Data'!I65</f>
        <v>2528</v>
      </c>
      <c r="K5" s="1">
        <f>'Raw Data'!J65</f>
        <v>275</v>
      </c>
      <c r="L5" s="1">
        <f>'Raw Data'!K65</f>
        <v>333807</v>
      </c>
      <c r="M5" s="1">
        <f>'Raw Data'!L65</f>
        <v>5114</v>
      </c>
      <c r="N5" t="str">
        <f>'Raw Data'!M65</f>
        <v>Europe</v>
      </c>
    </row>
    <row r="6" spans="2:14" x14ac:dyDescent="0.25">
      <c r="B6" t="str">
        <f>'Raw Data'!A66</f>
        <v>Germany</v>
      </c>
      <c r="C6" s="1">
        <f>'Raw Data'!B66</f>
        <v>138497</v>
      </c>
      <c r="D6" s="1">
        <f>'Raw Data'!C66</f>
        <v>799</v>
      </c>
      <c r="E6" s="1">
        <f>'Raw Data'!D66</f>
        <v>4193</v>
      </c>
      <c r="F6" s="1">
        <f>'Raw Data'!E66</f>
        <v>141</v>
      </c>
      <c r="G6" s="1">
        <f>'Raw Data'!F66</f>
        <v>81800</v>
      </c>
      <c r="H6" s="1">
        <f>'Raw Data'!G66</f>
        <v>52504</v>
      </c>
      <c r="I6" s="1">
        <f>'Raw Data'!H66</f>
        <v>4288</v>
      </c>
      <c r="J6" s="1">
        <f>'Raw Data'!I66</f>
        <v>1653</v>
      </c>
      <c r="K6" s="1">
        <f>'Raw Data'!J66</f>
        <v>50</v>
      </c>
      <c r="L6" s="1">
        <f>'Raw Data'!K66</f>
        <v>1728357</v>
      </c>
      <c r="M6" s="1">
        <f>'Raw Data'!L66</f>
        <v>20629</v>
      </c>
      <c r="N6" t="str">
        <f>'Raw Data'!M66</f>
        <v>Europe</v>
      </c>
    </row>
    <row r="7" spans="2:14" x14ac:dyDescent="0.25">
      <c r="B7" t="str">
        <f>'Raw Data'!A67</f>
        <v>UK</v>
      </c>
      <c r="C7" s="1">
        <f>'Raw Data'!B67</f>
        <v>108692</v>
      </c>
      <c r="D7" s="1">
        <f>'Raw Data'!C67</f>
        <v>5599</v>
      </c>
      <c r="E7" s="1">
        <f>'Raw Data'!D67</f>
        <v>14576</v>
      </c>
      <c r="F7" s="1">
        <f>'Raw Data'!E67</f>
        <v>847</v>
      </c>
      <c r="G7" s="1" t="str">
        <f>'Raw Data'!F67</f>
        <v>N/A</v>
      </c>
      <c r="H7" s="1">
        <f>'Raw Data'!G67</f>
        <v>93772</v>
      </c>
      <c r="I7" s="1">
        <f>'Raw Data'!H67</f>
        <v>1559</v>
      </c>
      <c r="J7" s="1">
        <f>'Raw Data'!I67</f>
        <v>1601</v>
      </c>
      <c r="K7" s="1">
        <f>'Raw Data'!J67</f>
        <v>215</v>
      </c>
      <c r="L7" s="1">
        <f>'Raw Data'!K67</f>
        <v>438991</v>
      </c>
      <c r="M7" s="1">
        <f>'Raw Data'!L67</f>
        <v>6467</v>
      </c>
      <c r="N7" t="str">
        <f>'Raw Data'!M67</f>
        <v>Europe</v>
      </c>
    </row>
    <row r="8" spans="2:14" x14ac:dyDescent="0.25">
      <c r="B8" t="str">
        <f>'Raw Data'!A273</f>
        <v>China</v>
      </c>
      <c r="C8" s="1">
        <f>'Raw Data'!B273</f>
        <v>82692</v>
      </c>
      <c r="D8" s="1">
        <f>'Raw Data'!C273</f>
        <v>351</v>
      </c>
      <c r="E8" s="1">
        <f>'Raw Data'!D273</f>
        <v>4632</v>
      </c>
      <c r="F8" s="1">
        <f>'Raw Data'!E273</f>
        <v>1290</v>
      </c>
      <c r="G8" s="1">
        <f>'Raw Data'!F273</f>
        <v>77944</v>
      </c>
      <c r="H8" s="1">
        <f>'Raw Data'!G273</f>
        <v>116</v>
      </c>
      <c r="I8" s="1">
        <f>'Raw Data'!H273</f>
        <v>89</v>
      </c>
      <c r="J8" s="1">
        <f>'Raw Data'!I273</f>
        <v>57</v>
      </c>
      <c r="K8" s="1">
        <f>'Raw Data'!J273</f>
        <v>3</v>
      </c>
      <c r="L8" s="1">
        <f>'Raw Data'!K273</f>
        <v>0</v>
      </c>
      <c r="M8" s="1">
        <f>'Raw Data'!L273</f>
        <v>0</v>
      </c>
      <c r="N8" t="str">
        <f>'Raw Data'!M273</f>
        <v>Asia</v>
      </c>
    </row>
    <row r="9" spans="2:14" x14ac:dyDescent="0.25">
      <c r="B9" t="str">
        <f>'Raw Data'!A68</f>
        <v>Iran</v>
      </c>
      <c r="C9" s="1">
        <f>'Raw Data'!B68</f>
        <v>79494</v>
      </c>
      <c r="D9" s="1">
        <f>'Raw Data'!C68</f>
        <v>1499</v>
      </c>
      <c r="E9" s="1">
        <f>'Raw Data'!D68</f>
        <v>4958</v>
      </c>
      <c r="F9" s="1">
        <f>'Raw Data'!E68</f>
        <v>89</v>
      </c>
      <c r="G9" s="1">
        <f>'Raw Data'!F68</f>
        <v>54064</v>
      </c>
      <c r="H9" s="1">
        <f>'Raw Data'!G68</f>
        <v>20472</v>
      </c>
      <c r="I9" s="1">
        <f>'Raw Data'!H68</f>
        <v>3563</v>
      </c>
      <c r="J9" s="1">
        <f>'Raw Data'!I68</f>
        <v>946</v>
      </c>
      <c r="K9" s="1">
        <f>'Raw Data'!J68</f>
        <v>59</v>
      </c>
      <c r="L9" s="1">
        <f>'Raw Data'!K68</f>
        <v>319879</v>
      </c>
      <c r="M9" s="1">
        <f>'Raw Data'!L68</f>
        <v>3808</v>
      </c>
      <c r="N9" t="str">
        <f>'Raw Data'!M68</f>
        <v>Asia</v>
      </c>
    </row>
    <row r="10" spans="2:14" x14ac:dyDescent="0.25">
      <c r="B10" t="str">
        <f>'Raw Data'!A69</f>
        <v>Turkey</v>
      </c>
      <c r="C10" s="1">
        <f>'Raw Data'!B69</f>
        <v>78546</v>
      </c>
      <c r="D10" s="1">
        <f>'Raw Data'!C69</f>
        <v>4353</v>
      </c>
      <c r="E10" s="1">
        <f>'Raw Data'!D69</f>
        <v>1769</v>
      </c>
      <c r="F10" s="1">
        <f>'Raw Data'!E69</f>
        <v>126</v>
      </c>
      <c r="G10" s="1">
        <f>'Raw Data'!F69</f>
        <v>8631</v>
      </c>
      <c r="H10" s="1">
        <f>'Raw Data'!G69</f>
        <v>68146</v>
      </c>
      <c r="I10" s="1">
        <f>'Raw Data'!H69</f>
        <v>1845</v>
      </c>
      <c r="J10" s="1">
        <f>'Raw Data'!I69</f>
        <v>931</v>
      </c>
      <c r="K10" s="1">
        <f>'Raw Data'!J69</f>
        <v>21</v>
      </c>
      <c r="L10" s="1">
        <f>'Raw Data'!K69</f>
        <v>558413</v>
      </c>
      <c r="M10" s="1">
        <f>'Raw Data'!L69</f>
        <v>6621</v>
      </c>
      <c r="N10" t="str">
        <f>'Raw Data'!M69</f>
        <v>Asia</v>
      </c>
    </row>
    <row r="11" spans="2:14" x14ac:dyDescent="0.25">
      <c r="B11" t="str">
        <f>'Raw Data'!A70</f>
        <v>Belgium</v>
      </c>
      <c r="C11" s="1">
        <f>'Raw Data'!B70</f>
        <v>36138</v>
      </c>
      <c r="D11" s="1">
        <f>'Raw Data'!C70</f>
        <v>1329</v>
      </c>
      <c r="E11" s="1">
        <f>'Raw Data'!D70</f>
        <v>5163</v>
      </c>
      <c r="F11" s="1">
        <f>'Raw Data'!E70</f>
        <v>306</v>
      </c>
      <c r="G11" s="1">
        <f>'Raw Data'!F70</f>
        <v>7961</v>
      </c>
      <c r="H11" s="1">
        <f>'Raw Data'!G70</f>
        <v>23014</v>
      </c>
      <c r="I11" s="1">
        <f>'Raw Data'!H70</f>
        <v>1140</v>
      </c>
      <c r="J11" s="1">
        <f>'Raw Data'!I70</f>
        <v>3118</v>
      </c>
      <c r="K11" s="1">
        <f>'Raw Data'!J70</f>
        <v>445</v>
      </c>
      <c r="L11" s="1">
        <f>'Raw Data'!K70</f>
        <v>139387</v>
      </c>
      <c r="M11" s="1">
        <f>'Raw Data'!L70</f>
        <v>12027</v>
      </c>
      <c r="N11" t="str">
        <f>'Raw Data'!M70</f>
        <v>Europe</v>
      </c>
    </row>
    <row r="12" spans="2:14" x14ac:dyDescent="0.25">
      <c r="B12" t="str">
        <f>'Raw Data'!A71</f>
        <v>Russia</v>
      </c>
      <c r="C12" s="1">
        <f>'Raw Data'!B71</f>
        <v>32008</v>
      </c>
      <c r="D12" s="1">
        <f>'Raw Data'!C71</f>
        <v>4070</v>
      </c>
      <c r="E12" s="1">
        <f>'Raw Data'!D71</f>
        <v>273</v>
      </c>
      <c r="F12" s="1">
        <f>'Raw Data'!E71</f>
        <v>41</v>
      </c>
      <c r="G12" s="1">
        <f>'Raw Data'!F71</f>
        <v>2590</v>
      </c>
      <c r="H12" s="1">
        <f>'Raw Data'!G71</f>
        <v>29145</v>
      </c>
      <c r="I12" s="1">
        <f>'Raw Data'!H71</f>
        <v>8</v>
      </c>
      <c r="J12" s="1">
        <f>'Raw Data'!I71</f>
        <v>219</v>
      </c>
      <c r="K12" s="1">
        <f>'Raw Data'!J71</f>
        <v>2</v>
      </c>
      <c r="L12" s="1">
        <f>'Raw Data'!K71</f>
        <v>1718019</v>
      </c>
      <c r="M12" s="1">
        <f>'Raw Data'!L71</f>
        <v>11773</v>
      </c>
      <c r="N12" t="str">
        <f>'Raw Data'!M71</f>
        <v>Europe</v>
      </c>
    </row>
    <row r="13" spans="2:14" x14ac:dyDescent="0.25">
      <c r="B13" t="str">
        <f>'Raw Data'!A72</f>
        <v>Canada</v>
      </c>
      <c r="C13" s="1">
        <f>'Raw Data'!B72</f>
        <v>31642</v>
      </c>
      <c r="D13" s="1">
        <f>'Raw Data'!C72</f>
        <v>1536</v>
      </c>
      <c r="E13" s="1">
        <f>'Raw Data'!D72</f>
        <v>1310</v>
      </c>
      <c r="F13" s="1">
        <f>'Raw Data'!E72</f>
        <v>115</v>
      </c>
      <c r="G13" s="1">
        <f>'Raw Data'!F72</f>
        <v>10325</v>
      </c>
      <c r="H13" s="1">
        <f>'Raw Data'!G72</f>
        <v>20007</v>
      </c>
      <c r="I13" s="1">
        <f>'Raw Data'!H72</f>
        <v>557</v>
      </c>
      <c r="J13" s="1">
        <f>'Raw Data'!I72</f>
        <v>838</v>
      </c>
      <c r="K13" s="1">
        <f>'Raw Data'!J72</f>
        <v>35</v>
      </c>
      <c r="L13" s="1">
        <f>'Raw Data'!K72</f>
        <v>503003</v>
      </c>
      <c r="M13" s="1">
        <f>'Raw Data'!L72</f>
        <v>13327</v>
      </c>
      <c r="N13" t="str">
        <f>'Raw Data'!M72</f>
        <v>North America</v>
      </c>
    </row>
    <row r="14" spans="2:14" x14ac:dyDescent="0.25">
      <c r="B14" t="str">
        <f>'Raw Data'!A73</f>
        <v>Brazil</v>
      </c>
      <c r="C14" s="1">
        <f>'Raw Data'!B73</f>
        <v>30961</v>
      </c>
      <c r="D14" s="1">
        <f>'Raw Data'!C73</f>
        <v>278</v>
      </c>
      <c r="E14" s="1">
        <f>'Raw Data'!D73</f>
        <v>1956</v>
      </c>
      <c r="F14" s="1">
        <f>'Raw Data'!E73</f>
        <v>9</v>
      </c>
      <c r="G14" s="1">
        <f>'Raw Data'!F73</f>
        <v>14026</v>
      </c>
      <c r="H14" s="1">
        <f>'Raw Data'!G73</f>
        <v>14979</v>
      </c>
      <c r="I14" s="1">
        <f>'Raw Data'!H73</f>
        <v>6634</v>
      </c>
      <c r="J14" s="1">
        <f>'Raw Data'!I73</f>
        <v>146</v>
      </c>
      <c r="K14" s="1">
        <f>'Raw Data'!J73</f>
        <v>9</v>
      </c>
      <c r="L14" s="1">
        <f>'Raw Data'!K73</f>
        <v>62985</v>
      </c>
      <c r="M14" s="1">
        <f>'Raw Data'!L73</f>
        <v>296</v>
      </c>
      <c r="N14" t="str">
        <f>'Raw Data'!M73</f>
        <v>South America</v>
      </c>
    </row>
    <row r="15" spans="2:14" x14ac:dyDescent="0.25">
      <c r="B15" t="str">
        <f>'Raw Data'!A74</f>
        <v>Netherlands</v>
      </c>
      <c r="C15" s="1">
        <f>'Raw Data'!B74</f>
        <v>30449</v>
      </c>
      <c r="D15" s="1">
        <f>'Raw Data'!C74</f>
        <v>1235</v>
      </c>
      <c r="E15" s="1">
        <f>'Raw Data'!D74</f>
        <v>3459</v>
      </c>
      <c r="F15" s="1">
        <f>'Raw Data'!E74</f>
        <v>144</v>
      </c>
      <c r="G15" s="1">
        <f>'Raw Data'!F74</f>
        <v>250</v>
      </c>
      <c r="H15" s="1">
        <f>'Raw Data'!G74</f>
        <v>26740</v>
      </c>
      <c r="I15" s="1">
        <f>'Raw Data'!H74</f>
        <v>1279</v>
      </c>
      <c r="J15" s="1">
        <f>'Raw Data'!I74</f>
        <v>1777</v>
      </c>
      <c r="K15" s="1">
        <f>'Raw Data'!J74</f>
        <v>202</v>
      </c>
      <c r="L15" s="1">
        <f>'Raw Data'!K74</f>
        <v>154911</v>
      </c>
      <c r="M15" s="1">
        <f>'Raw Data'!L74</f>
        <v>9041</v>
      </c>
      <c r="N15" t="str">
        <f>'Raw Data'!M74</f>
        <v>Europe</v>
      </c>
    </row>
    <row r="16" spans="2:14" x14ac:dyDescent="0.25">
      <c r="B16" t="str">
        <f>'Raw Data'!A75</f>
        <v>Switzerland</v>
      </c>
      <c r="C16" s="1">
        <f>'Raw Data'!B75</f>
        <v>27078</v>
      </c>
      <c r="D16" s="1">
        <f>'Raw Data'!C75</f>
        <v>346</v>
      </c>
      <c r="E16" s="1">
        <f>'Raw Data'!D75</f>
        <v>1325</v>
      </c>
      <c r="F16" s="1">
        <f>'Raw Data'!E75</f>
        <v>44</v>
      </c>
      <c r="G16" s="1">
        <f>'Raw Data'!F75</f>
        <v>16400</v>
      </c>
      <c r="H16" s="1">
        <f>'Raw Data'!G75</f>
        <v>9353</v>
      </c>
      <c r="I16" s="1">
        <f>'Raw Data'!H75</f>
        <v>386</v>
      </c>
      <c r="J16" s="1">
        <f>'Raw Data'!I75</f>
        <v>3129</v>
      </c>
      <c r="K16" s="1">
        <f>'Raw Data'!J75</f>
        <v>153</v>
      </c>
      <c r="L16" s="1">
        <f>'Raw Data'!K75</f>
        <v>206400</v>
      </c>
      <c r="M16" s="1">
        <f>'Raw Data'!L75</f>
        <v>23849</v>
      </c>
      <c r="N16" t="str">
        <f>'Raw Data'!M75</f>
        <v>Europe</v>
      </c>
    </row>
    <row r="17" spans="2:14" x14ac:dyDescent="0.25">
      <c r="B17" t="str">
        <f>'Raw Data'!A76</f>
        <v>Portugal</v>
      </c>
      <c r="C17" s="1">
        <f>'Raw Data'!B76</f>
        <v>19022</v>
      </c>
      <c r="D17" s="1">
        <f>'Raw Data'!C76</f>
        <v>181</v>
      </c>
      <c r="E17" s="1">
        <f>'Raw Data'!D76</f>
        <v>657</v>
      </c>
      <c r="F17" s="1">
        <f>'Raw Data'!E76</f>
        <v>28</v>
      </c>
      <c r="G17" s="1">
        <f>'Raw Data'!F76</f>
        <v>519</v>
      </c>
      <c r="H17" s="1">
        <f>'Raw Data'!G76</f>
        <v>17846</v>
      </c>
      <c r="I17" s="1">
        <f>'Raw Data'!H76</f>
        <v>222</v>
      </c>
      <c r="J17" s="1">
        <f>'Raw Data'!I76</f>
        <v>1866</v>
      </c>
      <c r="K17" s="1">
        <f>'Raw Data'!J76</f>
        <v>64</v>
      </c>
      <c r="L17" s="1">
        <f>'Raw Data'!K76</f>
        <v>221049</v>
      </c>
      <c r="M17" s="1">
        <f>'Raw Data'!L76</f>
        <v>21678</v>
      </c>
      <c r="N17" t="str">
        <f>'Raw Data'!M76</f>
        <v>Europe</v>
      </c>
    </row>
    <row r="18" spans="2:14" x14ac:dyDescent="0.25">
      <c r="B18" t="str">
        <f>'Raw Data'!A77</f>
        <v>Austria</v>
      </c>
      <c r="C18" s="1">
        <f>'Raw Data'!B77</f>
        <v>14579</v>
      </c>
      <c r="D18" s="1">
        <f>'Raw Data'!C77</f>
        <v>103</v>
      </c>
      <c r="E18" s="1">
        <f>'Raw Data'!D77</f>
        <v>410</v>
      </c>
      <c r="F18" s="1">
        <f>'Raw Data'!E77</f>
        <v>0</v>
      </c>
      <c r="G18" s="1">
        <f>'Raw Data'!F77</f>
        <v>9704</v>
      </c>
      <c r="H18" s="1">
        <f>'Raw Data'!G77</f>
        <v>4465</v>
      </c>
      <c r="I18" s="1">
        <f>'Raw Data'!H77</f>
        <v>227</v>
      </c>
      <c r="J18" s="1">
        <f>'Raw Data'!I77</f>
        <v>1619</v>
      </c>
      <c r="K18" s="1">
        <f>'Raw Data'!J77</f>
        <v>46</v>
      </c>
      <c r="L18" s="1">
        <f>'Raw Data'!K77</f>
        <v>169272</v>
      </c>
      <c r="M18" s="1">
        <f>'Raw Data'!L77</f>
        <v>18795</v>
      </c>
      <c r="N18" t="str">
        <f>'Raw Data'!M77</f>
        <v>Europe</v>
      </c>
    </row>
    <row r="19" spans="2:14" x14ac:dyDescent="0.25">
      <c r="B19" t="str">
        <f>'Raw Data'!A78</f>
        <v>Ireland</v>
      </c>
      <c r="C19" s="1">
        <f>'Raw Data'!B78</f>
        <v>13980</v>
      </c>
      <c r="D19" s="1">
        <f>'Raw Data'!C78</f>
        <v>709</v>
      </c>
      <c r="E19" s="1">
        <f>'Raw Data'!D78</f>
        <v>530</v>
      </c>
      <c r="F19" s="1">
        <f>'Raw Data'!E78</f>
        <v>44</v>
      </c>
      <c r="G19" s="1">
        <f>'Raw Data'!F78</f>
        <v>77</v>
      </c>
      <c r="H19" s="1">
        <f>'Raw Data'!G78</f>
        <v>13373</v>
      </c>
      <c r="I19" s="1">
        <f>'Raw Data'!H78</f>
        <v>156</v>
      </c>
      <c r="J19" s="1">
        <f>'Raw Data'!I78</f>
        <v>2831</v>
      </c>
      <c r="K19" s="1">
        <f>'Raw Data'!J78</f>
        <v>107</v>
      </c>
      <c r="L19" s="1">
        <f>'Raw Data'!K78</f>
        <v>90646</v>
      </c>
      <c r="M19" s="1">
        <f>'Raw Data'!L78</f>
        <v>18358</v>
      </c>
      <c r="N19" t="str">
        <f>'Raw Data'!M78</f>
        <v>Europe</v>
      </c>
    </row>
    <row r="20" spans="2:14" x14ac:dyDescent="0.25">
      <c r="B20" t="str">
        <f>'Raw Data'!A79</f>
        <v>India</v>
      </c>
      <c r="C20" s="1">
        <f>'Raw Data'!B79</f>
        <v>13835</v>
      </c>
      <c r="D20" s="1">
        <f>'Raw Data'!C79</f>
        <v>405</v>
      </c>
      <c r="E20" s="1">
        <f>'Raw Data'!D79</f>
        <v>452</v>
      </c>
      <c r="F20" s="1">
        <f>'Raw Data'!E79</f>
        <v>4</v>
      </c>
      <c r="G20" s="1">
        <f>'Raw Data'!F79</f>
        <v>1777</v>
      </c>
      <c r="H20" s="1">
        <f>'Raw Data'!G79</f>
        <v>11606</v>
      </c>
      <c r="I20" s="1">
        <f>'Raw Data'!H79</f>
        <v>0</v>
      </c>
      <c r="J20" s="1">
        <f>'Raw Data'!I79</f>
        <v>10</v>
      </c>
      <c r="K20" s="1">
        <f>'Raw Data'!J79</f>
        <v>0.3</v>
      </c>
      <c r="L20" s="1">
        <f>'Raw Data'!K79</f>
        <v>302956</v>
      </c>
      <c r="M20" s="1">
        <f>'Raw Data'!L79</f>
        <v>220</v>
      </c>
      <c r="N20" t="str">
        <f>'Raw Data'!M79</f>
        <v>Asia</v>
      </c>
    </row>
    <row r="21" spans="2:14" x14ac:dyDescent="0.25">
      <c r="B21" t="str">
        <f>'Raw Data'!A80</f>
        <v>Peru</v>
      </c>
      <c r="C21" s="1">
        <f>'Raw Data'!B80</f>
        <v>13489</v>
      </c>
      <c r="D21" s="1">
        <f>'Raw Data'!C80</f>
        <v>998</v>
      </c>
      <c r="E21" s="1">
        <f>'Raw Data'!D80</f>
        <v>300</v>
      </c>
      <c r="F21" s="1">
        <f>'Raw Data'!E80</f>
        <v>26</v>
      </c>
      <c r="G21" s="1">
        <f>'Raw Data'!F80</f>
        <v>6120</v>
      </c>
      <c r="H21" s="1">
        <f>'Raw Data'!G80</f>
        <v>7069</v>
      </c>
      <c r="I21" s="1">
        <f>'Raw Data'!H80</f>
        <v>169</v>
      </c>
      <c r="J21" s="1">
        <f>'Raw Data'!I80</f>
        <v>409</v>
      </c>
      <c r="K21" s="1">
        <f>'Raw Data'!J80</f>
        <v>9</v>
      </c>
      <c r="L21" s="1">
        <f>'Raw Data'!K80</f>
        <v>121468</v>
      </c>
      <c r="M21" s="1">
        <f>'Raw Data'!L80</f>
        <v>3684</v>
      </c>
      <c r="N21" t="str">
        <f>'Raw Data'!M80</f>
        <v>South America</v>
      </c>
    </row>
    <row r="22" spans="2:14" x14ac:dyDescent="0.25">
      <c r="B22" t="str">
        <f>'Raw Data'!A81</f>
        <v>Sweden</v>
      </c>
      <c r="C22" s="1">
        <f>'Raw Data'!B81</f>
        <v>13216</v>
      </c>
      <c r="D22" s="1">
        <f>'Raw Data'!C81</f>
        <v>676</v>
      </c>
      <c r="E22" s="1">
        <f>'Raw Data'!D81</f>
        <v>1400</v>
      </c>
      <c r="F22" s="1">
        <f>'Raw Data'!E81</f>
        <v>67</v>
      </c>
      <c r="G22" s="1">
        <f>'Raw Data'!F81</f>
        <v>550</v>
      </c>
      <c r="H22" s="1">
        <f>'Raw Data'!G81</f>
        <v>11266</v>
      </c>
      <c r="I22" s="1">
        <f>'Raw Data'!H81</f>
        <v>482</v>
      </c>
      <c r="J22" s="1">
        <f>'Raw Data'!I81</f>
        <v>1309</v>
      </c>
      <c r="K22" s="1">
        <f>'Raw Data'!J81</f>
        <v>139</v>
      </c>
      <c r="L22" s="1">
        <f>'Raw Data'!K81</f>
        <v>74600</v>
      </c>
      <c r="M22" s="1">
        <f>'Raw Data'!L81</f>
        <v>7387</v>
      </c>
      <c r="N22" t="str">
        <f>'Raw Data'!M81</f>
        <v>Europe</v>
      </c>
    </row>
    <row r="23" spans="2:14" x14ac:dyDescent="0.25">
      <c r="B23" t="str">
        <f>'Raw Data'!A82</f>
        <v>Israel</v>
      </c>
      <c r="C23" s="1">
        <f>'Raw Data'!B82</f>
        <v>12982</v>
      </c>
      <c r="D23" s="1">
        <f>'Raw Data'!C82</f>
        <v>224</v>
      </c>
      <c r="E23" s="1">
        <f>'Raw Data'!D82</f>
        <v>151</v>
      </c>
      <c r="F23" s="1">
        <f>'Raw Data'!E82</f>
        <v>9</v>
      </c>
      <c r="G23" s="1">
        <f>'Raw Data'!F82</f>
        <v>3126</v>
      </c>
      <c r="H23" s="1">
        <f>'Raw Data'!G82</f>
        <v>9705</v>
      </c>
      <c r="I23" s="1">
        <f>'Raw Data'!H82</f>
        <v>168</v>
      </c>
      <c r="J23" s="1">
        <f>'Raw Data'!I82</f>
        <v>1500</v>
      </c>
      <c r="K23" s="1">
        <f>'Raw Data'!J82</f>
        <v>17</v>
      </c>
      <c r="L23" s="1">
        <f>'Raw Data'!K82</f>
        <v>187250</v>
      </c>
      <c r="M23" s="1">
        <f>'Raw Data'!L82</f>
        <v>21634</v>
      </c>
      <c r="N23" t="str">
        <f>'Raw Data'!M82</f>
        <v>Asia</v>
      </c>
    </row>
    <row r="24" spans="2:14" x14ac:dyDescent="0.25">
      <c r="B24" t="str">
        <f>'Raw Data'!A83</f>
        <v>S. Korea</v>
      </c>
      <c r="C24" s="1">
        <f>'Raw Data'!B83</f>
        <v>10635</v>
      </c>
      <c r="D24" s="1">
        <f>'Raw Data'!C83</f>
        <v>22</v>
      </c>
      <c r="E24" s="1">
        <f>'Raw Data'!D83</f>
        <v>230</v>
      </c>
      <c r="F24" s="1">
        <f>'Raw Data'!E83</f>
        <v>1</v>
      </c>
      <c r="G24" s="1">
        <f>'Raw Data'!F83</f>
        <v>7829</v>
      </c>
      <c r="H24" s="1">
        <f>'Raw Data'!G83</f>
        <v>2576</v>
      </c>
      <c r="I24" s="1">
        <f>'Raw Data'!H83</f>
        <v>55</v>
      </c>
      <c r="J24" s="1">
        <f>'Raw Data'!I83</f>
        <v>207</v>
      </c>
      <c r="K24" s="1">
        <f>'Raw Data'!J83</f>
        <v>4</v>
      </c>
      <c r="L24" s="1">
        <f>'Raw Data'!K83</f>
        <v>546463</v>
      </c>
      <c r="M24" s="1">
        <f>'Raw Data'!L83</f>
        <v>10659</v>
      </c>
      <c r="N24" t="str">
        <f>'Raw Data'!M83</f>
        <v>Asia</v>
      </c>
    </row>
    <row r="25" spans="2:14" x14ac:dyDescent="0.25">
      <c r="B25" t="str">
        <f>'Raw Data'!A84</f>
        <v>Chile</v>
      </c>
      <c r="C25" s="1">
        <f>'Raw Data'!B84</f>
        <v>9252</v>
      </c>
      <c r="D25" s="1">
        <f>'Raw Data'!C84</f>
        <v>445</v>
      </c>
      <c r="E25" s="1">
        <f>'Raw Data'!D84</f>
        <v>116</v>
      </c>
      <c r="F25" s="1">
        <f>'Raw Data'!E84</f>
        <v>11</v>
      </c>
      <c r="G25" s="1">
        <f>'Raw Data'!F84</f>
        <v>3299</v>
      </c>
      <c r="H25" s="1">
        <f>'Raw Data'!G84</f>
        <v>5837</v>
      </c>
      <c r="I25" s="1">
        <f>'Raw Data'!H84</f>
        <v>384</v>
      </c>
      <c r="J25" s="1">
        <f>'Raw Data'!I84</f>
        <v>484</v>
      </c>
      <c r="K25" s="1">
        <f>'Raw Data'!J84</f>
        <v>6</v>
      </c>
      <c r="L25" s="1">
        <f>'Raw Data'!K84</f>
        <v>103873</v>
      </c>
      <c r="M25" s="1">
        <f>'Raw Data'!L84</f>
        <v>5434</v>
      </c>
      <c r="N25" t="str">
        <f>'Raw Data'!M84</f>
        <v>South America</v>
      </c>
    </row>
    <row r="26" spans="2:14" x14ac:dyDescent="0.25">
      <c r="B26" t="str">
        <f>'Raw Data'!A85</f>
        <v>Japan</v>
      </c>
      <c r="C26" s="1">
        <f>'Raw Data'!B85</f>
        <v>9231</v>
      </c>
      <c r="D26" s="1">
        <f>'Raw Data'!C85</f>
        <v>0</v>
      </c>
      <c r="E26" s="1">
        <f>'Raw Data'!D85</f>
        <v>190</v>
      </c>
      <c r="F26" s="1">
        <f>'Raw Data'!E85</f>
        <v>0</v>
      </c>
      <c r="G26" s="1">
        <f>'Raw Data'!F85</f>
        <v>935</v>
      </c>
      <c r="H26" s="1">
        <f>'Raw Data'!G85</f>
        <v>8106</v>
      </c>
      <c r="I26" s="1">
        <f>'Raw Data'!H85</f>
        <v>193</v>
      </c>
      <c r="J26" s="1">
        <f>'Raw Data'!I85</f>
        <v>73</v>
      </c>
      <c r="K26" s="1">
        <f>'Raw Data'!J85</f>
        <v>2</v>
      </c>
      <c r="L26" s="1">
        <f>'Raw Data'!K85</f>
        <v>100703</v>
      </c>
      <c r="M26" s="1">
        <f>'Raw Data'!L85</f>
        <v>796</v>
      </c>
      <c r="N26" t="str">
        <f>'Raw Data'!M85</f>
        <v>Asia</v>
      </c>
    </row>
    <row r="27" spans="2:14" x14ac:dyDescent="0.25">
      <c r="B27" t="str">
        <f>'Raw Data'!A86</f>
        <v>Poland</v>
      </c>
      <c r="C27" s="1">
        <f>'Raw Data'!B86</f>
        <v>8379</v>
      </c>
      <c r="D27" s="1">
        <f>'Raw Data'!C86</f>
        <v>461</v>
      </c>
      <c r="E27" s="1">
        <f>'Raw Data'!D86</f>
        <v>332</v>
      </c>
      <c r="F27" s="1">
        <f>'Raw Data'!E86</f>
        <v>18</v>
      </c>
      <c r="G27" s="1">
        <f>'Raw Data'!F86</f>
        <v>866</v>
      </c>
      <c r="H27" s="1">
        <f>'Raw Data'!G86</f>
        <v>7181</v>
      </c>
      <c r="I27" s="1">
        <f>'Raw Data'!H86</f>
        <v>160</v>
      </c>
      <c r="J27" s="1">
        <f>'Raw Data'!I86</f>
        <v>221</v>
      </c>
      <c r="K27" s="1">
        <f>'Raw Data'!J86</f>
        <v>9</v>
      </c>
      <c r="L27" s="1">
        <f>'Raw Data'!K86</f>
        <v>179654</v>
      </c>
      <c r="M27" s="1">
        <f>'Raw Data'!L86</f>
        <v>4747</v>
      </c>
      <c r="N27" t="str">
        <f>'Raw Data'!M86</f>
        <v>Europe</v>
      </c>
    </row>
    <row r="28" spans="2:14" x14ac:dyDescent="0.25">
      <c r="B28" t="str">
        <f>'Raw Data'!A87</f>
        <v>Ecuador</v>
      </c>
      <c r="C28" s="1">
        <f>'Raw Data'!B87</f>
        <v>8225</v>
      </c>
      <c r="D28" s="1">
        <f>'Raw Data'!C87</f>
        <v>0</v>
      </c>
      <c r="E28" s="1">
        <f>'Raw Data'!D87</f>
        <v>403</v>
      </c>
      <c r="F28" s="1">
        <f>'Raw Data'!E87</f>
        <v>0</v>
      </c>
      <c r="G28" s="1">
        <f>'Raw Data'!F87</f>
        <v>838</v>
      </c>
      <c r="H28" s="1">
        <f>'Raw Data'!G87</f>
        <v>6984</v>
      </c>
      <c r="I28" s="1">
        <f>'Raw Data'!H87</f>
        <v>168</v>
      </c>
      <c r="J28" s="1">
        <f>'Raw Data'!I87</f>
        <v>466</v>
      </c>
      <c r="K28" s="1">
        <f>'Raw Data'!J87</f>
        <v>23</v>
      </c>
      <c r="L28" s="1">
        <f>'Raw Data'!K87</f>
        <v>27868</v>
      </c>
      <c r="M28" s="1">
        <f>'Raw Data'!L87</f>
        <v>1580</v>
      </c>
      <c r="N28" t="str">
        <f>'Raw Data'!M87</f>
        <v>South America</v>
      </c>
    </row>
    <row r="29" spans="2:14" x14ac:dyDescent="0.25">
      <c r="B29" t="str">
        <f>'Raw Data'!A88</f>
        <v>Romania</v>
      </c>
      <c r="C29" s="1">
        <f>'Raw Data'!B88</f>
        <v>8067</v>
      </c>
      <c r="D29" s="1">
        <f>'Raw Data'!C88</f>
        <v>360</v>
      </c>
      <c r="E29" s="1">
        <f>'Raw Data'!D88</f>
        <v>411</v>
      </c>
      <c r="F29" s="1">
        <f>'Raw Data'!E88</f>
        <v>19</v>
      </c>
      <c r="G29" s="1">
        <f>'Raw Data'!F88</f>
        <v>1508</v>
      </c>
      <c r="H29" s="1">
        <f>'Raw Data'!G88</f>
        <v>6148</v>
      </c>
      <c r="I29" s="1">
        <f>'Raw Data'!H88</f>
        <v>258</v>
      </c>
      <c r="J29" s="1">
        <f>'Raw Data'!I88</f>
        <v>419</v>
      </c>
      <c r="K29" s="1">
        <f>'Raw Data'!J88</f>
        <v>21</v>
      </c>
      <c r="L29" s="1">
        <f>'Raw Data'!K88</f>
        <v>85805</v>
      </c>
      <c r="M29" s="1">
        <f>'Raw Data'!L88</f>
        <v>4460</v>
      </c>
      <c r="N29" t="str">
        <f>'Raw Data'!M88</f>
        <v>Europe</v>
      </c>
    </row>
    <row r="30" spans="2:14" x14ac:dyDescent="0.25">
      <c r="B30" t="str">
        <f>'Raw Data'!A89</f>
        <v>Saudi Arabia</v>
      </c>
      <c r="C30" s="1">
        <f>'Raw Data'!B89</f>
        <v>7142</v>
      </c>
      <c r="D30" s="1">
        <f>'Raw Data'!C89</f>
        <v>762</v>
      </c>
      <c r="E30" s="1">
        <f>'Raw Data'!D89</f>
        <v>87</v>
      </c>
      <c r="F30" s="1">
        <f>'Raw Data'!E89</f>
        <v>4</v>
      </c>
      <c r="G30" s="1">
        <f>'Raw Data'!F89</f>
        <v>1049</v>
      </c>
      <c r="H30" s="1">
        <f>'Raw Data'!G89</f>
        <v>6006</v>
      </c>
      <c r="I30" s="1">
        <f>'Raw Data'!H89</f>
        <v>74</v>
      </c>
      <c r="J30" s="1">
        <f>'Raw Data'!I89</f>
        <v>205</v>
      </c>
      <c r="K30" s="1">
        <f>'Raw Data'!J89</f>
        <v>2</v>
      </c>
      <c r="L30" s="1">
        <f>'Raw Data'!K89</f>
        <v>150000</v>
      </c>
      <c r="M30" s="1">
        <f>'Raw Data'!L89</f>
        <v>4309</v>
      </c>
      <c r="N30" t="str">
        <f>'Raw Data'!M89</f>
        <v>Asia</v>
      </c>
    </row>
    <row r="31" spans="2:14" x14ac:dyDescent="0.25">
      <c r="B31" t="str">
        <f>'Raw Data'!A90</f>
        <v>Denmark</v>
      </c>
      <c r="C31" s="1">
        <f>'Raw Data'!B90</f>
        <v>7073</v>
      </c>
      <c r="D31" s="1">
        <f>'Raw Data'!C90</f>
        <v>194</v>
      </c>
      <c r="E31" s="1">
        <f>'Raw Data'!D90</f>
        <v>336</v>
      </c>
      <c r="F31" s="1">
        <f>'Raw Data'!E90</f>
        <v>15</v>
      </c>
      <c r="G31" s="1">
        <f>'Raw Data'!F90</f>
        <v>3389</v>
      </c>
      <c r="H31" s="1">
        <f>'Raw Data'!G90</f>
        <v>3348</v>
      </c>
      <c r="I31" s="1">
        <f>'Raw Data'!H90</f>
        <v>93</v>
      </c>
      <c r="J31" s="1">
        <f>'Raw Data'!I90</f>
        <v>1221</v>
      </c>
      <c r="K31" s="1">
        <f>'Raw Data'!J90</f>
        <v>58</v>
      </c>
      <c r="L31" s="1">
        <f>'Raw Data'!K90</f>
        <v>87024</v>
      </c>
      <c r="M31" s="1">
        <f>'Raw Data'!L90</f>
        <v>15024</v>
      </c>
      <c r="N31" t="str">
        <f>'Raw Data'!M90</f>
        <v>Europe</v>
      </c>
    </row>
    <row r="32" spans="2:14" x14ac:dyDescent="0.25">
      <c r="B32" t="str">
        <f>'Raw Data'!A91</f>
        <v>Pakistan</v>
      </c>
      <c r="C32" s="1">
        <f>'Raw Data'!B91</f>
        <v>7025</v>
      </c>
      <c r="D32" s="1">
        <f>'Raw Data'!C91</f>
        <v>106</v>
      </c>
      <c r="E32" s="1">
        <f>'Raw Data'!D91</f>
        <v>135</v>
      </c>
      <c r="F32" s="1">
        <f>'Raw Data'!E91</f>
        <v>7</v>
      </c>
      <c r="G32" s="1">
        <f>'Raw Data'!F91</f>
        <v>1765</v>
      </c>
      <c r="H32" s="1">
        <f>'Raw Data'!G91</f>
        <v>5125</v>
      </c>
      <c r="I32" s="1">
        <f>'Raw Data'!H91</f>
        <v>46</v>
      </c>
      <c r="J32" s="1">
        <f>'Raw Data'!I91</f>
        <v>32</v>
      </c>
      <c r="K32" s="1">
        <f>'Raw Data'!J91</f>
        <v>0.6</v>
      </c>
      <c r="L32" s="1">
        <f>'Raw Data'!K91</f>
        <v>84704</v>
      </c>
      <c r="M32" s="1">
        <f>'Raw Data'!L91</f>
        <v>383</v>
      </c>
      <c r="N32" t="str">
        <f>'Raw Data'!M91</f>
        <v>Asia</v>
      </c>
    </row>
    <row r="33" spans="2:14" x14ac:dyDescent="0.25">
      <c r="B33" t="str">
        <f>'Raw Data'!A92</f>
        <v>Norway</v>
      </c>
      <c r="C33" s="1">
        <f>'Raw Data'!B92</f>
        <v>6937</v>
      </c>
      <c r="D33" s="1">
        <f>'Raw Data'!C92</f>
        <v>32</v>
      </c>
      <c r="E33" s="1">
        <f>'Raw Data'!D92</f>
        <v>161</v>
      </c>
      <c r="F33" s="1">
        <f>'Raw Data'!E92</f>
        <v>9</v>
      </c>
      <c r="G33" s="1">
        <f>'Raw Data'!F92</f>
        <v>32</v>
      </c>
      <c r="H33" s="1">
        <f>'Raw Data'!G92</f>
        <v>6744</v>
      </c>
      <c r="I33" s="1">
        <f>'Raw Data'!H92</f>
        <v>63</v>
      </c>
      <c r="J33" s="1">
        <f>'Raw Data'!I92</f>
        <v>1280</v>
      </c>
      <c r="K33" s="1">
        <f>'Raw Data'!J92</f>
        <v>30</v>
      </c>
      <c r="L33" s="1">
        <f>'Raw Data'!K92</f>
        <v>136236</v>
      </c>
      <c r="M33" s="1">
        <f>'Raw Data'!L92</f>
        <v>25130</v>
      </c>
      <c r="N33" t="str">
        <f>'Raw Data'!M92</f>
        <v>Europe</v>
      </c>
    </row>
    <row r="34" spans="2:14" x14ac:dyDescent="0.25">
      <c r="B34" t="str">
        <f>'Raw Data'!A93</f>
        <v>Australia</v>
      </c>
      <c r="C34" s="1">
        <f>'Raw Data'!B93</f>
        <v>6526</v>
      </c>
      <c r="D34" s="1">
        <f>'Raw Data'!C93</f>
        <v>58</v>
      </c>
      <c r="E34" s="1">
        <f>'Raw Data'!D93</f>
        <v>65</v>
      </c>
      <c r="F34" s="1">
        <f>'Raw Data'!E93</f>
        <v>2</v>
      </c>
      <c r="G34" s="1">
        <f>'Raw Data'!F93</f>
        <v>3821</v>
      </c>
      <c r="H34" s="1">
        <f>'Raw Data'!G93</f>
        <v>2640</v>
      </c>
      <c r="I34" s="1">
        <f>'Raw Data'!H93</f>
        <v>60</v>
      </c>
      <c r="J34" s="1">
        <f>'Raw Data'!I93</f>
        <v>256</v>
      </c>
      <c r="K34" s="1">
        <f>'Raw Data'!J93</f>
        <v>3</v>
      </c>
      <c r="L34" s="1">
        <f>'Raw Data'!K93</f>
        <v>391530</v>
      </c>
      <c r="M34" s="1">
        <f>'Raw Data'!L93</f>
        <v>15354</v>
      </c>
      <c r="N34" t="str">
        <f>'Raw Data'!M93</f>
        <v>Australia/Oceania</v>
      </c>
    </row>
    <row r="35" spans="2:14" x14ac:dyDescent="0.25">
      <c r="B35" t="str">
        <f>'Raw Data'!A94</f>
        <v>Czechia</v>
      </c>
      <c r="C35" s="1">
        <f>'Raw Data'!B94</f>
        <v>6499</v>
      </c>
      <c r="D35" s="1">
        <f>'Raw Data'!C94</f>
        <v>66</v>
      </c>
      <c r="E35" s="1">
        <f>'Raw Data'!D94</f>
        <v>173</v>
      </c>
      <c r="F35" s="1">
        <f>'Raw Data'!E94</f>
        <v>4</v>
      </c>
      <c r="G35" s="1">
        <f>'Raw Data'!F94</f>
        <v>1174</v>
      </c>
      <c r="H35" s="1">
        <f>'Raw Data'!G94</f>
        <v>5152</v>
      </c>
      <c r="I35" s="1">
        <f>'Raw Data'!H94</f>
        <v>82</v>
      </c>
      <c r="J35" s="1">
        <f>'Raw Data'!I94</f>
        <v>607</v>
      </c>
      <c r="K35" s="1">
        <f>'Raw Data'!J94</f>
        <v>16</v>
      </c>
      <c r="L35" s="1">
        <f>'Raw Data'!K94</f>
        <v>154307</v>
      </c>
      <c r="M35" s="1">
        <f>'Raw Data'!L94</f>
        <v>14409</v>
      </c>
      <c r="N35" t="str">
        <f>'Raw Data'!M94</f>
        <v>Europe</v>
      </c>
    </row>
    <row r="36" spans="2:14" x14ac:dyDescent="0.25">
      <c r="B36" t="str">
        <f>'Raw Data'!A95</f>
        <v>Mexico</v>
      </c>
      <c r="C36" s="1">
        <f>'Raw Data'!B95</f>
        <v>6297</v>
      </c>
      <c r="D36" s="1">
        <f>'Raw Data'!C95</f>
        <v>450</v>
      </c>
      <c r="E36" s="1">
        <f>'Raw Data'!D95</f>
        <v>486</v>
      </c>
      <c r="F36" s="1">
        <f>'Raw Data'!E95</f>
        <v>37</v>
      </c>
      <c r="G36" s="1">
        <f>'Raw Data'!F95</f>
        <v>2125</v>
      </c>
      <c r="H36" s="1">
        <f>'Raw Data'!G95</f>
        <v>3686</v>
      </c>
      <c r="I36" s="1">
        <f>'Raw Data'!H95</f>
        <v>207</v>
      </c>
      <c r="J36" s="1">
        <f>'Raw Data'!I95</f>
        <v>49</v>
      </c>
      <c r="K36" s="1">
        <f>'Raw Data'!J95</f>
        <v>4</v>
      </c>
      <c r="L36" s="1">
        <f>'Raw Data'!K95</f>
        <v>40091</v>
      </c>
      <c r="M36" s="1">
        <f>'Raw Data'!L95</f>
        <v>311</v>
      </c>
      <c r="N36" t="str">
        <f>'Raw Data'!M95</f>
        <v>North America</v>
      </c>
    </row>
    <row r="37" spans="2:14" x14ac:dyDescent="0.25">
      <c r="B37" t="str">
        <f>'Raw Data'!A96</f>
        <v>Indonesia</v>
      </c>
      <c r="C37" s="1">
        <f>'Raw Data'!B96</f>
        <v>5923</v>
      </c>
      <c r="D37" s="1">
        <f>'Raw Data'!C96</f>
        <v>407</v>
      </c>
      <c r="E37" s="1">
        <f>'Raw Data'!D96</f>
        <v>520</v>
      </c>
      <c r="F37" s="1">
        <f>'Raw Data'!E96</f>
        <v>24</v>
      </c>
      <c r="G37" s="1">
        <f>'Raw Data'!F96</f>
        <v>607</v>
      </c>
      <c r="H37" s="1">
        <f>'Raw Data'!G96</f>
        <v>4796</v>
      </c>
      <c r="I37" s="1">
        <f>'Raw Data'!H96</f>
        <v>0</v>
      </c>
      <c r="J37" s="1">
        <f>'Raw Data'!I96</f>
        <v>22</v>
      </c>
      <c r="K37" s="1">
        <f>'Raw Data'!J96</f>
        <v>2</v>
      </c>
      <c r="L37" s="1">
        <f>'Raw Data'!K96</f>
        <v>37134</v>
      </c>
      <c r="M37" s="1">
        <f>'Raw Data'!L96</f>
        <v>136</v>
      </c>
      <c r="N37" t="str">
        <f>'Raw Data'!M96</f>
        <v>Asia</v>
      </c>
    </row>
    <row r="38" spans="2:14" x14ac:dyDescent="0.25">
      <c r="B38" t="str">
        <f>'Raw Data'!A97</f>
        <v>Philippines</v>
      </c>
      <c r="C38" s="1">
        <f>'Raw Data'!B97</f>
        <v>5878</v>
      </c>
      <c r="D38" s="1">
        <f>'Raw Data'!C97</f>
        <v>218</v>
      </c>
      <c r="E38" s="1">
        <f>'Raw Data'!D97</f>
        <v>387</v>
      </c>
      <c r="F38" s="1">
        <f>'Raw Data'!E97</f>
        <v>25</v>
      </c>
      <c r="G38" s="1">
        <f>'Raw Data'!F97</f>
        <v>487</v>
      </c>
      <c r="H38" s="1">
        <f>'Raw Data'!G97</f>
        <v>5004</v>
      </c>
      <c r="I38" s="1">
        <f>'Raw Data'!H97</f>
        <v>1</v>
      </c>
      <c r="J38" s="1">
        <f>'Raw Data'!I97</f>
        <v>54</v>
      </c>
      <c r="K38" s="1">
        <f>'Raw Data'!J97</f>
        <v>4</v>
      </c>
      <c r="L38" s="1">
        <f>'Raw Data'!K97</f>
        <v>48171</v>
      </c>
      <c r="M38" s="1">
        <f>'Raw Data'!L97</f>
        <v>440</v>
      </c>
      <c r="N38" t="str">
        <f>'Raw Data'!M97</f>
        <v>Asia</v>
      </c>
    </row>
    <row r="39" spans="2:14" x14ac:dyDescent="0.25">
      <c r="B39" t="str">
        <f>'Raw Data'!A98</f>
        <v>UAE</v>
      </c>
      <c r="C39" s="1">
        <f>'Raw Data'!B98</f>
        <v>5825</v>
      </c>
      <c r="D39" s="1">
        <f>'Raw Data'!C98</f>
        <v>0</v>
      </c>
      <c r="E39" s="1">
        <f>'Raw Data'!D98</f>
        <v>35</v>
      </c>
      <c r="F39" s="1">
        <f>'Raw Data'!E98</f>
        <v>0</v>
      </c>
      <c r="G39" s="1">
        <f>'Raw Data'!F98</f>
        <v>1095</v>
      </c>
      <c r="H39" s="1">
        <f>'Raw Data'!G98</f>
        <v>4695</v>
      </c>
      <c r="I39" s="1">
        <f>'Raw Data'!H98</f>
        <v>1</v>
      </c>
      <c r="J39" s="1">
        <f>'Raw Data'!I98</f>
        <v>589</v>
      </c>
      <c r="K39" s="1">
        <f>'Raw Data'!J98</f>
        <v>4</v>
      </c>
      <c r="L39" s="1">
        <f>'Raw Data'!K98</f>
        <v>767000</v>
      </c>
      <c r="M39" s="1">
        <f>'Raw Data'!L98</f>
        <v>77550</v>
      </c>
      <c r="N39" t="str">
        <f>'Raw Data'!M98</f>
        <v>Asia</v>
      </c>
    </row>
    <row r="40" spans="2:14" x14ac:dyDescent="0.25">
      <c r="B40" t="str">
        <f>'Raw Data'!A99</f>
        <v>Serbia</v>
      </c>
      <c r="C40" s="1">
        <f>'Raw Data'!B99</f>
        <v>5690</v>
      </c>
      <c r="D40" s="1">
        <f>'Raw Data'!C99</f>
        <v>372</v>
      </c>
      <c r="E40" s="1">
        <f>'Raw Data'!D99</f>
        <v>110</v>
      </c>
      <c r="F40" s="1">
        <f>'Raw Data'!E99</f>
        <v>7</v>
      </c>
      <c r="G40" s="1">
        <f>'Raw Data'!F99</f>
        <v>534</v>
      </c>
      <c r="H40" s="1">
        <f>'Raw Data'!G99</f>
        <v>5046</v>
      </c>
      <c r="I40" s="1">
        <f>'Raw Data'!H99</f>
        <v>120</v>
      </c>
      <c r="J40" s="1">
        <f>'Raw Data'!I99</f>
        <v>651</v>
      </c>
      <c r="K40" s="1">
        <f>'Raw Data'!J99</f>
        <v>13</v>
      </c>
      <c r="L40" s="1">
        <f>'Raw Data'!K99</f>
        <v>32566</v>
      </c>
      <c r="M40" s="1">
        <f>'Raw Data'!L99</f>
        <v>3727</v>
      </c>
      <c r="N40" t="str">
        <f>'Raw Data'!M99</f>
        <v>Europe</v>
      </c>
    </row>
    <row r="41" spans="2:14" x14ac:dyDescent="0.25">
      <c r="B41" t="str">
        <f>'Raw Data'!A100</f>
        <v>Malaysia</v>
      </c>
      <c r="C41" s="1">
        <f>'Raw Data'!B100</f>
        <v>5251</v>
      </c>
      <c r="D41" s="1">
        <f>'Raw Data'!C100</f>
        <v>69</v>
      </c>
      <c r="E41" s="1">
        <f>'Raw Data'!D100</f>
        <v>86</v>
      </c>
      <c r="F41" s="1">
        <f>'Raw Data'!E100</f>
        <v>2</v>
      </c>
      <c r="G41" s="1">
        <f>'Raw Data'!F100</f>
        <v>2967</v>
      </c>
      <c r="H41" s="1">
        <f>'Raw Data'!G100</f>
        <v>2198</v>
      </c>
      <c r="I41" s="1">
        <f>'Raw Data'!H100</f>
        <v>51</v>
      </c>
      <c r="J41" s="1">
        <f>'Raw Data'!I100</f>
        <v>162</v>
      </c>
      <c r="K41" s="1">
        <f>'Raw Data'!J100</f>
        <v>3</v>
      </c>
      <c r="L41" s="1">
        <f>'Raw Data'!K100</f>
        <v>96695</v>
      </c>
      <c r="M41" s="1">
        <f>'Raw Data'!L100</f>
        <v>2988</v>
      </c>
      <c r="N41" t="str">
        <f>'Raw Data'!M100</f>
        <v>Asia</v>
      </c>
    </row>
    <row r="42" spans="2:14" x14ac:dyDescent="0.25">
      <c r="B42" t="str">
        <f>'Raw Data'!A101</f>
        <v>Singapore</v>
      </c>
      <c r="C42" s="1">
        <f>'Raw Data'!B101</f>
        <v>5050</v>
      </c>
      <c r="D42" s="1">
        <f>'Raw Data'!C101</f>
        <v>623</v>
      </c>
      <c r="E42" s="1">
        <f>'Raw Data'!D101</f>
        <v>11</v>
      </c>
      <c r="F42" s="1">
        <f>'Raw Data'!E101</f>
        <v>1</v>
      </c>
      <c r="G42" s="1">
        <f>'Raw Data'!F101</f>
        <v>708</v>
      </c>
      <c r="H42" s="1">
        <f>'Raw Data'!G101</f>
        <v>4331</v>
      </c>
      <c r="I42" s="1">
        <f>'Raw Data'!H101</f>
        <v>22</v>
      </c>
      <c r="J42" s="1">
        <f>'Raw Data'!I101</f>
        <v>863</v>
      </c>
      <c r="K42" s="1">
        <f>'Raw Data'!J101</f>
        <v>2</v>
      </c>
      <c r="L42" s="1">
        <f>'Raw Data'!K101</f>
        <v>94796</v>
      </c>
      <c r="M42" s="1">
        <f>'Raw Data'!L101</f>
        <v>16203</v>
      </c>
      <c r="N42" t="str">
        <f>'Raw Data'!M101</f>
        <v>Asia</v>
      </c>
    </row>
    <row r="43" spans="2:14" x14ac:dyDescent="0.25">
      <c r="B43" t="str">
        <f>'Raw Data'!A102</f>
        <v>Belarus</v>
      </c>
      <c r="C43" s="1">
        <f>'Raw Data'!B102</f>
        <v>4779</v>
      </c>
      <c r="D43" s="1">
        <f>'Raw Data'!C102</f>
        <v>575</v>
      </c>
      <c r="E43" s="1">
        <f>'Raw Data'!D102</f>
        <v>42</v>
      </c>
      <c r="F43" s="1">
        <f>'Raw Data'!E102</f>
        <v>2</v>
      </c>
      <c r="G43" s="1">
        <f>'Raw Data'!F102</f>
        <v>342</v>
      </c>
      <c r="H43" s="1">
        <f>'Raw Data'!G102</f>
        <v>4395</v>
      </c>
      <c r="I43" s="1">
        <f>'Raw Data'!H102</f>
        <v>65</v>
      </c>
      <c r="J43" s="1">
        <f>'Raw Data'!I102</f>
        <v>506</v>
      </c>
      <c r="K43" s="1">
        <f>'Raw Data'!J102</f>
        <v>4</v>
      </c>
      <c r="L43" s="1">
        <f>'Raw Data'!K102</f>
        <v>86813</v>
      </c>
      <c r="M43" s="1">
        <f>'Raw Data'!L102</f>
        <v>9187</v>
      </c>
      <c r="N43" t="str">
        <f>'Raw Data'!M102</f>
        <v>Europe</v>
      </c>
    </row>
    <row r="44" spans="2:14" x14ac:dyDescent="0.25">
      <c r="B44" t="str">
        <f>'Raw Data'!A103</f>
        <v>Qatar</v>
      </c>
      <c r="C44" s="1">
        <f>'Raw Data'!B103</f>
        <v>4663</v>
      </c>
      <c r="D44" s="1">
        <f>'Raw Data'!C103</f>
        <v>560</v>
      </c>
      <c r="E44" s="1">
        <f>'Raw Data'!D103</f>
        <v>7</v>
      </c>
      <c r="F44" s="1">
        <f>'Raw Data'!E103</f>
        <v>0</v>
      </c>
      <c r="G44" s="1">
        <f>'Raw Data'!F103</f>
        <v>464</v>
      </c>
      <c r="H44" s="1">
        <f>'Raw Data'!G103</f>
        <v>4192</v>
      </c>
      <c r="I44" s="1">
        <f>'Raw Data'!H103</f>
        <v>37</v>
      </c>
      <c r="J44" s="1">
        <f>'Raw Data'!I103</f>
        <v>1619</v>
      </c>
      <c r="K44" s="1">
        <f>'Raw Data'!J103</f>
        <v>2</v>
      </c>
      <c r="L44" s="1">
        <f>'Raw Data'!K103</f>
        <v>58328</v>
      </c>
      <c r="M44" s="1">
        <f>'Raw Data'!L103</f>
        <v>20245</v>
      </c>
      <c r="N44" t="str">
        <f>'Raw Data'!M103</f>
        <v>Asia</v>
      </c>
    </row>
    <row r="45" spans="2:14" x14ac:dyDescent="0.25">
      <c r="B45" t="str">
        <f>'Raw Data'!A104</f>
        <v>Ukraine</v>
      </c>
      <c r="C45" s="1">
        <f>'Raw Data'!B104</f>
        <v>4662</v>
      </c>
      <c r="D45" s="1">
        <f>'Raw Data'!C104</f>
        <v>501</v>
      </c>
      <c r="E45" s="1">
        <f>'Raw Data'!D104</f>
        <v>125</v>
      </c>
      <c r="F45" s="1">
        <f>'Raw Data'!E104</f>
        <v>9</v>
      </c>
      <c r="G45" s="1">
        <f>'Raw Data'!F104</f>
        <v>246</v>
      </c>
      <c r="H45" s="1">
        <f>'Raw Data'!G104</f>
        <v>4291</v>
      </c>
      <c r="I45" s="1">
        <f>'Raw Data'!H104</f>
        <v>45</v>
      </c>
      <c r="J45" s="1">
        <f>'Raw Data'!I104</f>
        <v>107</v>
      </c>
      <c r="K45" s="1">
        <f>'Raw Data'!J104</f>
        <v>3</v>
      </c>
      <c r="L45" s="1">
        <f>'Raw Data'!K104</f>
        <v>47096</v>
      </c>
      <c r="M45" s="1">
        <f>'Raw Data'!L104</f>
        <v>1077</v>
      </c>
      <c r="N45" t="str">
        <f>'Raw Data'!M104</f>
        <v>Europe</v>
      </c>
    </row>
    <row r="46" spans="2:14" x14ac:dyDescent="0.25">
      <c r="B46" t="str">
        <f>'Raw Data'!A105</f>
        <v>Dominican Republic</v>
      </c>
      <c r="C46" s="1">
        <f>'Raw Data'!B105</f>
        <v>4126</v>
      </c>
      <c r="D46" s="1">
        <f>'Raw Data'!C105</f>
        <v>371</v>
      </c>
      <c r="E46" s="1">
        <f>'Raw Data'!D105</f>
        <v>200</v>
      </c>
      <c r="F46" s="1">
        <f>'Raw Data'!E105</f>
        <v>4</v>
      </c>
      <c r="G46" s="1">
        <f>'Raw Data'!F105</f>
        <v>215</v>
      </c>
      <c r="H46" s="1">
        <f>'Raw Data'!G105</f>
        <v>3711</v>
      </c>
      <c r="I46" s="1">
        <f>'Raw Data'!H105</f>
        <v>146</v>
      </c>
      <c r="J46" s="1">
        <f>'Raw Data'!I105</f>
        <v>380</v>
      </c>
      <c r="K46" s="1">
        <f>'Raw Data'!J105</f>
        <v>18</v>
      </c>
      <c r="L46" s="1">
        <f>'Raw Data'!K105</f>
        <v>13282</v>
      </c>
      <c r="M46" s="1">
        <f>'Raw Data'!L105</f>
        <v>1224</v>
      </c>
      <c r="N46" t="str">
        <f>'Raw Data'!M105</f>
        <v>North America</v>
      </c>
    </row>
    <row r="47" spans="2:14" x14ac:dyDescent="0.25">
      <c r="B47" t="str">
        <f>'Raw Data'!A106</f>
        <v>Panama</v>
      </c>
      <c r="C47" s="1">
        <f>'Raw Data'!B106</f>
        <v>4016</v>
      </c>
      <c r="D47" s="1">
        <f>'Raw Data'!C106</f>
        <v>265</v>
      </c>
      <c r="E47" s="1">
        <f>'Raw Data'!D106</f>
        <v>109</v>
      </c>
      <c r="F47" s="1">
        <f>'Raw Data'!E106</f>
        <v>6</v>
      </c>
      <c r="G47" s="1">
        <f>'Raw Data'!F106</f>
        <v>98</v>
      </c>
      <c r="H47" s="1">
        <f>'Raw Data'!G106</f>
        <v>3809</v>
      </c>
      <c r="I47" s="1">
        <f>'Raw Data'!H106</f>
        <v>99</v>
      </c>
      <c r="J47" s="1">
        <f>'Raw Data'!I106</f>
        <v>931</v>
      </c>
      <c r="K47" s="1">
        <f>'Raw Data'!J106</f>
        <v>25</v>
      </c>
      <c r="L47" s="1">
        <f>'Raw Data'!K106</f>
        <v>17850</v>
      </c>
      <c r="M47" s="1">
        <f>'Raw Data'!L106</f>
        <v>4137</v>
      </c>
      <c r="N47" t="str">
        <f>'Raw Data'!M106</f>
        <v>North America</v>
      </c>
    </row>
    <row r="48" spans="2:14" x14ac:dyDescent="0.25">
      <c r="B48" t="str">
        <f>'Raw Data'!A107</f>
        <v>Finland</v>
      </c>
      <c r="C48" s="1">
        <f>'Raw Data'!B107</f>
        <v>3489</v>
      </c>
      <c r="D48" s="1">
        <f>'Raw Data'!C107</f>
        <v>120</v>
      </c>
      <c r="E48" s="1">
        <f>'Raw Data'!D107</f>
        <v>82</v>
      </c>
      <c r="F48" s="1">
        <f>'Raw Data'!E107</f>
        <v>7</v>
      </c>
      <c r="G48" s="1">
        <f>'Raw Data'!F107</f>
        <v>1700</v>
      </c>
      <c r="H48" s="1">
        <f>'Raw Data'!G107</f>
        <v>1707</v>
      </c>
      <c r="I48" s="1">
        <f>'Raw Data'!H107</f>
        <v>73</v>
      </c>
      <c r="J48" s="1">
        <f>'Raw Data'!I107</f>
        <v>630</v>
      </c>
      <c r="K48" s="1">
        <f>'Raw Data'!J107</f>
        <v>15</v>
      </c>
      <c r="L48" s="1">
        <f>'Raw Data'!K107</f>
        <v>52500</v>
      </c>
      <c r="M48" s="1">
        <f>'Raw Data'!L107</f>
        <v>9475</v>
      </c>
      <c r="N48" t="str">
        <f>'Raw Data'!M107</f>
        <v>Europe</v>
      </c>
    </row>
    <row r="49" spans="2:14" x14ac:dyDescent="0.25">
      <c r="B49" t="str">
        <f>'Raw Data'!A108</f>
        <v>Luxembourg</v>
      </c>
      <c r="C49" s="1">
        <f>'Raw Data'!B108</f>
        <v>3480</v>
      </c>
      <c r="D49" s="1">
        <f>'Raw Data'!C108</f>
        <v>36</v>
      </c>
      <c r="E49" s="1">
        <f>'Raw Data'!D108</f>
        <v>72</v>
      </c>
      <c r="F49" s="1">
        <f>'Raw Data'!E108</f>
        <v>3</v>
      </c>
      <c r="G49" s="1">
        <f>'Raw Data'!F108</f>
        <v>579</v>
      </c>
      <c r="H49" s="1">
        <f>'Raw Data'!G108</f>
        <v>2829</v>
      </c>
      <c r="I49" s="1">
        <f>'Raw Data'!H108</f>
        <v>29</v>
      </c>
      <c r="J49" s="1">
        <f>'Raw Data'!I108</f>
        <v>5559</v>
      </c>
      <c r="K49" s="1">
        <f>'Raw Data'!J108</f>
        <v>115</v>
      </c>
      <c r="L49" s="1">
        <f>'Raw Data'!K108</f>
        <v>32394</v>
      </c>
      <c r="M49" s="1">
        <f>'Raw Data'!L108</f>
        <v>51749</v>
      </c>
      <c r="N49" t="str">
        <f>'Raw Data'!M108</f>
        <v>Europe</v>
      </c>
    </row>
    <row r="50" spans="2:14" x14ac:dyDescent="0.25">
      <c r="B50" t="str">
        <f>'Raw Data'!A109</f>
        <v>Colombia</v>
      </c>
      <c r="C50" s="1">
        <f>'Raw Data'!B109</f>
        <v>3233</v>
      </c>
      <c r="D50" s="1">
        <f>'Raw Data'!C109</f>
        <v>0</v>
      </c>
      <c r="E50" s="1">
        <f>'Raw Data'!D109</f>
        <v>144</v>
      </c>
      <c r="F50" s="1">
        <f>'Raw Data'!E109</f>
        <v>0</v>
      </c>
      <c r="G50" s="1">
        <f>'Raw Data'!F109</f>
        <v>550</v>
      </c>
      <c r="H50" s="1">
        <f>'Raw Data'!G109</f>
        <v>2539</v>
      </c>
      <c r="I50" s="1">
        <f>'Raw Data'!H109</f>
        <v>98</v>
      </c>
      <c r="J50" s="1">
        <f>'Raw Data'!I109</f>
        <v>64</v>
      </c>
      <c r="K50" s="1">
        <f>'Raw Data'!J109</f>
        <v>3</v>
      </c>
      <c r="L50" s="1">
        <f>'Raw Data'!K109</f>
        <v>52085</v>
      </c>
      <c r="M50" s="1">
        <f>'Raw Data'!L109</f>
        <v>1024</v>
      </c>
      <c r="N50" t="str">
        <f>'Raw Data'!M109</f>
        <v>South America</v>
      </c>
    </row>
    <row r="51" spans="2:14" x14ac:dyDescent="0.25">
      <c r="B51" t="str">
        <f>'Raw Data'!A110</f>
        <v>Egypt</v>
      </c>
      <c r="C51" s="1">
        <f>'Raw Data'!B110</f>
        <v>2844</v>
      </c>
      <c r="D51" s="1">
        <f>'Raw Data'!C110</f>
        <v>171</v>
      </c>
      <c r="E51" s="1">
        <f>'Raw Data'!D110</f>
        <v>205</v>
      </c>
      <c r="F51" s="1">
        <f>'Raw Data'!E110</f>
        <v>9</v>
      </c>
      <c r="G51" s="1">
        <f>'Raw Data'!F110</f>
        <v>646</v>
      </c>
      <c r="H51" s="1">
        <f>'Raw Data'!G110</f>
        <v>1993</v>
      </c>
      <c r="I51" s="1">
        <f>'Raw Data'!H110</f>
        <v>0</v>
      </c>
      <c r="J51" s="1">
        <f>'Raw Data'!I110</f>
        <v>28</v>
      </c>
      <c r="K51" s="1">
        <f>'Raw Data'!J110</f>
        <v>2</v>
      </c>
      <c r="L51" s="1">
        <f>'Raw Data'!K110</f>
        <v>25000</v>
      </c>
      <c r="M51" s="1">
        <f>'Raw Data'!L110</f>
        <v>244</v>
      </c>
      <c r="N51" t="str">
        <f>'Raw Data'!M110</f>
        <v>Africa</v>
      </c>
    </row>
    <row r="52" spans="2:14" x14ac:dyDescent="0.25">
      <c r="B52" t="str">
        <f>'Raw Data'!A111</f>
        <v>Thailand</v>
      </c>
      <c r="C52" s="1">
        <f>'Raw Data'!B111</f>
        <v>2700</v>
      </c>
      <c r="D52" s="1">
        <f>'Raw Data'!C111</f>
        <v>28</v>
      </c>
      <c r="E52" s="1">
        <f>'Raw Data'!D111</f>
        <v>47</v>
      </c>
      <c r="F52" s="1">
        <f>'Raw Data'!E111</f>
        <v>1</v>
      </c>
      <c r="G52" s="1">
        <f>'Raw Data'!F111</f>
        <v>1689</v>
      </c>
      <c r="H52" s="1">
        <f>'Raw Data'!G111</f>
        <v>964</v>
      </c>
      <c r="I52" s="1">
        <f>'Raw Data'!H111</f>
        <v>61</v>
      </c>
      <c r="J52" s="1">
        <f>'Raw Data'!I111</f>
        <v>39</v>
      </c>
      <c r="K52" s="1">
        <f>'Raw Data'!J111</f>
        <v>0.7</v>
      </c>
      <c r="L52" s="1">
        <f>'Raw Data'!K111</f>
        <v>100498</v>
      </c>
      <c r="M52" s="1">
        <f>'Raw Data'!L111</f>
        <v>1440</v>
      </c>
      <c r="N52" t="str">
        <f>'Raw Data'!M111</f>
        <v>Asia</v>
      </c>
    </row>
    <row r="53" spans="2:14" x14ac:dyDescent="0.25">
      <c r="B53" t="str">
        <f>'Raw Data'!A112</f>
        <v>Argentina</v>
      </c>
      <c r="C53" s="1">
        <f>'Raw Data'!B112</f>
        <v>2669</v>
      </c>
      <c r="D53" s="1">
        <f>'Raw Data'!C112</f>
        <v>0</v>
      </c>
      <c r="E53" s="1">
        <f>'Raw Data'!D112</f>
        <v>122</v>
      </c>
      <c r="F53" s="1">
        <f>'Raw Data'!E112</f>
        <v>0</v>
      </c>
      <c r="G53" s="1">
        <f>'Raw Data'!F112</f>
        <v>666</v>
      </c>
      <c r="H53" s="1">
        <f>'Raw Data'!G112</f>
        <v>1881</v>
      </c>
      <c r="I53" s="1">
        <f>'Raw Data'!H112</f>
        <v>126</v>
      </c>
      <c r="J53" s="1">
        <f>'Raw Data'!I112</f>
        <v>59</v>
      </c>
      <c r="K53" s="1">
        <f>'Raw Data'!J112</f>
        <v>3</v>
      </c>
      <c r="L53" s="1">
        <f>'Raw Data'!K112</f>
        <v>28650</v>
      </c>
      <c r="M53" s="1">
        <f>'Raw Data'!L112</f>
        <v>634</v>
      </c>
      <c r="N53" t="str">
        <f>'Raw Data'!M112</f>
        <v>South America</v>
      </c>
    </row>
    <row r="54" spans="2:14" x14ac:dyDescent="0.25">
      <c r="B54" t="str">
        <f>'Raw Data'!A113</f>
        <v>South Africa</v>
      </c>
      <c r="C54" s="1">
        <f>'Raw Data'!B113</f>
        <v>2605</v>
      </c>
      <c r="D54" s="1">
        <f>'Raw Data'!C113</f>
        <v>0</v>
      </c>
      <c r="E54" s="1">
        <f>'Raw Data'!D113</f>
        <v>48</v>
      </c>
      <c r="F54" s="1">
        <f>'Raw Data'!E113</f>
        <v>0</v>
      </c>
      <c r="G54" s="1">
        <f>'Raw Data'!F113</f>
        <v>903</v>
      </c>
      <c r="H54" s="1">
        <f>'Raw Data'!G113</f>
        <v>1654</v>
      </c>
      <c r="I54" s="1">
        <f>'Raw Data'!H113</f>
        <v>7</v>
      </c>
      <c r="J54" s="1">
        <f>'Raw Data'!I113</f>
        <v>44</v>
      </c>
      <c r="K54" s="1">
        <f>'Raw Data'!J113</f>
        <v>0.8</v>
      </c>
      <c r="L54" s="1">
        <f>'Raw Data'!K113</f>
        <v>95060</v>
      </c>
      <c r="M54" s="1">
        <f>'Raw Data'!L113</f>
        <v>1603</v>
      </c>
      <c r="N54" t="str">
        <f>'Raw Data'!M113</f>
        <v>Africa</v>
      </c>
    </row>
    <row r="55" spans="2:14" x14ac:dyDescent="0.25">
      <c r="B55" t="str">
        <f>'Raw Data'!A114</f>
        <v>Morocco</v>
      </c>
      <c r="C55" s="1">
        <f>'Raw Data'!B114</f>
        <v>2564</v>
      </c>
      <c r="D55" s="1">
        <f>'Raw Data'!C114</f>
        <v>281</v>
      </c>
      <c r="E55" s="1">
        <f>'Raw Data'!D114</f>
        <v>135</v>
      </c>
      <c r="F55" s="1">
        <f>'Raw Data'!E114</f>
        <v>5</v>
      </c>
      <c r="G55" s="1">
        <f>'Raw Data'!F114</f>
        <v>281</v>
      </c>
      <c r="H55" s="1">
        <f>'Raw Data'!G114</f>
        <v>2148</v>
      </c>
      <c r="I55" s="1">
        <f>'Raw Data'!H114</f>
        <v>1</v>
      </c>
      <c r="J55" s="1">
        <f>'Raw Data'!I114</f>
        <v>69</v>
      </c>
      <c r="K55" s="1">
        <f>'Raw Data'!J114</f>
        <v>4</v>
      </c>
      <c r="L55" s="1">
        <f>'Raw Data'!K114</f>
        <v>12952</v>
      </c>
      <c r="M55" s="1">
        <f>'Raw Data'!L114</f>
        <v>351</v>
      </c>
      <c r="N55" t="str">
        <f>'Raw Data'!M114</f>
        <v>Africa</v>
      </c>
    </row>
    <row r="56" spans="2:14" x14ac:dyDescent="0.25">
      <c r="B56" t="str">
        <f>'Raw Data'!A115</f>
        <v>Algeria</v>
      </c>
      <c r="C56" s="1">
        <f>'Raw Data'!B115</f>
        <v>2418</v>
      </c>
      <c r="D56" s="1">
        <f>'Raw Data'!C115</f>
        <v>150</v>
      </c>
      <c r="E56" s="1">
        <f>'Raw Data'!D115</f>
        <v>364</v>
      </c>
      <c r="F56" s="1">
        <f>'Raw Data'!E115</f>
        <v>16</v>
      </c>
      <c r="G56" s="1">
        <f>'Raw Data'!F115</f>
        <v>846</v>
      </c>
      <c r="H56" s="1">
        <f>'Raw Data'!G115</f>
        <v>1208</v>
      </c>
      <c r="I56" s="1">
        <f>'Raw Data'!H115</f>
        <v>60</v>
      </c>
      <c r="J56" s="1">
        <f>'Raw Data'!I115</f>
        <v>55</v>
      </c>
      <c r="K56" s="1">
        <f>'Raw Data'!J115</f>
        <v>8</v>
      </c>
      <c r="L56" s="1">
        <f>'Raw Data'!K115</f>
        <v>3359</v>
      </c>
      <c r="M56" s="1">
        <f>'Raw Data'!L115</f>
        <v>77</v>
      </c>
      <c r="N56" t="str">
        <f>'Raw Data'!M115</f>
        <v>Africa</v>
      </c>
    </row>
    <row r="57" spans="2:14" x14ac:dyDescent="0.25">
      <c r="B57" t="str">
        <f>'Raw Data'!A116</f>
        <v>Moldova</v>
      </c>
      <c r="C57" s="1">
        <f>'Raw Data'!B116</f>
        <v>2264</v>
      </c>
      <c r="D57" s="1">
        <f>'Raw Data'!C116</f>
        <v>110</v>
      </c>
      <c r="E57" s="1">
        <f>'Raw Data'!D116</f>
        <v>55</v>
      </c>
      <c r="F57" s="1">
        <f>'Raw Data'!E116</f>
        <v>1</v>
      </c>
      <c r="G57" s="1">
        <f>'Raw Data'!F116</f>
        <v>276</v>
      </c>
      <c r="H57" s="1">
        <f>'Raw Data'!G116</f>
        <v>1933</v>
      </c>
      <c r="I57" s="1">
        <f>'Raw Data'!H116</f>
        <v>80</v>
      </c>
      <c r="J57" s="1">
        <f>'Raw Data'!I116</f>
        <v>561</v>
      </c>
      <c r="K57" s="1">
        <f>'Raw Data'!J116</f>
        <v>14</v>
      </c>
      <c r="L57" s="1">
        <f>'Raw Data'!K116</f>
        <v>9848</v>
      </c>
      <c r="M57" s="1">
        <f>'Raw Data'!L116</f>
        <v>2441</v>
      </c>
      <c r="N57" t="str">
        <f>'Raw Data'!M116</f>
        <v>Europe</v>
      </c>
    </row>
    <row r="58" spans="2:14" x14ac:dyDescent="0.25">
      <c r="B58" t="str">
        <f>'Raw Data'!A117</f>
        <v>Greece</v>
      </c>
      <c r="C58" s="1">
        <f>'Raw Data'!B117</f>
        <v>2224</v>
      </c>
      <c r="D58" s="1">
        <f>'Raw Data'!C117</f>
        <v>17</v>
      </c>
      <c r="E58" s="1">
        <f>'Raw Data'!D117</f>
        <v>108</v>
      </c>
      <c r="F58" s="1">
        <f>'Raw Data'!E117</f>
        <v>3</v>
      </c>
      <c r="G58" s="1">
        <f>'Raw Data'!F117</f>
        <v>269</v>
      </c>
      <c r="H58" s="1">
        <f>'Raw Data'!G117</f>
        <v>1847</v>
      </c>
      <c r="I58" s="1">
        <f>'Raw Data'!H117</f>
        <v>71</v>
      </c>
      <c r="J58" s="1">
        <f>'Raw Data'!I117</f>
        <v>213</v>
      </c>
      <c r="K58" s="1">
        <f>'Raw Data'!J117</f>
        <v>10</v>
      </c>
      <c r="L58" s="1">
        <f>'Raw Data'!K117</f>
        <v>50771</v>
      </c>
      <c r="M58" s="1">
        <f>'Raw Data'!L117</f>
        <v>4871</v>
      </c>
      <c r="N58" t="str">
        <f>'Raw Data'!M117</f>
        <v>Europe</v>
      </c>
    </row>
    <row r="59" spans="2:14" x14ac:dyDescent="0.25">
      <c r="B59" t="str">
        <f>'Raw Data'!A118</f>
        <v>Bangladesh</v>
      </c>
      <c r="C59" s="1">
        <f>'Raw Data'!B118</f>
        <v>1838</v>
      </c>
      <c r="D59" s="1">
        <f>'Raw Data'!C118</f>
        <v>266</v>
      </c>
      <c r="E59" s="1">
        <f>'Raw Data'!D118</f>
        <v>75</v>
      </c>
      <c r="F59" s="1">
        <f>'Raw Data'!E118</f>
        <v>15</v>
      </c>
      <c r="G59" s="1">
        <f>'Raw Data'!F118</f>
        <v>58</v>
      </c>
      <c r="H59" s="1">
        <f>'Raw Data'!G118</f>
        <v>1705</v>
      </c>
      <c r="I59" s="1">
        <f>'Raw Data'!H118</f>
        <v>1</v>
      </c>
      <c r="J59" s="1">
        <f>'Raw Data'!I118</f>
        <v>11</v>
      </c>
      <c r="K59" s="1">
        <f>'Raw Data'!J118</f>
        <v>0.5</v>
      </c>
      <c r="L59" s="1">
        <f>'Raw Data'!K118</f>
        <v>19193</v>
      </c>
      <c r="M59" s="1">
        <f>'Raw Data'!L118</f>
        <v>117</v>
      </c>
      <c r="N59" t="str">
        <f>'Raw Data'!M118</f>
        <v>Asia</v>
      </c>
    </row>
    <row r="60" spans="2:14" x14ac:dyDescent="0.25">
      <c r="B60" t="str">
        <f>'Raw Data'!A119</f>
        <v>Croatia</v>
      </c>
      <c r="C60" s="1">
        <f>'Raw Data'!B119</f>
        <v>1814</v>
      </c>
      <c r="D60" s="1">
        <f>'Raw Data'!C119</f>
        <v>23</v>
      </c>
      <c r="E60" s="1">
        <f>'Raw Data'!D119</f>
        <v>36</v>
      </c>
      <c r="F60" s="1">
        <f>'Raw Data'!E119</f>
        <v>1</v>
      </c>
      <c r="G60" s="1">
        <f>'Raw Data'!F119</f>
        <v>600</v>
      </c>
      <c r="H60" s="1">
        <f>'Raw Data'!G119</f>
        <v>1178</v>
      </c>
      <c r="I60" s="1">
        <f>'Raw Data'!H119</f>
        <v>30</v>
      </c>
      <c r="J60" s="1">
        <f>'Raw Data'!I119</f>
        <v>442</v>
      </c>
      <c r="K60" s="1">
        <f>'Raw Data'!J119</f>
        <v>9</v>
      </c>
      <c r="L60" s="1">
        <f>'Raw Data'!K119</f>
        <v>20953</v>
      </c>
      <c r="M60" s="1">
        <f>'Raw Data'!L119</f>
        <v>5104</v>
      </c>
      <c r="N60" t="str">
        <f>'Raw Data'!M119</f>
        <v>Europe</v>
      </c>
    </row>
    <row r="61" spans="2:14" x14ac:dyDescent="0.25">
      <c r="B61" t="str">
        <f>'Raw Data'!A120</f>
        <v>Hungary</v>
      </c>
      <c r="C61" s="1">
        <f>'Raw Data'!B120</f>
        <v>1763</v>
      </c>
      <c r="D61" s="1">
        <f>'Raw Data'!C120</f>
        <v>111</v>
      </c>
      <c r="E61" s="1">
        <f>'Raw Data'!D120</f>
        <v>156</v>
      </c>
      <c r="F61" s="1">
        <f>'Raw Data'!E120</f>
        <v>14</v>
      </c>
      <c r="G61" s="1">
        <f>'Raw Data'!F120</f>
        <v>207</v>
      </c>
      <c r="H61" s="1">
        <f>'Raw Data'!G120</f>
        <v>1400</v>
      </c>
      <c r="I61" s="1">
        <f>'Raw Data'!H120</f>
        <v>63</v>
      </c>
      <c r="J61" s="1">
        <f>'Raw Data'!I120</f>
        <v>182</v>
      </c>
      <c r="K61" s="1">
        <f>'Raw Data'!J120</f>
        <v>16</v>
      </c>
      <c r="L61" s="1">
        <f>'Raw Data'!K120</f>
        <v>41590</v>
      </c>
      <c r="M61" s="1">
        <f>'Raw Data'!L120</f>
        <v>4305</v>
      </c>
      <c r="N61" t="str">
        <f>'Raw Data'!M120</f>
        <v>Europe</v>
      </c>
    </row>
    <row r="62" spans="2:14" x14ac:dyDescent="0.25">
      <c r="B62" t="str">
        <f>'Raw Data'!A121</f>
        <v>Iceland</v>
      </c>
      <c r="C62" s="1">
        <f>'Raw Data'!B121</f>
        <v>1754</v>
      </c>
      <c r="D62" s="1">
        <f>'Raw Data'!C121</f>
        <v>15</v>
      </c>
      <c r="E62" s="1">
        <f>'Raw Data'!D121</f>
        <v>9</v>
      </c>
      <c r="F62" s="1">
        <f>'Raw Data'!E121</f>
        <v>1</v>
      </c>
      <c r="G62" s="1">
        <f>'Raw Data'!F121</f>
        <v>1224</v>
      </c>
      <c r="H62" s="1">
        <f>'Raw Data'!G121</f>
        <v>521</v>
      </c>
      <c r="I62" s="1">
        <f>'Raw Data'!H121</f>
        <v>6</v>
      </c>
      <c r="J62" s="1">
        <f>'Raw Data'!I121</f>
        <v>5140</v>
      </c>
      <c r="K62" s="1">
        <f>'Raw Data'!J121</f>
        <v>26</v>
      </c>
      <c r="L62" s="1">
        <f>'Raw Data'!K121</f>
        <v>39536</v>
      </c>
      <c r="M62" s="1">
        <f>'Raw Data'!L121</f>
        <v>115859</v>
      </c>
      <c r="N62" t="str">
        <f>'Raw Data'!M121</f>
        <v>Europe</v>
      </c>
    </row>
    <row r="63" spans="2:14" x14ac:dyDescent="0.25">
      <c r="B63" t="str">
        <f>'Raw Data'!A122</f>
        <v>Bahrain</v>
      </c>
      <c r="C63" s="1">
        <f>'Raw Data'!B122</f>
        <v>1740</v>
      </c>
      <c r="D63" s="1">
        <f>'Raw Data'!C122</f>
        <v>40</v>
      </c>
      <c r="E63" s="1">
        <f>'Raw Data'!D122</f>
        <v>7</v>
      </c>
      <c r="F63" s="1">
        <f>'Raw Data'!E122</f>
        <v>0</v>
      </c>
      <c r="G63" s="1">
        <f>'Raw Data'!F122</f>
        <v>725</v>
      </c>
      <c r="H63" s="1">
        <f>'Raw Data'!G122</f>
        <v>1008</v>
      </c>
      <c r="I63" s="1">
        <f>'Raw Data'!H122</f>
        <v>3</v>
      </c>
      <c r="J63" s="1">
        <f>'Raw Data'!I122</f>
        <v>1023</v>
      </c>
      <c r="K63" s="1">
        <f>'Raw Data'!J122</f>
        <v>4</v>
      </c>
      <c r="L63" s="1">
        <f>'Raw Data'!K122</f>
        <v>79564</v>
      </c>
      <c r="M63" s="1">
        <f>'Raw Data'!L122</f>
        <v>46759</v>
      </c>
      <c r="N63" t="str">
        <f>'Raw Data'!M122</f>
        <v>Asia</v>
      </c>
    </row>
    <row r="64" spans="2:14" x14ac:dyDescent="0.25">
      <c r="B64" t="str">
        <f>'Raw Data'!A123</f>
        <v>Kuwait</v>
      </c>
      <c r="C64" s="1">
        <f>'Raw Data'!B123</f>
        <v>1658</v>
      </c>
      <c r="D64" s="1">
        <f>'Raw Data'!C123</f>
        <v>134</v>
      </c>
      <c r="E64" s="1">
        <f>'Raw Data'!D123</f>
        <v>5</v>
      </c>
      <c r="F64" s="1">
        <f>'Raw Data'!E123</f>
        <v>2</v>
      </c>
      <c r="G64" s="1">
        <f>'Raw Data'!F123</f>
        <v>258</v>
      </c>
      <c r="H64" s="1">
        <f>'Raw Data'!G123</f>
        <v>1395</v>
      </c>
      <c r="I64" s="1">
        <f>'Raw Data'!H123</f>
        <v>32</v>
      </c>
      <c r="J64" s="1">
        <f>'Raw Data'!I123</f>
        <v>388</v>
      </c>
      <c r="K64" s="1">
        <f>'Raw Data'!J123</f>
        <v>1</v>
      </c>
      <c r="L64" s="1">
        <f>'Raw Data'!K123</f>
        <v>0</v>
      </c>
      <c r="M64" s="1">
        <f>'Raw Data'!L123</f>
        <v>0</v>
      </c>
      <c r="N64" t="str">
        <f>'Raw Data'!M123</f>
        <v>Asia</v>
      </c>
    </row>
    <row r="65" spans="2:14" x14ac:dyDescent="0.25">
      <c r="B65" t="str">
        <f>'Raw Data'!A124</f>
        <v>Kazakhstan</v>
      </c>
      <c r="C65" s="1">
        <f>'Raw Data'!B124</f>
        <v>1498</v>
      </c>
      <c r="D65" s="1">
        <f>'Raw Data'!C124</f>
        <v>96</v>
      </c>
      <c r="E65" s="1">
        <f>'Raw Data'!D124</f>
        <v>17</v>
      </c>
      <c r="F65" s="1">
        <f>'Raw Data'!E124</f>
        <v>0</v>
      </c>
      <c r="G65" s="1">
        <f>'Raw Data'!F124</f>
        <v>347</v>
      </c>
      <c r="H65" s="1">
        <f>'Raw Data'!G124</f>
        <v>1134</v>
      </c>
      <c r="I65" s="1">
        <f>'Raw Data'!H124</f>
        <v>22</v>
      </c>
      <c r="J65" s="1">
        <f>'Raw Data'!I124</f>
        <v>80</v>
      </c>
      <c r="K65" s="1">
        <f>'Raw Data'!J124</f>
        <v>0.9</v>
      </c>
      <c r="L65" s="1">
        <f>'Raw Data'!K124</f>
        <v>85735</v>
      </c>
      <c r="M65" s="1">
        <f>'Raw Data'!L124</f>
        <v>4566</v>
      </c>
      <c r="N65" t="str">
        <f>'Raw Data'!M124</f>
        <v>Asia</v>
      </c>
    </row>
    <row r="66" spans="2:14" x14ac:dyDescent="0.25">
      <c r="B66" t="str">
        <f>'Raw Data'!A125</f>
        <v>Iraq</v>
      </c>
      <c r="C66" s="1">
        <f>'Raw Data'!B125</f>
        <v>1482</v>
      </c>
      <c r="D66" s="1">
        <f>'Raw Data'!C125</f>
        <v>48</v>
      </c>
      <c r="E66" s="1">
        <f>'Raw Data'!D125</f>
        <v>81</v>
      </c>
      <c r="F66" s="1">
        <f>'Raw Data'!E125</f>
        <v>1</v>
      </c>
      <c r="G66" s="1">
        <f>'Raw Data'!F125</f>
        <v>906</v>
      </c>
      <c r="H66" s="1">
        <f>'Raw Data'!G125</f>
        <v>495</v>
      </c>
      <c r="I66" s="1">
        <f>'Raw Data'!H125</f>
        <v>0</v>
      </c>
      <c r="J66" s="1">
        <f>'Raw Data'!I125</f>
        <v>37</v>
      </c>
      <c r="K66" s="1">
        <f>'Raw Data'!J125</f>
        <v>2</v>
      </c>
      <c r="L66" s="1">
        <f>'Raw Data'!K125</f>
        <v>51737</v>
      </c>
      <c r="M66" s="1">
        <f>'Raw Data'!L125</f>
        <v>1286</v>
      </c>
      <c r="N66" t="str">
        <f>'Raw Data'!M125</f>
        <v>Asia</v>
      </c>
    </row>
    <row r="67" spans="2:14" x14ac:dyDescent="0.25">
      <c r="B67" t="str">
        <f>'Raw Data'!A126</f>
        <v>Estonia</v>
      </c>
      <c r="C67" s="1">
        <f>'Raw Data'!B126</f>
        <v>1459</v>
      </c>
      <c r="D67" s="1">
        <f>'Raw Data'!C126</f>
        <v>25</v>
      </c>
      <c r="E67" s="1">
        <f>'Raw Data'!D126</f>
        <v>38</v>
      </c>
      <c r="F67" s="1">
        <f>'Raw Data'!E126</f>
        <v>2</v>
      </c>
      <c r="G67" s="1">
        <f>'Raw Data'!F126</f>
        <v>145</v>
      </c>
      <c r="H67" s="1">
        <f>'Raw Data'!G126</f>
        <v>1276</v>
      </c>
      <c r="I67" s="1">
        <f>'Raw Data'!H126</f>
        <v>11</v>
      </c>
      <c r="J67" s="1">
        <f>'Raw Data'!I126</f>
        <v>1100</v>
      </c>
      <c r="K67" s="1">
        <f>'Raw Data'!J126</f>
        <v>29</v>
      </c>
      <c r="L67" s="1">
        <f>'Raw Data'!K126</f>
        <v>37594</v>
      </c>
      <c r="M67" s="1">
        <f>'Raw Data'!L126</f>
        <v>28340</v>
      </c>
      <c r="N67" t="str">
        <f>'Raw Data'!M126</f>
        <v>Europe</v>
      </c>
    </row>
    <row r="68" spans="2:14" x14ac:dyDescent="0.25">
      <c r="B68" t="str">
        <f>'Raw Data'!A127</f>
        <v>New Zealand</v>
      </c>
      <c r="C68" s="1">
        <f>'Raw Data'!B127</f>
        <v>1409</v>
      </c>
      <c r="D68" s="1">
        <f>'Raw Data'!C127</f>
        <v>8</v>
      </c>
      <c r="E68" s="1">
        <f>'Raw Data'!D127</f>
        <v>11</v>
      </c>
      <c r="F68" s="1">
        <f>'Raw Data'!E127</f>
        <v>2</v>
      </c>
      <c r="G68" s="1">
        <f>'Raw Data'!F127</f>
        <v>816</v>
      </c>
      <c r="H68" s="1">
        <f>'Raw Data'!G127</f>
        <v>582</v>
      </c>
      <c r="I68" s="1">
        <f>'Raw Data'!H127</f>
        <v>2</v>
      </c>
      <c r="J68" s="1">
        <f>'Raw Data'!I127</f>
        <v>292</v>
      </c>
      <c r="K68" s="1">
        <f>'Raw Data'!J127</f>
        <v>2</v>
      </c>
      <c r="L68" s="1">
        <f>'Raw Data'!K127</f>
        <v>74401</v>
      </c>
      <c r="M68" s="1">
        <f>'Raw Data'!L127</f>
        <v>15429</v>
      </c>
      <c r="N68" t="str">
        <f>'Raw Data'!M127</f>
        <v>Australia/Oceania</v>
      </c>
    </row>
    <row r="69" spans="2:14" x14ac:dyDescent="0.25">
      <c r="B69" t="str">
        <f>'Raw Data'!A128</f>
        <v>Uzbekistan</v>
      </c>
      <c r="C69" s="1">
        <f>'Raw Data'!B128</f>
        <v>1390</v>
      </c>
      <c r="D69" s="1">
        <f>'Raw Data'!C128</f>
        <v>41</v>
      </c>
      <c r="E69" s="1">
        <f>'Raw Data'!D128</f>
        <v>4</v>
      </c>
      <c r="F69" s="1">
        <f>'Raw Data'!E128</f>
        <v>0</v>
      </c>
      <c r="G69" s="1">
        <f>'Raw Data'!F128</f>
        <v>140</v>
      </c>
      <c r="H69" s="1">
        <f>'Raw Data'!G128</f>
        <v>1246</v>
      </c>
      <c r="I69" s="1">
        <f>'Raw Data'!H128</f>
        <v>8</v>
      </c>
      <c r="J69" s="1">
        <f>'Raw Data'!I128</f>
        <v>42</v>
      </c>
      <c r="K69" s="1">
        <f>'Raw Data'!J128</f>
        <v>0.1</v>
      </c>
      <c r="L69" s="1">
        <f>'Raw Data'!K128</f>
        <v>136000</v>
      </c>
      <c r="M69" s="1">
        <f>'Raw Data'!L128</f>
        <v>4063</v>
      </c>
      <c r="N69" t="str">
        <f>'Raw Data'!M128</f>
        <v>Asia</v>
      </c>
    </row>
    <row r="70" spans="2:14" x14ac:dyDescent="0.25">
      <c r="B70" t="str">
        <f>'Raw Data'!A129</f>
        <v>Azerbaijan</v>
      </c>
      <c r="C70" s="1">
        <f>'Raw Data'!B129</f>
        <v>1340</v>
      </c>
      <c r="D70" s="1">
        <f>'Raw Data'!C129</f>
        <v>57</v>
      </c>
      <c r="E70" s="1">
        <f>'Raw Data'!D129</f>
        <v>15</v>
      </c>
      <c r="F70" s="1">
        <f>'Raw Data'!E129</f>
        <v>0</v>
      </c>
      <c r="G70" s="1">
        <f>'Raw Data'!F129</f>
        <v>528</v>
      </c>
      <c r="H70" s="1">
        <f>'Raw Data'!G129</f>
        <v>797</v>
      </c>
      <c r="I70" s="1">
        <f>'Raw Data'!H129</f>
        <v>26</v>
      </c>
      <c r="J70" s="1">
        <f>'Raw Data'!I129</f>
        <v>132</v>
      </c>
      <c r="K70" s="1">
        <f>'Raw Data'!J129</f>
        <v>1</v>
      </c>
      <c r="L70" s="1">
        <f>'Raw Data'!K129</f>
        <v>86607</v>
      </c>
      <c r="M70" s="1">
        <f>'Raw Data'!L129</f>
        <v>8542</v>
      </c>
      <c r="N70" t="str">
        <f>'Raw Data'!M129</f>
        <v>Asia</v>
      </c>
    </row>
    <row r="71" spans="2:14" x14ac:dyDescent="0.25">
      <c r="B71" t="str">
        <f>'Raw Data'!A130</f>
        <v>Slovenia</v>
      </c>
      <c r="C71" s="1">
        <f>'Raw Data'!B130</f>
        <v>1304</v>
      </c>
      <c r="D71" s="1">
        <f>'Raw Data'!C130</f>
        <v>36</v>
      </c>
      <c r="E71" s="1">
        <f>'Raw Data'!D130</f>
        <v>66</v>
      </c>
      <c r="F71" s="1">
        <f>'Raw Data'!E130</f>
        <v>5</v>
      </c>
      <c r="G71" s="1">
        <f>'Raw Data'!F130</f>
        <v>174</v>
      </c>
      <c r="H71" s="1">
        <f>'Raw Data'!G130</f>
        <v>1064</v>
      </c>
      <c r="I71" s="1">
        <f>'Raw Data'!H130</f>
        <v>28</v>
      </c>
      <c r="J71" s="1">
        <f>'Raw Data'!I130</f>
        <v>627</v>
      </c>
      <c r="K71" s="1">
        <f>'Raw Data'!J130</f>
        <v>32</v>
      </c>
      <c r="L71" s="1">
        <f>'Raw Data'!K130</f>
        <v>39330</v>
      </c>
      <c r="M71" s="1">
        <f>'Raw Data'!L130</f>
        <v>18918</v>
      </c>
      <c r="N71" t="str">
        <f>'Raw Data'!M130</f>
        <v>Europe</v>
      </c>
    </row>
    <row r="72" spans="2:14" x14ac:dyDescent="0.25">
      <c r="B72" t="str">
        <f>'Raw Data'!A131</f>
        <v>Armenia</v>
      </c>
      <c r="C72" s="1">
        <f>'Raw Data'!B131</f>
        <v>1201</v>
      </c>
      <c r="D72" s="1">
        <f>'Raw Data'!C131</f>
        <v>42</v>
      </c>
      <c r="E72" s="1">
        <f>'Raw Data'!D131</f>
        <v>19</v>
      </c>
      <c r="F72" s="1">
        <f>'Raw Data'!E131</f>
        <v>1</v>
      </c>
      <c r="G72" s="1">
        <f>'Raw Data'!F131</f>
        <v>402</v>
      </c>
      <c r="H72" s="1">
        <f>'Raw Data'!G131</f>
        <v>780</v>
      </c>
      <c r="I72" s="1">
        <f>'Raw Data'!H131</f>
        <v>30</v>
      </c>
      <c r="J72" s="1">
        <f>'Raw Data'!I131</f>
        <v>405</v>
      </c>
      <c r="K72" s="1">
        <f>'Raw Data'!J131</f>
        <v>6</v>
      </c>
      <c r="L72" s="1">
        <f>'Raw Data'!K131</f>
        <v>10793</v>
      </c>
      <c r="M72" s="1">
        <f>'Raw Data'!L131</f>
        <v>3642</v>
      </c>
      <c r="N72" t="str">
        <f>'Raw Data'!M131</f>
        <v>Asia</v>
      </c>
    </row>
    <row r="73" spans="2:14" x14ac:dyDescent="0.25">
      <c r="B73" t="str">
        <f>'Raw Data'!A132</f>
        <v>Bosnia and Herzegovina</v>
      </c>
      <c r="C73" s="1">
        <f>'Raw Data'!B132</f>
        <v>1199</v>
      </c>
      <c r="D73" s="1">
        <f>'Raw Data'!C132</f>
        <v>32</v>
      </c>
      <c r="E73" s="1">
        <f>'Raw Data'!D132</f>
        <v>46</v>
      </c>
      <c r="F73" s="1">
        <f>'Raw Data'!E132</f>
        <v>3</v>
      </c>
      <c r="G73" s="1">
        <f>'Raw Data'!F132</f>
        <v>320</v>
      </c>
      <c r="H73" s="1">
        <f>'Raw Data'!G132</f>
        <v>833</v>
      </c>
      <c r="I73" s="1">
        <f>'Raw Data'!H132</f>
        <v>4</v>
      </c>
      <c r="J73" s="1">
        <f>'Raw Data'!I132</f>
        <v>365</v>
      </c>
      <c r="K73" s="1">
        <f>'Raw Data'!J132</f>
        <v>14</v>
      </c>
      <c r="L73" s="1">
        <f>'Raw Data'!K132</f>
        <v>15751</v>
      </c>
      <c r="M73" s="1">
        <f>'Raw Data'!L132</f>
        <v>4801</v>
      </c>
      <c r="N73" t="str">
        <f>'Raw Data'!M132</f>
        <v>Europe</v>
      </c>
    </row>
    <row r="74" spans="2:14" x14ac:dyDescent="0.25">
      <c r="B74" t="str">
        <f>'Raw Data'!A133</f>
        <v>Lithuania</v>
      </c>
      <c r="C74" s="1">
        <f>'Raw Data'!B133</f>
        <v>1149</v>
      </c>
      <c r="D74" s="1">
        <f>'Raw Data'!C133</f>
        <v>21</v>
      </c>
      <c r="E74" s="1">
        <f>'Raw Data'!D133</f>
        <v>32</v>
      </c>
      <c r="F74" s="1">
        <f>'Raw Data'!E133</f>
        <v>0</v>
      </c>
      <c r="G74" s="1">
        <f>'Raw Data'!F133</f>
        <v>210</v>
      </c>
      <c r="H74" s="1">
        <f>'Raw Data'!G133</f>
        <v>907</v>
      </c>
      <c r="I74" s="1">
        <f>'Raw Data'!H133</f>
        <v>14</v>
      </c>
      <c r="J74" s="1">
        <f>'Raw Data'!I133</f>
        <v>422</v>
      </c>
      <c r="K74" s="1">
        <f>'Raw Data'!J133</f>
        <v>12</v>
      </c>
      <c r="L74" s="1">
        <f>'Raw Data'!K133</f>
        <v>53101</v>
      </c>
      <c r="M74" s="1">
        <f>'Raw Data'!L133</f>
        <v>19506</v>
      </c>
      <c r="N74" t="str">
        <f>'Raw Data'!M133</f>
        <v>Europe</v>
      </c>
    </row>
    <row r="75" spans="2:14" x14ac:dyDescent="0.25">
      <c r="B75" t="str">
        <f>'Raw Data'!A134</f>
        <v>North Macedonia</v>
      </c>
      <c r="C75" s="1">
        <f>'Raw Data'!B134</f>
        <v>1117</v>
      </c>
      <c r="D75" s="1">
        <f>'Raw Data'!C134</f>
        <v>36</v>
      </c>
      <c r="E75" s="1">
        <f>'Raw Data'!D134</f>
        <v>49</v>
      </c>
      <c r="F75" s="1">
        <f>'Raw Data'!E134</f>
        <v>3</v>
      </c>
      <c r="G75" s="1">
        <f>'Raw Data'!F134</f>
        <v>139</v>
      </c>
      <c r="H75" s="1">
        <f>'Raw Data'!G134</f>
        <v>929</v>
      </c>
      <c r="I75" s="1">
        <f>'Raw Data'!H134</f>
        <v>15</v>
      </c>
      <c r="J75" s="1">
        <f>'Raw Data'!I134</f>
        <v>536</v>
      </c>
      <c r="K75" s="1">
        <f>'Raw Data'!J134</f>
        <v>24</v>
      </c>
      <c r="L75" s="1">
        <f>'Raw Data'!K134</f>
        <v>10859</v>
      </c>
      <c r="M75" s="1">
        <f>'Raw Data'!L134</f>
        <v>5212</v>
      </c>
      <c r="N75" t="str">
        <f>'Raw Data'!M134</f>
        <v>Europe</v>
      </c>
    </row>
    <row r="76" spans="2:14" x14ac:dyDescent="0.25">
      <c r="B76" t="str">
        <f>'Raw Data'!A135</f>
        <v>Oman</v>
      </c>
      <c r="C76" s="1">
        <f>'Raw Data'!B135</f>
        <v>1069</v>
      </c>
      <c r="D76" s="1">
        <f>'Raw Data'!C135</f>
        <v>50</v>
      </c>
      <c r="E76" s="1">
        <f>'Raw Data'!D135</f>
        <v>6</v>
      </c>
      <c r="F76" s="1">
        <f>'Raw Data'!E135</f>
        <v>2</v>
      </c>
      <c r="G76" s="1">
        <f>'Raw Data'!F135</f>
        <v>176</v>
      </c>
      <c r="H76" s="1">
        <f>'Raw Data'!G135</f>
        <v>887</v>
      </c>
      <c r="I76" s="1">
        <f>'Raw Data'!H135</f>
        <v>3</v>
      </c>
      <c r="J76" s="1">
        <f>'Raw Data'!I135</f>
        <v>209</v>
      </c>
      <c r="K76" s="1">
        <f>'Raw Data'!J135</f>
        <v>1</v>
      </c>
      <c r="L76" s="1">
        <f>'Raw Data'!K135</f>
        <v>0</v>
      </c>
      <c r="M76" s="1">
        <f>'Raw Data'!L135</f>
        <v>0</v>
      </c>
      <c r="N76" t="str">
        <f>'Raw Data'!M135</f>
        <v>Asia</v>
      </c>
    </row>
    <row r="77" spans="2:14" x14ac:dyDescent="0.25">
      <c r="B77" t="str">
        <f>'Raw Data'!A136</f>
        <v>Slovakia</v>
      </c>
      <c r="C77" s="1">
        <f>'Raw Data'!B136</f>
        <v>1049</v>
      </c>
      <c r="D77" s="1">
        <f>'Raw Data'!C136</f>
        <v>72</v>
      </c>
      <c r="E77" s="1">
        <f>'Raw Data'!D136</f>
        <v>9</v>
      </c>
      <c r="F77" s="1">
        <f>'Raw Data'!E136</f>
        <v>1</v>
      </c>
      <c r="G77" s="1">
        <f>'Raw Data'!F136</f>
        <v>175</v>
      </c>
      <c r="H77" s="1">
        <f>'Raw Data'!G136</f>
        <v>865</v>
      </c>
      <c r="I77" s="1">
        <f>'Raw Data'!H136</f>
        <v>5</v>
      </c>
      <c r="J77" s="1">
        <f>'Raw Data'!I136</f>
        <v>192</v>
      </c>
      <c r="K77" s="1">
        <f>'Raw Data'!J136</f>
        <v>2</v>
      </c>
      <c r="L77" s="1">
        <f>'Raw Data'!K136</f>
        <v>37732</v>
      </c>
      <c r="M77" s="1">
        <f>'Raw Data'!L136</f>
        <v>6911</v>
      </c>
      <c r="N77" t="str">
        <f>'Raw Data'!M136</f>
        <v>Europe</v>
      </c>
    </row>
    <row r="78" spans="2:14" x14ac:dyDescent="0.25">
      <c r="B78" t="str">
        <f>'Raw Data'!A137</f>
        <v>Hong Kong</v>
      </c>
      <c r="C78" s="1">
        <f>'Raw Data'!B137</f>
        <v>1022</v>
      </c>
      <c r="D78" s="1">
        <f>'Raw Data'!C137</f>
        <v>4</v>
      </c>
      <c r="E78" s="1">
        <f>'Raw Data'!D137</f>
        <v>4</v>
      </c>
      <c r="F78" s="1">
        <f>'Raw Data'!E137</f>
        <v>0</v>
      </c>
      <c r="G78" s="1">
        <f>'Raw Data'!F137</f>
        <v>533</v>
      </c>
      <c r="H78" s="1">
        <f>'Raw Data'!G137</f>
        <v>485</v>
      </c>
      <c r="I78" s="1">
        <f>'Raw Data'!H137</f>
        <v>9</v>
      </c>
      <c r="J78" s="1">
        <f>'Raw Data'!I137</f>
        <v>136</v>
      </c>
      <c r="K78" s="1">
        <f>'Raw Data'!J137</f>
        <v>0.5</v>
      </c>
      <c r="L78" s="1">
        <f>'Raw Data'!K137</f>
        <v>131786</v>
      </c>
      <c r="M78" s="1">
        <f>'Raw Data'!L137</f>
        <v>17579</v>
      </c>
      <c r="N78" t="str">
        <f>'Raw Data'!M137</f>
        <v>Asia</v>
      </c>
    </row>
    <row r="79" spans="2:14" x14ac:dyDescent="0.25">
      <c r="B79" t="str">
        <f>'Raw Data'!A138</f>
        <v>Cameroon</v>
      </c>
      <c r="C79" s="1">
        <f>'Raw Data'!B138</f>
        <v>996</v>
      </c>
      <c r="D79" s="1">
        <f>'Raw Data'!C138</f>
        <v>0</v>
      </c>
      <c r="E79" s="1">
        <f>'Raw Data'!D138</f>
        <v>22</v>
      </c>
      <c r="F79" s="1">
        <f>'Raw Data'!E138</f>
        <v>0</v>
      </c>
      <c r="G79" s="1">
        <f>'Raw Data'!F138</f>
        <v>164</v>
      </c>
      <c r="H79" s="1">
        <f>'Raw Data'!G138</f>
        <v>810</v>
      </c>
      <c r="I79" s="1">
        <f>'Raw Data'!H138</f>
        <v>0</v>
      </c>
      <c r="J79" s="1">
        <f>'Raw Data'!I138</f>
        <v>38</v>
      </c>
      <c r="K79" s="1">
        <f>'Raw Data'!J138</f>
        <v>0.8</v>
      </c>
      <c r="L79" s="1">
        <f>'Raw Data'!K138</f>
        <v>0</v>
      </c>
      <c r="M79" s="1">
        <f>'Raw Data'!L138</f>
        <v>0</v>
      </c>
      <c r="N79" t="str">
        <f>'Raw Data'!M138</f>
        <v>Africa</v>
      </c>
    </row>
    <row r="80" spans="2:14" x14ac:dyDescent="0.25">
      <c r="B80" t="str">
        <f>'Raw Data'!A139</f>
        <v>Cuba</v>
      </c>
      <c r="C80" s="1">
        <f>'Raw Data'!B139</f>
        <v>923</v>
      </c>
      <c r="D80" s="1">
        <f>'Raw Data'!C139</f>
        <v>61</v>
      </c>
      <c r="E80" s="1">
        <f>'Raw Data'!D139</f>
        <v>31</v>
      </c>
      <c r="F80" s="1">
        <f>'Raw Data'!E139</f>
        <v>4</v>
      </c>
      <c r="G80" s="1">
        <f>'Raw Data'!F139</f>
        <v>192</v>
      </c>
      <c r="H80" s="1">
        <f>'Raw Data'!G139</f>
        <v>700</v>
      </c>
      <c r="I80" s="1">
        <f>'Raw Data'!H139</f>
        <v>16</v>
      </c>
      <c r="J80" s="1">
        <f>'Raw Data'!I139</f>
        <v>81</v>
      </c>
      <c r="K80" s="1">
        <f>'Raw Data'!J139</f>
        <v>3</v>
      </c>
      <c r="L80" s="1">
        <f>'Raw Data'!K139</f>
        <v>21837</v>
      </c>
      <c r="M80" s="1">
        <f>'Raw Data'!L139</f>
        <v>1928</v>
      </c>
      <c r="N80" t="str">
        <f>'Raw Data'!M139</f>
        <v>North America</v>
      </c>
    </row>
    <row r="81" spans="2:14" x14ac:dyDescent="0.25">
      <c r="B81" t="str">
        <f>'Raw Data'!A140</f>
        <v>Afghanistan</v>
      </c>
      <c r="C81" s="1">
        <f>'Raw Data'!B140</f>
        <v>906</v>
      </c>
      <c r="D81" s="1">
        <f>'Raw Data'!C140</f>
        <v>66</v>
      </c>
      <c r="E81" s="1">
        <f>'Raw Data'!D140</f>
        <v>30</v>
      </c>
      <c r="F81" s="1">
        <f>'Raw Data'!E140</f>
        <v>0</v>
      </c>
      <c r="G81" s="1">
        <f>'Raw Data'!F140</f>
        <v>99</v>
      </c>
      <c r="H81" s="1">
        <f>'Raw Data'!G140</f>
        <v>777</v>
      </c>
      <c r="I81" s="1">
        <f>'Raw Data'!H140</f>
        <v>0</v>
      </c>
      <c r="J81" s="1">
        <f>'Raw Data'!I140</f>
        <v>23</v>
      </c>
      <c r="K81" s="1">
        <f>'Raw Data'!J140</f>
        <v>0.8</v>
      </c>
      <c r="L81" s="1">
        <f>'Raw Data'!K140</f>
        <v>0</v>
      </c>
      <c r="M81" s="1">
        <f>'Raw Data'!L140</f>
        <v>0</v>
      </c>
      <c r="N81" t="str">
        <f>'Raw Data'!M140</f>
        <v>Asia</v>
      </c>
    </row>
    <row r="82" spans="2:14" x14ac:dyDescent="0.25">
      <c r="B82" t="str">
        <f>'Raw Data'!A141</f>
        <v>Bulgaria</v>
      </c>
      <c r="C82" s="1">
        <f>'Raw Data'!B141</f>
        <v>846</v>
      </c>
      <c r="D82" s="1">
        <f>'Raw Data'!C141</f>
        <v>46</v>
      </c>
      <c r="E82" s="1">
        <f>'Raw Data'!D141</f>
        <v>41</v>
      </c>
      <c r="F82" s="1">
        <f>'Raw Data'!E141</f>
        <v>3</v>
      </c>
      <c r="G82" s="1">
        <f>'Raw Data'!F141</f>
        <v>141</v>
      </c>
      <c r="H82" s="1">
        <f>'Raw Data'!G141</f>
        <v>664</v>
      </c>
      <c r="I82" s="1">
        <f>'Raw Data'!H141</f>
        <v>37</v>
      </c>
      <c r="J82" s="1">
        <f>'Raw Data'!I141</f>
        <v>122</v>
      </c>
      <c r="K82" s="1">
        <f>'Raw Data'!J141</f>
        <v>6</v>
      </c>
      <c r="L82" s="1">
        <f>'Raw Data'!K141</f>
        <v>18502</v>
      </c>
      <c r="M82" s="1">
        <f>'Raw Data'!L141</f>
        <v>2663</v>
      </c>
      <c r="N82" t="str">
        <f>'Raw Data'!M141</f>
        <v>Europe</v>
      </c>
    </row>
    <row r="83" spans="2:14" x14ac:dyDescent="0.25">
      <c r="B83" t="str">
        <f>'Raw Data'!A142</f>
        <v>Tunisia</v>
      </c>
      <c r="C83" s="1">
        <f>'Raw Data'!B142</f>
        <v>822</v>
      </c>
      <c r="D83" s="1">
        <f>'Raw Data'!C142</f>
        <v>0</v>
      </c>
      <c r="E83" s="1">
        <f>'Raw Data'!D142</f>
        <v>37</v>
      </c>
      <c r="F83" s="1">
        <f>'Raw Data'!E142</f>
        <v>0</v>
      </c>
      <c r="G83" s="1">
        <f>'Raw Data'!F142</f>
        <v>43</v>
      </c>
      <c r="H83" s="1">
        <f>'Raw Data'!G142</f>
        <v>742</v>
      </c>
      <c r="I83" s="1">
        <f>'Raw Data'!H142</f>
        <v>89</v>
      </c>
      <c r="J83" s="1">
        <f>'Raw Data'!I142</f>
        <v>70</v>
      </c>
      <c r="K83" s="1">
        <f>'Raw Data'!J142</f>
        <v>3</v>
      </c>
      <c r="L83" s="1">
        <f>'Raw Data'!K142</f>
        <v>13930</v>
      </c>
      <c r="M83" s="1">
        <f>'Raw Data'!L142</f>
        <v>1179</v>
      </c>
      <c r="N83" t="str">
        <f>'Raw Data'!M142</f>
        <v>Africa</v>
      </c>
    </row>
    <row r="84" spans="2:14" x14ac:dyDescent="0.25">
      <c r="B84" t="str">
        <f>'Raw Data'!A143</f>
        <v>Cyprus</v>
      </c>
      <c r="C84" s="1">
        <f>'Raw Data'!B143</f>
        <v>750</v>
      </c>
      <c r="D84" s="1">
        <f>'Raw Data'!C143</f>
        <v>15</v>
      </c>
      <c r="E84" s="1">
        <f>'Raw Data'!D143</f>
        <v>12</v>
      </c>
      <c r="F84" s="1">
        <f>'Raw Data'!E143</f>
        <v>0</v>
      </c>
      <c r="G84" s="1">
        <f>'Raw Data'!F143</f>
        <v>77</v>
      </c>
      <c r="H84" s="1">
        <f>'Raw Data'!G143</f>
        <v>661</v>
      </c>
      <c r="I84" s="1">
        <f>'Raw Data'!H143</f>
        <v>8</v>
      </c>
      <c r="J84" s="1">
        <f>'Raw Data'!I143</f>
        <v>621</v>
      </c>
      <c r="K84" s="1">
        <f>'Raw Data'!J143</f>
        <v>10</v>
      </c>
      <c r="L84" s="1">
        <f>'Raw Data'!K143</f>
        <v>29075</v>
      </c>
      <c r="M84" s="1">
        <f>'Raw Data'!L143</f>
        <v>24081</v>
      </c>
      <c r="N84" t="str">
        <f>'Raw Data'!M143</f>
        <v>Asia</v>
      </c>
    </row>
    <row r="85" spans="2:14" x14ac:dyDescent="0.25">
      <c r="B85" t="str">
        <f>'Raw Data'!A144</f>
        <v>Djibouti</v>
      </c>
      <c r="C85" s="1">
        <f>'Raw Data'!B144</f>
        <v>732</v>
      </c>
      <c r="D85" s="1">
        <f>'Raw Data'!C144</f>
        <v>141</v>
      </c>
      <c r="E85" s="1">
        <f>'Raw Data'!D144</f>
        <v>2</v>
      </c>
      <c r="F85" s="1">
        <f>'Raw Data'!E144</f>
        <v>0</v>
      </c>
      <c r="G85" s="1">
        <f>'Raw Data'!F144</f>
        <v>76</v>
      </c>
      <c r="H85" s="1">
        <f>'Raw Data'!G144</f>
        <v>654</v>
      </c>
      <c r="I85" s="1">
        <f>'Raw Data'!H144</f>
        <v>0</v>
      </c>
      <c r="J85" s="1">
        <f>'Raw Data'!I144</f>
        <v>741</v>
      </c>
      <c r="K85" s="1">
        <f>'Raw Data'!J144</f>
        <v>2</v>
      </c>
      <c r="L85" s="1">
        <f>'Raw Data'!K144</f>
        <v>7486</v>
      </c>
      <c r="M85" s="1">
        <f>'Raw Data'!L144</f>
        <v>7577</v>
      </c>
      <c r="N85" t="str">
        <f>'Raw Data'!M144</f>
        <v>Africa</v>
      </c>
    </row>
    <row r="86" spans="2:14" x14ac:dyDescent="0.25">
      <c r="B86" t="str">
        <f>'Raw Data'!A145</f>
        <v>Diamond Princess</v>
      </c>
      <c r="C86" s="1">
        <f>'Raw Data'!B145</f>
        <v>712</v>
      </c>
      <c r="D86" s="1">
        <f>'Raw Data'!C145</f>
        <v>0</v>
      </c>
      <c r="E86" s="1">
        <f>'Raw Data'!D145</f>
        <v>13</v>
      </c>
      <c r="F86" s="1">
        <f>'Raw Data'!E145</f>
        <v>0</v>
      </c>
      <c r="G86" s="1">
        <f>'Raw Data'!F145</f>
        <v>644</v>
      </c>
      <c r="H86" s="1">
        <f>'Raw Data'!G145</f>
        <v>55</v>
      </c>
      <c r="I86" s="1">
        <f>'Raw Data'!H145</f>
        <v>7</v>
      </c>
      <c r="J86" s="1">
        <f>'Raw Data'!I145</f>
        <v>0</v>
      </c>
      <c r="K86" s="1">
        <f>'Raw Data'!J145</f>
        <v>0</v>
      </c>
      <c r="L86" s="1">
        <f>'Raw Data'!K145</f>
        <v>0</v>
      </c>
      <c r="M86" s="1">
        <f>'Raw Data'!L145</f>
        <v>0</v>
      </c>
      <c r="N86">
        <f>'Raw Data'!M145</f>
        <v>0</v>
      </c>
    </row>
    <row r="87" spans="2:14" x14ac:dyDescent="0.25">
      <c r="B87" t="str">
        <f>'Raw Data'!A146</f>
        <v>Andorra</v>
      </c>
      <c r="C87" s="1">
        <f>'Raw Data'!B146</f>
        <v>696</v>
      </c>
      <c r="D87" s="1">
        <f>'Raw Data'!C146</f>
        <v>23</v>
      </c>
      <c r="E87" s="1">
        <f>'Raw Data'!D146</f>
        <v>35</v>
      </c>
      <c r="F87" s="1">
        <f>'Raw Data'!E146</f>
        <v>2</v>
      </c>
      <c r="G87" s="1">
        <f>'Raw Data'!F146</f>
        <v>191</v>
      </c>
      <c r="H87" s="1">
        <f>'Raw Data'!G146</f>
        <v>470</v>
      </c>
      <c r="I87" s="1">
        <f>'Raw Data'!H146</f>
        <v>17</v>
      </c>
      <c r="J87" s="1">
        <f>'Raw Data'!I146</f>
        <v>9008</v>
      </c>
      <c r="K87" s="1">
        <f>'Raw Data'!J146</f>
        <v>453</v>
      </c>
      <c r="L87" s="1">
        <f>'Raw Data'!K146</f>
        <v>1673</v>
      </c>
      <c r="M87" s="1">
        <f>'Raw Data'!L146</f>
        <v>21653</v>
      </c>
      <c r="N87" t="str">
        <f>'Raw Data'!M146</f>
        <v>Europe</v>
      </c>
    </row>
    <row r="88" spans="2:14" x14ac:dyDescent="0.25">
      <c r="B88" t="str">
        <f>'Raw Data'!A147</f>
        <v>Ivory Coast</v>
      </c>
      <c r="C88" s="1">
        <f>'Raw Data'!B147</f>
        <v>688</v>
      </c>
      <c r="D88" s="1">
        <f>'Raw Data'!C147</f>
        <v>34</v>
      </c>
      <c r="E88" s="1">
        <f>'Raw Data'!D147</f>
        <v>6</v>
      </c>
      <c r="F88" s="1">
        <f>'Raw Data'!E147</f>
        <v>0</v>
      </c>
      <c r="G88" s="1">
        <f>'Raw Data'!F147</f>
        <v>193</v>
      </c>
      <c r="H88" s="1">
        <f>'Raw Data'!G147</f>
        <v>489</v>
      </c>
      <c r="I88" s="1">
        <f>'Raw Data'!H147</f>
        <v>0</v>
      </c>
      <c r="J88" s="1">
        <f>'Raw Data'!I147</f>
        <v>26</v>
      </c>
      <c r="K88" s="1">
        <f>'Raw Data'!J147</f>
        <v>0.2</v>
      </c>
      <c r="L88" s="1">
        <f>'Raw Data'!K147</f>
        <v>0</v>
      </c>
      <c r="M88" s="1">
        <f>'Raw Data'!L147</f>
        <v>0</v>
      </c>
      <c r="N88" t="str">
        <f>'Raw Data'!M147</f>
        <v>Africa</v>
      </c>
    </row>
    <row r="89" spans="2:14" x14ac:dyDescent="0.25">
      <c r="B89" t="str">
        <f>'Raw Data'!A148</f>
        <v>Latvia</v>
      </c>
      <c r="C89" s="1">
        <f>'Raw Data'!B148</f>
        <v>682</v>
      </c>
      <c r="D89" s="1">
        <f>'Raw Data'!C148</f>
        <v>7</v>
      </c>
      <c r="E89" s="1">
        <f>'Raw Data'!D148</f>
        <v>5</v>
      </c>
      <c r="F89" s="1">
        <f>'Raw Data'!E148</f>
        <v>0</v>
      </c>
      <c r="G89" s="1">
        <f>'Raw Data'!F148</f>
        <v>88</v>
      </c>
      <c r="H89" s="1">
        <f>'Raw Data'!G148</f>
        <v>589</v>
      </c>
      <c r="I89" s="1">
        <f>'Raw Data'!H148</f>
        <v>5</v>
      </c>
      <c r="J89" s="1">
        <f>'Raw Data'!I148</f>
        <v>362</v>
      </c>
      <c r="K89" s="1">
        <f>'Raw Data'!J148</f>
        <v>3</v>
      </c>
      <c r="L89" s="1">
        <f>'Raw Data'!K148</f>
        <v>32837</v>
      </c>
      <c r="M89" s="1">
        <f>'Raw Data'!L148</f>
        <v>17409</v>
      </c>
      <c r="N89" t="str">
        <f>'Raw Data'!M148</f>
        <v>Europe</v>
      </c>
    </row>
    <row r="90" spans="2:14" x14ac:dyDescent="0.25">
      <c r="B90" t="str">
        <f>'Raw Data'!A149</f>
        <v>Lebanon</v>
      </c>
      <c r="C90" s="1">
        <f>'Raw Data'!B149</f>
        <v>668</v>
      </c>
      <c r="D90" s="1">
        <f>'Raw Data'!C149</f>
        <v>5</v>
      </c>
      <c r="E90" s="1">
        <f>'Raw Data'!D149</f>
        <v>21</v>
      </c>
      <c r="F90" s="1">
        <f>'Raw Data'!E149</f>
        <v>0</v>
      </c>
      <c r="G90" s="1">
        <f>'Raw Data'!F149</f>
        <v>86</v>
      </c>
      <c r="H90" s="1">
        <f>'Raw Data'!G149</f>
        <v>561</v>
      </c>
      <c r="I90" s="1">
        <f>'Raw Data'!H149</f>
        <v>30</v>
      </c>
      <c r="J90" s="1">
        <f>'Raw Data'!I149</f>
        <v>98</v>
      </c>
      <c r="K90" s="1">
        <f>'Raw Data'!J149</f>
        <v>3</v>
      </c>
      <c r="L90" s="1">
        <f>'Raw Data'!K149</f>
        <v>19185</v>
      </c>
      <c r="M90" s="1">
        <f>'Raw Data'!L149</f>
        <v>2811</v>
      </c>
      <c r="N90" t="str">
        <f>'Raw Data'!M149</f>
        <v>Asia</v>
      </c>
    </row>
    <row r="91" spans="2:14" x14ac:dyDescent="0.25">
      <c r="B91" t="str">
        <f>'Raw Data'!A150</f>
        <v>Costa Rica</v>
      </c>
      <c r="C91" s="1">
        <f>'Raw Data'!B150</f>
        <v>642</v>
      </c>
      <c r="D91" s="1">
        <f>'Raw Data'!C150</f>
        <v>0</v>
      </c>
      <c r="E91" s="1">
        <f>'Raw Data'!D150</f>
        <v>4</v>
      </c>
      <c r="F91" s="1">
        <f>'Raw Data'!E150</f>
        <v>0</v>
      </c>
      <c r="G91" s="1">
        <f>'Raw Data'!F150</f>
        <v>74</v>
      </c>
      <c r="H91" s="1">
        <f>'Raw Data'!G150</f>
        <v>564</v>
      </c>
      <c r="I91" s="1">
        <f>'Raw Data'!H150</f>
        <v>11</v>
      </c>
      <c r="J91" s="1">
        <f>'Raw Data'!I150</f>
        <v>126</v>
      </c>
      <c r="K91" s="1">
        <f>'Raw Data'!J150</f>
        <v>0.8</v>
      </c>
      <c r="L91" s="1">
        <f>'Raw Data'!K150</f>
        <v>9396</v>
      </c>
      <c r="M91" s="1">
        <f>'Raw Data'!L150</f>
        <v>1844</v>
      </c>
      <c r="N91" t="str">
        <f>'Raw Data'!M150</f>
        <v>North America</v>
      </c>
    </row>
    <row r="92" spans="2:14" x14ac:dyDescent="0.25">
      <c r="B92" t="str">
        <f>'Raw Data'!A151</f>
        <v>Ghana</v>
      </c>
      <c r="C92" s="1">
        <f>'Raw Data'!B151</f>
        <v>641</v>
      </c>
      <c r="D92" s="1">
        <f>'Raw Data'!C151</f>
        <v>0</v>
      </c>
      <c r="E92" s="1">
        <f>'Raw Data'!D151</f>
        <v>8</v>
      </c>
      <c r="F92" s="1">
        <f>'Raw Data'!E151</f>
        <v>0</v>
      </c>
      <c r="G92" s="1">
        <f>'Raw Data'!F151</f>
        <v>83</v>
      </c>
      <c r="H92" s="1">
        <f>'Raw Data'!G151</f>
        <v>550</v>
      </c>
      <c r="I92" s="1">
        <f>'Raw Data'!H151</f>
        <v>2</v>
      </c>
      <c r="J92" s="1">
        <f>'Raw Data'!I151</f>
        <v>21</v>
      </c>
      <c r="K92" s="1">
        <f>'Raw Data'!J151</f>
        <v>0.3</v>
      </c>
      <c r="L92" s="1">
        <f>'Raw Data'!K151</f>
        <v>50719</v>
      </c>
      <c r="M92" s="1">
        <f>'Raw Data'!L151</f>
        <v>1632</v>
      </c>
      <c r="N92" t="str">
        <f>'Raw Data'!M151</f>
        <v>Africa</v>
      </c>
    </row>
    <row r="93" spans="2:14" x14ac:dyDescent="0.25">
      <c r="B93" t="str">
        <f>'Raw Data'!A152</f>
        <v>Niger</v>
      </c>
      <c r="C93" s="1">
        <f>'Raw Data'!B152</f>
        <v>609</v>
      </c>
      <c r="D93" s="1">
        <f>'Raw Data'!C152</f>
        <v>25</v>
      </c>
      <c r="E93" s="1">
        <f>'Raw Data'!D152</f>
        <v>15</v>
      </c>
      <c r="F93" s="1">
        <f>'Raw Data'!E152</f>
        <v>1</v>
      </c>
      <c r="G93" s="1">
        <f>'Raw Data'!F152</f>
        <v>105</v>
      </c>
      <c r="H93" s="1">
        <f>'Raw Data'!G152</f>
        <v>489</v>
      </c>
      <c r="I93" s="1">
        <f>'Raw Data'!H152</f>
        <v>0</v>
      </c>
      <c r="J93" s="1">
        <f>'Raw Data'!I152</f>
        <v>25</v>
      </c>
      <c r="K93" s="1">
        <f>'Raw Data'!J152</f>
        <v>0.6</v>
      </c>
      <c r="L93" s="1">
        <f>'Raw Data'!K152</f>
        <v>4427</v>
      </c>
      <c r="M93" s="1">
        <f>'Raw Data'!L152</f>
        <v>183</v>
      </c>
      <c r="N93" t="str">
        <f>'Raw Data'!M152</f>
        <v>Africa</v>
      </c>
    </row>
    <row r="94" spans="2:14" x14ac:dyDescent="0.25">
      <c r="B94" t="str">
        <f>'Raw Data'!A153</f>
        <v>Burkina Faso</v>
      </c>
      <c r="C94" s="1">
        <f>'Raw Data'!B153</f>
        <v>546</v>
      </c>
      <c r="D94" s="1">
        <f>'Raw Data'!C153</f>
        <v>0</v>
      </c>
      <c r="E94" s="1">
        <f>'Raw Data'!D153</f>
        <v>32</v>
      </c>
      <c r="F94" s="1">
        <f>'Raw Data'!E153</f>
        <v>0</v>
      </c>
      <c r="G94" s="1">
        <f>'Raw Data'!F153</f>
        <v>257</v>
      </c>
      <c r="H94" s="1">
        <f>'Raw Data'!G153</f>
        <v>257</v>
      </c>
      <c r="I94" s="1">
        <f>'Raw Data'!H153</f>
        <v>0</v>
      </c>
      <c r="J94" s="1">
        <f>'Raw Data'!I153</f>
        <v>26</v>
      </c>
      <c r="K94" s="1">
        <f>'Raw Data'!J153</f>
        <v>2</v>
      </c>
      <c r="L94" s="1">
        <f>'Raw Data'!K153</f>
        <v>0</v>
      </c>
      <c r="M94" s="1">
        <f>'Raw Data'!L153</f>
        <v>0</v>
      </c>
      <c r="N94" t="str">
        <f>'Raw Data'!M153</f>
        <v>Africa</v>
      </c>
    </row>
    <row r="95" spans="2:14" x14ac:dyDescent="0.25">
      <c r="B95" t="str">
        <f>'Raw Data'!A154</f>
        <v>Albania</v>
      </c>
      <c r="C95" s="1">
        <f>'Raw Data'!B154</f>
        <v>539</v>
      </c>
      <c r="D95" s="1">
        <f>'Raw Data'!C154</f>
        <v>21</v>
      </c>
      <c r="E95" s="1">
        <f>'Raw Data'!D154</f>
        <v>26</v>
      </c>
      <c r="F95" s="1">
        <f>'Raw Data'!E154</f>
        <v>0</v>
      </c>
      <c r="G95" s="1">
        <f>'Raw Data'!F154</f>
        <v>283</v>
      </c>
      <c r="H95" s="1">
        <f>'Raw Data'!G154</f>
        <v>230</v>
      </c>
      <c r="I95" s="1">
        <f>'Raw Data'!H154</f>
        <v>5</v>
      </c>
      <c r="J95" s="1">
        <f>'Raw Data'!I154</f>
        <v>187</v>
      </c>
      <c r="K95" s="1">
        <f>'Raw Data'!J154</f>
        <v>9</v>
      </c>
      <c r="L95" s="1">
        <f>'Raw Data'!K154</f>
        <v>5080</v>
      </c>
      <c r="M95" s="1">
        <f>'Raw Data'!L154</f>
        <v>1765</v>
      </c>
      <c r="N95" t="str">
        <f>'Raw Data'!M154</f>
        <v>Europe</v>
      </c>
    </row>
    <row r="96" spans="2:14" x14ac:dyDescent="0.25">
      <c r="B96" t="str">
        <f>'Raw Data'!A155</f>
        <v>Uruguay</v>
      </c>
      <c r="C96" s="1">
        <f>'Raw Data'!B155</f>
        <v>502</v>
      </c>
      <c r="D96" s="1">
        <f>'Raw Data'!C155</f>
        <v>0</v>
      </c>
      <c r="E96" s="1">
        <f>'Raw Data'!D155</f>
        <v>9</v>
      </c>
      <c r="F96" s="1">
        <f>'Raw Data'!E155</f>
        <v>0</v>
      </c>
      <c r="G96" s="1">
        <f>'Raw Data'!F155</f>
        <v>286</v>
      </c>
      <c r="H96" s="1">
        <f>'Raw Data'!G155</f>
        <v>207</v>
      </c>
      <c r="I96" s="1">
        <f>'Raw Data'!H155</f>
        <v>13</v>
      </c>
      <c r="J96" s="1">
        <f>'Raw Data'!I155</f>
        <v>145</v>
      </c>
      <c r="K96" s="1">
        <f>'Raw Data'!J155</f>
        <v>3</v>
      </c>
      <c r="L96" s="1">
        <f>'Raw Data'!K155</f>
        <v>11239</v>
      </c>
      <c r="M96" s="1">
        <f>'Raw Data'!L155</f>
        <v>3235</v>
      </c>
      <c r="N96" t="str">
        <f>'Raw Data'!M155</f>
        <v>South America</v>
      </c>
    </row>
    <row r="97" spans="2:14" x14ac:dyDescent="0.25">
      <c r="B97" t="str">
        <f>'Raw Data'!A156</f>
        <v>Kyrgyzstan</v>
      </c>
      <c r="C97" s="1">
        <f>'Raw Data'!B156</f>
        <v>489</v>
      </c>
      <c r="D97" s="1">
        <f>'Raw Data'!C156</f>
        <v>23</v>
      </c>
      <c r="E97" s="1">
        <f>'Raw Data'!D156</f>
        <v>5</v>
      </c>
      <c r="F97" s="1">
        <f>'Raw Data'!E156</f>
        <v>0</v>
      </c>
      <c r="G97" s="1">
        <f>'Raw Data'!F156</f>
        <v>114</v>
      </c>
      <c r="H97" s="1">
        <f>'Raw Data'!G156</f>
        <v>370</v>
      </c>
      <c r="I97" s="1">
        <f>'Raw Data'!H156</f>
        <v>5</v>
      </c>
      <c r="J97" s="1">
        <f>'Raw Data'!I156</f>
        <v>75</v>
      </c>
      <c r="K97" s="1">
        <f>'Raw Data'!J156</f>
        <v>0.8</v>
      </c>
      <c r="L97" s="1">
        <f>'Raw Data'!K156</f>
        <v>26147</v>
      </c>
      <c r="M97" s="1">
        <f>'Raw Data'!L156</f>
        <v>4008</v>
      </c>
      <c r="N97" t="str">
        <f>'Raw Data'!M156</f>
        <v>Asia</v>
      </c>
    </row>
    <row r="98" spans="2:14" x14ac:dyDescent="0.25">
      <c r="B98" t="str">
        <f>'Raw Data'!A157</f>
        <v>Guinea</v>
      </c>
      <c r="C98" s="1">
        <f>'Raw Data'!B157</f>
        <v>477</v>
      </c>
      <c r="D98" s="1">
        <f>'Raw Data'!C157</f>
        <v>39</v>
      </c>
      <c r="E98" s="1">
        <f>'Raw Data'!D157</f>
        <v>3</v>
      </c>
      <c r="F98" s="1">
        <f>'Raw Data'!E157</f>
        <v>2</v>
      </c>
      <c r="G98" s="1">
        <f>'Raw Data'!F157</f>
        <v>59</v>
      </c>
      <c r="H98" s="1">
        <f>'Raw Data'!G157</f>
        <v>415</v>
      </c>
      <c r="I98" s="1">
        <f>'Raw Data'!H157</f>
        <v>0</v>
      </c>
      <c r="J98" s="1">
        <f>'Raw Data'!I157</f>
        <v>36</v>
      </c>
      <c r="K98" s="1">
        <f>'Raw Data'!J157</f>
        <v>0.2</v>
      </c>
      <c r="L98" s="1">
        <f>'Raw Data'!K157</f>
        <v>0</v>
      </c>
      <c r="M98" s="1">
        <f>'Raw Data'!L157</f>
        <v>0</v>
      </c>
      <c r="N98" t="str">
        <f>'Raw Data'!M157</f>
        <v>Africa</v>
      </c>
    </row>
    <row r="99" spans="2:14" x14ac:dyDescent="0.25">
      <c r="B99" t="str">
        <f>'Raw Data'!A158</f>
        <v>Channel Islands</v>
      </c>
      <c r="C99" s="1">
        <f>'Raw Data'!B158</f>
        <v>470</v>
      </c>
      <c r="D99" s="1">
        <f>'Raw Data'!C158</f>
        <v>13</v>
      </c>
      <c r="E99" s="1">
        <f>'Raw Data'!D158</f>
        <v>20</v>
      </c>
      <c r="F99" s="1">
        <f>'Raw Data'!E158</f>
        <v>1</v>
      </c>
      <c r="G99" s="1">
        <f>'Raw Data'!F158</f>
        <v>73</v>
      </c>
      <c r="H99" s="1">
        <f>'Raw Data'!G158</f>
        <v>377</v>
      </c>
      <c r="I99" s="1">
        <f>'Raw Data'!H158</f>
        <v>0</v>
      </c>
      <c r="J99" s="1">
        <f>'Raw Data'!I158</f>
        <v>2703</v>
      </c>
      <c r="K99" s="1">
        <f>'Raw Data'!J158</f>
        <v>115</v>
      </c>
      <c r="L99" s="1">
        <f>'Raw Data'!K158</f>
        <v>3320</v>
      </c>
      <c r="M99" s="1">
        <f>'Raw Data'!L158</f>
        <v>19095</v>
      </c>
      <c r="N99" t="str">
        <f>'Raw Data'!M158</f>
        <v>Europe</v>
      </c>
    </row>
    <row r="100" spans="2:14" x14ac:dyDescent="0.25">
      <c r="B100" t="str">
        <f>'Raw Data'!A159</f>
        <v>Bolivia</v>
      </c>
      <c r="C100" s="1">
        <f>'Raw Data'!B159</f>
        <v>465</v>
      </c>
      <c r="D100" s="1">
        <f>'Raw Data'!C159</f>
        <v>24</v>
      </c>
      <c r="E100" s="1">
        <f>'Raw Data'!D159</f>
        <v>31</v>
      </c>
      <c r="F100" s="1">
        <f>'Raw Data'!E159</f>
        <v>2</v>
      </c>
      <c r="G100" s="1">
        <f>'Raw Data'!F159</f>
        <v>26</v>
      </c>
      <c r="H100" s="1">
        <f>'Raw Data'!G159</f>
        <v>408</v>
      </c>
      <c r="I100" s="1">
        <f>'Raw Data'!H159</f>
        <v>3</v>
      </c>
      <c r="J100" s="1">
        <f>'Raw Data'!I159</f>
        <v>40</v>
      </c>
      <c r="K100" s="1">
        <f>'Raw Data'!J159</f>
        <v>3</v>
      </c>
      <c r="L100" s="1">
        <f>'Raw Data'!K159</f>
        <v>2185</v>
      </c>
      <c r="M100" s="1">
        <f>'Raw Data'!L159</f>
        <v>187</v>
      </c>
      <c r="N100" t="str">
        <f>'Raw Data'!M159</f>
        <v>South America</v>
      </c>
    </row>
    <row r="101" spans="2:14" x14ac:dyDescent="0.25">
      <c r="B101" t="str">
        <f>'Raw Data'!A160</f>
        <v>Honduras</v>
      </c>
      <c r="C101" s="1">
        <f>'Raw Data'!B160</f>
        <v>442</v>
      </c>
      <c r="D101" s="1">
        <f>'Raw Data'!C160</f>
        <v>16</v>
      </c>
      <c r="E101" s="1">
        <f>'Raw Data'!D160</f>
        <v>41</v>
      </c>
      <c r="F101" s="1">
        <f>'Raw Data'!E160</f>
        <v>6</v>
      </c>
      <c r="G101" s="1">
        <f>'Raw Data'!F160</f>
        <v>10</v>
      </c>
      <c r="H101" s="1">
        <f>'Raw Data'!G160</f>
        <v>391</v>
      </c>
      <c r="I101" s="1">
        <f>'Raw Data'!H160</f>
        <v>10</v>
      </c>
      <c r="J101" s="1">
        <f>'Raw Data'!I160</f>
        <v>45</v>
      </c>
      <c r="K101" s="1">
        <f>'Raw Data'!J160</f>
        <v>4</v>
      </c>
      <c r="L101" s="1">
        <f>'Raw Data'!K160</f>
        <v>2012</v>
      </c>
      <c r="M101" s="1">
        <f>'Raw Data'!L160</f>
        <v>203</v>
      </c>
      <c r="N101" t="str">
        <f>'Raw Data'!M160</f>
        <v>North America</v>
      </c>
    </row>
    <row r="102" spans="2:14" x14ac:dyDescent="0.25">
      <c r="B102" t="str">
        <f>'Raw Data'!A161</f>
        <v>Nigeria</v>
      </c>
      <c r="C102" s="1">
        <f>'Raw Data'!B161</f>
        <v>442</v>
      </c>
      <c r="D102" s="1">
        <f>'Raw Data'!C161</f>
        <v>0</v>
      </c>
      <c r="E102" s="1">
        <f>'Raw Data'!D161</f>
        <v>13</v>
      </c>
      <c r="F102" s="1">
        <f>'Raw Data'!E161</f>
        <v>0</v>
      </c>
      <c r="G102" s="1">
        <f>'Raw Data'!F161</f>
        <v>152</v>
      </c>
      <c r="H102" s="1">
        <f>'Raw Data'!G161</f>
        <v>277</v>
      </c>
      <c r="I102" s="1">
        <f>'Raw Data'!H161</f>
        <v>2</v>
      </c>
      <c r="J102" s="1">
        <f>'Raw Data'!I161</f>
        <v>2</v>
      </c>
      <c r="K102" s="1">
        <f>'Raw Data'!J161</f>
        <v>0.06</v>
      </c>
      <c r="L102" s="1">
        <f>'Raw Data'!K161</f>
        <v>6649</v>
      </c>
      <c r="M102" s="1">
        <f>'Raw Data'!L161</f>
        <v>32</v>
      </c>
      <c r="N102" t="str">
        <f>'Raw Data'!M161</f>
        <v>Africa</v>
      </c>
    </row>
    <row r="103" spans="2:14" x14ac:dyDescent="0.25">
      <c r="B103" t="str">
        <f>'Raw Data'!A162</f>
        <v>San Marino</v>
      </c>
      <c r="C103" s="1">
        <f>'Raw Data'!B162</f>
        <v>435</v>
      </c>
      <c r="D103" s="1">
        <f>'Raw Data'!C162</f>
        <v>9</v>
      </c>
      <c r="E103" s="1">
        <f>'Raw Data'!D162</f>
        <v>39</v>
      </c>
      <c r="F103" s="1">
        <f>'Raw Data'!E162</f>
        <v>1</v>
      </c>
      <c r="G103" s="1">
        <f>'Raw Data'!F162</f>
        <v>57</v>
      </c>
      <c r="H103" s="1">
        <f>'Raw Data'!G162</f>
        <v>339</v>
      </c>
      <c r="I103" s="1">
        <f>'Raw Data'!H162</f>
        <v>15</v>
      </c>
      <c r="J103" s="1">
        <f>'Raw Data'!I162</f>
        <v>12820</v>
      </c>
      <c r="K103" s="1">
        <f>'Raw Data'!J162</f>
        <v>1149</v>
      </c>
      <c r="L103" s="1">
        <f>'Raw Data'!K162</f>
        <v>846</v>
      </c>
      <c r="M103" s="1">
        <f>'Raw Data'!L162</f>
        <v>24933</v>
      </c>
      <c r="N103" t="str">
        <f>'Raw Data'!M162</f>
        <v>Europe</v>
      </c>
    </row>
    <row r="104" spans="2:14" x14ac:dyDescent="0.25">
      <c r="B104" t="str">
        <f>'Raw Data'!A163</f>
        <v>Malta</v>
      </c>
      <c r="C104" s="1">
        <f>'Raw Data'!B163</f>
        <v>422</v>
      </c>
      <c r="D104" s="1">
        <f>'Raw Data'!C163</f>
        <v>10</v>
      </c>
      <c r="E104" s="1">
        <f>'Raw Data'!D163</f>
        <v>3</v>
      </c>
      <c r="F104" s="1">
        <f>'Raw Data'!E163</f>
        <v>0</v>
      </c>
      <c r="G104" s="1">
        <f>'Raw Data'!F163</f>
        <v>91</v>
      </c>
      <c r="H104" s="1">
        <f>'Raw Data'!G163</f>
        <v>328</v>
      </c>
      <c r="I104" s="1">
        <f>'Raw Data'!H163</f>
        <v>4</v>
      </c>
      <c r="J104" s="1">
        <f>'Raw Data'!I163</f>
        <v>956</v>
      </c>
      <c r="K104" s="1">
        <f>'Raw Data'!J163</f>
        <v>7</v>
      </c>
      <c r="L104" s="1">
        <f>'Raw Data'!K163</f>
        <v>21164</v>
      </c>
      <c r="M104" s="1">
        <f>'Raw Data'!L163</f>
        <v>47932</v>
      </c>
      <c r="N104" t="str">
        <f>'Raw Data'!M163</f>
        <v>Europe</v>
      </c>
    </row>
    <row r="105" spans="2:14" x14ac:dyDescent="0.25">
      <c r="B105" t="str">
        <f>'Raw Data'!A164</f>
        <v>Jordan</v>
      </c>
      <c r="C105" s="1">
        <f>'Raw Data'!B164</f>
        <v>407</v>
      </c>
      <c r="D105" s="1">
        <f>'Raw Data'!C164</f>
        <v>5</v>
      </c>
      <c r="E105" s="1">
        <f>'Raw Data'!D164</f>
        <v>7</v>
      </c>
      <c r="F105" s="1">
        <f>'Raw Data'!E164</f>
        <v>0</v>
      </c>
      <c r="G105" s="1">
        <f>'Raw Data'!F164</f>
        <v>265</v>
      </c>
      <c r="H105" s="1">
        <f>'Raw Data'!G164</f>
        <v>135</v>
      </c>
      <c r="I105" s="1">
        <f>'Raw Data'!H164</f>
        <v>5</v>
      </c>
      <c r="J105" s="1">
        <f>'Raw Data'!I164</f>
        <v>40</v>
      </c>
      <c r="K105" s="1">
        <f>'Raw Data'!J164</f>
        <v>0.7</v>
      </c>
      <c r="L105" s="1">
        <f>'Raw Data'!K164</f>
        <v>20500</v>
      </c>
      <c r="M105" s="1">
        <f>'Raw Data'!L164</f>
        <v>2009</v>
      </c>
      <c r="N105" t="str">
        <f>'Raw Data'!M164</f>
        <v>Asia</v>
      </c>
    </row>
    <row r="106" spans="2:14" x14ac:dyDescent="0.25">
      <c r="B106" t="str">
        <f>'Raw Data'!A165</f>
        <v>Palestine</v>
      </c>
      <c r="C106" s="1">
        <f>'Raw Data'!B165</f>
        <v>402</v>
      </c>
      <c r="D106" s="1">
        <f>'Raw Data'!C165</f>
        <v>28</v>
      </c>
      <c r="E106" s="1">
        <f>'Raw Data'!D165</f>
        <v>2</v>
      </c>
      <c r="F106" s="1">
        <f>'Raw Data'!E165</f>
        <v>0</v>
      </c>
      <c r="G106" s="1">
        <f>'Raw Data'!F165</f>
        <v>69</v>
      </c>
      <c r="H106" s="1">
        <f>'Raw Data'!G165</f>
        <v>331</v>
      </c>
      <c r="I106" s="1">
        <f>'Raw Data'!H165</f>
        <v>0</v>
      </c>
      <c r="J106" s="1">
        <f>'Raw Data'!I165</f>
        <v>79</v>
      </c>
      <c r="K106" s="1">
        <f>'Raw Data'!J165</f>
        <v>0.4</v>
      </c>
      <c r="L106" s="1">
        <f>'Raw Data'!K165</f>
        <v>17329</v>
      </c>
      <c r="M106" s="1">
        <f>'Raw Data'!L165</f>
        <v>3397</v>
      </c>
      <c r="N106" t="str">
        <f>'Raw Data'!M165</f>
        <v>Asia</v>
      </c>
    </row>
    <row r="107" spans="2:14" x14ac:dyDescent="0.25">
      <c r="B107" t="str">
        <f>'Raw Data'!A166</f>
        <v>Réunion</v>
      </c>
      <c r="C107" s="1">
        <f>'Raw Data'!B166</f>
        <v>402</v>
      </c>
      <c r="D107" s="1">
        <f>'Raw Data'!C166</f>
        <v>8</v>
      </c>
      <c r="E107" s="1">
        <f>'Raw Data'!D166</f>
        <v>0</v>
      </c>
      <c r="F107" s="1">
        <f>'Raw Data'!E166</f>
        <v>0</v>
      </c>
      <c r="G107" s="1">
        <f>'Raw Data'!F166</f>
        <v>237</v>
      </c>
      <c r="H107" s="1">
        <f>'Raw Data'!G166</f>
        <v>165</v>
      </c>
      <c r="I107" s="1">
        <f>'Raw Data'!H166</f>
        <v>4</v>
      </c>
      <c r="J107" s="1">
        <f>'Raw Data'!I166</f>
        <v>449</v>
      </c>
      <c r="K107" s="1">
        <f>'Raw Data'!J166</f>
        <v>0</v>
      </c>
      <c r="L107" s="1">
        <f>'Raw Data'!K166</f>
        <v>0</v>
      </c>
      <c r="M107" s="1">
        <f>'Raw Data'!L166</f>
        <v>0</v>
      </c>
      <c r="N107" t="str">
        <f>'Raw Data'!M166</f>
        <v>Africa</v>
      </c>
    </row>
    <row r="108" spans="2:14" x14ac:dyDescent="0.25">
      <c r="B108" t="str">
        <f>'Raw Data'!A167</f>
        <v>Taiwan</v>
      </c>
      <c r="C108" s="1">
        <f>'Raw Data'!B167</f>
        <v>395</v>
      </c>
      <c r="D108" s="1">
        <f>'Raw Data'!C167</f>
        <v>0</v>
      </c>
      <c r="E108" s="1">
        <f>'Raw Data'!D167</f>
        <v>6</v>
      </c>
      <c r="F108" s="1">
        <f>'Raw Data'!E167</f>
        <v>0</v>
      </c>
      <c r="G108" s="1">
        <f>'Raw Data'!F167</f>
        <v>166</v>
      </c>
      <c r="H108" s="1">
        <f>'Raw Data'!G167</f>
        <v>223</v>
      </c>
      <c r="I108" s="1">
        <f>'Raw Data'!H167</f>
        <v>0</v>
      </c>
      <c r="J108" s="1">
        <f>'Raw Data'!I167</f>
        <v>17</v>
      </c>
      <c r="K108" s="1">
        <f>'Raw Data'!J167</f>
        <v>0.3</v>
      </c>
      <c r="L108" s="1">
        <f>'Raw Data'!K167</f>
        <v>51603</v>
      </c>
      <c r="M108" s="1">
        <f>'Raw Data'!L167</f>
        <v>2167</v>
      </c>
      <c r="N108" t="str">
        <f>'Raw Data'!M167</f>
        <v>Asia</v>
      </c>
    </row>
    <row r="109" spans="2:14" x14ac:dyDescent="0.25">
      <c r="B109" t="str">
        <f>'Raw Data'!A168</f>
        <v>Georgia</v>
      </c>
      <c r="C109" s="1">
        <f>'Raw Data'!B168</f>
        <v>370</v>
      </c>
      <c r="D109" s="1">
        <f>'Raw Data'!C168</f>
        <v>22</v>
      </c>
      <c r="E109" s="1">
        <f>'Raw Data'!D168</f>
        <v>3</v>
      </c>
      <c r="F109" s="1">
        <f>'Raw Data'!E168</f>
        <v>0</v>
      </c>
      <c r="G109" s="1">
        <f>'Raw Data'!F168</f>
        <v>79</v>
      </c>
      <c r="H109" s="1">
        <f>'Raw Data'!G168</f>
        <v>288</v>
      </c>
      <c r="I109" s="1">
        <f>'Raw Data'!H168</f>
        <v>6</v>
      </c>
      <c r="J109" s="1">
        <f>'Raw Data'!I168</f>
        <v>93</v>
      </c>
      <c r="K109" s="1">
        <f>'Raw Data'!J168</f>
        <v>0.8</v>
      </c>
      <c r="L109" s="1">
        <f>'Raw Data'!K168</f>
        <v>5027</v>
      </c>
      <c r="M109" s="1">
        <f>'Raw Data'!L168</f>
        <v>1260</v>
      </c>
      <c r="N109" t="str">
        <f>'Raw Data'!M168</f>
        <v>Asia</v>
      </c>
    </row>
    <row r="110" spans="2:14" x14ac:dyDescent="0.25">
      <c r="B110" t="str">
        <f>'Raw Data'!A169</f>
        <v>Senegal</v>
      </c>
      <c r="C110" s="1">
        <f>'Raw Data'!B169</f>
        <v>342</v>
      </c>
      <c r="D110" s="1">
        <f>'Raw Data'!C169</f>
        <v>7</v>
      </c>
      <c r="E110" s="1">
        <f>'Raw Data'!D169</f>
        <v>2</v>
      </c>
      <c r="F110" s="1">
        <f>'Raw Data'!E169</f>
        <v>0</v>
      </c>
      <c r="G110" s="1">
        <f>'Raw Data'!F169</f>
        <v>198</v>
      </c>
      <c r="H110" s="1">
        <f>'Raw Data'!G169</f>
        <v>142</v>
      </c>
      <c r="I110" s="1">
        <f>'Raw Data'!H169</f>
        <v>1</v>
      </c>
      <c r="J110" s="1">
        <f>'Raw Data'!I169</f>
        <v>20</v>
      </c>
      <c r="K110" s="1">
        <f>'Raw Data'!J169</f>
        <v>0.1</v>
      </c>
      <c r="L110" s="1">
        <f>'Raw Data'!K169</f>
        <v>0</v>
      </c>
      <c r="M110" s="1">
        <f>'Raw Data'!L169</f>
        <v>0</v>
      </c>
      <c r="N110" t="str">
        <f>'Raw Data'!M169</f>
        <v>Africa</v>
      </c>
    </row>
    <row r="111" spans="2:14" x14ac:dyDescent="0.25">
      <c r="B111" t="str">
        <f>'Raw Data'!A170</f>
        <v>Mauritius</v>
      </c>
      <c r="C111" s="1">
        <f>'Raw Data'!B170</f>
        <v>324</v>
      </c>
      <c r="D111" s="1">
        <f>'Raw Data'!C170</f>
        <v>0</v>
      </c>
      <c r="E111" s="1">
        <f>'Raw Data'!D170</f>
        <v>9</v>
      </c>
      <c r="F111" s="1">
        <f>'Raw Data'!E170</f>
        <v>0</v>
      </c>
      <c r="G111" s="1">
        <f>'Raw Data'!F170</f>
        <v>108</v>
      </c>
      <c r="H111" s="1">
        <f>'Raw Data'!G170</f>
        <v>207</v>
      </c>
      <c r="I111" s="1">
        <f>'Raw Data'!H170</f>
        <v>3</v>
      </c>
      <c r="J111" s="1">
        <f>'Raw Data'!I170</f>
        <v>255</v>
      </c>
      <c r="K111" s="1">
        <f>'Raw Data'!J170</f>
        <v>7</v>
      </c>
      <c r="L111" s="1">
        <f>'Raw Data'!K170</f>
        <v>9755</v>
      </c>
      <c r="M111" s="1">
        <f>'Raw Data'!L170</f>
        <v>7670</v>
      </c>
      <c r="N111" t="str">
        <f>'Raw Data'!M170</f>
        <v>Africa</v>
      </c>
    </row>
    <row r="112" spans="2:14" x14ac:dyDescent="0.25">
      <c r="B112" t="str">
        <f>'Raw Data'!A171</f>
        <v>Montenegro</v>
      </c>
      <c r="C112" s="1">
        <f>'Raw Data'!B171</f>
        <v>303</v>
      </c>
      <c r="D112" s="1">
        <f>'Raw Data'!C171</f>
        <v>0</v>
      </c>
      <c r="E112" s="1">
        <f>'Raw Data'!D171</f>
        <v>5</v>
      </c>
      <c r="F112" s="1">
        <f>'Raw Data'!E171</f>
        <v>1</v>
      </c>
      <c r="G112" s="1">
        <f>'Raw Data'!F171</f>
        <v>55</v>
      </c>
      <c r="H112" s="1">
        <f>'Raw Data'!G171</f>
        <v>243</v>
      </c>
      <c r="I112" s="1">
        <f>'Raw Data'!H171</f>
        <v>7</v>
      </c>
      <c r="J112" s="1">
        <f>'Raw Data'!I171</f>
        <v>482</v>
      </c>
      <c r="K112" s="1">
        <f>'Raw Data'!J171</f>
        <v>8</v>
      </c>
      <c r="L112" s="1">
        <f>'Raw Data'!K171</f>
        <v>3874</v>
      </c>
      <c r="M112" s="1">
        <f>'Raw Data'!L171</f>
        <v>6168</v>
      </c>
      <c r="N112" t="str">
        <f>'Raw Data'!M171</f>
        <v>Europe</v>
      </c>
    </row>
    <row r="113" spans="2:14" x14ac:dyDescent="0.25">
      <c r="B113" t="str">
        <f>'Raw Data'!A172</f>
        <v>Isle of Man</v>
      </c>
      <c r="C113" s="1">
        <f>'Raw Data'!B172</f>
        <v>291</v>
      </c>
      <c r="D113" s="1">
        <f>'Raw Data'!C172</f>
        <v>7</v>
      </c>
      <c r="E113" s="1">
        <f>'Raw Data'!D172</f>
        <v>4</v>
      </c>
      <c r="F113" s="1">
        <f>'Raw Data'!E172</f>
        <v>0</v>
      </c>
      <c r="G113" s="1">
        <f>'Raw Data'!F172</f>
        <v>169</v>
      </c>
      <c r="H113" s="1">
        <f>'Raw Data'!G172</f>
        <v>118</v>
      </c>
      <c r="I113" s="1">
        <f>'Raw Data'!H172</f>
        <v>11</v>
      </c>
      <c r="J113" s="1">
        <f>'Raw Data'!I172</f>
        <v>3422</v>
      </c>
      <c r="K113" s="1">
        <f>'Raw Data'!J172</f>
        <v>47</v>
      </c>
      <c r="L113" s="1">
        <f>'Raw Data'!K172</f>
        <v>2375</v>
      </c>
      <c r="M113" s="1">
        <f>'Raw Data'!L172</f>
        <v>27930</v>
      </c>
      <c r="N113" t="str">
        <f>'Raw Data'!M172</f>
        <v>Europe</v>
      </c>
    </row>
    <row r="114" spans="2:14" x14ac:dyDescent="0.25">
      <c r="B114" t="str">
        <f>'Raw Data'!A173</f>
        <v>DRC</v>
      </c>
      <c r="C114" s="1">
        <f>'Raw Data'!B173</f>
        <v>287</v>
      </c>
      <c r="D114" s="1">
        <f>'Raw Data'!C173</f>
        <v>20</v>
      </c>
      <c r="E114" s="1">
        <f>'Raw Data'!D173</f>
        <v>23</v>
      </c>
      <c r="F114" s="1">
        <f>'Raw Data'!E173</f>
        <v>1</v>
      </c>
      <c r="G114" s="1">
        <f>'Raw Data'!F173</f>
        <v>25</v>
      </c>
      <c r="H114" s="1">
        <f>'Raw Data'!G173</f>
        <v>239</v>
      </c>
      <c r="I114" s="1">
        <f>'Raw Data'!H173</f>
        <v>0</v>
      </c>
      <c r="J114" s="1">
        <f>'Raw Data'!I173</f>
        <v>3</v>
      </c>
      <c r="K114" s="1">
        <f>'Raw Data'!J173</f>
        <v>0.3</v>
      </c>
      <c r="L114" s="1">
        <f>'Raw Data'!K173</f>
        <v>0</v>
      </c>
      <c r="M114" s="1">
        <f>'Raw Data'!L173</f>
        <v>0</v>
      </c>
      <c r="N114" t="str">
        <f>'Raw Data'!M173</f>
        <v>Africa</v>
      </c>
    </row>
    <row r="115" spans="2:14" x14ac:dyDescent="0.25">
      <c r="B115" t="str">
        <f>'Raw Data'!A174</f>
        <v>Vietnam</v>
      </c>
      <c r="C115" s="1">
        <f>'Raw Data'!B174</f>
        <v>268</v>
      </c>
      <c r="D115" s="1">
        <f>'Raw Data'!C174</f>
        <v>0</v>
      </c>
      <c r="E115" s="1">
        <f>'Raw Data'!D174</f>
        <v>0</v>
      </c>
      <c r="F115" s="1">
        <f>'Raw Data'!E174</f>
        <v>0</v>
      </c>
      <c r="G115" s="1">
        <f>'Raw Data'!F174</f>
        <v>198</v>
      </c>
      <c r="H115" s="1">
        <f>'Raw Data'!G174</f>
        <v>70</v>
      </c>
      <c r="I115" s="1">
        <f>'Raw Data'!H174</f>
        <v>8</v>
      </c>
      <c r="J115" s="1">
        <f>'Raw Data'!I174</f>
        <v>3</v>
      </c>
      <c r="K115" s="1">
        <f>'Raw Data'!J174</f>
        <v>0</v>
      </c>
      <c r="L115" s="1">
        <f>'Raw Data'!K174</f>
        <v>206253</v>
      </c>
      <c r="M115" s="1">
        <f>'Raw Data'!L174</f>
        <v>2119</v>
      </c>
      <c r="N115" t="str">
        <f>'Raw Data'!M174</f>
        <v>Asia</v>
      </c>
    </row>
    <row r="116" spans="2:14" x14ac:dyDescent="0.25">
      <c r="B116" t="str">
        <f>'Raw Data'!A175</f>
        <v>Kenya</v>
      </c>
      <c r="C116" s="1">
        <f>'Raw Data'!B175</f>
        <v>246</v>
      </c>
      <c r="D116" s="1">
        <f>'Raw Data'!C175</f>
        <v>12</v>
      </c>
      <c r="E116" s="1">
        <f>'Raw Data'!D175</f>
        <v>11</v>
      </c>
      <c r="F116" s="1">
        <f>'Raw Data'!E175</f>
        <v>0</v>
      </c>
      <c r="G116" s="1">
        <f>'Raw Data'!F175</f>
        <v>53</v>
      </c>
      <c r="H116" s="1">
        <f>'Raw Data'!G175</f>
        <v>182</v>
      </c>
      <c r="I116" s="1">
        <f>'Raw Data'!H175</f>
        <v>2</v>
      </c>
      <c r="J116" s="1">
        <f>'Raw Data'!I175</f>
        <v>5</v>
      </c>
      <c r="K116" s="1">
        <f>'Raw Data'!J175</f>
        <v>0.2</v>
      </c>
      <c r="L116" s="1">
        <f>'Raw Data'!K175</f>
        <v>10784</v>
      </c>
      <c r="M116" s="1">
        <f>'Raw Data'!L175</f>
        <v>201</v>
      </c>
      <c r="N116" t="str">
        <f>'Raw Data'!M175</f>
        <v>Africa</v>
      </c>
    </row>
    <row r="117" spans="2:14" x14ac:dyDescent="0.25">
      <c r="B117" t="str">
        <f>'Raw Data'!A176</f>
        <v>Mayotte</v>
      </c>
      <c r="C117" s="1">
        <f>'Raw Data'!B176</f>
        <v>245</v>
      </c>
      <c r="D117" s="1">
        <f>'Raw Data'!C176</f>
        <v>12</v>
      </c>
      <c r="E117" s="1">
        <f>'Raw Data'!D176</f>
        <v>4</v>
      </c>
      <c r="F117" s="1">
        <f>'Raw Data'!E176</f>
        <v>1</v>
      </c>
      <c r="G117" s="1">
        <f>'Raw Data'!F176</f>
        <v>117</v>
      </c>
      <c r="H117" s="1">
        <f>'Raw Data'!G176</f>
        <v>124</v>
      </c>
      <c r="I117" s="1">
        <f>'Raw Data'!H176</f>
        <v>6</v>
      </c>
      <c r="J117" s="1">
        <f>'Raw Data'!I176</f>
        <v>898</v>
      </c>
      <c r="K117" s="1">
        <f>'Raw Data'!J176</f>
        <v>15</v>
      </c>
      <c r="L117" s="1">
        <f>'Raw Data'!K176</f>
        <v>1700</v>
      </c>
      <c r="M117" s="1">
        <f>'Raw Data'!L176</f>
        <v>6231</v>
      </c>
      <c r="N117" t="str">
        <f>'Raw Data'!M176</f>
        <v>Africa</v>
      </c>
    </row>
    <row r="118" spans="2:14" x14ac:dyDescent="0.25">
      <c r="B118" t="str">
        <f>'Raw Data'!A177</f>
        <v>Sri Lanka</v>
      </c>
      <c r="C118" s="1">
        <f>'Raw Data'!B177</f>
        <v>244</v>
      </c>
      <c r="D118" s="1">
        <f>'Raw Data'!C177</f>
        <v>6</v>
      </c>
      <c r="E118" s="1">
        <f>'Raw Data'!D177</f>
        <v>7</v>
      </c>
      <c r="F118" s="1">
        <f>'Raw Data'!E177</f>
        <v>0</v>
      </c>
      <c r="G118" s="1">
        <f>'Raw Data'!F177</f>
        <v>77</v>
      </c>
      <c r="H118" s="1">
        <f>'Raw Data'!G177</f>
        <v>160</v>
      </c>
      <c r="I118" s="1">
        <f>'Raw Data'!H177</f>
        <v>1</v>
      </c>
      <c r="J118" s="1">
        <f>'Raw Data'!I177</f>
        <v>11</v>
      </c>
      <c r="K118" s="1">
        <f>'Raw Data'!J177</f>
        <v>0.3</v>
      </c>
      <c r="L118" s="1">
        <f>'Raw Data'!K177</f>
        <v>4768</v>
      </c>
      <c r="M118" s="1">
        <f>'Raw Data'!L177</f>
        <v>223</v>
      </c>
      <c r="N118" t="str">
        <f>'Raw Data'!M177</f>
        <v>Asia</v>
      </c>
    </row>
    <row r="119" spans="2:14" x14ac:dyDescent="0.25">
      <c r="B119" t="str">
        <f>'Raw Data'!A178</f>
        <v>Guatemala</v>
      </c>
      <c r="C119" s="1">
        <f>'Raw Data'!B178</f>
        <v>214</v>
      </c>
      <c r="D119" s="1">
        <f>'Raw Data'!C178</f>
        <v>18</v>
      </c>
      <c r="E119" s="1">
        <f>'Raw Data'!D178</f>
        <v>7</v>
      </c>
      <c r="F119" s="1">
        <f>'Raw Data'!E178</f>
        <v>2</v>
      </c>
      <c r="G119" s="1">
        <f>'Raw Data'!F178</f>
        <v>21</v>
      </c>
      <c r="H119" s="1">
        <f>'Raw Data'!G178</f>
        <v>186</v>
      </c>
      <c r="I119" s="1">
        <f>'Raw Data'!H178</f>
        <v>3</v>
      </c>
      <c r="J119" s="1">
        <f>'Raw Data'!I178</f>
        <v>12</v>
      </c>
      <c r="K119" s="1">
        <f>'Raw Data'!J178</f>
        <v>0.4</v>
      </c>
      <c r="L119" s="1">
        <f>'Raw Data'!K178</f>
        <v>7200</v>
      </c>
      <c r="M119" s="1">
        <f>'Raw Data'!L178</f>
        <v>402</v>
      </c>
      <c r="N119" t="str">
        <f>'Raw Data'!M178</f>
        <v>North America</v>
      </c>
    </row>
    <row r="120" spans="2:14" x14ac:dyDescent="0.25">
      <c r="B120" t="str">
        <f>'Raw Data'!A179</f>
        <v>Venezuela</v>
      </c>
      <c r="C120" s="1">
        <f>'Raw Data'!B179</f>
        <v>204</v>
      </c>
      <c r="D120" s="1">
        <f>'Raw Data'!C179</f>
        <v>0</v>
      </c>
      <c r="E120" s="1">
        <f>'Raw Data'!D179</f>
        <v>9</v>
      </c>
      <c r="F120" s="1">
        <f>'Raw Data'!E179</f>
        <v>0</v>
      </c>
      <c r="G120" s="1">
        <f>'Raw Data'!F179</f>
        <v>111</v>
      </c>
      <c r="H120" s="1">
        <f>'Raw Data'!G179</f>
        <v>84</v>
      </c>
      <c r="I120" s="1">
        <f>'Raw Data'!H179</f>
        <v>4</v>
      </c>
      <c r="J120" s="1">
        <f>'Raw Data'!I179</f>
        <v>7</v>
      </c>
      <c r="K120" s="1">
        <f>'Raw Data'!J179</f>
        <v>0.3</v>
      </c>
      <c r="L120" s="1">
        <f>'Raw Data'!K179</f>
        <v>268503</v>
      </c>
      <c r="M120" s="1">
        <f>'Raw Data'!L179</f>
        <v>9442</v>
      </c>
      <c r="N120" t="str">
        <f>'Raw Data'!M179</f>
        <v>South America</v>
      </c>
    </row>
    <row r="121" spans="2:14" x14ac:dyDescent="0.25">
      <c r="B121" t="str">
        <f>'Raw Data'!A180</f>
        <v>Paraguay</v>
      </c>
      <c r="C121" s="1">
        <f>'Raw Data'!B180</f>
        <v>199</v>
      </c>
      <c r="D121" s="1">
        <f>'Raw Data'!C180</f>
        <v>25</v>
      </c>
      <c r="E121" s="1">
        <f>'Raw Data'!D180</f>
        <v>8</v>
      </c>
      <c r="F121" s="1">
        <f>'Raw Data'!E180</f>
        <v>0</v>
      </c>
      <c r="G121" s="1">
        <f>'Raw Data'!F180</f>
        <v>30</v>
      </c>
      <c r="H121" s="1">
        <f>'Raw Data'!G180</f>
        <v>161</v>
      </c>
      <c r="I121" s="1">
        <f>'Raw Data'!H180</f>
        <v>1</v>
      </c>
      <c r="J121" s="1">
        <f>'Raw Data'!I180</f>
        <v>28</v>
      </c>
      <c r="K121" s="1">
        <f>'Raw Data'!J180</f>
        <v>1</v>
      </c>
      <c r="L121" s="1">
        <f>'Raw Data'!K180</f>
        <v>4612</v>
      </c>
      <c r="M121" s="1">
        <f>'Raw Data'!L180</f>
        <v>647</v>
      </c>
      <c r="N121" t="str">
        <f>'Raw Data'!M180</f>
        <v>South America</v>
      </c>
    </row>
    <row r="122" spans="2:14" x14ac:dyDescent="0.25">
      <c r="B122" t="str">
        <f>'Raw Data'!A181</f>
        <v>Faeroe Islands</v>
      </c>
      <c r="C122" s="1">
        <f>'Raw Data'!B181</f>
        <v>184</v>
      </c>
      <c r="D122" s="1">
        <f>'Raw Data'!C181</f>
        <v>0</v>
      </c>
      <c r="E122" s="1">
        <f>'Raw Data'!D181</f>
        <v>0</v>
      </c>
      <c r="F122" s="1">
        <f>'Raw Data'!E181</f>
        <v>0</v>
      </c>
      <c r="G122" s="1">
        <f>'Raw Data'!F181</f>
        <v>171</v>
      </c>
      <c r="H122" s="1">
        <f>'Raw Data'!G181</f>
        <v>13</v>
      </c>
      <c r="I122" s="1">
        <f>'Raw Data'!H181</f>
        <v>0</v>
      </c>
      <c r="J122" s="1">
        <f>'Raw Data'!I181</f>
        <v>3766</v>
      </c>
      <c r="K122" s="1">
        <f>'Raw Data'!J181</f>
        <v>0</v>
      </c>
      <c r="L122" s="1">
        <f>'Raw Data'!K181</f>
        <v>5846</v>
      </c>
      <c r="M122" s="1">
        <f>'Raw Data'!L181</f>
        <v>119641</v>
      </c>
      <c r="N122" t="str">
        <f>'Raw Data'!M181</f>
        <v>Europe</v>
      </c>
    </row>
    <row r="123" spans="2:14" x14ac:dyDescent="0.25">
      <c r="B123" t="str">
        <f>'Raw Data'!A182</f>
        <v>El Salvador</v>
      </c>
      <c r="C123" s="1">
        <f>'Raw Data'!B182</f>
        <v>177</v>
      </c>
      <c r="D123" s="1">
        <f>'Raw Data'!C182</f>
        <v>13</v>
      </c>
      <c r="E123" s="1">
        <f>'Raw Data'!D182</f>
        <v>7</v>
      </c>
      <c r="F123" s="1">
        <f>'Raw Data'!E182</f>
        <v>1</v>
      </c>
      <c r="G123" s="1">
        <f>'Raw Data'!F182</f>
        <v>38</v>
      </c>
      <c r="H123" s="1">
        <f>'Raw Data'!G182</f>
        <v>132</v>
      </c>
      <c r="I123" s="1">
        <f>'Raw Data'!H182</f>
        <v>2</v>
      </c>
      <c r="J123" s="1">
        <f>'Raw Data'!I182</f>
        <v>27</v>
      </c>
      <c r="K123" s="1">
        <f>'Raw Data'!J182</f>
        <v>1</v>
      </c>
      <c r="L123" s="1">
        <f>'Raw Data'!K182</f>
        <v>9267</v>
      </c>
      <c r="M123" s="1">
        <f>'Raw Data'!L182</f>
        <v>1429</v>
      </c>
      <c r="N123" t="str">
        <f>'Raw Data'!M182</f>
        <v>North America</v>
      </c>
    </row>
    <row r="124" spans="2:14" x14ac:dyDescent="0.25">
      <c r="B124" t="str">
        <f>'Raw Data'!A183</f>
        <v>Mali</v>
      </c>
      <c r="C124" s="1">
        <f>'Raw Data'!B183</f>
        <v>171</v>
      </c>
      <c r="D124" s="1">
        <f>'Raw Data'!C183</f>
        <v>0</v>
      </c>
      <c r="E124" s="1">
        <f>'Raw Data'!D183</f>
        <v>13</v>
      </c>
      <c r="F124" s="1">
        <f>'Raw Data'!E183</f>
        <v>0</v>
      </c>
      <c r="G124" s="1">
        <f>'Raw Data'!F183</f>
        <v>34</v>
      </c>
      <c r="H124" s="1">
        <f>'Raw Data'!G183</f>
        <v>124</v>
      </c>
      <c r="I124" s="1">
        <f>'Raw Data'!H183</f>
        <v>0</v>
      </c>
      <c r="J124" s="1">
        <f>'Raw Data'!I183</f>
        <v>8</v>
      </c>
      <c r="K124" s="1">
        <f>'Raw Data'!J183</f>
        <v>0.6</v>
      </c>
      <c r="L124" s="1">
        <f>'Raw Data'!K183</f>
        <v>0</v>
      </c>
      <c r="M124" s="1">
        <f>'Raw Data'!L183</f>
        <v>0</v>
      </c>
      <c r="N124" t="str">
        <f>'Raw Data'!M183</f>
        <v>Africa</v>
      </c>
    </row>
    <row r="125" spans="2:14" x14ac:dyDescent="0.25">
      <c r="B125" t="str">
        <f>'Raw Data'!A184</f>
        <v>Martinique</v>
      </c>
      <c r="C125" s="1">
        <f>'Raw Data'!B184</f>
        <v>158</v>
      </c>
      <c r="D125" s="1">
        <f>'Raw Data'!C184</f>
        <v>0</v>
      </c>
      <c r="E125" s="1">
        <f>'Raw Data'!D184</f>
        <v>8</v>
      </c>
      <c r="F125" s="1">
        <f>'Raw Data'!E184</f>
        <v>0</v>
      </c>
      <c r="G125" s="1">
        <f>'Raw Data'!F184</f>
        <v>73</v>
      </c>
      <c r="H125" s="1">
        <f>'Raw Data'!G184</f>
        <v>77</v>
      </c>
      <c r="I125" s="1">
        <f>'Raw Data'!H184</f>
        <v>17</v>
      </c>
      <c r="J125" s="1">
        <f>'Raw Data'!I184</f>
        <v>421</v>
      </c>
      <c r="K125" s="1">
        <f>'Raw Data'!J184</f>
        <v>21</v>
      </c>
      <c r="L125" s="1">
        <f>'Raw Data'!K184</f>
        <v>0</v>
      </c>
      <c r="M125" s="1">
        <f>'Raw Data'!L184</f>
        <v>0</v>
      </c>
      <c r="N125" t="str">
        <f>'Raw Data'!M184</f>
        <v>North America</v>
      </c>
    </row>
    <row r="126" spans="2:14" x14ac:dyDescent="0.25">
      <c r="B126" t="str">
        <f>'Raw Data'!A185</f>
        <v>Tanzania</v>
      </c>
      <c r="C126" s="1">
        <f>'Raw Data'!B185</f>
        <v>147</v>
      </c>
      <c r="D126" s="1">
        <f>'Raw Data'!C185</f>
        <v>53</v>
      </c>
      <c r="E126" s="1">
        <f>'Raw Data'!D185</f>
        <v>5</v>
      </c>
      <c r="F126" s="1">
        <f>'Raw Data'!E185</f>
        <v>1</v>
      </c>
      <c r="G126" s="1">
        <f>'Raw Data'!F185</f>
        <v>11</v>
      </c>
      <c r="H126" s="1">
        <f>'Raw Data'!G185</f>
        <v>131</v>
      </c>
      <c r="I126" s="1">
        <f>'Raw Data'!H185</f>
        <v>4</v>
      </c>
      <c r="J126" s="1">
        <f>'Raw Data'!I185</f>
        <v>2</v>
      </c>
      <c r="K126" s="1">
        <f>'Raw Data'!J185</f>
        <v>0.08</v>
      </c>
      <c r="L126" s="1">
        <f>'Raw Data'!K185</f>
        <v>0</v>
      </c>
      <c r="M126" s="1">
        <f>'Raw Data'!L185</f>
        <v>0</v>
      </c>
      <c r="N126" t="str">
        <f>'Raw Data'!M185</f>
        <v>Africa</v>
      </c>
    </row>
    <row r="127" spans="2:14" x14ac:dyDescent="0.25">
      <c r="B127" t="str">
        <f>'Raw Data'!A186</f>
        <v>Guadeloupe</v>
      </c>
      <c r="C127" s="1">
        <f>'Raw Data'!B186</f>
        <v>145</v>
      </c>
      <c r="D127" s="1">
        <f>'Raw Data'!C186</f>
        <v>0</v>
      </c>
      <c r="E127" s="1">
        <f>'Raw Data'!D186</f>
        <v>8</v>
      </c>
      <c r="F127" s="1">
        <f>'Raw Data'!E186</f>
        <v>0</v>
      </c>
      <c r="G127" s="1">
        <f>'Raw Data'!F186</f>
        <v>67</v>
      </c>
      <c r="H127" s="1">
        <f>'Raw Data'!G186</f>
        <v>70</v>
      </c>
      <c r="I127" s="1">
        <f>'Raw Data'!H186</f>
        <v>13</v>
      </c>
      <c r="J127" s="1">
        <f>'Raw Data'!I186</f>
        <v>362</v>
      </c>
      <c r="K127" s="1">
        <f>'Raw Data'!J186</f>
        <v>20</v>
      </c>
      <c r="L127" s="1">
        <f>'Raw Data'!K186</f>
        <v>0</v>
      </c>
      <c r="M127" s="1">
        <f>'Raw Data'!L186</f>
        <v>0</v>
      </c>
      <c r="N127" t="str">
        <f>'Raw Data'!M186</f>
        <v>North America</v>
      </c>
    </row>
    <row r="128" spans="2:14" x14ac:dyDescent="0.25">
      <c r="B128" t="str">
        <f>'Raw Data'!A187</f>
        <v>Congo</v>
      </c>
      <c r="C128" s="1">
        <f>'Raw Data'!B187</f>
        <v>143</v>
      </c>
      <c r="D128" s="1">
        <f>'Raw Data'!C187</f>
        <v>26</v>
      </c>
      <c r="E128" s="1">
        <f>'Raw Data'!D187</f>
        <v>6</v>
      </c>
      <c r="F128" s="1">
        <f>'Raw Data'!E187</f>
        <v>1</v>
      </c>
      <c r="G128" s="1">
        <f>'Raw Data'!F187</f>
        <v>11</v>
      </c>
      <c r="H128" s="1">
        <f>'Raw Data'!G187</f>
        <v>126</v>
      </c>
      <c r="I128" s="1">
        <f>'Raw Data'!H187</f>
        <v>0</v>
      </c>
      <c r="J128" s="1">
        <f>'Raw Data'!I187</f>
        <v>26</v>
      </c>
      <c r="K128" s="1">
        <f>'Raw Data'!J187</f>
        <v>1</v>
      </c>
      <c r="L128" s="1">
        <f>'Raw Data'!K187</f>
        <v>0</v>
      </c>
      <c r="M128" s="1">
        <f>'Raw Data'!L187</f>
        <v>0</v>
      </c>
      <c r="N128" t="str">
        <f>'Raw Data'!M187</f>
        <v>Africa</v>
      </c>
    </row>
    <row r="129" spans="2:14" x14ac:dyDescent="0.25">
      <c r="B129" t="str">
        <f>'Raw Data'!A188</f>
        <v>Jamaica</v>
      </c>
      <c r="C129" s="1">
        <f>'Raw Data'!B188</f>
        <v>143</v>
      </c>
      <c r="D129" s="1">
        <f>'Raw Data'!C188</f>
        <v>0</v>
      </c>
      <c r="E129" s="1">
        <f>'Raw Data'!D188</f>
        <v>5</v>
      </c>
      <c r="F129" s="1">
        <f>'Raw Data'!E188</f>
        <v>0</v>
      </c>
      <c r="G129" s="1">
        <f>'Raw Data'!F188</f>
        <v>25</v>
      </c>
      <c r="H129" s="1">
        <f>'Raw Data'!G188</f>
        <v>113</v>
      </c>
      <c r="I129" s="1">
        <f>'Raw Data'!H188</f>
        <v>0</v>
      </c>
      <c r="J129" s="1">
        <f>'Raw Data'!I188</f>
        <v>48</v>
      </c>
      <c r="K129" s="1">
        <f>'Raw Data'!J188</f>
        <v>2</v>
      </c>
      <c r="L129" s="1">
        <f>'Raw Data'!K188</f>
        <v>1424</v>
      </c>
      <c r="M129" s="1">
        <f>'Raw Data'!L188</f>
        <v>481</v>
      </c>
      <c r="N129" t="str">
        <f>'Raw Data'!M188</f>
        <v>North America</v>
      </c>
    </row>
    <row r="130" spans="2:14" x14ac:dyDescent="0.25">
      <c r="B130" t="str">
        <f>'Raw Data'!A189</f>
        <v>Rwanda</v>
      </c>
      <c r="C130" s="1">
        <f>'Raw Data'!B189</f>
        <v>138</v>
      </c>
      <c r="D130" s="1">
        <f>'Raw Data'!C189</f>
        <v>0</v>
      </c>
      <c r="E130" s="1">
        <f>'Raw Data'!D189</f>
        <v>0</v>
      </c>
      <c r="F130" s="1">
        <f>'Raw Data'!E189</f>
        <v>0</v>
      </c>
      <c r="G130" s="1">
        <f>'Raw Data'!F189</f>
        <v>60</v>
      </c>
      <c r="H130" s="1">
        <f>'Raw Data'!G189</f>
        <v>78</v>
      </c>
      <c r="I130" s="1">
        <f>'Raw Data'!H189</f>
        <v>0</v>
      </c>
      <c r="J130" s="1">
        <f>'Raw Data'!I189</f>
        <v>11</v>
      </c>
      <c r="K130" s="1">
        <f>'Raw Data'!J189</f>
        <v>0</v>
      </c>
      <c r="L130" s="1">
        <f>'Raw Data'!K189</f>
        <v>6237</v>
      </c>
      <c r="M130" s="1">
        <f>'Raw Data'!L189</f>
        <v>482</v>
      </c>
      <c r="N130" t="str">
        <f>'Raw Data'!M189</f>
        <v>Africa</v>
      </c>
    </row>
    <row r="131" spans="2:14" x14ac:dyDescent="0.25">
      <c r="B131" t="str">
        <f>'Raw Data'!A190</f>
        <v xml:space="preserve">Brunei </v>
      </c>
      <c r="C131" s="1">
        <f>'Raw Data'!B190</f>
        <v>136</v>
      </c>
      <c r="D131" s="1">
        <f>'Raw Data'!C190</f>
        <v>0</v>
      </c>
      <c r="E131" s="1">
        <f>'Raw Data'!D190</f>
        <v>1</v>
      </c>
      <c r="F131" s="1">
        <f>'Raw Data'!E190</f>
        <v>0</v>
      </c>
      <c r="G131" s="1">
        <f>'Raw Data'!F190</f>
        <v>112</v>
      </c>
      <c r="H131" s="1">
        <f>'Raw Data'!G190</f>
        <v>23</v>
      </c>
      <c r="I131" s="1">
        <f>'Raw Data'!H190</f>
        <v>2</v>
      </c>
      <c r="J131" s="1">
        <f>'Raw Data'!I190</f>
        <v>311</v>
      </c>
      <c r="K131" s="1">
        <f>'Raw Data'!J190</f>
        <v>2</v>
      </c>
      <c r="L131" s="1">
        <f>'Raw Data'!K190</f>
        <v>11089</v>
      </c>
      <c r="M131" s="1">
        <f>'Raw Data'!L190</f>
        <v>25348</v>
      </c>
      <c r="N131" t="str">
        <f>'Raw Data'!M190</f>
        <v>Asia</v>
      </c>
    </row>
    <row r="132" spans="2:14" x14ac:dyDescent="0.25">
      <c r="B132" t="str">
        <f>'Raw Data'!A191</f>
        <v>Gibraltar</v>
      </c>
      <c r="C132" s="1">
        <f>'Raw Data'!B191</f>
        <v>132</v>
      </c>
      <c r="D132" s="1">
        <f>'Raw Data'!C191</f>
        <v>1</v>
      </c>
      <c r="E132" s="1">
        <f>'Raw Data'!D191</f>
        <v>0</v>
      </c>
      <c r="F132" s="1">
        <f>'Raw Data'!E191</f>
        <v>0</v>
      </c>
      <c r="G132" s="1">
        <f>'Raw Data'!F191</f>
        <v>105</v>
      </c>
      <c r="H132" s="1">
        <f>'Raw Data'!G191</f>
        <v>27</v>
      </c>
      <c r="I132" s="1">
        <f>'Raw Data'!H191</f>
        <v>1</v>
      </c>
      <c r="J132" s="1">
        <f>'Raw Data'!I191</f>
        <v>3918</v>
      </c>
      <c r="K132" s="1">
        <f>'Raw Data'!J191</f>
        <v>0</v>
      </c>
      <c r="L132" s="1">
        <f>'Raw Data'!K191</f>
        <v>1760</v>
      </c>
      <c r="M132" s="1">
        <f>'Raw Data'!L191</f>
        <v>52239</v>
      </c>
      <c r="N132" t="str">
        <f>'Raw Data'!M191</f>
        <v>Europe</v>
      </c>
    </row>
    <row r="133" spans="2:14" x14ac:dyDescent="0.25">
      <c r="B133" t="str">
        <f>'Raw Data'!A192</f>
        <v>Cambodia</v>
      </c>
      <c r="C133" s="1">
        <f>'Raw Data'!B192</f>
        <v>122</v>
      </c>
      <c r="D133" s="1">
        <f>'Raw Data'!C192</f>
        <v>0</v>
      </c>
      <c r="E133" s="1">
        <f>'Raw Data'!D192</f>
        <v>0</v>
      </c>
      <c r="F133" s="1">
        <f>'Raw Data'!E192</f>
        <v>0</v>
      </c>
      <c r="G133" s="1">
        <f>'Raw Data'!F192</f>
        <v>98</v>
      </c>
      <c r="H133" s="1">
        <f>'Raw Data'!G192</f>
        <v>24</v>
      </c>
      <c r="I133" s="1">
        <f>'Raw Data'!H192</f>
        <v>1</v>
      </c>
      <c r="J133" s="1">
        <f>'Raw Data'!I192</f>
        <v>7</v>
      </c>
      <c r="K133" s="1">
        <f>'Raw Data'!J192</f>
        <v>0</v>
      </c>
      <c r="L133" s="1">
        <f>'Raw Data'!K192</f>
        <v>5768</v>
      </c>
      <c r="M133" s="1">
        <f>'Raw Data'!L192</f>
        <v>345</v>
      </c>
      <c r="N133" t="str">
        <f>'Raw Data'!M192</f>
        <v>Asia</v>
      </c>
    </row>
    <row r="134" spans="2:14" x14ac:dyDescent="0.25">
      <c r="B134" t="str">
        <f>'Raw Data'!A193</f>
        <v>Madagascar</v>
      </c>
      <c r="C134" s="1">
        <f>'Raw Data'!B193</f>
        <v>117</v>
      </c>
      <c r="D134" s="1">
        <f>'Raw Data'!C193</f>
        <v>6</v>
      </c>
      <c r="E134" s="1">
        <f>'Raw Data'!D193</f>
        <v>0</v>
      </c>
      <c r="F134" s="1">
        <f>'Raw Data'!E193</f>
        <v>0</v>
      </c>
      <c r="G134" s="1">
        <f>'Raw Data'!F193</f>
        <v>33</v>
      </c>
      <c r="H134" s="1">
        <f>'Raw Data'!G193</f>
        <v>84</v>
      </c>
      <c r="I134" s="1">
        <f>'Raw Data'!H193</f>
        <v>1</v>
      </c>
      <c r="J134" s="1">
        <f>'Raw Data'!I193</f>
        <v>4</v>
      </c>
      <c r="K134" s="1">
        <f>'Raw Data'!J193</f>
        <v>0</v>
      </c>
      <c r="L134" s="1">
        <f>'Raw Data'!K193</f>
        <v>2357</v>
      </c>
      <c r="M134" s="1">
        <f>'Raw Data'!L193</f>
        <v>85</v>
      </c>
      <c r="N134" t="str">
        <f>'Raw Data'!M193</f>
        <v>Africa</v>
      </c>
    </row>
    <row r="135" spans="2:14" x14ac:dyDescent="0.25">
      <c r="B135" t="str">
        <f>'Raw Data'!A194</f>
        <v>Trinidad and Tobago</v>
      </c>
      <c r="C135" s="1">
        <f>'Raw Data'!B194</f>
        <v>114</v>
      </c>
      <c r="D135" s="1">
        <f>'Raw Data'!C194</f>
        <v>0</v>
      </c>
      <c r="E135" s="1">
        <f>'Raw Data'!D194</f>
        <v>8</v>
      </c>
      <c r="F135" s="1">
        <f>'Raw Data'!E194</f>
        <v>0</v>
      </c>
      <c r="G135" s="1">
        <f>'Raw Data'!F194</f>
        <v>20</v>
      </c>
      <c r="H135" s="1">
        <f>'Raw Data'!G194</f>
        <v>86</v>
      </c>
      <c r="I135" s="1">
        <f>'Raw Data'!H194</f>
        <v>0</v>
      </c>
      <c r="J135" s="1">
        <f>'Raw Data'!I194</f>
        <v>81</v>
      </c>
      <c r="K135" s="1">
        <f>'Raw Data'!J194</f>
        <v>6</v>
      </c>
      <c r="L135" s="1">
        <f>'Raw Data'!K194</f>
        <v>1298</v>
      </c>
      <c r="M135" s="1">
        <f>'Raw Data'!L194</f>
        <v>927</v>
      </c>
      <c r="N135" t="str">
        <f>'Raw Data'!M194</f>
        <v>North America</v>
      </c>
    </row>
    <row r="136" spans="2:14" x14ac:dyDescent="0.25">
      <c r="B136" t="str">
        <f>'Raw Data'!A195</f>
        <v>Ethiopia</v>
      </c>
      <c r="C136" s="1">
        <f>'Raw Data'!B195</f>
        <v>96</v>
      </c>
      <c r="D136" s="1">
        <f>'Raw Data'!C195</f>
        <v>4</v>
      </c>
      <c r="E136" s="1">
        <f>'Raw Data'!D195</f>
        <v>3</v>
      </c>
      <c r="F136" s="1">
        <f>'Raw Data'!E195</f>
        <v>0</v>
      </c>
      <c r="G136" s="1">
        <f>'Raw Data'!F195</f>
        <v>15</v>
      </c>
      <c r="H136" s="1">
        <f>'Raw Data'!G195</f>
        <v>78</v>
      </c>
      <c r="I136" s="1">
        <f>'Raw Data'!H195</f>
        <v>1</v>
      </c>
      <c r="J136" s="1">
        <f>'Raw Data'!I195</f>
        <v>0.8</v>
      </c>
      <c r="K136" s="1">
        <f>'Raw Data'!J195</f>
        <v>0.03</v>
      </c>
      <c r="L136" s="1">
        <f>'Raw Data'!K195</f>
        <v>6231</v>
      </c>
      <c r="M136" s="1">
        <f>'Raw Data'!L195</f>
        <v>54</v>
      </c>
      <c r="N136" t="str">
        <f>'Raw Data'!M195</f>
        <v>Africa</v>
      </c>
    </row>
    <row r="137" spans="2:14" x14ac:dyDescent="0.25">
      <c r="B137" t="str">
        <f>'Raw Data'!A196</f>
        <v>Aruba</v>
      </c>
      <c r="C137" s="1">
        <f>'Raw Data'!B196</f>
        <v>96</v>
      </c>
      <c r="D137" s="1">
        <f>'Raw Data'!C196</f>
        <v>1</v>
      </c>
      <c r="E137" s="1">
        <f>'Raw Data'!D196</f>
        <v>2</v>
      </c>
      <c r="F137" s="1">
        <f>'Raw Data'!E196</f>
        <v>0</v>
      </c>
      <c r="G137" s="1">
        <f>'Raw Data'!F196</f>
        <v>43</v>
      </c>
      <c r="H137" s="1">
        <f>'Raw Data'!G196</f>
        <v>51</v>
      </c>
      <c r="I137" s="1">
        <f>'Raw Data'!H196</f>
        <v>1</v>
      </c>
      <c r="J137" s="1">
        <f>'Raw Data'!I196</f>
        <v>899</v>
      </c>
      <c r="K137" s="1">
        <f>'Raw Data'!J196</f>
        <v>19</v>
      </c>
      <c r="L137" s="1">
        <f>'Raw Data'!K196</f>
        <v>1298</v>
      </c>
      <c r="M137" s="1">
        <f>'Raw Data'!L196</f>
        <v>12157</v>
      </c>
      <c r="N137" t="str">
        <f>'Raw Data'!M196</f>
        <v>North America</v>
      </c>
    </row>
    <row r="138" spans="2:14" x14ac:dyDescent="0.25">
      <c r="B138" t="str">
        <f>'Raw Data'!A197</f>
        <v>French Guiana</v>
      </c>
      <c r="C138" s="1">
        <f>'Raw Data'!B197</f>
        <v>96</v>
      </c>
      <c r="D138" s="1">
        <f>'Raw Data'!C197</f>
        <v>10</v>
      </c>
      <c r="E138" s="1">
        <f>'Raw Data'!D197</f>
        <v>0</v>
      </c>
      <c r="F138" s="1">
        <f>'Raw Data'!E197</f>
        <v>0</v>
      </c>
      <c r="G138" s="1">
        <f>'Raw Data'!F197</f>
        <v>61</v>
      </c>
      <c r="H138" s="1">
        <f>'Raw Data'!G197</f>
        <v>35</v>
      </c>
      <c r="I138" s="1">
        <f>'Raw Data'!H197</f>
        <v>2</v>
      </c>
      <c r="J138" s="1">
        <f>'Raw Data'!I197</f>
        <v>321</v>
      </c>
      <c r="K138" s="1">
        <f>'Raw Data'!J197</f>
        <v>0</v>
      </c>
      <c r="L138" s="1">
        <f>'Raw Data'!K197</f>
        <v>0</v>
      </c>
      <c r="M138" s="1">
        <f>'Raw Data'!L197</f>
        <v>0</v>
      </c>
      <c r="N138" t="str">
        <f>'Raw Data'!M197</f>
        <v>South America</v>
      </c>
    </row>
    <row r="139" spans="2:14" x14ac:dyDescent="0.25">
      <c r="B139" t="str">
        <f>'Raw Data'!A198</f>
        <v>Gabon</v>
      </c>
      <c r="C139" s="1">
        <f>'Raw Data'!B198</f>
        <v>95</v>
      </c>
      <c r="D139" s="1">
        <f>'Raw Data'!C198</f>
        <v>15</v>
      </c>
      <c r="E139" s="1">
        <f>'Raw Data'!D198</f>
        <v>1</v>
      </c>
      <c r="F139" s="1">
        <f>'Raw Data'!E198</f>
        <v>0</v>
      </c>
      <c r="G139" s="1">
        <f>'Raw Data'!F198</f>
        <v>6</v>
      </c>
      <c r="H139" s="1">
        <f>'Raw Data'!G198</f>
        <v>88</v>
      </c>
      <c r="I139" s="1">
        <f>'Raw Data'!H198</f>
        <v>0</v>
      </c>
      <c r="J139" s="1">
        <f>'Raw Data'!I198</f>
        <v>43</v>
      </c>
      <c r="K139" s="1">
        <f>'Raw Data'!J198</f>
        <v>0.4</v>
      </c>
      <c r="L139" s="1">
        <f>'Raw Data'!K198</f>
        <v>572</v>
      </c>
      <c r="M139" s="1">
        <f>'Raw Data'!L198</f>
        <v>257</v>
      </c>
      <c r="N139" t="str">
        <f>'Raw Data'!M198</f>
        <v>Africa</v>
      </c>
    </row>
    <row r="140" spans="2:14" x14ac:dyDescent="0.25">
      <c r="B140" t="str">
        <f>'Raw Data'!A199</f>
        <v>Monaco</v>
      </c>
      <c r="C140" s="1">
        <f>'Raw Data'!B199</f>
        <v>94</v>
      </c>
      <c r="D140" s="1">
        <f>'Raw Data'!C199</f>
        <v>1</v>
      </c>
      <c r="E140" s="1">
        <f>'Raw Data'!D199</f>
        <v>3</v>
      </c>
      <c r="F140" s="1">
        <f>'Raw Data'!E199</f>
        <v>0</v>
      </c>
      <c r="G140" s="1">
        <f>'Raw Data'!F199</f>
        <v>20</v>
      </c>
      <c r="H140" s="1">
        <f>'Raw Data'!G199</f>
        <v>71</v>
      </c>
      <c r="I140" s="1">
        <f>'Raw Data'!H199</f>
        <v>3</v>
      </c>
      <c r="J140" s="1">
        <f>'Raw Data'!I199</f>
        <v>2395</v>
      </c>
      <c r="K140" s="1">
        <f>'Raw Data'!J199</f>
        <v>76</v>
      </c>
      <c r="L140" s="1">
        <f>'Raw Data'!K199</f>
        <v>0</v>
      </c>
      <c r="M140" s="1">
        <f>'Raw Data'!L199</f>
        <v>0</v>
      </c>
      <c r="N140" t="str">
        <f>'Raw Data'!M199</f>
        <v>Europe</v>
      </c>
    </row>
    <row r="141" spans="2:14" x14ac:dyDescent="0.25">
      <c r="B141" t="str">
        <f>'Raw Data'!A200</f>
        <v>Myanmar</v>
      </c>
      <c r="C141" s="1">
        <f>'Raw Data'!B200</f>
        <v>88</v>
      </c>
      <c r="D141" s="1">
        <f>'Raw Data'!C200</f>
        <v>3</v>
      </c>
      <c r="E141" s="1">
        <f>'Raw Data'!D200</f>
        <v>4</v>
      </c>
      <c r="F141" s="1">
        <f>'Raw Data'!E200</f>
        <v>0</v>
      </c>
      <c r="G141" s="1">
        <f>'Raw Data'!F200</f>
        <v>5</v>
      </c>
      <c r="H141" s="1">
        <f>'Raw Data'!G200</f>
        <v>79</v>
      </c>
      <c r="I141" s="1">
        <f>'Raw Data'!H200</f>
        <v>0</v>
      </c>
      <c r="J141" s="1">
        <f>'Raw Data'!I200</f>
        <v>2</v>
      </c>
      <c r="K141" s="1">
        <f>'Raw Data'!J200</f>
        <v>7.0000000000000007E-2</v>
      </c>
      <c r="L141" s="1">
        <f>'Raw Data'!K200</f>
        <v>3236</v>
      </c>
      <c r="M141" s="1">
        <f>'Raw Data'!L200</f>
        <v>59</v>
      </c>
      <c r="N141" t="str">
        <f>'Raw Data'!M200</f>
        <v>Asia</v>
      </c>
    </row>
    <row r="142" spans="2:14" x14ac:dyDescent="0.25">
      <c r="B142" t="str">
        <f>'Raw Data'!A201</f>
        <v>Bermuda</v>
      </c>
      <c r="C142" s="1">
        <f>'Raw Data'!B201</f>
        <v>83</v>
      </c>
      <c r="D142" s="1">
        <f>'Raw Data'!C201</f>
        <v>2</v>
      </c>
      <c r="E142" s="1">
        <f>'Raw Data'!D201</f>
        <v>5</v>
      </c>
      <c r="F142" s="1">
        <f>'Raw Data'!E201</f>
        <v>0</v>
      </c>
      <c r="G142" s="1">
        <f>'Raw Data'!F201</f>
        <v>35</v>
      </c>
      <c r="H142" s="1">
        <f>'Raw Data'!G201</f>
        <v>43</v>
      </c>
      <c r="I142" s="1">
        <f>'Raw Data'!H201</f>
        <v>9</v>
      </c>
      <c r="J142" s="1">
        <f>'Raw Data'!I201</f>
        <v>1333</v>
      </c>
      <c r="K142" s="1">
        <f>'Raw Data'!J201</f>
        <v>80</v>
      </c>
      <c r="L142" s="1">
        <f>'Raw Data'!K201</f>
        <v>552</v>
      </c>
      <c r="M142" s="1">
        <f>'Raw Data'!L201</f>
        <v>8863</v>
      </c>
      <c r="N142" t="str">
        <f>'Raw Data'!M201</f>
        <v>North America</v>
      </c>
    </row>
    <row r="143" spans="2:14" x14ac:dyDescent="0.25">
      <c r="B143" t="str">
        <f>'Raw Data'!A202</f>
        <v>Togo</v>
      </c>
      <c r="C143" s="1">
        <f>'Raw Data'!B202</f>
        <v>83</v>
      </c>
      <c r="D143" s="1">
        <f>'Raw Data'!C202</f>
        <v>2</v>
      </c>
      <c r="E143" s="1">
        <f>'Raw Data'!D202</f>
        <v>5</v>
      </c>
      <c r="F143" s="1">
        <f>'Raw Data'!E202</f>
        <v>0</v>
      </c>
      <c r="G143" s="1">
        <f>'Raw Data'!F202</f>
        <v>48</v>
      </c>
      <c r="H143" s="1">
        <f>'Raw Data'!G202</f>
        <v>30</v>
      </c>
      <c r="I143" s="1">
        <f>'Raw Data'!H202</f>
        <v>0</v>
      </c>
      <c r="J143" s="1">
        <f>'Raw Data'!I202</f>
        <v>10</v>
      </c>
      <c r="K143" s="1">
        <f>'Raw Data'!J202</f>
        <v>0.6</v>
      </c>
      <c r="L143" s="1">
        <f>'Raw Data'!K202</f>
        <v>3926</v>
      </c>
      <c r="M143" s="1">
        <f>'Raw Data'!L202</f>
        <v>474</v>
      </c>
      <c r="N143" t="str">
        <f>'Raw Data'!M202</f>
        <v>Africa</v>
      </c>
    </row>
    <row r="144" spans="2:14" x14ac:dyDescent="0.25">
      <c r="B144" t="str">
        <f>'Raw Data'!A203</f>
        <v>Somalia</v>
      </c>
      <c r="C144" s="1">
        <f>'Raw Data'!B203</f>
        <v>80</v>
      </c>
      <c r="D144" s="1">
        <f>'Raw Data'!C203</f>
        <v>0</v>
      </c>
      <c r="E144" s="1">
        <f>'Raw Data'!D203</f>
        <v>5</v>
      </c>
      <c r="F144" s="1">
        <f>'Raw Data'!E203</f>
        <v>0</v>
      </c>
      <c r="G144" s="1">
        <f>'Raw Data'!F203</f>
        <v>2</v>
      </c>
      <c r="H144" s="1">
        <f>'Raw Data'!G203</f>
        <v>73</v>
      </c>
      <c r="I144" s="1">
        <f>'Raw Data'!H203</f>
        <v>2</v>
      </c>
      <c r="J144" s="1">
        <f>'Raw Data'!I203</f>
        <v>5</v>
      </c>
      <c r="K144" s="1">
        <f>'Raw Data'!J203</f>
        <v>0.3</v>
      </c>
      <c r="L144" s="1">
        <f>'Raw Data'!K203</f>
        <v>0</v>
      </c>
      <c r="M144" s="1">
        <f>'Raw Data'!L203</f>
        <v>0</v>
      </c>
      <c r="N144" t="str">
        <f>'Raw Data'!M203</f>
        <v>Africa</v>
      </c>
    </row>
    <row r="145" spans="2:14" x14ac:dyDescent="0.25">
      <c r="B145" t="str">
        <f>'Raw Data'!A204</f>
        <v>Liechtenstein</v>
      </c>
      <c r="C145" s="1">
        <f>'Raw Data'!B204</f>
        <v>79</v>
      </c>
      <c r="D145" s="1">
        <f>'Raw Data'!C204</f>
        <v>0</v>
      </c>
      <c r="E145" s="1">
        <f>'Raw Data'!D204</f>
        <v>1</v>
      </c>
      <c r="F145" s="1">
        <f>'Raw Data'!E204</f>
        <v>0</v>
      </c>
      <c r="G145" s="1">
        <f>'Raw Data'!F204</f>
        <v>55</v>
      </c>
      <c r="H145" s="1">
        <f>'Raw Data'!G204</f>
        <v>23</v>
      </c>
      <c r="I145" s="1">
        <f>'Raw Data'!H204</f>
        <v>0</v>
      </c>
      <c r="J145" s="1">
        <f>'Raw Data'!I204</f>
        <v>2072</v>
      </c>
      <c r="K145" s="1">
        <f>'Raw Data'!J204</f>
        <v>26</v>
      </c>
      <c r="L145" s="1">
        <f>'Raw Data'!K204</f>
        <v>900</v>
      </c>
      <c r="M145" s="1">
        <f>'Raw Data'!L204</f>
        <v>23605</v>
      </c>
      <c r="N145" t="str">
        <f>'Raw Data'!M204</f>
        <v>Europe</v>
      </c>
    </row>
    <row r="146" spans="2:14" x14ac:dyDescent="0.25">
      <c r="B146" t="str">
        <f>'Raw Data'!A205</f>
        <v>Equatorial Guinea</v>
      </c>
      <c r="C146" s="1">
        <f>'Raw Data'!B205</f>
        <v>79</v>
      </c>
      <c r="D146" s="1">
        <f>'Raw Data'!C205</f>
        <v>28</v>
      </c>
      <c r="E146" s="1">
        <f>'Raw Data'!D205</f>
        <v>0</v>
      </c>
      <c r="F146" s="1">
        <f>'Raw Data'!E205</f>
        <v>0</v>
      </c>
      <c r="G146" s="1">
        <f>'Raw Data'!F205</f>
        <v>4</v>
      </c>
      <c r="H146" s="1">
        <f>'Raw Data'!G205</f>
        <v>75</v>
      </c>
      <c r="I146" s="1">
        <f>'Raw Data'!H205</f>
        <v>0</v>
      </c>
      <c r="J146" s="1">
        <f>'Raw Data'!I205</f>
        <v>56</v>
      </c>
      <c r="K146" s="1">
        <f>'Raw Data'!J205</f>
        <v>0</v>
      </c>
      <c r="L146" s="1">
        <f>'Raw Data'!K205</f>
        <v>854</v>
      </c>
      <c r="M146" s="1">
        <f>'Raw Data'!L205</f>
        <v>609</v>
      </c>
      <c r="N146" t="str">
        <f>'Raw Data'!M205</f>
        <v>Africa</v>
      </c>
    </row>
    <row r="147" spans="2:14" x14ac:dyDescent="0.25">
      <c r="B147" t="str">
        <f>'Raw Data'!A206</f>
        <v>Liberia</v>
      </c>
      <c r="C147" s="1">
        <f>'Raw Data'!B206</f>
        <v>76</v>
      </c>
      <c r="D147" s="1">
        <f>'Raw Data'!C206</f>
        <v>17</v>
      </c>
      <c r="E147" s="1">
        <f>'Raw Data'!D206</f>
        <v>7</v>
      </c>
      <c r="F147" s="1">
        <f>'Raw Data'!E206</f>
        <v>1</v>
      </c>
      <c r="G147" s="1">
        <f>'Raw Data'!F206</f>
        <v>7</v>
      </c>
      <c r="H147" s="1">
        <f>'Raw Data'!G206</f>
        <v>62</v>
      </c>
      <c r="I147" s="1">
        <f>'Raw Data'!H206</f>
        <v>0</v>
      </c>
      <c r="J147" s="1">
        <f>'Raw Data'!I206</f>
        <v>15</v>
      </c>
      <c r="K147" s="1">
        <f>'Raw Data'!J206</f>
        <v>1</v>
      </c>
      <c r="L147" s="1">
        <f>'Raw Data'!K206</f>
        <v>0</v>
      </c>
      <c r="M147" s="1">
        <f>'Raw Data'!L206</f>
        <v>0</v>
      </c>
      <c r="N147" t="str">
        <f>'Raw Data'!M206</f>
        <v>Africa</v>
      </c>
    </row>
    <row r="148" spans="2:14" x14ac:dyDescent="0.25">
      <c r="B148" t="str">
        <f>'Raw Data'!A207</f>
        <v>Barbados</v>
      </c>
      <c r="C148" s="1">
        <f>'Raw Data'!B207</f>
        <v>75</v>
      </c>
      <c r="D148" s="1">
        <f>'Raw Data'!C207</f>
        <v>0</v>
      </c>
      <c r="E148" s="1">
        <f>'Raw Data'!D207</f>
        <v>5</v>
      </c>
      <c r="F148" s="1">
        <f>'Raw Data'!E207</f>
        <v>0</v>
      </c>
      <c r="G148" s="1">
        <f>'Raw Data'!F207</f>
        <v>15</v>
      </c>
      <c r="H148" s="1">
        <f>'Raw Data'!G207</f>
        <v>55</v>
      </c>
      <c r="I148" s="1">
        <f>'Raw Data'!H207</f>
        <v>4</v>
      </c>
      <c r="J148" s="1">
        <f>'Raw Data'!I207</f>
        <v>261</v>
      </c>
      <c r="K148" s="1">
        <f>'Raw Data'!J207</f>
        <v>17</v>
      </c>
      <c r="L148" s="1">
        <f>'Raw Data'!K207</f>
        <v>900</v>
      </c>
      <c r="M148" s="1">
        <f>'Raw Data'!L207</f>
        <v>3132</v>
      </c>
      <c r="N148" t="str">
        <f>'Raw Data'!M207</f>
        <v>North America</v>
      </c>
    </row>
    <row r="149" spans="2:14" x14ac:dyDescent="0.25">
      <c r="B149" t="str">
        <f>'Raw Data'!A208</f>
        <v>Cayman Islands</v>
      </c>
      <c r="C149" s="1">
        <f>'Raw Data'!B208</f>
        <v>61</v>
      </c>
      <c r="D149" s="1">
        <f>'Raw Data'!C208</f>
        <v>1</v>
      </c>
      <c r="E149" s="1">
        <f>'Raw Data'!D208</f>
        <v>1</v>
      </c>
      <c r="F149" s="1">
        <f>'Raw Data'!E208</f>
        <v>0</v>
      </c>
      <c r="G149" s="1">
        <f>'Raw Data'!F208</f>
        <v>7</v>
      </c>
      <c r="H149" s="1">
        <f>'Raw Data'!G208</f>
        <v>53</v>
      </c>
      <c r="I149" s="1">
        <f>'Raw Data'!H208</f>
        <v>3</v>
      </c>
      <c r="J149" s="1">
        <f>'Raw Data'!I208</f>
        <v>928</v>
      </c>
      <c r="K149" s="1">
        <f>'Raw Data'!J208</f>
        <v>15</v>
      </c>
      <c r="L149" s="1">
        <f>'Raw Data'!K208</f>
        <v>690</v>
      </c>
      <c r="M149" s="1">
        <f>'Raw Data'!L208</f>
        <v>10499</v>
      </c>
      <c r="N149" t="str">
        <f>'Raw Data'!M208</f>
        <v>North America</v>
      </c>
    </row>
    <row r="150" spans="2:14" x14ac:dyDescent="0.25">
      <c r="B150" t="str">
        <f>'Raw Data'!A209</f>
        <v>Sint Maarten</v>
      </c>
      <c r="C150" s="1">
        <f>'Raw Data'!B209</f>
        <v>57</v>
      </c>
      <c r="D150" s="1">
        <f>'Raw Data'!C209</f>
        <v>0</v>
      </c>
      <c r="E150" s="1">
        <f>'Raw Data'!D209</f>
        <v>9</v>
      </c>
      <c r="F150" s="1">
        <f>'Raw Data'!E209</f>
        <v>0</v>
      </c>
      <c r="G150" s="1">
        <f>'Raw Data'!F209</f>
        <v>12</v>
      </c>
      <c r="H150" s="1">
        <f>'Raw Data'!G209</f>
        <v>36</v>
      </c>
      <c r="I150" s="1">
        <f>'Raw Data'!H209</f>
        <v>6</v>
      </c>
      <c r="J150" s="1">
        <f>'Raw Data'!I209</f>
        <v>1329</v>
      </c>
      <c r="K150" s="1">
        <f>'Raw Data'!J209</f>
        <v>210</v>
      </c>
      <c r="L150" s="1">
        <f>'Raw Data'!K209</f>
        <v>163</v>
      </c>
      <c r="M150" s="1">
        <f>'Raw Data'!L209</f>
        <v>3802</v>
      </c>
      <c r="N150" t="str">
        <f>'Raw Data'!M209</f>
        <v>North America</v>
      </c>
    </row>
    <row r="151" spans="2:14" x14ac:dyDescent="0.25">
      <c r="B151" t="str">
        <f>'Raw Data'!A210</f>
        <v>Guyana</v>
      </c>
      <c r="C151" s="1">
        <f>'Raw Data'!B210</f>
        <v>57</v>
      </c>
      <c r="D151" s="1">
        <f>'Raw Data'!C210</f>
        <v>2</v>
      </c>
      <c r="E151" s="1">
        <f>'Raw Data'!D210</f>
        <v>6</v>
      </c>
      <c r="F151" s="1">
        <f>'Raw Data'!E210</f>
        <v>0</v>
      </c>
      <c r="G151" s="1">
        <f>'Raw Data'!F210</f>
        <v>9</v>
      </c>
      <c r="H151" s="1">
        <f>'Raw Data'!G210</f>
        <v>42</v>
      </c>
      <c r="I151" s="1">
        <f>'Raw Data'!H210</f>
        <v>4</v>
      </c>
      <c r="J151" s="1">
        <f>'Raw Data'!I210</f>
        <v>72</v>
      </c>
      <c r="K151" s="1">
        <f>'Raw Data'!J210</f>
        <v>8</v>
      </c>
      <c r="L151" s="1">
        <f>'Raw Data'!K210</f>
        <v>260</v>
      </c>
      <c r="M151" s="1">
        <f>'Raw Data'!L210</f>
        <v>331</v>
      </c>
      <c r="N151" t="str">
        <f>'Raw Data'!M210</f>
        <v>South America</v>
      </c>
    </row>
    <row r="152" spans="2:14" x14ac:dyDescent="0.25">
      <c r="B152" t="str">
        <f>'Raw Data'!A211</f>
        <v>Cabo Verde</v>
      </c>
      <c r="C152" s="1">
        <f>'Raw Data'!B211</f>
        <v>56</v>
      </c>
      <c r="D152" s="1">
        <f>'Raw Data'!C211</f>
        <v>0</v>
      </c>
      <c r="E152" s="1">
        <f>'Raw Data'!D211</f>
        <v>1</v>
      </c>
      <c r="F152" s="1">
        <f>'Raw Data'!E211</f>
        <v>0</v>
      </c>
      <c r="G152" s="1">
        <f>'Raw Data'!F211</f>
        <v>1</v>
      </c>
      <c r="H152" s="1">
        <f>'Raw Data'!G211</f>
        <v>54</v>
      </c>
      <c r="I152" s="1">
        <f>'Raw Data'!H211</f>
        <v>0</v>
      </c>
      <c r="J152" s="1">
        <f>'Raw Data'!I211</f>
        <v>101</v>
      </c>
      <c r="K152" s="1">
        <f>'Raw Data'!J211</f>
        <v>2</v>
      </c>
      <c r="L152" s="1">
        <f>'Raw Data'!K211</f>
        <v>0</v>
      </c>
      <c r="M152" s="1">
        <f>'Raw Data'!L211</f>
        <v>0</v>
      </c>
      <c r="N152" t="str">
        <f>'Raw Data'!M211</f>
        <v>Africa</v>
      </c>
    </row>
    <row r="153" spans="2:14" x14ac:dyDescent="0.25">
      <c r="B153" t="str">
        <f>'Raw Data'!A212</f>
        <v>French Polynesia</v>
      </c>
      <c r="C153" s="1">
        <f>'Raw Data'!B212</f>
        <v>55</v>
      </c>
      <c r="D153" s="1">
        <f>'Raw Data'!C212</f>
        <v>0</v>
      </c>
      <c r="E153" s="1">
        <f>'Raw Data'!D212</f>
        <v>0</v>
      </c>
      <c r="F153" s="1">
        <f>'Raw Data'!E212</f>
        <v>0</v>
      </c>
      <c r="G153" s="1">
        <f>'Raw Data'!F212</f>
        <v>0</v>
      </c>
      <c r="H153" s="1">
        <f>'Raw Data'!G212</f>
        <v>55</v>
      </c>
      <c r="I153" s="1">
        <f>'Raw Data'!H212</f>
        <v>1</v>
      </c>
      <c r="J153" s="1">
        <f>'Raw Data'!I212</f>
        <v>196</v>
      </c>
      <c r="K153" s="1">
        <f>'Raw Data'!J212</f>
        <v>0</v>
      </c>
      <c r="L153" s="1">
        <f>'Raw Data'!K212</f>
        <v>920</v>
      </c>
      <c r="M153" s="1">
        <f>'Raw Data'!L212</f>
        <v>3275</v>
      </c>
      <c r="N153" t="str">
        <f>'Raw Data'!M212</f>
        <v>Australia/Oceania</v>
      </c>
    </row>
    <row r="154" spans="2:14" x14ac:dyDescent="0.25">
      <c r="B154" t="str">
        <f>'Raw Data'!A213</f>
        <v>Uganda</v>
      </c>
      <c r="C154" s="1">
        <f>'Raw Data'!B213</f>
        <v>55</v>
      </c>
      <c r="D154" s="1">
        <f>'Raw Data'!C213</f>
        <v>0</v>
      </c>
      <c r="E154" s="1">
        <f>'Raw Data'!D213</f>
        <v>0</v>
      </c>
      <c r="F154" s="1">
        <f>'Raw Data'!E213</f>
        <v>0</v>
      </c>
      <c r="G154" s="1">
        <f>'Raw Data'!F213</f>
        <v>20</v>
      </c>
      <c r="H154" s="1">
        <f>'Raw Data'!G213</f>
        <v>35</v>
      </c>
      <c r="I154" s="1">
        <f>'Raw Data'!H213</f>
        <v>0</v>
      </c>
      <c r="J154" s="1">
        <f>'Raw Data'!I213</f>
        <v>1</v>
      </c>
      <c r="K154" s="1">
        <f>'Raw Data'!J213</f>
        <v>0</v>
      </c>
      <c r="L154" s="1">
        <f>'Raw Data'!K213</f>
        <v>8855</v>
      </c>
      <c r="M154" s="1">
        <f>'Raw Data'!L213</f>
        <v>194</v>
      </c>
      <c r="N154" t="str">
        <f>'Raw Data'!M213</f>
        <v>Africa</v>
      </c>
    </row>
    <row r="155" spans="2:14" x14ac:dyDescent="0.25">
      <c r="B155" t="str">
        <f>'Raw Data'!A214</f>
        <v>Bahamas</v>
      </c>
      <c r="C155" s="1">
        <f>'Raw Data'!B214</f>
        <v>53</v>
      </c>
      <c r="D155" s="1">
        <f>'Raw Data'!C214</f>
        <v>0</v>
      </c>
      <c r="E155" s="1">
        <f>'Raw Data'!D214</f>
        <v>8</v>
      </c>
      <c r="F155" s="1">
        <f>'Raw Data'!E214</f>
        <v>0</v>
      </c>
      <c r="G155" s="1">
        <f>'Raw Data'!F214</f>
        <v>6</v>
      </c>
      <c r="H155" s="1">
        <f>'Raw Data'!G214</f>
        <v>39</v>
      </c>
      <c r="I155" s="1">
        <f>'Raw Data'!H214</f>
        <v>1</v>
      </c>
      <c r="J155" s="1">
        <f>'Raw Data'!I214</f>
        <v>135</v>
      </c>
      <c r="K155" s="1">
        <f>'Raw Data'!J214</f>
        <v>20</v>
      </c>
      <c r="L155" s="1">
        <f>'Raw Data'!K214</f>
        <v>0</v>
      </c>
      <c r="M155" s="1">
        <f>'Raw Data'!L214</f>
        <v>0</v>
      </c>
      <c r="N155" t="str">
        <f>'Raw Data'!M214</f>
        <v>North America</v>
      </c>
    </row>
    <row r="156" spans="2:14" x14ac:dyDescent="0.25">
      <c r="B156" t="str">
        <f>'Raw Data'!A215</f>
        <v>Zambia</v>
      </c>
      <c r="C156" s="1">
        <f>'Raw Data'!B215</f>
        <v>52</v>
      </c>
      <c r="D156" s="1">
        <f>'Raw Data'!C215</f>
        <v>4</v>
      </c>
      <c r="E156" s="1">
        <f>'Raw Data'!D215</f>
        <v>2</v>
      </c>
      <c r="F156" s="1">
        <f>'Raw Data'!E215</f>
        <v>0</v>
      </c>
      <c r="G156" s="1">
        <f>'Raw Data'!F215</f>
        <v>30</v>
      </c>
      <c r="H156" s="1">
        <f>'Raw Data'!G215</f>
        <v>20</v>
      </c>
      <c r="I156" s="1">
        <f>'Raw Data'!H215</f>
        <v>1</v>
      </c>
      <c r="J156" s="1">
        <f>'Raw Data'!I215</f>
        <v>3</v>
      </c>
      <c r="K156" s="1">
        <f>'Raw Data'!J215</f>
        <v>0.1</v>
      </c>
      <c r="L156" s="1">
        <f>'Raw Data'!K215</f>
        <v>2191</v>
      </c>
      <c r="M156" s="1">
        <f>'Raw Data'!L215</f>
        <v>119</v>
      </c>
      <c r="N156" t="str">
        <f>'Raw Data'!M215</f>
        <v>Africa</v>
      </c>
    </row>
    <row r="157" spans="2:14" x14ac:dyDescent="0.25">
      <c r="B157" t="str">
        <f>'Raw Data'!A216</f>
        <v>Libya</v>
      </c>
      <c r="C157" s="1">
        <f>'Raw Data'!B216</f>
        <v>49</v>
      </c>
      <c r="D157" s="1">
        <f>'Raw Data'!C216</f>
        <v>0</v>
      </c>
      <c r="E157" s="1">
        <f>'Raw Data'!D216</f>
        <v>1</v>
      </c>
      <c r="F157" s="1">
        <f>'Raw Data'!E216</f>
        <v>0</v>
      </c>
      <c r="G157" s="1">
        <f>'Raw Data'!F216</f>
        <v>11</v>
      </c>
      <c r="H157" s="1">
        <f>'Raw Data'!G216</f>
        <v>37</v>
      </c>
      <c r="I157" s="1">
        <f>'Raw Data'!H216</f>
        <v>0</v>
      </c>
      <c r="J157" s="1">
        <f>'Raw Data'!I216</f>
        <v>7</v>
      </c>
      <c r="K157" s="1">
        <f>'Raw Data'!J216</f>
        <v>0.1</v>
      </c>
      <c r="L157" s="1">
        <f>'Raw Data'!K216</f>
        <v>699</v>
      </c>
      <c r="M157" s="1">
        <f>'Raw Data'!L216</f>
        <v>102</v>
      </c>
      <c r="N157" t="str">
        <f>'Raw Data'!M216</f>
        <v>Africa</v>
      </c>
    </row>
    <row r="158" spans="2:14" x14ac:dyDescent="0.25">
      <c r="B158" t="str">
        <f>'Raw Data'!A217</f>
        <v>Macao</v>
      </c>
      <c r="C158" s="1">
        <f>'Raw Data'!B217</f>
        <v>45</v>
      </c>
      <c r="D158" s="1">
        <f>'Raw Data'!C217</f>
        <v>0</v>
      </c>
      <c r="E158" s="1">
        <f>'Raw Data'!D217</f>
        <v>0</v>
      </c>
      <c r="F158" s="1">
        <f>'Raw Data'!E217</f>
        <v>0</v>
      </c>
      <c r="G158" s="1">
        <f>'Raw Data'!F217</f>
        <v>16</v>
      </c>
      <c r="H158" s="1">
        <f>'Raw Data'!G217</f>
        <v>29</v>
      </c>
      <c r="I158" s="1">
        <f>'Raw Data'!H217</f>
        <v>1</v>
      </c>
      <c r="J158" s="1">
        <f>'Raw Data'!I217</f>
        <v>69</v>
      </c>
      <c r="K158" s="1">
        <f>'Raw Data'!J217</f>
        <v>0</v>
      </c>
      <c r="L158" s="1">
        <f>'Raw Data'!K217</f>
        <v>0</v>
      </c>
      <c r="M158" s="1">
        <f>'Raw Data'!L217</f>
        <v>0</v>
      </c>
      <c r="N158" t="str">
        <f>'Raw Data'!M217</f>
        <v>Asia</v>
      </c>
    </row>
    <row r="159" spans="2:14" x14ac:dyDescent="0.25">
      <c r="B159" t="str">
        <f>'Raw Data'!A218</f>
        <v>Haiti</v>
      </c>
      <c r="C159" s="1">
        <f>'Raw Data'!B218</f>
        <v>43</v>
      </c>
      <c r="D159" s="1">
        <f>'Raw Data'!C218</f>
        <v>2</v>
      </c>
      <c r="E159" s="1">
        <f>'Raw Data'!D218</f>
        <v>3</v>
      </c>
      <c r="F159" s="1">
        <f>'Raw Data'!E218</f>
        <v>0</v>
      </c>
      <c r="G159" s="1">
        <f>'Raw Data'!F218</f>
        <v>0</v>
      </c>
      <c r="H159" s="1">
        <f>'Raw Data'!G218</f>
        <v>40</v>
      </c>
      <c r="I159" s="1">
        <f>'Raw Data'!H218</f>
        <v>0</v>
      </c>
      <c r="J159" s="1">
        <f>'Raw Data'!I218</f>
        <v>4</v>
      </c>
      <c r="K159" s="1">
        <f>'Raw Data'!J218</f>
        <v>0.3</v>
      </c>
      <c r="L159" s="1">
        <f>'Raw Data'!K218</f>
        <v>365</v>
      </c>
      <c r="M159" s="1">
        <f>'Raw Data'!L218</f>
        <v>32</v>
      </c>
      <c r="N159" t="str">
        <f>'Raw Data'!M218</f>
        <v>North America</v>
      </c>
    </row>
    <row r="160" spans="2:14" x14ac:dyDescent="0.25">
      <c r="B160" t="str">
        <f>'Raw Data'!A219</f>
        <v>Guinea-Bissau</v>
      </c>
      <c r="C160" s="1">
        <f>'Raw Data'!B219</f>
        <v>43</v>
      </c>
      <c r="D160" s="1">
        <f>'Raw Data'!C219</f>
        <v>0</v>
      </c>
      <c r="E160" s="1">
        <f>'Raw Data'!D219</f>
        <v>0</v>
      </c>
      <c r="F160" s="1">
        <f>'Raw Data'!E219</f>
        <v>0</v>
      </c>
      <c r="G160" s="1">
        <f>'Raw Data'!F219</f>
        <v>0</v>
      </c>
      <c r="H160" s="1">
        <f>'Raw Data'!G219</f>
        <v>43</v>
      </c>
      <c r="I160" s="1">
        <f>'Raw Data'!H219</f>
        <v>0</v>
      </c>
      <c r="J160" s="1">
        <f>'Raw Data'!I219</f>
        <v>22</v>
      </c>
      <c r="K160" s="1">
        <f>'Raw Data'!J219</f>
        <v>0</v>
      </c>
      <c r="L160" s="1">
        <f>'Raw Data'!K219</f>
        <v>1500</v>
      </c>
      <c r="M160" s="1">
        <f>'Raw Data'!L219</f>
        <v>762</v>
      </c>
      <c r="N160" t="str">
        <f>'Raw Data'!M219</f>
        <v>Africa</v>
      </c>
    </row>
    <row r="161" spans="2:14" x14ac:dyDescent="0.25">
      <c r="B161" t="str">
        <f>'Raw Data'!A220</f>
        <v>Syria</v>
      </c>
      <c r="C161" s="1">
        <f>'Raw Data'!B220</f>
        <v>38</v>
      </c>
      <c r="D161" s="1">
        <f>'Raw Data'!C220</f>
        <v>5</v>
      </c>
      <c r="E161" s="1">
        <f>'Raw Data'!D220</f>
        <v>2</v>
      </c>
      <c r="F161" s="1">
        <f>'Raw Data'!E220</f>
        <v>0</v>
      </c>
      <c r="G161" s="1">
        <f>'Raw Data'!F220</f>
        <v>5</v>
      </c>
      <c r="H161" s="1">
        <f>'Raw Data'!G220</f>
        <v>31</v>
      </c>
      <c r="I161" s="1">
        <f>'Raw Data'!H220</f>
        <v>0</v>
      </c>
      <c r="J161" s="1">
        <f>'Raw Data'!I220</f>
        <v>2</v>
      </c>
      <c r="K161" s="1">
        <f>'Raw Data'!J220</f>
        <v>0.1</v>
      </c>
      <c r="L161" s="1">
        <f>'Raw Data'!K220</f>
        <v>0</v>
      </c>
      <c r="M161" s="1">
        <f>'Raw Data'!L220</f>
        <v>0</v>
      </c>
      <c r="N161" t="str">
        <f>'Raw Data'!M220</f>
        <v>Asia</v>
      </c>
    </row>
    <row r="162" spans="2:14" x14ac:dyDescent="0.25">
      <c r="B162" t="str">
        <f>'Raw Data'!A221</f>
        <v>Saint Martin</v>
      </c>
      <c r="C162" s="1">
        <f>'Raw Data'!B221</f>
        <v>35</v>
      </c>
      <c r="D162" s="1">
        <f>'Raw Data'!C221</f>
        <v>0</v>
      </c>
      <c r="E162" s="1">
        <f>'Raw Data'!D221</f>
        <v>2</v>
      </c>
      <c r="F162" s="1">
        <f>'Raw Data'!E221</f>
        <v>0</v>
      </c>
      <c r="G162" s="1">
        <f>'Raw Data'!F221</f>
        <v>13</v>
      </c>
      <c r="H162" s="1">
        <f>'Raw Data'!G221</f>
        <v>20</v>
      </c>
      <c r="I162" s="1">
        <f>'Raw Data'!H221</f>
        <v>5</v>
      </c>
      <c r="J162" s="1">
        <f>'Raw Data'!I221</f>
        <v>905</v>
      </c>
      <c r="K162" s="1">
        <f>'Raw Data'!J221</f>
        <v>52</v>
      </c>
      <c r="L162" s="1">
        <f>'Raw Data'!K221</f>
        <v>0</v>
      </c>
      <c r="M162" s="1">
        <f>'Raw Data'!L221</f>
        <v>0</v>
      </c>
      <c r="N162" t="str">
        <f>'Raw Data'!M221</f>
        <v>North America</v>
      </c>
    </row>
    <row r="163" spans="2:14" x14ac:dyDescent="0.25">
      <c r="B163" t="str">
        <f>'Raw Data'!A222</f>
        <v>Benin</v>
      </c>
      <c r="C163" s="1">
        <f>'Raw Data'!B222</f>
        <v>35</v>
      </c>
      <c r="D163" s="1">
        <f>'Raw Data'!C222</f>
        <v>0</v>
      </c>
      <c r="E163" s="1">
        <f>'Raw Data'!D222</f>
        <v>1</v>
      </c>
      <c r="F163" s="1">
        <f>'Raw Data'!E222</f>
        <v>0</v>
      </c>
      <c r="G163" s="1">
        <f>'Raw Data'!F222</f>
        <v>18</v>
      </c>
      <c r="H163" s="1">
        <f>'Raw Data'!G222</f>
        <v>16</v>
      </c>
      <c r="I163" s="1">
        <f>'Raw Data'!H222</f>
        <v>0</v>
      </c>
      <c r="J163" s="1">
        <f>'Raw Data'!I222</f>
        <v>3</v>
      </c>
      <c r="K163" s="1">
        <f>'Raw Data'!J222</f>
        <v>0.08</v>
      </c>
      <c r="L163" s="1">
        <f>'Raw Data'!K222</f>
        <v>0</v>
      </c>
      <c r="M163" s="1">
        <f>'Raw Data'!L222</f>
        <v>0</v>
      </c>
      <c r="N163" t="str">
        <f>'Raw Data'!M222</f>
        <v>Africa</v>
      </c>
    </row>
    <row r="164" spans="2:14" x14ac:dyDescent="0.25">
      <c r="B164" t="str">
        <f>'Raw Data'!A223</f>
        <v>Eritrea</v>
      </c>
      <c r="C164" s="1">
        <f>'Raw Data'!B223</f>
        <v>35</v>
      </c>
      <c r="D164" s="1">
        <f>'Raw Data'!C223</f>
        <v>0</v>
      </c>
      <c r="E164" s="1">
        <f>'Raw Data'!D223</f>
        <v>0</v>
      </c>
      <c r="F164" s="1">
        <f>'Raw Data'!E223</f>
        <v>0</v>
      </c>
      <c r="G164" s="1">
        <f>'Raw Data'!F223</f>
        <v>0</v>
      </c>
      <c r="H164" s="1">
        <f>'Raw Data'!G223</f>
        <v>35</v>
      </c>
      <c r="I164" s="1">
        <f>'Raw Data'!H223</f>
        <v>0</v>
      </c>
      <c r="J164" s="1">
        <f>'Raw Data'!I223</f>
        <v>10</v>
      </c>
      <c r="K164" s="1">
        <f>'Raw Data'!J223</f>
        <v>0</v>
      </c>
      <c r="L164" s="1">
        <f>'Raw Data'!K223</f>
        <v>0</v>
      </c>
      <c r="M164" s="1">
        <f>'Raw Data'!L223</f>
        <v>0</v>
      </c>
      <c r="N164" t="str">
        <f>'Raw Data'!M223</f>
        <v>Africa</v>
      </c>
    </row>
    <row r="165" spans="2:14" x14ac:dyDescent="0.25">
      <c r="B165" t="str">
        <f>'Raw Data'!A224</f>
        <v>Mozambique</v>
      </c>
      <c r="C165" s="1">
        <f>'Raw Data'!B224</f>
        <v>34</v>
      </c>
      <c r="D165" s="1">
        <f>'Raw Data'!C224</f>
        <v>3</v>
      </c>
      <c r="E165" s="1">
        <f>'Raw Data'!D224</f>
        <v>0</v>
      </c>
      <c r="F165" s="1">
        <f>'Raw Data'!E224</f>
        <v>0</v>
      </c>
      <c r="G165" s="1">
        <f>'Raw Data'!F224</f>
        <v>2</v>
      </c>
      <c r="H165" s="1">
        <f>'Raw Data'!G224</f>
        <v>32</v>
      </c>
      <c r="I165" s="1">
        <f>'Raw Data'!H224</f>
        <v>0</v>
      </c>
      <c r="J165" s="1">
        <f>'Raw Data'!I224</f>
        <v>1</v>
      </c>
      <c r="K165" s="1">
        <f>'Raw Data'!J224</f>
        <v>0</v>
      </c>
      <c r="L165" s="1">
        <f>'Raw Data'!K224</f>
        <v>898</v>
      </c>
      <c r="M165" s="1">
        <f>'Raw Data'!L224</f>
        <v>29</v>
      </c>
      <c r="N165" t="str">
        <f>'Raw Data'!M224</f>
        <v>Africa</v>
      </c>
    </row>
    <row r="166" spans="2:14" x14ac:dyDescent="0.25">
      <c r="B166" t="str">
        <f>'Raw Data'!A225</f>
        <v>Sudan</v>
      </c>
      <c r="C166" s="1">
        <f>'Raw Data'!B225</f>
        <v>32</v>
      </c>
      <c r="D166" s="1">
        <f>'Raw Data'!C225</f>
        <v>0</v>
      </c>
      <c r="E166" s="1">
        <f>'Raw Data'!D225</f>
        <v>5</v>
      </c>
      <c r="F166" s="1">
        <f>'Raw Data'!E225</f>
        <v>0</v>
      </c>
      <c r="G166" s="1">
        <f>'Raw Data'!F225</f>
        <v>4</v>
      </c>
      <c r="H166" s="1">
        <f>'Raw Data'!G225</f>
        <v>23</v>
      </c>
      <c r="I166" s="1">
        <f>'Raw Data'!H225</f>
        <v>0</v>
      </c>
      <c r="J166" s="1">
        <f>'Raw Data'!I225</f>
        <v>0.7</v>
      </c>
      <c r="K166" s="1">
        <f>'Raw Data'!J225</f>
        <v>0.1</v>
      </c>
      <c r="L166" s="1">
        <f>'Raw Data'!K225</f>
        <v>0</v>
      </c>
      <c r="M166" s="1">
        <f>'Raw Data'!L225</f>
        <v>0</v>
      </c>
      <c r="N166" t="str">
        <f>'Raw Data'!M225</f>
        <v>Africa</v>
      </c>
    </row>
    <row r="167" spans="2:14" x14ac:dyDescent="0.25">
      <c r="B167" t="str">
        <f>'Raw Data'!A226</f>
        <v>Mongolia</v>
      </c>
      <c r="C167" s="1">
        <f>'Raw Data'!B226</f>
        <v>31</v>
      </c>
      <c r="D167" s="1">
        <f>'Raw Data'!C226</f>
        <v>0</v>
      </c>
      <c r="E167" s="1">
        <f>'Raw Data'!D226</f>
        <v>0</v>
      </c>
      <c r="F167" s="1">
        <f>'Raw Data'!E226</f>
        <v>0</v>
      </c>
      <c r="G167" s="1">
        <f>'Raw Data'!F226</f>
        <v>5</v>
      </c>
      <c r="H167" s="1">
        <f>'Raw Data'!G226</f>
        <v>26</v>
      </c>
      <c r="I167" s="1">
        <f>'Raw Data'!H226</f>
        <v>0</v>
      </c>
      <c r="J167" s="1">
        <f>'Raw Data'!I226</f>
        <v>9</v>
      </c>
      <c r="K167" s="1">
        <f>'Raw Data'!J226</f>
        <v>0</v>
      </c>
      <c r="L167" s="1">
        <f>'Raw Data'!K226</f>
        <v>1450</v>
      </c>
      <c r="M167" s="1">
        <f>'Raw Data'!L226</f>
        <v>442</v>
      </c>
      <c r="N167" t="str">
        <f>'Raw Data'!M226</f>
        <v>Asia</v>
      </c>
    </row>
    <row r="168" spans="2:14" x14ac:dyDescent="0.25">
      <c r="B168" t="str">
        <f>'Raw Data'!A227</f>
        <v>Nepal</v>
      </c>
      <c r="C168" s="1">
        <f>'Raw Data'!B227</f>
        <v>30</v>
      </c>
      <c r="D168" s="1">
        <f>'Raw Data'!C227</f>
        <v>14</v>
      </c>
      <c r="E168" s="1">
        <f>'Raw Data'!D227</f>
        <v>0</v>
      </c>
      <c r="F168" s="1">
        <f>'Raw Data'!E227</f>
        <v>0</v>
      </c>
      <c r="G168" s="1">
        <f>'Raw Data'!F227</f>
        <v>2</v>
      </c>
      <c r="H168" s="1">
        <f>'Raw Data'!G227</f>
        <v>28</v>
      </c>
      <c r="I168" s="1">
        <f>'Raw Data'!H227</f>
        <v>0</v>
      </c>
      <c r="J168" s="1">
        <f>'Raw Data'!I227</f>
        <v>1</v>
      </c>
      <c r="K168" s="1">
        <f>'Raw Data'!J227</f>
        <v>0</v>
      </c>
      <c r="L168" s="1">
        <f>'Raw Data'!K227</f>
        <v>15800</v>
      </c>
      <c r="M168" s="1">
        <f>'Raw Data'!L227</f>
        <v>542</v>
      </c>
      <c r="N168" t="str">
        <f>'Raw Data'!M227</f>
        <v>Asia</v>
      </c>
    </row>
    <row r="169" spans="2:14" x14ac:dyDescent="0.25">
      <c r="B169" t="str">
        <f>'Raw Data'!A228</f>
        <v>Maldives</v>
      </c>
      <c r="C169" s="1">
        <f>'Raw Data'!B228</f>
        <v>28</v>
      </c>
      <c r="D169" s="1">
        <f>'Raw Data'!C228</f>
        <v>3</v>
      </c>
      <c r="E169" s="1">
        <f>'Raw Data'!D228</f>
        <v>0</v>
      </c>
      <c r="F169" s="1">
        <f>'Raw Data'!E228</f>
        <v>0</v>
      </c>
      <c r="G169" s="1">
        <f>'Raw Data'!F228</f>
        <v>16</v>
      </c>
      <c r="H169" s="1">
        <f>'Raw Data'!G228</f>
        <v>12</v>
      </c>
      <c r="I169" s="1">
        <f>'Raw Data'!H228</f>
        <v>0</v>
      </c>
      <c r="J169" s="1">
        <f>'Raw Data'!I228</f>
        <v>52</v>
      </c>
      <c r="K169" s="1">
        <f>'Raw Data'!J228</f>
        <v>0</v>
      </c>
      <c r="L169" s="1">
        <f>'Raw Data'!K228</f>
        <v>3497</v>
      </c>
      <c r="M169" s="1">
        <f>'Raw Data'!L228</f>
        <v>6469</v>
      </c>
      <c r="N169" t="str">
        <f>'Raw Data'!M228</f>
        <v>Asia</v>
      </c>
    </row>
    <row r="170" spans="2:14" x14ac:dyDescent="0.25">
      <c r="B170" t="str">
        <f>'Raw Data'!A229</f>
        <v>Chad</v>
      </c>
      <c r="C170" s="1">
        <f>'Raw Data'!B229</f>
        <v>27</v>
      </c>
      <c r="D170" s="1">
        <f>'Raw Data'!C229</f>
        <v>0</v>
      </c>
      <c r="E170" s="1">
        <f>'Raw Data'!D229</f>
        <v>0</v>
      </c>
      <c r="F170" s="1">
        <f>'Raw Data'!E229</f>
        <v>0</v>
      </c>
      <c r="G170" s="1">
        <f>'Raw Data'!F229</f>
        <v>5</v>
      </c>
      <c r="H170" s="1">
        <f>'Raw Data'!G229</f>
        <v>22</v>
      </c>
      <c r="I170" s="1">
        <f>'Raw Data'!H229</f>
        <v>0</v>
      </c>
      <c r="J170" s="1">
        <f>'Raw Data'!I229</f>
        <v>2</v>
      </c>
      <c r="K170" s="1">
        <f>'Raw Data'!J229</f>
        <v>0</v>
      </c>
      <c r="L170" s="1">
        <f>'Raw Data'!K229</f>
        <v>0</v>
      </c>
      <c r="M170" s="1">
        <f>'Raw Data'!L229</f>
        <v>0</v>
      </c>
      <c r="N170" t="str">
        <f>'Raw Data'!M229</f>
        <v>Africa</v>
      </c>
    </row>
    <row r="171" spans="2:14" x14ac:dyDescent="0.25">
      <c r="B171" t="str">
        <f>'Raw Data'!A230</f>
        <v>Sierra Leone</v>
      </c>
      <c r="C171" s="1">
        <f>'Raw Data'!B230</f>
        <v>26</v>
      </c>
      <c r="D171" s="1">
        <f>'Raw Data'!C230</f>
        <v>11</v>
      </c>
      <c r="E171" s="1">
        <f>'Raw Data'!D230</f>
        <v>0</v>
      </c>
      <c r="F171" s="1">
        <f>'Raw Data'!E230</f>
        <v>0</v>
      </c>
      <c r="G171" s="1">
        <f>'Raw Data'!F230</f>
        <v>0</v>
      </c>
      <c r="H171" s="1">
        <f>'Raw Data'!G230</f>
        <v>26</v>
      </c>
      <c r="I171" s="1">
        <f>'Raw Data'!H230</f>
        <v>0</v>
      </c>
      <c r="J171" s="1">
        <f>'Raw Data'!I230</f>
        <v>3</v>
      </c>
      <c r="K171" s="1">
        <f>'Raw Data'!J230</f>
        <v>0</v>
      </c>
      <c r="L171" s="1">
        <f>'Raw Data'!K230</f>
        <v>0</v>
      </c>
      <c r="M171" s="1">
        <f>'Raw Data'!L230</f>
        <v>0</v>
      </c>
      <c r="N171" t="str">
        <f>'Raw Data'!M230</f>
        <v>Africa</v>
      </c>
    </row>
    <row r="172" spans="2:14" x14ac:dyDescent="0.25">
      <c r="B172" t="str">
        <f>'Raw Data'!A231</f>
        <v>Zimbabwe</v>
      </c>
      <c r="C172" s="1">
        <f>'Raw Data'!B231</f>
        <v>24</v>
      </c>
      <c r="D172" s="1">
        <f>'Raw Data'!C231</f>
        <v>1</v>
      </c>
      <c r="E172" s="1">
        <f>'Raw Data'!D231</f>
        <v>3</v>
      </c>
      <c r="F172" s="1">
        <f>'Raw Data'!E231</f>
        <v>0</v>
      </c>
      <c r="G172" s="1">
        <f>'Raw Data'!F231</f>
        <v>2</v>
      </c>
      <c r="H172" s="1">
        <f>'Raw Data'!G231</f>
        <v>19</v>
      </c>
      <c r="I172" s="1">
        <f>'Raw Data'!H231</f>
        <v>0</v>
      </c>
      <c r="J172" s="1">
        <f>'Raw Data'!I231</f>
        <v>2</v>
      </c>
      <c r="K172" s="1">
        <f>'Raw Data'!J231</f>
        <v>0.2</v>
      </c>
      <c r="L172" s="1">
        <f>'Raw Data'!K231</f>
        <v>1299</v>
      </c>
      <c r="M172" s="1">
        <f>'Raw Data'!L231</f>
        <v>87</v>
      </c>
      <c r="N172" t="str">
        <f>'Raw Data'!M231</f>
        <v>Africa</v>
      </c>
    </row>
    <row r="173" spans="2:14" x14ac:dyDescent="0.25">
      <c r="B173" t="str">
        <f>'Raw Data'!A232</f>
        <v>Antigua and Barbuda</v>
      </c>
      <c r="C173" s="1">
        <f>'Raw Data'!B232</f>
        <v>23</v>
      </c>
      <c r="D173" s="1">
        <f>'Raw Data'!C232</f>
        <v>0</v>
      </c>
      <c r="E173" s="1">
        <f>'Raw Data'!D232</f>
        <v>3</v>
      </c>
      <c r="F173" s="1">
        <f>'Raw Data'!E232</f>
        <v>0</v>
      </c>
      <c r="G173" s="1">
        <f>'Raw Data'!F232</f>
        <v>3</v>
      </c>
      <c r="H173" s="1">
        <f>'Raw Data'!G232</f>
        <v>17</v>
      </c>
      <c r="I173" s="1">
        <f>'Raw Data'!H232</f>
        <v>1</v>
      </c>
      <c r="J173" s="1">
        <f>'Raw Data'!I232</f>
        <v>235</v>
      </c>
      <c r="K173" s="1">
        <f>'Raw Data'!J232</f>
        <v>31</v>
      </c>
      <c r="L173" s="1">
        <f>'Raw Data'!K232</f>
        <v>73</v>
      </c>
      <c r="M173" s="1">
        <f>'Raw Data'!L232</f>
        <v>745</v>
      </c>
      <c r="N173" t="str">
        <f>'Raw Data'!M232</f>
        <v>North America</v>
      </c>
    </row>
    <row r="174" spans="2:14" x14ac:dyDescent="0.25">
      <c r="B174" t="str">
        <f>'Raw Data'!A233</f>
        <v>Angola</v>
      </c>
      <c r="C174" s="1">
        <f>'Raw Data'!B233</f>
        <v>19</v>
      </c>
      <c r="D174" s="1">
        <f>'Raw Data'!C233</f>
        <v>0</v>
      </c>
      <c r="E174" s="1">
        <f>'Raw Data'!D233</f>
        <v>2</v>
      </c>
      <c r="F174" s="1">
        <f>'Raw Data'!E233</f>
        <v>0</v>
      </c>
      <c r="G174" s="1">
        <f>'Raw Data'!F233</f>
        <v>5</v>
      </c>
      <c r="H174" s="1">
        <f>'Raw Data'!G233</f>
        <v>12</v>
      </c>
      <c r="I174" s="1">
        <f>'Raw Data'!H233</f>
        <v>0</v>
      </c>
      <c r="J174" s="1">
        <f>'Raw Data'!I233</f>
        <v>0.6</v>
      </c>
      <c r="K174" s="1">
        <f>'Raw Data'!J233</f>
        <v>0.06</v>
      </c>
      <c r="L174" s="1">
        <f>'Raw Data'!K233</f>
        <v>0</v>
      </c>
      <c r="M174" s="1">
        <f>'Raw Data'!L233</f>
        <v>0</v>
      </c>
      <c r="N174" t="str">
        <f>'Raw Data'!M233</f>
        <v>Africa</v>
      </c>
    </row>
    <row r="175" spans="2:14" x14ac:dyDescent="0.25">
      <c r="B175" t="str">
        <f>'Raw Data'!A234</f>
        <v>Laos</v>
      </c>
      <c r="C175" s="1">
        <f>'Raw Data'!B234</f>
        <v>19</v>
      </c>
      <c r="D175" s="1">
        <f>'Raw Data'!C234</f>
        <v>0</v>
      </c>
      <c r="E175" s="1">
        <f>'Raw Data'!D234</f>
        <v>0</v>
      </c>
      <c r="F175" s="1">
        <f>'Raw Data'!E234</f>
        <v>0</v>
      </c>
      <c r="G175" s="1">
        <f>'Raw Data'!F234</f>
        <v>2</v>
      </c>
      <c r="H175" s="1">
        <f>'Raw Data'!G234</f>
        <v>17</v>
      </c>
      <c r="I175" s="1">
        <f>'Raw Data'!H234</f>
        <v>0</v>
      </c>
      <c r="J175" s="1">
        <f>'Raw Data'!I234</f>
        <v>3</v>
      </c>
      <c r="K175" s="1">
        <f>'Raw Data'!J234</f>
        <v>0</v>
      </c>
      <c r="L175" s="1">
        <f>'Raw Data'!K234</f>
        <v>1288</v>
      </c>
      <c r="M175" s="1">
        <f>'Raw Data'!L234</f>
        <v>177</v>
      </c>
      <c r="N175" t="str">
        <f>'Raw Data'!M234</f>
        <v>Asia</v>
      </c>
    </row>
    <row r="176" spans="2:14" x14ac:dyDescent="0.25">
      <c r="B176" t="str">
        <f>'Raw Data'!A235</f>
        <v>Belize</v>
      </c>
      <c r="C176" s="1">
        <f>'Raw Data'!B235</f>
        <v>18</v>
      </c>
      <c r="D176" s="1">
        <f>'Raw Data'!C235</f>
        <v>0</v>
      </c>
      <c r="E176" s="1">
        <f>'Raw Data'!D235</f>
        <v>2</v>
      </c>
      <c r="F176" s="1">
        <f>'Raw Data'!E235</f>
        <v>0</v>
      </c>
      <c r="G176" s="1">
        <f>'Raw Data'!F235</f>
        <v>0</v>
      </c>
      <c r="H176" s="1">
        <f>'Raw Data'!G235</f>
        <v>16</v>
      </c>
      <c r="I176" s="1">
        <f>'Raw Data'!H235</f>
        <v>1</v>
      </c>
      <c r="J176" s="1">
        <f>'Raw Data'!I235</f>
        <v>45</v>
      </c>
      <c r="K176" s="1">
        <f>'Raw Data'!J235</f>
        <v>5</v>
      </c>
      <c r="L176" s="1">
        <f>'Raw Data'!K235</f>
        <v>651</v>
      </c>
      <c r="M176" s="1">
        <f>'Raw Data'!L235</f>
        <v>1637</v>
      </c>
      <c r="N176" t="str">
        <f>'Raw Data'!M235</f>
        <v>North America</v>
      </c>
    </row>
    <row r="177" spans="2:14" x14ac:dyDescent="0.25">
      <c r="B177" t="str">
        <f>'Raw Data'!A236</f>
        <v>New Caledonia</v>
      </c>
      <c r="C177" s="1">
        <f>'Raw Data'!B236</f>
        <v>18</v>
      </c>
      <c r="D177" s="1">
        <f>'Raw Data'!C236</f>
        <v>0</v>
      </c>
      <c r="E177" s="1">
        <f>'Raw Data'!D236</f>
        <v>0</v>
      </c>
      <c r="F177" s="1">
        <f>'Raw Data'!E236</f>
        <v>0</v>
      </c>
      <c r="G177" s="1">
        <f>'Raw Data'!F236</f>
        <v>14</v>
      </c>
      <c r="H177" s="1">
        <f>'Raw Data'!G236</f>
        <v>4</v>
      </c>
      <c r="I177" s="1">
        <f>'Raw Data'!H236</f>
        <v>1</v>
      </c>
      <c r="J177" s="1">
        <f>'Raw Data'!I236</f>
        <v>63</v>
      </c>
      <c r="K177" s="1">
        <f>'Raw Data'!J236</f>
        <v>0</v>
      </c>
      <c r="L177" s="1">
        <f>'Raw Data'!K236</f>
        <v>3316</v>
      </c>
      <c r="M177" s="1">
        <f>'Raw Data'!L236</f>
        <v>11615</v>
      </c>
      <c r="N177" t="str">
        <f>'Raw Data'!M236</f>
        <v>Australia/Oceania</v>
      </c>
    </row>
    <row r="178" spans="2:14" x14ac:dyDescent="0.25">
      <c r="B178" t="str">
        <f>'Raw Data'!A237</f>
        <v>Timor-Leste</v>
      </c>
      <c r="C178" s="1">
        <f>'Raw Data'!B237</f>
        <v>18</v>
      </c>
      <c r="D178" s="1">
        <f>'Raw Data'!C237</f>
        <v>0</v>
      </c>
      <c r="E178" s="1">
        <f>'Raw Data'!D237</f>
        <v>0</v>
      </c>
      <c r="F178" s="1">
        <f>'Raw Data'!E237</f>
        <v>0</v>
      </c>
      <c r="G178" s="1">
        <f>'Raw Data'!F237</f>
        <v>1</v>
      </c>
      <c r="H178" s="1">
        <f>'Raw Data'!G237</f>
        <v>17</v>
      </c>
      <c r="I178" s="1">
        <f>'Raw Data'!H237</f>
        <v>0</v>
      </c>
      <c r="J178" s="1">
        <f>'Raw Data'!I237</f>
        <v>14</v>
      </c>
      <c r="K178" s="1">
        <f>'Raw Data'!J237</f>
        <v>0</v>
      </c>
      <c r="L178" s="1">
        <f>'Raw Data'!K237</f>
        <v>0</v>
      </c>
      <c r="M178" s="1">
        <f>'Raw Data'!L237</f>
        <v>0</v>
      </c>
      <c r="N178" t="str">
        <f>'Raw Data'!M237</f>
        <v>Asia</v>
      </c>
    </row>
    <row r="179" spans="2:14" x14ac:dyDescent="0.25">
      <c r="B179" t="str">
        <f>'Raw Data'!A238</f>
        <v>Malawi</v>
      </c>
      <c r="C179" s="1">
        <f>'Raw Data'!B238</f>
        <v>17</v>
      </c>
      <c r="D179" s="1">
        <f>'Raw Data'!C238</f>
        <v>1</v>
      </c>
      <c r="E179" s="1">
        <f>'Raw Data'!D238</f>
        <v>2</v>
      </c>
      <c r="F179" s="1">
        <f>'Raw Data'!E238</f>
        <v>0</v>
      </c>
      <c r="G179" s="1">
        <f>'Raw Data'!F238</f>
        <v>0</v>
      </c>
      <c r="H179" s="1">
        <f>'Raw Data'!G238</f>
        <v>15</v>
      </c>
      <c r="I179" s="1">
        <f>'Raw Data'!H238</f>
        <v>1</v>
      </c>
      <c r="J179" s="1">
        <f>'Raw Data'!I238</f>
        <v>0.9</v>
      </c>
      <c r="K179" s="1">
        <f>'Raw Data'!J238</f>
        <v>0.1</v>
      </c>
      <c r="L179" s="1">
        <f>'Raw Data'!K238</f>
        <v>353</v>
      </c>
      <c r="M179" s="1">
        <f>'Raw Data'!L238</f>
        <v>18</v>
      </c>
      <c r="N179" t="str">
        <f>'Raw Data'!M238</f>
        <v>Africa</v>
      </c>
    </row>
    <row r="180" spans="2:14" x14ac:dyDescent="0.25">
      <c r="B180" t="str">
        <f>'Raw Data'!A239</f>
        <v>Fiji</v>
      </c>
      <c r="C180" s="1">
        <f>'Raw Data'!B239</f>
        <v>17</v>
      </c>
      <c r="D180" s="1">
        <f>'Raw Data'!C239</f>
        <v>0</v>
      </c>
      <c r="E180" s="1">
        <f>'Raw Data'!D239</f>
        <v>0</v>
      </c>
      <c r="F180" s="1">
        <f>'Raw Data'!E239</f>
        <v>0</v>
      </c>
      <c r="G180" s="1">
        <f>'Raw Data'!F239</f>
        <v>0</v>
      </c>
      <c r="H180" s="1">
        <f>'Raw Data'!G239</f>
        <v>17</v>
      </c>
      <c r="I180" s="1">
        <f>'Raw Data'!H239</f>
        <v>0</v>
      </c>
      <c r="J180" s="1">
        <f>'Raw Data'!I239</f>
        <v>19</v>
      </c>
      <c r="K180" s="1">
        <f>'Raw Data'!J239</f>
        <v>0</v>
      </c>
      <c r="L180" s="1">
        <f>'Raw Data'!K239</f>
        <v>0</v>
      </c>
      <c r="M180" s="1">
        <f>'Raw Data'!L239</f>
        <v>0</v>
      </c>
      <c r="N180" t="str">
        <f>'Raw Data'!M239</f>
        <v>Australia/Oceania</v>
      </c>
    </row>
    <row r="181" spans="2:14" x14ac:dyDescent="0.25">
      <c r="B181" t="str">
        <f>'Raw Data'!A240</f>
        <v>Eswatini</v>
      </c>
      <c r="C181" s="1">
        <f>'Raw Data'!B240</f>
        <v>16</v>
      </c>
      <c r="D181" s="1">
        <f>'Raw Data'!C240</f>
        <v>0</v>
      </c>
      <c r="E181" s="1">
        <f>'Raw Data'!D240</f>
        <v>1</v>
      </c>
      <c r="F181" s="1">
        <f>'Raw Data'!E240</f>
        <v>0</v>
      </c>
      <c r="G181" s="1">
        <f>'Raw Data'!F240</f>
        <v>8</v>
      </c>
      <c r="H181" s="1">
        <f>'Raw Data'!G240</f>
        <v>7</v>
      </c>
      <c r="I181" s="1">
        <f>'Raw Data'!H240</f>
        <v>0</v>
      </c>
      <c r="J181" s="1">
        <f>'Raw Data'!I240</f>
        <v>14</v>
      </c>
      <c r="K181" s="1">
        <f>'Raw Data'!J240</f>
        <v>0.9</v>
      </c>
      <c r="L181" s="1">
        <f>'Raw Data'!K240</f>
        <v>714</v>
      </c>
      <c r="M181" s="1">
        <f>'Raw Data'!L240</f>
        <v>615</v>
      </c>
      <c r="N181" t="str">
        <f>'Raw Data'!M240</f>
        <v>Africa</v>
      </c>
    </row>
    <row r="182" spans="2:14" x14ac:dyDescent="0.25">
      <c r="B182" t="str">
        <f>'Raw Data'!A241</f>
        <v>Dominica</v>
      </c>
      <c r="C182" s="1">
        <f>'Raw Data'!B241</f>
        <v>16</v>
      </c>
      <c r="D182" s="1">
        <f>'Raw Data'!C241</f>
        <v>0</v>
      </c>
      <c r="E182" s="1">
        <f>'Raw Data'!D241</f>
        <v>0</v>
      </c>
      <c r="F182" s="1">
        <f>'Raw Data'!E241</f>
        <v>0</v>
      </c>
      <c r="G182" s="1">
        <f>'Raw Data'!F241</f>
        <v>8</v>
      </c>
      <c r="H182" s="1">
        <f>'Raw Data'!G241</f>
        <v>8</v>
      </c>
      <c r="I182" s="1">
        <f>'Raw Data'!H241</f>
        <v>0</v>
      </c>
      <c r="J182" s="1">
        <f>'Raw Data'!I241</f>
        <v>222</v>
      </c>
      <c r="K182" s="1">
        <f>'Raw Data'!J241</f>
        <v>0</v>
      </c>
      <c r="L182" s="1">
        <f>'Raw Data'!K241</f>
        <v>345</v>
      </c>
      <c r="M182" s="1">
        <f>'Raw Data'!L241</f>
        <v>4793</v>
      </c>
      <c r="N182" t="str">
        <f>'Raw Data'!M241</f>
        <v>North America</v>
      </c>
    </row>
    <row r="183" spans="2:14" x14ac:dyDescent="0.25">
      <c r="B183" t="str">
        <f>'Raw Data'!A242</f>
        <v>Namibia</v>
      </c>
      <c r="C183" s="1">
        <f>'Raw Data'!B242</f>
        <v>16</v>
      </c>
      <c r="D183" s="1">
        <f>'Raw Data'!C242</f>
        <v>0</v>
      </c>
      <c r="E183" s="1">
        <f>'Raw Data'!D242</f>
        <v>0</v>
      </c>
      <c r="F183" s="1">
        <f>'Raw Data'!E242</f>
        <v>0</v>
      </c>
      <c r="G183" s="1">
        <f>'Raw Data'!F242</f>
        <v>4</v>
      </c>
      <c r="H183" s="1">
        <f>'Raw Data'!G242</f>
        <v>12</v>
      </c>
      <c r="I183" s="1">
        <f>'Raw Data'!H242</f>
        <v>0</v>
      </c>
      <c r="J183" s="1">
        <f>'Raw Data'!I242</f>
        <v>6</v>
      </c>
      <c r="K183" s="1">
        <f>'Raw Data'!J242</f>
        <v>0</v>
      </c>
      <c r="L183" s="1">
        <f>'Raw Data'!K242</f>
        <v>362</v>
      </c>
      <c r="M183" s="1">
        <f>'Raw Data'!L242</f>
        <v>142</v>
      </c>
      <c r="N183" t="str">
        <f>'Raw Data'!M242</f>
        <v>Africa</v>
      </c>
    </row>
    <row r="184" spans="2:14" x14ac:dyDescent="0.25">
      <c r="B184" t="str">
        <f>'Raw Data'!A243</f>
        <v>Botswana</v>
      </c>
      <c r="C184" s="1">
        <f>'Raw Data'!B243</f>
        <v>15</v>
      </c>
      <c r="D184" s="1">
        <f>'Raw Data'!C243</f>
        <v>0</v>
      </c>
      <c r="E184" s="1">
        <f>'Raw Data'!D243</f>
        <v>1</v>
      </c>
      <c r="F184" s="1">
        <f>'Raw Data'!E243</f>
        <v>0</v>
      </c>
      <c r="G184" s="1">
        <f>'Raw Data'!F243</f>
        <v>0</v>
      </c>
      <c r="H184" s="1">
        <f>'Raw Data'!G243</f>
        <v>14</v>
      </c>
      <c r="I184" s="1">
        <f>'Raw Data'!H243</f>
        <v>0</v>
      </c>
      <c r="J184" s="1">
        <f>'Raw Data'!I243</f>
        <v>6</v>
      </c>
      <c r="K184" s="1">
        <f>'Raw Data'!J243</f>
        <v>0.4</v>
      </c>
      <c r="L184" s="1">
        <f>'Raw Data'!K243</f>
        <v>3602</v>
      </c>
      <c r="M184" s="1">
        <f>'Raw Data'!L243</f>
        <v>1532</v>
      </c>
      <c r="N184" t="str">
        <f>'Raw Data'!M243</f>
        <v>Africa</v>
      </c>
    </row>
    <row r="185" spans="2:14" x14ac:dyDescent="0.25">
      <c r="B185" t="str">
        <f>'Raw Data'!A244</f>
        <v>Saint Lucia</v>
      </c>
      <c r="C185" s="1">
        <f>'Raw Data'!B244</f>
        <v>15</v>
      </c>
      <c r="D185" s="1">
        <f>'Raw Data'!C244</f>
        <v>0</v>
      </c>
      <c r="E185" s="1">
        <f>'Raw Data'!D244</f>
        <v>0</v>
      </c>
      <c r="F185" s="1">
        <f>'Raw Data'!E244</f>
        <v>0</v>
      </c>
      <c r="G185" s="1">
        <f>'Raw Data'!F244</f>
        <v>11</v>
      </c>
      <c r="H185" s="1">
        <f>'Raw Data'!G244</f>
        <v>4</v>
      </c>
      <c r="I185" s="1">
        <f>'Raw Data'!H244</f>
        <v>0</v>
      </c>
      <c r="J185" s="1">
        <f>'Raw Data'!I244</f>
        <v>82</v>
      </c>
      <c r="K185" s="1">
        <f>'Raw Data'!J244</f>
        <v>0</v>
      </c>
      <c r="L185" s="1">
        <f>'Raw Data'!K244</f>
        <v>319</v>
      </c>
      <c r="M185" s="1">
        <f>'Raw Data'!L244</f>
        <v>1737</v>
      </c>
      <c r="N185" t="str">
        <f>'Raw Data'!M244</f>
        <v>North America</v>
      </c>
    </row>
    <row r="186" spans="2:14" x14ac:dyDescent="0.25">
      <c r="B186" t="str">
        <f>'Raw Data'!A245</f>
        <v>Curaçao</v>
      </c>
      <c r="C186" s="1">
        <f>'Raw Data'!B245</f>
        <v>14</v>
      </c>
      <c r="D186" s="1">
        <f>'Raw Data'!C245</f>
        <v>0</v>
      </c>
      <c r="E186" s="1">
        <f>'Raw Data'!D245</f>
        <v>1</v>
      </c>
      <c r="F186" s="1">
        <f>'Raw Data'!E245</f>
        <v>0</v>
      </c>
      <c r="G186" s="1">
        <f>'Raw Data'!F245</f>
        <v>10</v>
      </c>
      <c r="H186" s="1">
        <f>'Raw Data'!G245</f>
        <v>3</v>
      </c>
      <c r="I186" s="1">
        <f>'Raw Data'!H245</f>
        <v>0</v>
      </c>
      <c r="J186" s="1">
        <f>'Raw Data'!I245</f>
        <v>85</v>
      </c>
      <c r="K186" s="1">
        <f>'Raw Data'!J245</f>
        <v>6</v>
      </c>
      <c r="L186" s="1">
        <f>'Raw Data'!K245</f>
        <v>230</v>
      </c>
      <c r="M186" s="1">
        <f>'Raw Data'!L245</f>
        <v>1402</v>
      </c>
      <c r="N186" t="str">
        <f>'Raw Data'!M245</f>
        <v>North America</v>
      </c>
    </row>
    <row r="187" spans="2:14" x14ac:dyDescent="0.25">
      <c r="B187" t="str">
        <f>'Raw Data'!A246</f>
        <v>Grenada</v>
      </c>
      <c r="C187" s="1">
        <f>'Raw Data'!B246</f>
        <v>14</v>
      </c>
      <c r="D187" s="1">
        <f>'Raw Data'!C246</f>
        <v>0</v>
      </c>
      <c r="E187" s="1">
        <f>'Raw Data'!D246</f>
        <v>0</v>
      </c>
      <c r="F187" s="1">
        <f>'Raw Data'!E246</f>
        <v>0</v>
      </c>
      <c r="G187" s="1">
        <f>'Raw Data'!F246</f>
        <v>0</v>
      </c>
      <c r="H187" s="1">
        <f>'Raw Data'!G246</f>
        <v>14</v>
      </c>
      <c r="I187" s="1">
        <f>'Raw Data'!H246</f>
        <v>2</v>
      </c>
      <c r="J187" s="1">
        <f>'Raw Data'!I246</f>
        <v>124</v>
      </c>
      <c r="K187" s="1">
        <f>'Raw Data'!J246</f>
        <v>0</v>
      </c>
      <c r="L187" s="1">
        <f>'Raw Data'!K246</f>
        <v>92</v>
      </c>
      <c r="M187" s="1">
        <f>'Raw Data'!L246</f>
        <v>818</v>
      </c>
      <c r="N187" t="str">
        <f>'Raw Data'!M246</f>
        <v>North America</v>
      </c>
    </row>
    <row r="188" spans="2:14" x14ac:dyDescent="0.25">
      <c r="B188" t="str">
        <f>'Raw Data'!A247</f>
        <v>Saint Kitts and Nevis</v>
      </c>
      <c r="C188" s="1">
        <f>'Raw Data'!B247</f>
        <v>14</v>
      </c>
      <c r="D188" s="1">
        <f>'Raw Data'!C247</f>
        <v>0</v>
      </c>
      <c r="E188" s="1">
        <f>'Raw Data'!D247</f>
        <v>0</v>
      </c>
      <c r="F188" s="1">
        <f>'Raw Data'!E247</f>
        <v>0</v>
      </c>
      <c r="G188" s="1">
        <f>'Raw Data'!F247</f>
        <v>0</v>
      </c>
      <c r="H188" s="1">
        <f>'Raw Data'!G247</f>
        <v>14</v>
      </c>
      <c r="I188" s="1">
        <f>'Raw Data'!H247</f>
        <v>0</v>
      </c>
      <c r="J188" s="1">
        <f>'Raw Data'!I247</f>
        <v>263</v>
      </c>
      <c r="K188" s="1">
        <f>'Raw Data'!J247</f>
        <v>0</v>
      </c>
      <c r="L188" s="1">
        <f>'Raw Data'!K247</f>
        <v>234</v>
      </c>
      <c r="M188" s="1">
        <f>'Raw Data'!L247</f>
        <v>4399</v>
      </c>
      <c r="N188" t="str">
        <f>'Raw Data'!M247</f>
        <v>North America</v>
      </c>
    </row>
    <row r="189" spans="2:14" x14ac:dyDescent="0.25">
      <c r="B189" t="str">
        <f>'Raw Data'!A248</f>
        <v>CAR</v>
      </c>
      <c r="C189" s="1">
        <f>'Raw Data'!B248</f>
        <v>12</v>
      </c>
      <c r="D189" s="1">
        <f>'Raw Data'!C248</f>
        <v>0</v>
      </c>
      <c r="E189" s="1">
        <f>'Raw Data'!D248</f>
        <v>0</v>
      </c>
      <c r="F189" s="1">
        <f>'Raw Data'!E248</f>
        <v>0</v>
      </c>
      <c r="G189" s="1">
        <f>'Raw Data'!F248</f>
        <v>4</v>
      </c>
      <c r="H189" s="1">
        <f>'Raw Data'!G248</f>
        <v>8</v>
      </c>
      <c r="I189" s="1">
        <f>'Raw Data'!H248</f>
        <v>0</v>
      </c>
      <c r="J189" s="1">
        <f>'Raw Data'!I248</f>
        <v>2</v>
      </c>
      <c r="K189" s="1">
        <f>'Raw Data'!J248</f>
        <v>0</v>
      </c>
      <c r="L189" s="1">
        <f>'Raw Data'!K248</f>
        <v>0</v>
      </c>
      <c r="M189" s="1">
        <f>'Raw Data'!L248</f>
        <v>0</v>
      </c>
      <c r="N189" t="str">
        <f>'Raw Data'!M248</f>
        <v>Africa</v>
      </c>
    </row>
    <row r="190" spans="2:14" x14ac:dyDescent="0.25">
      <c r="B190" t="str">
        <f>'Raw Data'!A249</f>
        <v>St. Vincent Grenadines</v>
      </c>
      <c r="C190" s="1">
        <f>'Raw Data'!B249</f>
        <v>12</v>
      </c>
      <c r="D190" s="1">
        <f>'Raw Data'!C249</f>
        <v>0</v>
      </c>
      <c r="E190" s="1">
        <f>'Raw Data'!D249</f>
        <v>0</v>
      </c>
      <c r="F190" s="1">
        <f>'Raw Data'!E249</f>
        <v>0</v>
      </c>
      <c r="G190" s="1">
        <f>'Raw Data'!F249</f>
        <v>1</v>
      </c>
      <c r="H190" s="1">
        <f>'Raw Data'!G249</f>
        <v>11</v>
      </c>
      <c r="I190" s="1">
        <f>'Raw Data'!H249</f>
        <v>0</v>
      </c>
      <c r="J190" s="1">
        <f>'Raw Data'!I249</f>
        <v>108</v>
      </c>
      <c r="K190" s="1">
        <f>'Raw Data'!J249</f>
        <v>0</v>
      </c>
      <c r="L190" s="1">
        <f>'Raw Data'!K249</f>
        <v>87</v>
      </c>
      <c r="M190" s="1">
        <f>'Raw Data'!L249</f>
        <v>784</v>
      </c>
      <c r="N190" t="str">
        <f>'Raw Data'!M249</f>
        <v>North America</v>
      </c>
    </row>
    <row r="191" spans="2:14" x14ac:dyDescent="0.25">
      <c r="B191" t="str">
        <f>'Raw Data'!A250</f>
        <v>Turks and Caicos</v>
      </c>
      <c r="C191" s="1">
        <f>'Raw Data'!B250</f>
        <v>11</v>
      </c>
      <c r="D191" s="1">
        <f>'Raw Data'!C250</f>
        <v>0</v>
      </c>
      <c r="E191" s="1">
        <f>'Raw Data'!D250</f>
        <v>1</v>
      </c>
      <c r="F191" s="1">
        <f>'Raw Data'!E250</f>
        <v>0</v>
      </c>
      <c r="G191" s="1">
        <f>'Raw Data'!F250</f>
        <v>0</v>
      </c>
      <c r="H191" s="1">
        <f>'Raw Data'!G250</f>
        <v>10</v>
      </c>
      <c r="I191" s="1">
        <f>'Raw Data'!H250</f>
        <v>0</v>
      </c>
      <c r="J191" s="1">
        <f>'Raw Data'!I250</f>
        <v>284</v>
      </c>
      <c r="K191" s="1">
        <f>'Raw Data'!J250</f>
        <v>26</v>
      </c>
      <c r="L191" s="1">
        <f>'Raw Data'!K250</f>
        <v>83</v>
      </c>
      <c r="M191" s="1">
        <f>'Raw Data'!L250</f>
        <v>2144</v>
      </c>
      <c r="N191" t="str">
        <f>'Raw Data'!M250</f>
        <v>North America</v>
      </c>
    </row>
    <row r="192" spans="2:14" x14ac:dyDescent="0.25">
      <c r="B192" t="str">
        <f>'Raw Data'!A251</f>
        <v>Falkland Islands</v>
      </c>
      <c r="C192" s="1">
        <f>'Raw Data'!B251</f>
        <v>11</v>
      </c>
      <c r="D192" s="1">
        <f>'Raw Data'!C251</f>
        <v>0</v>
      </c>
      <c r="E192" s="1">
        <f>'Raw Data'!D251</f>
        <v>0</v>
      </c>
      <c r="F192" s="1">
        <f>'Raw Data'!E251</f>
        <v>0</v>
      </c>
      <c r="G192" s="1">
        <f>'Raw Data'!F251</f>
        <v>1</v>
      </c>
      <c r="H192" s="1">
        <f>'Raw Data'!G251</f>
        <v>10</v>
      </c>
      <c r="I192" s="1">
        <f>'Raw Data'!H251</f>
        <v>0</v>
      </c>
      <c r="J192" s="1">
        <f>'Raw Data'!I251</f>
        <v>3161</v>
      </c>
      <c r="K192" s="1">
        <f>'Raw Data'!J251</f>
        <v>0</v>
      </c>
      <c r="L192" s="1">
        <f>'Raw Data'!K251</f>
        <v>137</v>
      </c>
      <c r="M192" s="1">
        <f>'Raw Data'!L251</f>
        <v>39368</v>
      </c>
      <c r="N192" t="str">
        <f>'Raw Data'!M251</f>
        <v>South America</v>
      </c>
    </row>
    <row r="193" spans="2:14" x14ac:dyDescent="0.25">
      <c r="B193" t="str">
        <f>'Raw Data'!A252</f>
        <v>Greenland</v>
      </c>
      <c r="C193" s="1">
        <f>'Raw Data'!B252</f>
        <v>11</v>
      </c>
      <c r="D193" s="1">
        <f>'Raw Data'!C252</f>
        <v>0</v>
      </c>
      <c r="E193" s="1">
        <f>'Raw Data'!D252</f>
        <v>0</v>
      </c>
      <c r="F193" s="1">
        <f>'Raw Data'!E252</f>
        <v>0</v>
      </c>
      <c r="G193" s="1">
        <f>'Raw Data'!F252</f>
        <v>11</v>
      </c>
      <c r="H193" s="1">
        <f>'Raw Data'!G252</f>
        <v>0</v>
      </c>
      <c r="I193" s="1">
        <f>'Raw Data'!H252</f>
        <v>0</v>
      </c>
      <c r="J193" s="1">
        <f>'Raw Data'!I252</f>
        <v>194</v>
      </c>
      <c r="K193" s="1">
        <f>'Raw Data'!J252</f>
        <v>0</v>
      </c>
      <c r="L193" s="1">
        <f>'Raw Data'!K252</f>
        <v>1019</v>
      </c>
      <c r="M193" s="1">
        <f>'Raw Data'!L252</f>
        <v>17950</v>
      </c>
      <c r="N193" t="str">
        <f>'Raw Data'!M252</f>
        <v>North America</v>
      </c>
    </row>
    <row r="194" spans="2:14" x14ac:dyDescent="0.25">
      <c r="B194" t="str">
        <f>'Raw Data'!A253</f>
        <v>Montserrat</v>
      </c>
      <c r="C194" s="1">
        <f>'Raw Data'!B253</f>
        <v>11</v>
      </c>
      <c r="D194" s="1">
        <f>'Raw Data'!C253</f>
        <v>0</v>
      </c>
      <c r="E194" s="1">
        <f>'Raw Data'!D253</f>
        <v>0</v>
      </c>
      <c r="F194" s="1">
        <f>'Raw Data'!E253</f>
        <v>0</v>
      </c>
      <c r="G194" s="1">
        <f>'Raw Data'!F253</f>
        <v>1</v>
      </c>
      <c r="H194" s="1">
        <f>'Raw Data'!G253</f>
        <v>10</v>
      </c>
      <c r="I194" s="1">
        <f>'Raw Data'!H253</f>
        <v>1</v>
      </c>
      <c r="J194" s="1">
        <f>'Raw Data'!I253</f>
        <v>2204</v>
      </c>
      <c r="K194" s="1">
        <f>'Raw Data'!J253</f>
        <v>0</v>
      </c>
      <c r="L194" s="1">
        <f>'Raw Data'!K253</f>
        <v>36</v>
      </c>
      <c r="M194" s="1">
        <f>'Raw Data'!L253</f>
        <v>7212</v>
      </c>
      <c r="N194" t="str">
        <f>'Raw Data'!M253</f>
        <v>North America</v>
      </c>
    </row>
    <row r="195" spans="2:14" x14ac:dyDescent="0.25">
      <c r="B195" t="str">
        <f>'Raw Data'!A254</f>
        <v>Seychelles</v>
      </c>
      <c r="C195" s="1">
        <f>'Raw Data'!B254</f>
        <v>11</v>
      </c>
      <c r="D195" s="1">
        <f>'Raw Data'!C254</f>
        <v>0</v>
      </c>
      <c r="E195" s="1">
        <f>'Raw Data'!D254</f>
        <v>0</v>
      </c>
      <c r="F195" s="1">
        <f>'Raw Data'!E254</f>
        <v>0</v>
      </c>
      <c r="G195" s="1">
        <f>'Raw Data'!F254</f>
        <v>5</v>
      </c>
      <c r="H195" s="1">
        <f>'Raw Data'!G254</f>
        <v>6</v>
      </c>
      <c r="I195" s="1">
        <f>'Raw Data'!H254</f>
        <v>0</v>
      </c>
      <c r="J195" s="1">
        <f>'Raw Data'!I254</f>
        <v>112</v>
      </c>
      <c r="K195" s="1">
        <f>'Raw Data'!J254</f>
        <v>0</v>
      </c>
      <c r="L195" s="1">
        <f>'Raw Data'!K254</f>
        <v>0</v>
      </c>
      <c r="M195" s="1">
        <f>'Raw Data'!L254</f>
        <v>0</v>
      </c>
      <c r="N195" t="str">
        <f>'Raw Data'!M254</f>
        <v>Africa</v>
      </c>
    </row>
    <row r="196" spans="2:14" x14ac:dyDescent="0.25">
      <c r="B196" t="str">
        <f>'Raw Data'!A255</f>
        <v>Suriname</v>
      </c>
      <c r="C196" s="1">
        <f>'Raw Data'!B255</f>
        <v>10</v>
      </c>
      <c r="D196" s="1">
        <f>'Raw Data'!C255</f>
        <v>0</v>
      </c>
      <c r="E196" s="1">
        <f>'Raw Data'!D255</f>
        <v>1</v>
      </c>
      <c r="F196" s="1">
        <f>'Raw Data'!E255</f>
        <v>0</v>
      </c>
      <c r="G196" s="1">
        <f>'Raw Data'!F255</f>
        <v>6</v>
      </c>
      <c r="H196" s="1">
        <f>'Raw Data'!G255</f>
        <v>3</v>
      </c>
      <c r="I196" s="1">
        <f>'Raw Data'!H255</f>
        <v>0</v>
      </c>
      <c r="J196" s="1">
        <f>'Raw Data'!I255</f>
        <v>17</v>
      </c>
      <c r="K196" s="1">
        <f>'Raw Data'!J255</f>
        <v>2</v>
      </c>
      <c r="L196" s="1">
        <f>'Raw Data'!K255</f>
        <v>0</v>
      </c>
      <c r="M196" s="1">
        <f>'Raw Data'!L255</f>
        <v>0</v>
      </c>
      <c r="N196" t="str">
        <f>'Raw Data'!M255</f>
        <v>South America</v>
      </c>
    </row>
    <row r="197" spans="2:14" x14ac:dyDescent="0.25">
      <c r="B197" t="str">
        <f>'Raw Data'!A256</f>
        <v>MS Zaandam</v>
      </c>
      <c r="C197" s="1">
        <f>'Raw Data'!B256</f>
        <v>9</v>
      </c>
      <c r="D197" s="1">
        <f>'Raw Data'!C256</f>
        <v>0</v>
      </c>
      <c r="E197" s="1">
        <f>'Raw Data'!D256</f>
        <v>2</v>
      </c>
      <c r="F197" s="1">
        <f>'Raw Data'!E256</f>
        <v>0</v>
      </c>
      <c r="G197" s="1">
        <f>'Raw Data'!F256</f>
        <v>0</v>
      </c>
      <c r="H197" s="1">
        <f>'Raw Data'!G256</f>
        <v>7</v>
      </c>
      <c r="I197" s="1">
        <f>'Raw Data'!H256</f>
        <v>0</v>
      </c>
      <c r="J197" s="1">
        <f>'Raw Data'!I256</f>
        <v>0</v>
      </c>
      <c r="K197" s="1">
        <f>'Raw Data'!J256</f>
        <v>0</v>
      </c>
      <c r="L197" s="1">
        <f>'Raw Data'!K256</f>
        <v>0</v>
      </c>
      <c r="M197" s="1">
        <f>'Raw Data'!L256</f>
        <v>0</v>
      </c>
      <c r="N197">
        <f>'Raw Data'!M256</f>
        <v>0</v>
      </c>
    </row>
    <row r="198" spans="2:14" x14ac:dyDescent="0.25">
      <c r="B198" t="str">
        <f>'Raw Data'!A257</f>
        <v>Gambia</v>
      </c>
      <c r="C198" s="1">
        <f>'Raw Data'!B257</f>
        <v>9</v>
      </c>
      <c r="D198" s="1">
        <f>'Raw Data'!C257</f>
        <v>0</v>
      </c>
      <c r="E198" s="1">
        <f>'Raw Data'!D257</f>
        <v>1</v>
      </c>
      <c r="F198" s="1">
        <f>'Raw Data'!E257</f>
        <v>0</v>
      </c>
      <c r="G198" s="1">
        <f>'Raw Data'!F257</f>
        <v>2</v>
      </c>
      <c r="H198" s="1">
        <f>'Raw Data'!G257</f>
        <v>6</v>
      </c>
      <c r="I198" s="1">
        <f>'Raw Data'!H257</f>
        <v>0</v>
      </c>
      <c r="J198" s="1">
        <f>'Raw Data'!I257</f>
        <v>4</v>
      </c>
      <c r="K198" s="1">
        <f>'Raw Data'!J257</f>
        <v>0.4</v>
      </c>
      <c r="L198" s="1">
        <f>'Raw Data'!K257</f>
        <v>281</v>
      </c>
      <c r="M198" s="1">
        <f>'Raw Data'!L257</f>
        <v>116</v>
      </c>
      <c r="N198" t="str">
        <f>'Raw Data'!M257</f>
        <v>Africa</v>
      </c>
    </row>
    <row r="199" spans="2:14" x14ac:dyDescent="0.25">
      <c r="B199" t="str">
        <f>'Raw Data'!A258</f>
        <v>Nicaragua</v>
      </c>
      <c r="C199" s="1">
        <f>'Raw Data'!B258</f>
        <v>9</v>
      </c>
      <c r="D199" s="1">
        <f>'Raw Data'!C258</f>
        <v>0</v>
      </c>
      <c r="E199" s="1">
        <f>'Raw Data'!D258</f>
        <v>1</v>
      </c>
      <c r="F199" s="1">
        <f>'Raw Data'!E258</f>
        <v>0</v>
      </c>
      <c r="G199" s="1">
        <f>'Raw Data'!F258</f>
        <v>4</v>
      </c>
      <c r="H199" s="1">
        <f>'Raw Data'!G258</f>
        <v>4</v>
      </c>
      <c r="I199" s="1">
        <f>'Raw Data'!H258</f>
        <v>0</v>
      </c>
      <c r="J199" s="1">
        <f>'Raw Data'!I258</f>
        <v>1</v>
      </c>
      <c r="K199" s="1">
        <f>'Raw Data'!J258</f>
        <v>0.2</v>
      </c>
      <c r="L199" s="1">
        <f>'Raw Data'!K258</f>
        <v>0</v>
      </c>
      <c r="M199" s="1">
        <f>'Raw Data'!L258</f>
        <v>0</v>
      </c>
      <c r="N199" t="str">
        <f>'Raw Data'!M258</f>
        <v>North America</v>
      </c>
    </row>
    <row r="200" spans="2:14" x14ac:dyDescent="0.25">
      <c r="B200" t="str">
        <f>'Raw Data'!A259</f>
        <v>Vatican City</v>
      </c>
      <c r="C200" s="1">
        <f>'Raw Data'!B259</f>
        <v>8</v>
      </c>
      <c r="D200" s="1">
        <f>'Raw Data'!C259</f>
        <v>0</v>
      </c>
      <c r="E200" s="1">
        <f>'Raw Data'!D259</f>
        <v>0</v>
      </c>
      <c r="F200" s="1">
        <f>'Raw Data'!E259</f>
        <v>0</v>
      </c>
      <c r="G200" s="1">
        <f>'Raw Data'!F259</f>
        <v>2</v>
      </c>
      <c r="H200" s="1">
        <f>'Raw Data'!G259</f>
        <v>6</v>
      </c>
      <c r="I200" s="1">
        <f>'Raw Data'!H259</f>
        <v>0</v>
      </c>
      <c r="J200" s="1">
        <f>'Raw Data'!I259</f>
        <v>9988</v>
      </c>
      <c r="K200" s="1">
        <f>'Raw Data'!J259</f>
        <v>0</v>
      </c>
      <c r="L200" s="1">
        <f>'Raw Data'!K259</f>
        <v>0</v>
      </c>
      <c r="M200" s="1">
        <f>'Raw Data'!L259</f>
        <v>0</v>
      </c>
      <c r="N200" t="str">
        <f>'Raw Data'!M259</f>
        <v>Europe</v>
      </c>
    </row>
    <row r="201" spans="2:14" x14ac:dyDescent="0.25">
      <c r="B201" t="str">
        <f>'Raw Data'!A260</f>
        <v>Mauritania</v>
      </c>
      <c r="C201" s="1">
        <f>'Raw Data'!B260</f>
        <v>7</v>
      </c>
      <c r="D201" s="1">
        <f>'Raw Data'!C260</f>
        <v>0</v>
      </c>
      <c r="E201" s="1">
        <f>'Raw Data'!D260</f>
        <v>1</v>
      </c>
      <c r="F201" s="1">
        <f>'Raw Data'!E260</f>
        <v>0</v>
      </c>
      <c r="G201" s="1">
        <f>'Raw Data'!F260</f>
        <v>2</v>
      </c>
      <c r="H201" s="1">
        <f>'Raw Data'!G260</f>
        <v>4</v>
      </c>
      <c r="I201" s="1">
        <f>'Raw Data'!H260</f>
        <v>0</v>
      </c>
      <c r="J201" s="1">
        <f>'Raw Data'!I260</f>
        <v>2</v>
      </c>
      <c r="K201" s="1">
        <f>'Raw Data'!J260</f>
        <v>0.2</v>
      </c>
      <c r="L201" s="1">
        <f>'Raw Data'!K260</f>
        <v>713</v>
      </c>
      <c r="M201" s="1">
        <f>'Raw Data'!L260</f>
        <v>153</v>
      </c>
      <c r="N201" t="str">
        <f>'Raw Data'!M260</f>
        <v>Africa</v>
      </c>
    </row>
    <row r="202" spans="2:14" x14ac:dyDescent="0.25">
      <c r="B202" t="str">
        <f>'Raw Data'!A261</f>
        <v>Papua New Guinea</v>
      </c>
      <c r="C202" s="1">
        <f>'Raw Data'!B261</f>
        <v>7</v>
      </c>
      <c r="D202" s="1">
        <f>'Raw Data'!C261</f>
        <v>0</v>
      </c>
      <c r="E202" s="1">
        <f>'Raw Data'!D261</f>
        <v>0</v>
      </c>
      <c r="F202" s="1">
        <f>'Raw Data'!E261</f>
        <v>0</v>
      </c>
      <c r="G202" s="1">
        <f>'Raw Data'!F261</f>
        <v>0</v>
      </c>
      <c r="H202" s="1">
        <f>'Raw Data'!G261</f>
        <v>7</v>
      </c>
      <c r="I202" s="1">
        <f>'Raw Data'!H261</f>
        <v>0</v>
      </c>
      <c r="J202" s="1">
        <f>'Raw Data'!I261</f>
        <v>0.8</v>
      </c>
      <c r="K202" s="1">
        <f>'Raw Data'!J261</f>
        <v>0</v>
      </c>
      <c r="L202" s="1">
        <f>'Raw Data'!K261</f>
        <v>167</v>
      </c>
      <c r="M202" s="1">
        <f>'Raw Data'!L261</f>
        <v>19</v>
      </c>
      <c r="N202" t="str">
        <f>'Raw Data'!M261</f>
        <v>Australia/Oceania</v>
      </c>
    </row>
    <row r="203" spans="2:14" x14ac:dyDescent="0.25">
      <c r="B203" t="str">
        <f>'Raw Data'!A262</f>
        <v>St. Barth</v>
      </c>
      <c r="C203" s="1">
        <f>'Raw Data'!B262</f>
        <v>6</v>
      </c>
      <c r="D203" s="1">
        <f>'Raw Data'!C262</f>
        <v>0</v>
      </c>
      <c r="E203" s="1">
        <f>'Raw Data'!D262</f>
        <v>0</v>
      </c>
      <c r="F203" s="1">
        <f>'Raw Data'!E262</f>
        <v>0</v>
      </c>
      <c r="G203" s="1">
        <f>'Raw Data'!F262</f>
        <v>4</v>
      </c>
      <c r="H203" s="1">
        <f>'Raw Data'!G262</f>
        <v>2</v>
      </c>
      <c r="I203" s="1">
        <f>'Raw Data'!H262</f>
        <v>0</v>
      </c>
      <c r="J203" s="1">
        <f>'Raw Data'!I262</f>
        <v>607</v>
      </c>
      <c r="K203" s="1">
        <f>'Raw Data'!J262</f>
        <v>0</v>
      </c>
      <c r="L203" s="1">
        <f>'Raw Data'!K262</f>
        <v>0</v>
      </c>
      <c r="M203" s="1">
        <f>'Raw Data'!L262</f>
        <v>0</v>
      </c>
      <c r="N203" t="str">
        <f>'Raw Data'!M262</f>
        <v>North America</v>
      </c>
    </row>
    <row r="204" spans="2:14" x14ac:dyDescent="0.25">
      <c r="B204" t="str">
        <f>'Raw Data'!A263</f>
        <v>Western Sahara</v>
      </c>
      <c r="C204" s="1">
        <f>'Raw Data'!B263</f>
        <v>6</v>
      </c>
      <c r="D204" s="1">
        <f>'Raw Data'!C263</f>
        <v>0</v>
      </c>
      <c r="E204" s="1">
        <f>'Raw Data'!D263</f>
        <v>0</v>
      </c>
      <c r="F204" s="1">
        <f>'Raw Data'!E263</f>
        <v>0</v>
      </c>
      <c r="G204" s="1">
        <f>'Raw Data'!F263</f>
        <v>0</v>
      </c>
      <c r="H204" s="1">
        <f>'Raw Data'!G263</f>
        <v>6</v>
      </c>
      <c r="I204" s="1">
        <f>'Raw Data'!H263</f>
        <v>0</v>
      </c>
      <c r="J204" s="1">
        <f>'Raw Data'!I263</f>
        <v>10</v>
      </c>
      <c r="K204" s="1">
        <f>'Raw Data'!J263</f>
        <v>0</v>
      </c>
      <c r="L204" s="1">
        <f>'Raw Data'!K263</f>
        <v>0</v>
      </c>
      <c r="M204" s="1">
        <f>'Raw Data'!L263</f>
        <v>0</v>
      </c>
      <c r="N204" t="str">
        <f>'Raw Data'!M263</f>
        <v>Africa</v>
      </c>
    </row>
    <row r="205" spans="2:14" x14ac:dyDescent="0.25">
      <c r="B205" t="str">
        <f>'Raw Data'!A264</f>
        <v>Burundi</v>
      </c>
      <c r="C205" s="1">
        <f>'Raw Data'!B264</f>
        <v>5</v>
      </c>
      <c r="D205" s="1">
        <f>'Raw Data'!C264</f>
        <v>0</v>
      </c>
      <c r="E205" s="1">
        <f>'Raw Data'!D264</f>
        <v>1</v>
      </c>
      <c r="F205" s="1">
        <f>'Raw Data'!E264</f>
        <v>0</v>
      </c>
      <c r="G205" s="1">
        <f>'Raw Data'!F264</f>
        <v>0</v>
      </c>
      <c r="H205" s="1">
        <f>'Raw Data'!G264</f>
        <v>4</v>
      </c>
      <c r="I205" s="1">
        <f>'Raw Data'!H264</f>
        <v>0</v>
      </c>
      <c r="J205" s="1">
        <f>'Raw Data'!I264</f>
        <v>0.4</v>
      </c>
      <c r="K205" s="1">
        <f>'Raw Data'!J264</f>
        <v>0.08</v>
      </c>
      <c r="L205" s="1">
        <f>'Raw Data'!K264</f>
        <v>80</v>
      </c>
      <c r="M205" s="1">
        <f>'Raw Data'!L264</f>
        <v>7</v>
      </c>
      <c r="N205" t="str">
        <f>'Raw Data'!M264</f>
        <v>Africa</v>
      </c>
    </row>
    <row r="206" spans="2:14" x14ac:dyDescent="0.25">
      <c r="B206" t="str">
        <f>'Raw Data'!A265</f>
        <v>Bhutan</v>
      </c>
      <c r="C206" s="1">
        <f>'Raw Data'!B265</f>
        <v>5</v>
      </c>
      <c r="D206" s="1">
        <f>'Raw Data'!C265</f>
        <v>0</v>
      </c>
      <c r="E206" s="1">
        <f>'Raw Data'!D265</f>
        <v>0</v>
      </c>
      <c r="F206" s="1">
        <f>'Raw Data'!E265</f>
        <v>0</v>
      </c>
      <c r="G206" s="1">
        <f>'Raw Data'!F265</f>
        <v>2</v>
      </c>
      <c r="H206" s="1">
        <f>'Raw Data'!G265</f>
        <v>3</v>
      </c>
      <c r="I206" s="1">
        <f>'Raw Data'!H265</f>
        <v>0</v>
      </c>
      <c r="J206" s="1">
        <f>'Raw Data'!I265</f>
        <v>6</v>
      </c>
      <c r="K206" s="1">
        <f>'Raw Data'!J265</f>
        <v>0</v>
      </c>
      <c r="L206" s="1">
        <f>'Raw Data'!K265</f>
        <v>7913</v>
      </c>
      <c r="M206" s="1">
        <f>'Raw Data'!L265</f>
        <v>10255</v>
      </c>
      <c r="N206" t="str">
        <f>'Raw Data'!M265</f>
        <v>Asia</v>
      </c>
    </row>
    <row r="207" spans="2:14" x14ac:dyDescent="0.25">
      <c r="B207" t="str">
        <f>'Raw Data'!A266</f>
        <v>British Virgin Islands</v>
      </c>
      <c r="C207" s="1">
        <f>'Raw Data'!B266</f>
        <v>4</v>
      </c>
      <c r="D207" s="1">
        <f>'Raw Data'!C266</f>
        <v>1</v>
      </c>
      <c r="E207" s="1">
        <f>'Raw Data'!D266</f>
        <v>0</v>
      </c>
      <c r="F207" s="1">
        <f>'Raw Data'!E266</f>
        <v>0</v>
      </c>
      <c r="G207" s="1">
        <f>'Raw Data'!F266</f>
        <v>2</v>
      </c>
      <c r="H207" s="1">
        <f>'Raw Data'!G266</f>
        <v>2</v>
      </c>
      <c r="I207" s="1">
        <f>'Raw Data'!H266</f>
        <v>0</v>
      </c>
      <c r="J207" s="1">
        <f>'Raw Data'!I266</f>
        <v>132</v>
      </c>
      <c r="K207" s="1">
        <f>'Raw Data'!J266</f>
        <v>0</v>
      </c>
      <c r="L207" s="1">
        <f>'Raw Data'!K266</f>
        <v>0</v>
      </c>
      <c r="M207" s="1">
        <f>'Raw Data'!L266</f>
        <v>0</v>
      </c>
      <c r="N207" t="str">
        <f>'Raw Data'!M266</f>
        <v>North America</v>
      </c>
    </row>
    <row r="208" spans="2:14" x14ac:dyDescent="0.25">
      <c r="B208" t="str">
        <f>'Raw Data'!A267</f>
        <v>Sao Tome and Principe</v>
      </c>
      <c r="C208" s="1">
        <f>'Raw Data'!B267</f>
        <v>4</v>
      </c>
      <c r="D208" s="1">
        <f>'Raw Data'!C267</f>
        <v>0</v>
      </c>
      <c r="E208" s="1">
        <f>'Raw Data'!D267</f>
        <v>0</v>
      </c>
      <c r="F208" s="1">
        <f>'Raw Data'!E267</f>
        <v>0</v>
      </c>
      <c r="G208" s="1">
        <f>'Raw Data'!F267</f>
        <v>0</v>
      </c>
      <c r="H208" s="1">
        <f>'Raw Data'!G267</f>
        <v>4</v>
      </c>
      <c r="I208" s="1">
        <f>'Raw Data'!H267</f>
        <v>0</v>
      </c>
      <c r="J208" s="1">
        <f>'Raw Data'!I267</f>
        <v>18</v>
      </c>
      <c r="K208" s="1">
        <f>'Raw Data'!J267</f>
        <v>0</v>
      </c>
      <c r="L208" s="1">
        <f>'Raw Data'!K267</f>
        <v>19</v>
      </c>
      <c r="M208" s="1">
        <f>'Raw Data'!L267</f>
        <v>87</v>
      </c>
      <c r="N208" t="str">
        <f>'Raw Data'!M267</f>
        <v>Africa</v>
      </c>
    </row>
    <row r="209" spans="1:14" x14ac:dyDescent="0.25">
      <c r="B209" t="str">
        <f>'Raw Data'!A268</f>
        <v>South Sudan</v>
      </c>
      <c r="C209" s="1">
        <f>'Raw Data'!B268</f>
        <v>4</v>
      </c>
      <c r="D209" s="1">
        <f>'Raw Data'!C268</f>
        <v>0</v>
      </c>
      <c r="E209" s="1">
        <f>'Raw Data'!D268</f>
        <v>0</v>
      </c>
      <c r="F209" s="1">
        <f>'Raw Data'!E268</f>
        <v>0</v>
      </c>
      <c r="G209" s="1">
        <f>'Raw Data'!F268</f>
        <v>0</v>
      </c>
      <c r="H209" s="1">
        <f>'Raw Data'!G268</f>
        <v>4</v>
      </c>
      <c r="I209" s="1">
        <f>'Raw Data'!H268</f>
        <v>0</v>
      </c>
      <c r="J209" s="1">
        <f>'Raw Data'!I268</f>
        <v>0.4</v>
      </c>
      <c r="K209" s="1">
        <f>'Raw Data'!J268</f>
        <v>0</v>
      </c>
      <c r="L209" s="1">
        <f>'Raw Data'!K268</f>
        <v>0</v>
      </c>
      <c r="M209" s="1">
        <f>'Raw Data'!L268</f>
        <v>0</v>
      </c>
      <c r="N209" t="str">
        <f>'Raw Data'!M268</f>
        <v>Africa</v>
      </c>
    </row>
    <row r="210" spans="1:14" x14ac:dyDescent="0.25">
      <c r="B210" t="str">
        <f>'Raw Data'!A269</f>
        <v>Anguilla</v>
      </c>
      <c r="C210" s="1">
        <f>'Raw Data'!B269</f>
        <v>3</v>
      </c>
      <c r="D210" s="1">
        <f>'Raw Data'!C269</f>
        <v>0</v>
      </c>
      <c r="E210" s="1">
        <f>'Raw Data'!D269</f>
        <v>0</v>
      </c>
      <c r="F210" s="1">
        <f>'Raw Data'!E269</f>
        <v>0</v>
      </c>
      <c r="G210" s="1">
        <f>'Raw Data'!F269</f>
        <v>1</v>
      </c>
      <c r="H210" s="1">
        <f>'Raw Data'!G269</f>
        <v>2</v>
      </c>
      <c r="I210" s="1">
        <f>'Raw Data'!H269</f>
        <v>0</v>
      </c>
      <c r="J210" s="1">
        <f>'Raw Data'!I269</f>
        <v>200</v>
      </c>
      <c r="K210" s="1">
        <f>'Raw Data'!J269</f>
        <v>0</v>
      </c>
      <c r="L210" s="1">
        <f>'Raw Data'!K269</f>
        <v>0</v>
      </c>
      <c r="M210" s="1">
        <f>'Raw Data'!L269</f>
        <v>0</v>
      </c>
      <c r="N210" t="str">
        <f>'Raw Data'!M269</f>
        <v>North America</v>
      </c>
    </row>
    <row r="211" spans="1:14" x14ac:dyDescent="0.25">
      <c r="B211" t="str">
        <f>'Raw Data'!A270</f>
        <v>Caribbean Netherlands</v>
      </c>
      <c r="C211" s="1">
        <f>'Raw Data'!B270</f>
        <v>3</v>
      </c>
      <c r="D211" s="1">
        <f>'Raw Data'!C270</f>
        <v>0</v>
      </c>
      <c r="E211" s="1">
        <f>'Raw Data'!D270</f>
        <v>0</v>
      </c>
      <c r="F211" s="1">
        <f>'Raw Data'!E270</f>
        <v>0</v>
      </c>
      <c r="G211" s="1">
        <f>'Raw Data'!F270</f>
        <v>0</v>
      </c>
      <c r="H211" s="1">
        <f>'Raw Data'!G270</f>
        <v>3</v>
      </c>
      <c r="I211" s="1">
        <f>'Raw Data'!H270</f>
        <v>0</v>
      </c>
      <c r="J211" s="1">
        <f>'Raw Data'!I270</f>
        <v>114</v>
      </c>
      <c r="K211" s="1">
        <f>'Raw Data'!J270</f>
        <v>0</v>
      </c>
      <c r="L211" s="1">
        <f>'Raw Data'!K270</f>
        <v>10</v>
      </c>
      <c r="M211" s="1">
        <f>'Raw Data'!L270</f>
        <v>381</v>
      </c>
      <c r="N211" t="str">
        <f>'Raw Data'!M270</f>
        <v>North America</v>
      </c>
    </row>
    <row r="212" spans="1:14" x14ac:dyDescent="0.25">
      <c r="B212" t="str">
        <f>'Raw Data'!A271</f>
        <v>Saint Pierre Miquelon</v>
      </c>
      <c r="C212" s="1">
        <f>'Raw Data'!B271</f>
        <v>1</v>
      </c>
      <c r="D212" s="1">
        <f>'Raw Data'!C271</f>
        <v>0</v>
      </c>
      <c r="E212" s="1">
        <f>'Raw Data'!D271</f>
        <v>0</v>
      </c>
      <c r="F212" s="1">
        <f>'Raw Data'!E271</f>
        <v>0</v>
      </c>
      <c r="G212" s="1">
        <f>'Raw Data'!F271</f>
        <v>0</v>
      </c>
      <c r="H212" s="1">
        <f>'Raw Data'!G271</f>
        <v>1</v>
      </c>
      <c r="I212" s="1">
        <f>'Raw Data'!H271</f>
        <v>0</v>
      </c>
      <c r="J212" s="1">
        <f>'Raw Data'!I271</f>
        <v>173</v>
      </c>
      <c r="K212" s="1">
        <f>'Raw Data'!J271</f>
        <v>0</v>
      </c>
      <c r="L212" s="1">
        <f>'Raw Data'!K271</f>
        <v>0</v>
      </c>
      <c r="M212" s="1">
        <f>'Raw Data'!L271</f>
        <v>0</v>
      </c>
      <c r="N212" t="str">
        <f>'Raw Data'!M271</f>
        <v>North America</v>
      </c>
    </row>
    <row r="213" spans="1:14" ht="15.75" thickBot="1" x14ac:dyDescent="0.3">
      <c r="B213" t="str">
        <f>'Raw Data'!A272</f>
        <v>Yemen</v>
      </c>
      <c r="C213" s="1">
        <f>'Raw Data'!B272</f>
        <v>1</v>
      </c>
      <c r="D213" s="1">
        <f>'Raw Data'!C272</f>
        <v>0</v>
      </c>
      <c r="E213" s="1">
        <f>'Raw Data'!D272</f>
        <v>0</v>
      </c>
      <c r="F213" s="1">
        <f>'Raw Data'!E272</f>
        <v>0</v>
      </c>
      <c r="G213" s="1">
        <f>'Raw Data'!F272</f>
        <v>0</v>
      </c>
      <c r="H213" s="1">
        <f>'Raw Data'!G272</f>
        <v>1</v>
      </c>
      <c r="I213" s="1">
        <f>'Raw Data'!H272</f>
        <v>0</v>
      </c>
      <c r="J213" s="1">
        <f>'Raw Data'!I272</f>
        <v>0.03</v>
      </c>
      <c r="K213" s="1">
        <f>'Raw Data'!J272</f>
        <v>0</v>
      </c>
      <c r="L213" s="1">
        <f>'Raw Data'!K272</f>
        <v>0</v>
      </c>
      <c r="M213" s="1">
        <f>'Raw Data'!L272</f>
        <v>0</v>
      </c>
      <c r="N213" t="str">
        <f>'Raw Data'!M272</f>
        <v>Asia</v>
      </c>
    </row>
    <row r="214" spans="1:14" ht="16.5" thickBot="1" x14ac:dyDescent="0.3">
      <c r="A214" s="18" t="s">
        <v>62</v>
      </c>
      <c r="B214" s="5">
        <f>SUBTOTAL(103,DataSet[Country])</f>
        <v>212</v>
      </c>
      <c r="C214" s="8">
        <f>SUBTOTAL(109,DataSet[Cases])</f>
        <v>2231438</v>
      </c>
      <c r="D214" s="8">
        <f>SUBTOTAL(109,DataSet[New Ceses])</f>
        <v>50130</v>
      </c>
      <c r="E214" s="8">
        <f>SUBTOTAL(109,DataSet[Total Deaths])</f>
        <v>150836</v>
      </c>
      <c r="F214" s="8">
        <f>SUBTOTAL(104,DataSet[New Deaths])</f>
        <v>1290</v>
      </c>
      <c r="G214" s="8">
        <f>SUBTOTAL(109,DataSet[Total Recoverd])</f>
        <v>564374</v>
      </c>
      <c r="H214" s="8">
        <f>SUBTOTAL(109,DataSet[Active Cases])</f>
        <v>1515884</v>
      </c>
      <c r="I214" s="8">
        <f>SUBTOTAL(109,DataSet[Serious, Critical])</f>
        <v>56364</v>
      </c>
      <c r="J214" s="8">
        <f>SUBTOTAL(109,DataSet[Tot Cases / 1M pop])</f>
        <v>138925.62999999998</v>
      </c>
      <c r="K214" s="8">
        <f>SUBTOTAL(109,DataSet[Deaths/ 1M pop])</f>
        <v>5884.1600000000017</v>
      </c>
      <c r="L214" s="8">
        <f>SUBTOTAL(109,DataSet[Total Tests])</f>
        <v>18808875</v>
      </c>
      <c r="M214" s="8">
        <f>SUBTOTAL(109,DataSet[Tests/ 1M pop])</f>
        <v>1519167</v>
      </c>
      <c r="N214" s="6"/>
    </row>
    <row r="215" spans="1:14" ht="15.75" x14ac:dyDescent="0.25">
      <c r="A215" s="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3"/>
  <sheetViews>
    <sheetView showGridLines="0" tabSelected="1" zoomScale="87" zoomScaleNormal="87" workbookViewId="0"/>
  </sheetViews>
  <sheetFormatPr defaultRowHeight="15" x14ac:dyDescent="0.25"/>
  <cols>
    <col min="1" max="1" width="19" bestFit="1" customWidth="1"/>
    <col min="2" max="2" width="12.85546875" bestFit="1" customWidth="1"/>
    <col min="3" max="3" width="19.140625" bestFit="1" customWidth="1"/>
    <col min="5" max="5" width="19" bestFit="1" customWidth="1"/>
    <col min="6" max="6" width="17.85546875" bestFit="1" customWidth="1"/>
    <col min="7" max="7" width="19" bestFit="1" customWidth="1"/>
    <col min="8" max="8" width="18.85546875" bestFit="1" customWidth="1"/>
    <col min="9" max="9" width="17.5703125" bestFit="1" customWidth="1"/>
    <col min="10" max="10" width="18.5703125" bestFit="1" customWidth="1"/>
    <col min="18" max="18" width="22.42578125" customWidth="1"/>
    <col min="19" max="19" width="17.5703125" customWidth="1"/>
    <col min="20" max="20" width="18.5703125" bestFit="1" customWidth="1"/>
    <col min="21" max="21" width="12.28515625" customWidth="1"/>
    <col min="28" max="28" width="24" customWidth="1"/>
    <col min="29" max="29" width="23.42578125" customWidth="1"/>
    <col min="30" max="30" width="24.42578125" customWidth="1"/>
    <col min="36" max="36" width="23" customWidth="1"/>
    <col min="37" max="37" width="17.5703125" customWidth="1"/>
    <col min="38" max="38" width="18.5703125" customWidth="1"/>
  </cols>
  <sheetData>
    <row r="1" spans="1:38" x14ac:dyDescent="0.25">
      <c r="A1" s="3" t="s">
        <v>1311</v>
      </c>
      <c r="B1" t="s">
        <v>1322</v>
      </c>
      <c r="C1" t="s">
        <v>1323</v>
      </c>
      <c r="E1" s="3" t="s">
        <v>1311</v>
      </c>
      <c r="F1" t="s">
        <v>1368</v>
      </c>
      <c r="G1" t="s">
        <v>1369</v>
      </c>
    </row>
    <row r="2" spans="1:38" x14ac:dyDescent="0.25">
      <c r="A2" s="4">
        <v>0</v>
      </c>
      <c r="B2" s="19">
        <v>721</v>
      </c>
      <c r="C2" s="20">
        <v>15</v>
      </c>
      <c r="E2" s="4">
        <v>0</v>
      </c>
      <c r="F2" s="19">
        <v>0</v>
      </c>
      <c r="G2" s="19">
        <v>0</v>
      </c>
    </row>
    <row r="3" spans="1:38" x14ac:dyDescent="0.25">
      <c r="A3" s="4" t="s">
        <v>58</v>
      </c>
      <c r="B3" s="19">
        <v>20064</v>
      </c>
      <c r="C3" s="19">
        <v>1006</v>
      </c>
      <c r="E3" s="4" t="s">
        <v>58</v>
      </c>
      <c r="F3" s="19">
        <v>1071</v>
      </c>
      <c r="G3" s="19">
        <v>38</v>
      </c>
    </row>
    <row r="4" spans="1:38" x14ac:dyDescent="0.25">
      <c r="A4" s="4" t="s">
        <v>56</v>
      </c>
      <c r="B4" s="19">
        <v>356570</v>
      </c>
      <c r="C4" s="19">
        <v>14030</v>
      </c>
      <c r="E4" s="4" t="s">
        <v>56</v>
      </c>
      <c r="F4" s="19">
        <v>10600</v>
      </c>
      <c r="G4" s="19">
        <v>1604</v>
      </c>
    </row>
    <row r="5" spans="1:38" x14ac:dyDescent="0.25">
      <c r="A5" s="4" t="s">
        <v>74</v>
      </c>
      <c r="B5" s="19">
        <v>8032</v>
      </c>
      <c r="C5" s="19">
        <v>76</v>
      </c>
      <c r="E5" s="4" t="s">
        <v>74</v>
      </c>
      <c r="F5" s="19">
        <v>66</v>
      </c>
      <c r="G5" s="19">
        <v>4</v>
      </c>
    </row>
    <row r="6" spans="1:38" x14ac:dyDescent="0.25">
      <c r="A6" s="4" t="s">
        <v>54</v>
      </c>
      <c r="B6" s="19">
        <v>1040520</v>
      </c>
      <c r="C6" s="19">
        <v>94759</v>
      </c>
      <c r="E6" s="4" t="s">
        <v>54</v>
      </c>
      <c r="F6" s="19">
        <v>25013</v>
      </c>
      <c r="G6" s="19">
        <v>2535</v>
      </c>
      <c r="AJ6" s="9"/>
      <c r="AK6" s="10"/>
      <c r="AL6" s="11"/>
    </row>
    <row r="7" spans="1:38" x14ac:dyDescent="0.25">
      <c r="A7" s="4" t="s">
        <v>55</v>
      </c>
      <c r="B7" s="19">
        <v>736158</v>
      </c>
      <c r="C7" s="19">
        <v>37845</v>
      </c>
      <c r="E7" s="4" t="s">
        <v>55</v>
      </c>
      <c r="F7" s="19">
        <v>11598</v>
      </c>
      <c r="G7" s="19">
        <v>1136</v>
      </c>
      <c r="AJ7" s="12"/>
      <c r="AK7" s="13"/>
      <c r="AL7" s="14"/>
    </row>
    <row r="8" spans="1:38" x14ac:dyDescent="0.25">
      <c r="A8" s="4" t="s">
        <v>57</v>
      </c>
      <c r="B8" s="19">
        <v>69373</v>
      </c>
      <c r="C8" s="19">
        <v>3105</v>
      </c>
      <c r="E8" s="4" t="s">
        <v>57</v>
      </c>
      <c r="F8" s="19">
        <v>1782</v>
      </c>
      <c r="G8" s="19">
        <v>48</v>
      </c>
      <c r="AJ8" s="12"/>
      <c r="AK8" s="13"/>
      <c r="AL8" s="14"/>
    </row>
    <row r="9" spans="1:38" x14ac:dyDescent="0.25">
      <c r="A9" s="4" t="s">
        <v>1312</v>
      </c>
      <c r="B9" s="19">
        <v>2231438</v>
      </c>
      <c r="C9" s="19">
        <v>150836</v>
      </c>
      <c r="E9" s="4" t="s">
        <v>1312</v>
      </c>
      <c r="F9" s="19">
        <v>50130</v>
      </c>
      <c r="G9" s="19">
        <v>5365</v>
      </c>
      <c r="AJ9" s="12"/>
      <c r="AK9" s="13"/>
      <c r="AL9" s="14"/>
    </row>
    <row r="10" spans="1:38" x14ac:dyDescent="0.25">
      <c r="AJ10" s="12"/>
      <c r="AK10" s="13"/>
      <c r="AL10" s="14"/>
    </row>
    <row r="11" spans="1:38" x14ac:dyDescent="0.25">
      <c r="AJ11" s="12"/>
      <c r="AK11" s="13"/>
      <c r="AL11" s="14"/>
    </row>
    <row r="12" spans="1:38" x14ac:dyDescent="0.25">
      <c r="AJ12" s="12"/>
      <c r="AK12" s="13"/>
      <c r="AL12" s="14"/>
    </row>
    <row r="13" spans="1:38" x14ac:dyDescent="0.25">
      <c r="AJ13" s="12"/>
      <c r="AK13" s="13"/>
      <c r="AL13" s="14"/>
    </row>
    <row r="14" spans="1:38" x14ac:dyDescent="0.25">
      <c r="AJ14" s="12"/>
      <c r="AK14" s="13"/>
      <c r="AL14" s="14"/>
    </row>
    <row r="15" spans="1:38" x14ac:dyDescent="0.25">
      <c r="AJ15" s="12"/>
      <c r="AK15" s="13"/>
      <c r="AL15" s="14"/>
    </row>
    <row r="16" spans="1:38" x14ac:dyDescent="0.25">
      <c r="AJ16" s="12"/>
      <c r="AK16" s="13"/>
      <c r="AL16" s="14"/>
    </row>
    <row r="17" spans="36:38" x14ac:dyDescent="0.25">
      <c r="AJ17" s="12"/>
      <c r="AK17" s="13"/>
      <c r="AL17" s="14"/>
    </row>
    <row r="18" spans="36:38" x14ac:dyDescent="0.25">
      <c r="AJ18" s="12"/>
      <c r="AK18" s="13"/>
      <c r="AL18" s="14"/>
    </row>
    <row r="19" spans="36:38" x14ac:dyDescent="0.25">
      <c r="AJ19" s="12"/>
      <c r="AK19" s="13"/>
      <c r="AL19" s="14"/>
    </row>
    <row r="20" spans="36:38" x14ac:dyDescent="0.25">
      <c r="AJ20" s="12"/>
      <c r="AK20" s="13"/>
      <c r="AL20" s="14"/>
    </row>
    <row r="21" spans="36:38" x14ac:dyDescent="0.25">
      <c r="AJ21" s="12"/>
      <c r="AK21" s="13"/>
      <c r="AL21" s="14"/>
    </row>
    <row r="22" spans="36:38" x14ac:dyDescent="0.25">
      <c r="AJ22" s="12"/>
      <c r="AK22" s="13"/>
      <c r="AL22" s="14"/>
    </row>
    <row r="23" spans="36:38" x14ac:dyDescent="0.25">
      <c r="AJ23" s="15"/>
      <c r="AK23" s="16"/>
      <c r="AL23" s="17"/>
    </row>
  </sheetData>
  <pageMargins left="0.7" right="0.7" top="0.75" bottom="0.75" header="0.3" footer="0.3"/>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Raw Data</vt:lpstr>
      <vt:lpstr>Data Sheet</vt:lpstr>
      <vt:lpstr>Live Analysis</vt:lpstr>
      <vt:lpstr>'Raw Data'!coronavirus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Param Choksi</dc:creator>
  <cp:lastModifiedBy>Param Choksi</cp:lastModifiedBy>
  <dcterms:created xsi:type="dcterms:W3CDTF">2020-04-17T13:53:42Z</dcterms:created>
  <dcterms:modified xsi:type="dcterms:W3CDTF">2020-04-17T19:38:28Z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3f465478-72d7-4715-bcc3-9cbb98aacba3</vt:lpwstr>
  </property>
</Properties>
</file>